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ink/ink1.xml" ContentType="application/inkml+xml"/>
  <Override PartName="/xl/ink/ink2.xml" ContentType="application/inkml+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Ex6.xml" ContentType="application/vnd.ms-office.chartex+xml"/>
  <Override PartName="/xl/charts/style23.xml" ContentType="application/vnd.ms-office.chartstyle+xml"/>
  <Override PartName="/xl/charts/colors23.xml" ContentType="application/vnd.ms-office.chartcolorstyle+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Ex7.xml" ContentType="application/vnd.ms-office.chartex+xml"/>
  <Override PartName="/xl/charts/style26.xml" ContentType="application/vnd.ms-office.chartstyle+xml"/>
  <Override PartName="/xl/charts/colors26.xml" ContentType="application/vnd.ms-office.chartcolorstyle+xml"/>
  <Override PartName="/xl/charts/chartEx8.xml" ContentType="application/vnd.ms-office.chartex+xml"/>
  <Override PartName="/xl/charts/style27.xml" ContentType="application/vnd.ms-office.chartstyle+xml"/>
  <Override PartName="/xl/charts/colors27.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20.xml" ContentType="application/vnd.openxmlformats-officedocument.drawingml.chart+xml"/>
  <Override PartName="/xl/charts/style28.xml" ContentType="application/vnd.ms-office.chartstyle+xml"/>
  <Override PartName="/xl/charts/colors28.xml" ContentType="application/vnd.ms-office.chartcolorstyle+xml"/>
  <Override PartName="/xl/charts/chartEx9.xml" ContentType="application/vnd.ms-office.chartex+xml"/>
  <Override PartName="/xl/charts/style29.xml" ContentType="application/vnd.ms-office.chartstyle+xml"/>
  <Override PartName="/xl/charts/colors29.xml" ContentType="application/vnd.ms-office.chartcolorstyle+xml"/>
  <Override PartName="/xl/charts/chart21.xml" ContentType="application/vnd.openxmlformats-officedocument.drawingml.chart+xml"/>
  <Override PartName="/xl/charts/style30.xml" ContentType="application/vnd.ms-office.chartstyle+xml"/>
  <Override PartName="/xl/charts/colors30.xml" ContentType="application/vnd.ms-office.chartcolorstyle+xml"/>
  <Override PartName="/xl/charts/chart22.xml" ContentType="application/vnd.openxmlformats-officedocument.drawingml.chart+xml"/>
  <Override PartName="/xl/charts/style31.xml" ContentType="application/vnd.ms-office.chartstyle+xml"/>
  <Override PartName="/xl/charts/colors31.xml" ContentType="application/vnd.ms-office.chartcolorstyle+xml"/>
  <Override PartName="/xl/charts/chart23.xml" ContentType="application/vnd.openxmlformats-officedocument.drawingml.chart+xml"/>
  <Override PartName="/xl/charts/chartEx10.xml" ContentType="application/vnd.ms-office.chartex+xml"/>
  <Override PartName="/xl/charts/style32.xml" ContentType="application/vnd.ms-office.chartstyle+xml"/>
  <Override PartName="/xl/charts/colors32.xml" ContentType="application/vnd.ms-office.chartcolorstyle+xml"/>
  <Override PartName="/xl/charts/chart24.xml" ContentType="application/vnd.openxmlformats-officedocument.drawingml.chart+xml"/>
  <Override PartName="/xl/charts/style33.xml" ContentType="application/vnd.ms-office.chartstyle+xml"/>
  <Override PartName="/xl/charts/colors33.xml" ContentType="application/vnd.ms-office.chartcolorstyle+xml"/>
  <Override PartName="/xl/charts/chartEx11.xml" ContentType="application/vnd.ms-office.chartex+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c23ad36d1b95e116/Desktop/"/>
    </mc:Choice>
  </mc:AlternateContent>
  <xr:revisionPtr revIDLastSave="0" documentId="13_ncr:1_{162A648C-053C-4BA2-9A82-66309839D4A9}" xr6:coauthVersionLast="47" xr6:coauthVersionMax="47" xr10:uidLastSave="{00000000-0000-0000-0000-000000000000}"/>
  <bookViews>
    <workbookView xWindow="-108" yWindow="-108" windowWidth="23256" windowHeight="12456" firstSheet="2" activeTab="5" xr2:uid="{BC1E8732-1E8C-42A2-A64C-FAA7B631AA63}"/>
  </bookViews>
  <sheets>
    <sheet name="Monthly Report" sheetId="17" r:id="rId1"/>
    <sheet name="Pivot" sheetId="2" r:id="rId2"/>
    <sheet name="Main Data" sheetId="1" r:id="rId3"/>
    <sheet name="Dashboard Data" sheetId="13" r:id="rId4"/>
    <sheet name="KPIs" sheetId="20" r:id="rId5"/>
    <sheet name="dashboard " sheetId="24" r:id="rId6"/>
  </sheets>
  <externalReferences>
    <externalReference r:id="rId7"/>
  </externalReferences>
  <definedNames>
    <definedName name="_xlnm._FilterDatabase" localSheetId="3" hidden="1">'Dashboard Data'!$A$1:$Z$1001</definedName>
    <definedName name="_xlnm._FilterDatabase" localSheetId="2" hidden="1">'Main Data'!$A$1:$Z$1002</definedName>
    <definedName name="_xlchart.v1.0" hidden="1">[1]ChartData!$D$2:$D$4</definedName>
    <definedName name="_xlchart.v1.1" hidden="1">[1]ChartData!$E$1</definedName>
    <definedName name="_xlchart.v1.10" hidden="1">Pivot!$C$74:$C$81</definedName>
    <definedName name="_xlchart.v1.15" hidden="1">KPIs!$G$17:$G$26</definedName>
    <definedName name="_xlchart.v1.16" hidden="1">KPIs!$H$17:$H$26</definedName>
    <definedName name="_xlchart.v1.2" hidden="1">[1]ChartData!$E$2:$E$4</definedName>
    <definedName name="_xlchart.v1.25" hidden="1">KPIs!$I$37:$I$46</definedName>
    <definedName name="_xlchart.v1.26" hidden="1">KPIs!$J$36</definedName>
    <definedName name="_xlchart.v1.27" hidden="1">KPIs!$J$37:$J$46</definedName>
    <definedName name="_xlchart.v1.28" hidden="1">KPIs!$G$17:$G$26</definedName>
    <definedName name="_xlchart.v1.29" hidden="1">KPIs!$H$17:$H$26</definedName>
    <definedName name="_xlchart.v1.5" hidden="1">Pivot!$A$74:$B$81</definedName>
    <definedName name="_xlchart.v1.6" hidden="1">Pivot!$C$73</definedName>
    <definedName name="_xlchart.v1.7" hidden="1">Pivot!$C$74:$C$81</definedName>
    <definedName name="_xlchart.v1.8" hidden="1">Pivot!$A$74:$B$81</definedName>
    <definedName name="_xlchart.v1.9" hidden="1">Pivot!$C$73</definedName>
    <definedName name="_xlchart.v2.3" hidden="1">Pivot!$A$54:$A$57</definedName>
    <definedName name="_xlchart.v2.4" hidden="1">Pivot!$B$54:$B$57</definedName>
    <definedName name="_xlchart.v5.11" hidden="1">Pivot!$A$95</definedName>
    <definedName name="_xlchart.v5.12" hidden="1">Pivot!$A$96:$A$103</definedName>
    <definedName name="_xlchart.v5.13" hidden="1">Pivot!$B$95</definedName>
    <definedName name="_xlchart.v5.14" hidden="1">Pivot!$B$96:$B$103</definedName>
    <definedName name="_xlchart.v5.17" hidden="1">KPIs!$D$17</definedName>
    <definedName name="_xlchart.v5.18" hidden="1">KPIs!$D$18:$D$23</definedName>
    <definedName name="_xlchart.v5.19" hidden="1">KPIs!$E$17</definedName>
    <definedName name="_xlchart.v5.20" hidden="1">KPIs!$E$18:$E$23</definedName>
    <definedName name="_xlchart.v5.21" hidden="1">KPIs!$D$17</definedName>
    <definedName name="_xlchart.v5.22" hidden="1">KPIs!$D$18:$D$23</definedName>
    <definedName name="_xlchart.v5.23" hidden="1">KPIs!$E$17</definedName>
    <definedName name="_xlchart.v5.24" hidden="1">KPIs!$E$18:$E$23</definedName>
    <definedName name="NativeTimeline_OrderDate">#N/A</definedName>
    <definedName name="Slicer_Category1">#N/A</definedName>
    <definedName name="Slicer_Gender1">#N/A</definedName>
    <definedName name="Slicer_OrderChannel1">#N/A</definedName>
    <definedName name="Slicer_Region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7" l="1"/>
  <c r="H6" i="17"/>
  <c r="E6" i="17"/>
  <c r="B6" i="17"/>
  <c r="B97" i="2"/>
  <c r="B98" i="2"/>
  <c r="B99" i="2"/>
  <c r="B100" i="2"/>
  <c r="B101" i="2"/>
  <c r="B102" i="2"/>
  <c r="B103" i="2"/>
  <c r="B96" i="2"/>
  <c r="K24" i="20"/>
  <c r="K21" i="20"/>
  <c r="H32" i="20"/>
</calcChain>
</file>

<file path=xl/sharedStrings.xml><?xml version="1.0" encoding="utf-8"?>
<sst xmlns="http://schemas.openxmlformats.org/spreadsheetml/2006/main" count="30209" uniqueCount="1747">
  <si>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</si>
  <si>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</si>
  <si>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</si>
  <si>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</si>
  <si>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</si>
  <si>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</si>
  <si>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</si>
  <si>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</si>
  <si>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</si>
  <si>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</si>
  <si>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</si>
  <si>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</si>
  <si>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</si>
  <si>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</si>
  <si>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</si>
  <si>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</si>
  <si>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</si>
  <si>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</si>
  <si>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</si>
  <si>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</si>
  <si>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</si>
  <si>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</si>
  <si>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</si>
  <si>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</si>
  <si>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</si>
  <si>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</si>
  <si>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</si>
  <si>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</si>
  <si>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</si>
  <si>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</si>
  <si>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</si>
  <si>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</si>
  <si>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</si>
  <si>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</si>
  <si>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</si>
  <si>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</si>
  <si>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</si>
  <si>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</si>
  <si>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</si>
  <si>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</si>
  <si>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</si>
  <si>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</si>
  <si>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</si>
  <si>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</si>
  <si>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</si>
  <si>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</si>
  <si>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</si>
  <si>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</si>
  <si>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</si>
  <si>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</si>
  <si>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</si>
  <si>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</si>
  <si>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</si>
  <si>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</si>
  <si>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</si>
  <si>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</si>
  <si>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</si>
  <si>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</si>
  <si>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</si>
  <si>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</si>
  <si>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</si>
  <si>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</si>
  <si>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</si>
  <si>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</si>
  <si>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</si>
  <si>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</si>
  <si>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</si>
  <si>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</si>
  <si>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</si>
  <si>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</si>
  <si>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</si>
  <si>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</si>
  <si>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</si>
  <si>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</si>
  <si>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</si>
  <si>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</si>
  <si>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</si>
  <si>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</si>
  <si>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</si>
  <si>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</si>
  <si>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</si>
  <si>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</si>
  <si>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</si>
  <si>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</si>
  <si>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</si>
  <si>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</si>
  <si>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</si>
  <si>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</si>
  <si>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</si>
  <si>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</si>
  <si>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</si>
  <si>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</si>
  <si>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</si>
  <si>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</si>
  <si>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</si>
  <si>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</si>
  <si>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</si>
  <si>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</si>
  <si>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</si>
  <si>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</si>
  <si>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</si>
  <si>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</si>
  <si>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</si>
  <si>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</si>
  <si>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</si>
  <si>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</si>
  <si>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</si>
  <si>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</si>
  <si>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</si>
  <si>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</si>
  <si>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</si>
  <si>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</si>
  <si>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</si>
  <si>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</si>
  <si>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</si>
  <si>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</si>
  <si>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</si>
  <si>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</si>
  <si>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</si>
  <si>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</si>
  <si>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</si>
  <si>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</si>
  <si>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</si>
  <si>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</si>
  <si>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</si>
  <si>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</si>
  <si>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</si>
  <si>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</si>
  <si>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</si>
  <si>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</si>
  <si>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</si>
  <si>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</si>
  <si>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</si>
  <si>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</si>
  <si>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</si>
  <si>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</si>
  <si>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</si>
  <si>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</si>
  <si>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</si>
  <si>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</si>
  <si>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</si>
  <si>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</si>
  <si>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</si>
  <si>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</si>
  <si>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</si>
  <si>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</si>
  <si>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</si>
  <si>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</si>
  <si>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</si>
  <si>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</si>
  <si>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</si>
  <si>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</si>
  <si>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</si>
  <si>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</si>
  <si>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</si>
  <si>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</si>
  <si>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</si>
  <si>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</si>
  <si>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</si>
  <si>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</si>
  <si>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</si>
  <si>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</si>
  <si>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</si>
  <si>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</si>
  <si>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</si>
  <si>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</si>
  <si>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</si>
  <si>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</si>
  <si>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</si>
  <si>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</si>
  <si>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</si>
  <si>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</si>
  <si>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</si>
  <si>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</si>
  <si>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</si>
  <si>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</si>
  <si>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</si>
  <si>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</si>
  <si>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</si>
  <si>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</si>
  <si>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</si>
  <si>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</si>
  <si>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</si>
  <si>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</si>
  <si>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</si>
  <si>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</si>
  <si>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</si>
  <si>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</si>
  <si>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</si>
  <si>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</si>
  <si>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</si>
  <si>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</si>
  <si>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</si>
  <si>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</si>
  <si>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</si>
  <si>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</si>
  <si>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</si>
  <si>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</si>
  <si>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</si>
  <si>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</si>
  <si>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</si>
  <si>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</si>
  <si>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</si>
  <si>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</si>
  <si>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</si>
  <si>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</si>
  <si>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</si>
  <si>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</si>
  <si>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</si>
  <si>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</si>
  <si>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</si>
  <si>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</si>
  <si>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</si>
  <si>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</si>
  <si>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</si>
  <si>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</si>
  <si>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</si>
  <si>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</si>
  <si>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</si>
  <si>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</si>
  <si>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</si>
  <si>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</si>
  <si>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</si>
  <si>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</si>
  <si>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</si>
  <si>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</si>
  <si>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</si>
  <si>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</si>
  <si>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</si>
  <si>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</si>
  <si>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</si>
  <si>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</si>
  <si>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</si>
  <si>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</si>
  <si>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</si>
  <si>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</si>
  <si>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</si>
  <si>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</si>
  <si>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</si>
  <si>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</si>
  <si>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</si>
  <si>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</si>
  <si>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</si>
  <si>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</si>
  <si>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</si>
  <si>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</si>
  <si>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</si>
  <si>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</si>
  <si>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</si>
  <si>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</si>
  <si>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</si>
  <si>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</si>
  <si>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</si>
  <si>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</si>
  <si>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</si>
  <si>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</si>
  <si>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</si>
  <si>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</si>
  <si>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</si>
  <si>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</si>
  <si>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</si>
  <si>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</si>
  <si>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</si>
  <si>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</si>
  <si>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</si>
  <si>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</si>
  <si>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</si>
  <si>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</si>
  <si>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</si>
  <si>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</si>
  <si>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</si>
  <si>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</si>
  <si>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</si>
  <si>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</si>
  <si>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</si>
  <si>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</si>
  <si>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</si>
  <si>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</si>
  <si>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</si>
  <si>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</si>
  <si>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</si>
  <si>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</si>
  <si>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</si>
  <si>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</si>
  <si>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</si>
  <si>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</si>
  <si>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</si>
  <si>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</si>
  <si>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</si>
  <si>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</si>
  <si>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</si>
  <si>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</si>
  <si>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</si>
  <si>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</si>
  <si>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</si>
  <si>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</si>
  <si>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</si>
  <si>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</si>
  <si>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</si>
  <si>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</si>
  <si>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</si>
  <si>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</si>
  <si>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</si>
  <si>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</si>
  <si>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</si>
  <si>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</si>
  <si>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</si>
  <si>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</si>
  <si>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</si>
  <si>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</si>
  <si>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</si>
  <si>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</si>
  <si>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</si>
  <si>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</si>
  <si>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</si>
  <si>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</si>
  <si>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</si>
  <si>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</si>
  <si>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</si>
  <si>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</si>
  <si>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</si>
  <si>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</si>
  <si>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</si>
  <si>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</si>
  <si>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</si>
  <si>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</si>
  <si>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</si>
  <si>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</si>
  <si>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</si>
  <si>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</si>
  <si>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</si>
  <si>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</si>
  <si>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</si>
  <si>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</si>
  <si>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</si>
  <si>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</si>
  <si>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</si>
  <si>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</si>
  <si>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</si>
  <si>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</si>
  <si>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</si>
  <si>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</si>
  <si>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</si>
  <si>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</si>
  <si>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</si>
  <si>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</si>
  <si>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</si>
  <si>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</si>
  <si>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</si>
  <si>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</si>
  <si>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</si>
  <si>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</si>
  <si>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</si>
  <si>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</si>
  <si>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</si>
  <si>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</si>
  <si>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</si>
  <si>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</si>
  <si>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</si>
  <si>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</si>
  <si>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</si>
  <si>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</si>
  <si>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</si>
  <si>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</si>
  <si>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</si>
  <si>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</si>
  <si>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</si>
  <si>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</si>
  <si>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</si>
  <si>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</si>
  <si>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</si>
  <si>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</si>
  <si>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</si>
  <si>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</si>
  <si>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</si>
  <si>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</si>
  <si>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</si>
  <si>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</si>
  <si>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</si>
  <si>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</si>
  <si>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</si>
  <si>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</si>
  <si>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</si>
  <si>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</si>
  <si>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</si>
  <si>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</si>
  <si>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</si>
  <si>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</si>
  <si>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</si>
  <si>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</si>
  <si>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</si>
  <si>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</si>
  <si>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</si>
  <si>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</si>
  <si>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</si>
  <si>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</si>
  <si>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</si>
  <si>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</si>
  <si>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</si>
  <si>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</si>
  <si>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</si>
  <si>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</si>
  <si>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</si>
  <si>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</si>
  <si>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</si>
  <si>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</si>
  <si>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</si>
  <si>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</si>
  <si>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</si>
  <si>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</si>
  <si>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</si>
  <si>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</si>
  <si>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</si>
  <si>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</si>
  <si>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</si>
  <si>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</si>
  <si>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</si>
  <si>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</si>
  <si>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</si>
  <si>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</si>
  <si>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</si>
  <si>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</si>
  <si>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</si>
  <si>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</si>
  <si>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</si>
  <si>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</si>
  <si>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</si>
  <si>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</si>
  <si>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</si>
  <si>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</si>
  <si>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</si>
  <si>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</si>
  <si>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</si>
  <si>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</si>
  <si>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</si>
  <si>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</si>
  <si>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</si>
  <si>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</si>
  <si>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</si>
  <si>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</si>
  <si>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</si>
  <si>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</si>
  <si>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</si>
  <si>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</si>
  <si>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</si>
  <si>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</si>
  <si>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</si>
  <si>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</si>
  <si>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</si>
  <si>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</si>
  <si>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</si>
  <si>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</si>
  <si>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</si>
  <si>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</si>
  <si>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</si>
  <si>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</si>
  <si>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</si>
  <si>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</si>
  <si>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</si>
  <si>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</si>
  <si>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</si>
  <si>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</si>
  <si>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</si>
  <si>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</si>
  <si>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</si>
  <si>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</si>
  <si>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</si>
  <si>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</si>
  <si>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</si>
  <si>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</si>
  <si>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</si>
  <si>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</si>
  <si>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</si>
  <si>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</si>
  <si>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</si>
  <si>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</si>
  <si>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</si>
  <si>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</si>
  <si>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</si>
  <si>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</si>
  <si>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</si>
  <si>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</si>
  <si>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</si>
  <si>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</si>
  <si>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</si>
  <si>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</si>
  <si>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</si>
  <si>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</si>
  <si>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</si>
  <si>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</si>
  <si>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</si>
  <si>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</si>
  <si>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</si>
  <si>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</si>
  <si>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</si>
  <si>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</si>
  <si>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</si>
  <si>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</si>
  <si>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</si>
  <si>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</si>
  <si>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</si>
  <si>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</si>
  <si>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</si>
  <si>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</si>
  <si>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</si>
  <si>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</si>
  <si>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</si>
  <si>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</si>
  <si>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</si>
  <si>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</si>
  <si>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</si>
  <si>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</si>
  <si>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</si>
  <si>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</si>
  <si>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</si>
  <si>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</si>
  <si>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</si>
  <si>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</si>
  <si>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</si>
  <si>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</si>
  <si>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</si>
  <si>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</si>
  <si>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</si>
  <si>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</si>
  <si>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</si>
  <si>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</si>
  <si>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</si>
  <si>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</si>
  <si>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</si>
  <si>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</si>
  <si>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</si>
  <si>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</si>
  <si>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</si>
  <si>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</si>
  <si>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</si>
  <si>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</si>
  <si>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</si>
  <si>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</si>
  <si>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</si>
  <si>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</si>
  <si>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</si>
  <si>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</si>
  <si>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</si>
  <si>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</si>
  <si>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</si>
  <si>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</si>
  <si>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</si>
  <si>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</si>
  <si>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</si>
  <si>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</si>
  <si>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</si>
  <si>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</si>
  <si>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</si>
  <si>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</si>
  <si>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</si>
  <si>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</si>
  <si>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</si>
  <si>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</si>
  <si>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</si>
  <si>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</si>
  <si>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</si>
  <si>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</si>
  <si>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</si>
  <si>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</si>
  <si>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</si>
  <si>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</si>
  <si>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</si>
  <si>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</si>
  <si>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</si>
  <si>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</si>
  <si>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</si>
  <si>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</si>
  <si>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</si>
  <si>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</si>
  <si>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</si>
  <si>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</si>
  <si>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</si>
  <si>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</si>
  <si>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</si>
  <si>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</si>
  <si>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</si>
  <si>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</si>
  <si>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</si>
  <si>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</si>
  <si>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</si>
  <si>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</si>
  <si>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</si>
  <si>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</si>
  <si>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</si>
  <si>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</si>
  <si>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</si>
  <si>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</si>
  <si>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</si>
  <si>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</si>
  <si>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</si>
  <si>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</si>
  <si>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</si>
  <si>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</si>
  <si>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</si>
  <si>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</si>
  <si>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</si>
  <si>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</si>
  <si>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</si>
  <si>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</si>
  <si>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</si>
  <si>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</si>
  <si>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</si>
  <si>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</si>
  <si>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</si>
  <si>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</si>
  <si>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</si>
  <si>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</si>
  <si>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</si>
  <si>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</si>
  <si>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</si>
  <si>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</si>
  <si>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</si>
  <si>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</si>
  <si>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</si>
  <si>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</si>
  <si>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</si>
  <si>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</si>
  <si>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</si>
  <si>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</si>
  <si>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</si>
  <si>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</si>
  <si>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</si>
  <si>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</si>
  <si>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</si>
  <si>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</si>
  <si>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</si>
  <si>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</si>
  <si>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</si>
  <si>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</si>
  <si>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</si>
  <si>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</si>
  <si>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</si>
  <si>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</si>
  <si>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</si>
  <si>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</si>
  <si>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</si>
  <si>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</si>
  <si>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</si>
  <si>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</si>
  <si>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</si>
  <si>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</si>
  <si>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</si>
  <si>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</si>
  <si>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</si>
  <si>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</si>
  <si>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</si>
  <si>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</si>
  <si>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</si>
  <si>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</si>
  <si>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</si>
  <si>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</si>
  <si>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</si>
  <si>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</si>
  <si>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</si>
  <si>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</si>
  <si>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</si>
  <si>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</si>
  <si>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</si>
  <si>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</si>
  <si>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</si>
  <si>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</si>
  <si>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</si>
  <si>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</si>
  <si>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</si>
  <si>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</si>
  <si>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</si>
  <si>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</si>
  <si>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</si>
  <si>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</si>
  <si>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</si>
  <si>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</si>
  <si>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</si>
  <si>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</si>
  <si>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</si>
  <si>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</si>
  <si>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</si>
  <si>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</si>
  <si>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</si>
  <si>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</si>
  <si>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</si>
  <si>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</si>
  <si>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</si>
  <si>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</si>
  <si>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</si>
  <si>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</si>
  <si>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</si>
  <si>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</si>
  <si>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</si>
  <si>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</si>
  <si>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</si>
  <si>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</si>
  <si>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</si>
  <si>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</si>
  <si>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</si>
  <si>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</si>
  <si>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</si>
  <si>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</si>
  <si>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</si>
  <si>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</si>
  <si>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</si>
  <si>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</si>
  <si>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</si>
  <si>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</si>
  <si>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</si>
  <si>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</si>
  <si>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</si>
  <si>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</si>
  <si>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</si>
  <si>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</si>
  <si>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</si>
  <si>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</si>
  <si>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</si>
  <si>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</si>
  <si>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</si>
  <si>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</si>
  <si>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</si>
  <si>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</si>
  <si>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</si>
  <si>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</si>
  <si>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</si>
  <si>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</si>
  <si>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</si>
  <si>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</si>
  <si>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</si>
  <si>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</si>
  <si>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</si>
  <si>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</si>
  <si>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</si>
  <si>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</si>
  <si>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</si>
  <si>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</si>
  <si>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</si>
  <si>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</si>
  <si>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</si>
  <si>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</si>
  <si>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</si>
  <si>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</si>
  <si>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</si>
  <si>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</si>
  <si>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</si>
  <si>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</si>
  <si>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</si>
  <si>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</si>
  <si>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</si>
  <si>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</si>
  <si>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</si>
  <si>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</si>
  <si>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</si>
  <si>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</si>
  <si>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</si>
  <si>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</si>
  <si>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</si>
  <si>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</si>
  <si>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</si>
  <si>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</si>
  <si>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</si>
  <si>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</si>
  <si>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</si>
  <si>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</si>
  <si>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</si>
  <si>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</si>
  <si>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</si>
  <si>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</si>
  <si>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</si>
  <si>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</si>
  <si>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</si>
  <si>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</si>
  <si>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</si>
  <si>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</si>
  <si>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</si>
  <si>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</si>
  <si>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</si>
  <si>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</si>
  <si>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</si>
  <si>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</si>
  <si>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</si>
  <si>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</si>
  <si>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</si>
  <si>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</si>
  <si>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</si>
  <si>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</si>
  <si>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</si>
  <si>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</si>
  <si>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</si>
  <si>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</si>
  <si>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</si>
  <si>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</si>
  <si>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</si>
  <si>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</si>
  <si>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</si>
  <si>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</si>
  <si>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</si>
  <si>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</si>
  <si>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</si>
  <si>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</si>
  <si>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</si>
  <si>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</si>
  <si>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</si>
  <si>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</si>
  <si>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</si>
  <si>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</si>
  <si>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</si>
  <si>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</si>
  <si>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</si>
  <si>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</si>
  <si>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</si>
  <si>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</si>
  <si>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</si>
  <si>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</si>
  <si>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</si>
  <si>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</si>
  <si>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</si>
  <si>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</si>
  <si>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</si>
  <si>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</si>
  <si>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</si>
  <si>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</si>
  <si>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</si>
  <si>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</si>
  <si>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</si>
  <si>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</si>
  <si>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</si>
  <si>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</si>
  <si>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</si>
  <si>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</si>
  <si>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</si>
  <si>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</si>
  <si>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</si>
  <si>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</si>
  <si>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</si>
  <si>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</si>
  <si>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</si>
  <si>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</si>
  <si>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</si>
  <si>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</si>
  <si>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</si>
  <si>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</si>
  <si>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</si>
  <si>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</si>
  <si>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</si>
  <si>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</si>
  <si>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</si>
  <si>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</si>
  <si>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</si>
  <si>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</si>
  <si>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</si>
  <si>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</si>
  <si>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</si>
  <si>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</si>
  <si>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</si>
  <si>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</si>
  <si>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</si>
  <si>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</si>
  <si>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</si>
  <si>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</si>
  <si>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</si>
  <si>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</si>
  <si>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</si>
  <si>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</si>
  <si>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</si>
  <si>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</si>
  <si>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</si>
  <si>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</si>
  <si>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</si>
  <si>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</si>
  <si>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</si>
  <si>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</si>
  <si>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</si>
  <si>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</si>
  <si>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</si>
  <si>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</si>
  <si>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</si>
  <si>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</si>
  <si>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</si>
  <si>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</si>
  <si>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</si>
  <si>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</si>
  <si>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</si>
  <si>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</si>
  <si>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</si>
  <si>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</si>
  <si>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</si>
  <si>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</si>
  <si>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</si>
  <si>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</si>
  <si>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</si>
  <si>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</si>
  <si>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</si>
  <si>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</si>
  <si>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</si>
  <si>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</si>
  <si>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</si>
  <si>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</si>
  <si>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</si>
  <si>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</si>
  <si>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</si>
  <si>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</si>
  <si>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</si>
  <si>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</si>
  <si>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</si>
  <si>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</si>
  <si>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</si>
  <si>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</si>
  <si>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</si>
  <si>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</si>
  <si>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</si>
  <si>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</si>
  <si>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</si>
  <si>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</si>
  <si>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</si>
  <si>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</si>
  <si>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</si>
  <si>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</si>
  <si>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</si>
  <si>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</si>
  <si>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</si>
  <si>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</si>
  <si>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</si>
  <si>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</si>
  <si>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</si>
  <si>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</si>
  <si>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</si>
  <si>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</si>
  <si>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</si>
  <si>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</si>
  <si>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</si>
  <si>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</si>
  <si>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</si>
  <si>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</si>
  <si>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</si>
  <si>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</si>
  <si>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</si>
  <si>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</si>
  <si>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</si>
  <si>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</si>
  <si>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</si>
  <si>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</si>
  <si>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</si>
  <si>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</si>
  <si>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</si>
  <si>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</si>
  <si>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</si>
  <si>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</si>
  <si>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</si>
  <si>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</si>
  <si>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</si>
  <si>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</si>
  <si>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</si>
  <si>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</si>
  <si>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</si>
  <si>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</si>
  <si>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</si>
  <si>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</si>
  <si>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</si>
  <si>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</si>
  <si>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</si>
  <si>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</si>
  <si>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</si>
  <si>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</si>
  <si>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</si>
  <si>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</si>
  <si>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</si>
  <si>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</si>
  <si>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</si>
  <si>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</si>
  <si>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</si>
  <si>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</si>
  <si>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</si>
  <si>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</si>
  <si>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</si>
  <si>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</si>
  <si>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</si>
  <si>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</si>
  <si>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</si>
  <si>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</si>
  <si>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</si>
  <si>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</si>
  <si>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</si>
  <si>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</si>
  <si>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</si>
  <si>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</si>
  <si>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</si>
  <si>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</si>
  <si>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</si>
  <si>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</si>
  <si>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</si>
  <si>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</si>
  <si>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</si>
  <si>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</si>
  <si>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</si>
  <si>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</si>
  <si>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</si>
  <si>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</si>
  <si>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</si>
  <si>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</si>
  <si>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</si>
  <si>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</si>
  <si>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</si>
  <si>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</si>
  <si>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</si>
  <si>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</si>
  <si>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</si>
  <si>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</si>
  <si>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</si>
  <si>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</si>
  <si>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</si>
  <si>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</si>
  <si>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</si>
  <si>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</si>
  <si>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</si>
  <si>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</si>
  <si>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</si>
  <si>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</si>
  <si>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</si>
  <si>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</si>
  <si>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</si>
  <si>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</si>
  <si>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</si>
  <si>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</si>
  <si>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</si>
  <si>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</si>
  <si>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</si>
  <si>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</si>
  <si>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</si>
  <si>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</si>
  <si>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</si>
  <si>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</si>
  <si>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</si>
  <si>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</si>
  <si>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</si>
  <si>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</si>
  <si>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</si>
  <si>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</si>
  <si>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</si>
  <si>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</si>
  <si>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</si>
  <si>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</si>
  <si>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</si>
  <si>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</si>
  <si>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</si>
  <si>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</si>
  <si>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</si>
  <si>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</si>
  <si>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</si>
  <si>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</si>
  <si>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</si>
  <si>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</si>
  <si>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</si>
  <si>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</si>
  <si>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</si>
  <si>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</si>
  <si>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</si>
  <si>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</si>
  <si>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</si>
  <si>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</si>
  <si>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</si>
  <si>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</si>
  <si>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</si>
  <si>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</si>
  <si>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</si>
  <si>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</si>
  <si>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</si>
  <si>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</si>
  <si>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</si>
  <si>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</si>
  <si>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</si>
  <si>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</si>
  <si>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</si>
  <si>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</si>
  <si>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</si>
  <si>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</si>
  <si>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</si>
  <si>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</si>
  <si>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</si>
  <si>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</si>
  <si>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</si>
  <si>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</si>
  <si>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</si>
  <si>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</si>
  <si>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</si>
  <si>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</si>
  <si>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</si>
  <si>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</si>
  <si>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</si>
  <si>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</si>
  <si>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</si>
  <si>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</si>
  <si>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</si>
  <si>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</si>
  <si>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</si>
  <si>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</si>
  <si>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</si>
  <si>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</si>
  <si>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</si>
  <si>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</si>
  <si>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</si>
  <si>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</si>
  <si>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</si>
  <si>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</si>
  <si>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</si>
  <si>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</si>
  <si>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</si>
  <si>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</si>
  <si>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</si>
  <si>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</si>
  <si>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</si>
  <si>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</si>
  <si>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</si>
  <si>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</si>
  <si>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</si>
  <si>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</si>
  <si>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</si>
  <si>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</si>
  <si>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</si>
  <si>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</si>
  <si>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</si>
  <si>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</si>
  <si>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</si>
  <si>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</si>
  <si>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</si>
  <si>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</si>
  <si>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</si>
  <si>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</si>
  <si>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</si>
  <si>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</si>
  <si>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</si>
  <si>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</si>
  <si>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</si>
  <si>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</si>
  <si>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</si>
  <si>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</si>
  <si>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</si>
  <si>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</si>
  <si>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</si>
  <si>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</si>
  <si>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</si>
  <si>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</si>
  <si>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</si>
  <si>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</si>
  <si>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</si>
  <si>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</si>
  <si>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</si>
  <si>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</si>
  <si>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</si>
  <si>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</si>
  <si>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</si>
  <si>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</si>
  <si>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</si>
  <si>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</si>
  <si>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</si>
  <si>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</si>
  <si>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</si>
  <si>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</si>
  <si>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</si>
  <si>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</si>
  <si>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</si>
  <si>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</si>
  <si>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</si>
  <si>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</si>
  <si>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</si>
  <si>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</si>
  <si>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</si>
  <si>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</si>
  <si>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</si>
  <si>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</si>
  <si>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</si>
  <si>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</si>
  <si>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</si>
  <si>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</si>
  <si>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</si>
  <si>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</si>
  <si>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</si>
  <si>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</si>
  <si>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</si>
  <si>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</si>
  <si>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</si>
  <si>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</si>
  <si>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</si>
  <si>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</si>
  <si>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</si>
  <si>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</si>
  <si>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</si>
  <si>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</si>
  <si>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</si>
  <si>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</si>
  <si>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</si>
  <si>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</si>
  <si>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</si>
  <si>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</si>
  <si>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</si>
  <si>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</si>
  <si>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</si>
  <si>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</si>
  <si>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</si>
  <si>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</si>
  <si>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</si>
  <si>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</si>
  <si>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</si>
  <si>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</si>
  <si>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</si>
  <si>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</si>
  <si>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</si>
  <si>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</si>
  <si>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</si>
  <si>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</si>
  <si>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</si>
  <si>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</si>
  <si>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</si>
  <si>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</si>
  <si>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</si>
  <si>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</si>
  <si>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</si>
  <si>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</si>
  <si>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</si>
  <si>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</si>
  <si>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</si>
  <si>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</si>
  <si>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</si>
  <si>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</si>
  <si>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</si>
  <si>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</si>
  <si>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</si>
  <si>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</si>
  <si>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</si>
  <si>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</si>
  <si>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</si>
  <si>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</si>
  <si>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</si>
  <si>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</si>
  <si>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</si>
  <si>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</si>
  <si>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</si>
  <si>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</si>
  <si>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</si>
  <si>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</si>
  <si>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</si>
  <si>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</si>
  <si>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</si>
  <si>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</si>
  <si>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</si>
  <si>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</si>
  <si>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</si>
  <si>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</si>
  <si>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</si>
  <si>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</si>
  <si>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</si>
  <si>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</si>
  <si>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</si>
  <si>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</si>
  <si>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</si>
  <si>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</si>
  <si>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</si>
  <si>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</si>
  <si>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</si>
  <si>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</si>
  <si>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</si>
  <si>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</si>
  <si>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</si>
  <si>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</si>
  <si>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</si>
  <si>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</si>
  <si>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</si>
  <si>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</si>
  <si>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</si>
  <si>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</si>
  <si>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</si>
  <si>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</si>
  <si>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</si>
  <si>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</si>
  <si>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</si>
  <si>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</si>
  <si>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</si>
  <si>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</si>
  <si>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</si>
  <si>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</si>
  <si>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</si>
  <si>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</si>
  <si>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</si>
  <si>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</si>
  <si>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</si>
  <si>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</si>
  <si>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</si>
  <si>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</si>
  <si>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</si>
  <si>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</si>
  <si>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</si>
  <si>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</si>
  <si>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</si>
  <si>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</si>
  <si>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</si>
  <si>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</si>
  <si>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</si>
  <si>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</si>
  <si>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</si>
  <si>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</si>
  <si>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</si>
  <si>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</si>
  <si>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</si>
  <si>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</si>
  <si>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</si>
  <si>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</si>
  <si>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</si>
  <si>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</si>
  <si>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</si>
  <si>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</si>
  <si>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</si>
  <si>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</si>
  <si>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</si>
  <si>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</si>
  <si>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</si>
  <si>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</si>
  <si>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</si>
  <si>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</si>
  <si>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</si>
  <si>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</si>
  <si>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</si>
  <si>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</si>
  <si>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</si>
  <si>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</si>
  <si>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</si>
  <si>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</si>
  <si>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</si>
  <si>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</si>
  <si>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</si>
  <si>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</si>
  <si>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</si>
  <si>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</si>
  <si>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</si>
  <si>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</si>
  <si>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</si>
  <si>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</si>
  <si>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</si>
  <si>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</si>
  <si>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</si>
  <si>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</si>
  <si>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</si>
  <si>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</si>
  <si>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</si>
  <si>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</si>
  <si>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</si>
  <si>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</si>
  <si>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</si>
  <si>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</si>
  <si>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</si>
  <si>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</si>
  <si>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</si>
  <si>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</si>
  <si>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</si>
  <si>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</si>
  <si>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</si>
  <si>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</si>
  <si>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</si>
  <si>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</si>
  <si>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</si>
  <si>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</si>
  <si>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</si>
  <si>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</si>
  <si>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</si>
  <si>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</si>
  <si>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</si>
  <si>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</si>
  <si>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</si>
  <si>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</si>
  <si>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</si>
  <si>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</si>
  <si>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</si>
  <si>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</si>
  <si>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</si>
  <si>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</si>
  <si>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</si>
  <si>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</si>
  <si>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</si>
  <si>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</si>
  <si>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</si>
  <si>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</si>
  <si>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</si>
  <si>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</si>
  <si>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</si>
  <si>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</si>
  <si>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</si>
  <si>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</si>
  <si>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</si>
  <si>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</si>
  <si>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</si>
  <si>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</si>
  <si>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</si>
  <si>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</si>
  <si>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</si>
  <si>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</si>
  <si>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</si>
  <si>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</si>
  <si>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</si>
  <si>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</si>
  <si>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</si>
  <si>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</si>
  <si>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</si>
  <si>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</si>
  <si>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</si>
  <si>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</si>
  <si>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</si>
  <si>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</si>
  <si>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</si>
  <si>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</si>
  <si>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</si>
  <si>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</si>
  <si>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</si>
  <si>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</si>
  <si>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</si>
  <si>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</si>
  <si>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</si>
  <si>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</si>
  <si>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</si>
  <si>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</si>
  <si>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</si>
  <si>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</si>
  <si>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</si>
  <si>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</si>
  <si>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</si>
  <si>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</si>
  <si>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</si>
  <si>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</si>
  <si>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</si>
  <si>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</si>
  <si>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</si>
  <si>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</si>
  <si>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</si>
  <si>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</si>
  <si>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</si>
  <si>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</si>
  <si>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</si>
  <si>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</si>
  <si>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</si>
  <si>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</si>
  <si>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</si>
  <si>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</si>
  <si>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</si>
  <si>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</si>
  <si>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</si>
  <si>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</si>
  <si>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</si>
  <si>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</si>
  <si>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</si>
  <si>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</si>
  <si>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</si>
  <si>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</si>
  <si>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</si>
  <si>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</si>
  <si>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</si>
  <si>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</si>
  <si>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</si>
  <si>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</si>
  <si>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</si>
  <si>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</si>
  <si>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</si>
  <si>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</si>
  <si>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</si>
  <si>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</si>
  <si>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</si>
  <si>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</si>
  <si>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</si>
  <si>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</si>
  <si>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</si>
  <si>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</si>
  <si>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</si>
  <si>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</si>
  <si>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</si>
  <si>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</si>
  <si>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</si>
  <si>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</si>
  <si>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</si>
  <si>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</si>
  <si>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</si>
  <si>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</si>
  <si>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</si>
  <si>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</si>
  <si>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</si>
  <si>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</si>
  <si>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</si>
  <si>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</si>
  <si>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</si>
  <si>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</si>
  <si>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</si>
  <si>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</si>
  <si>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</si>
  <si>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</si>
  <si>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</si>
  <si>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</si>
  <si>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</si>
  <si>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</si>
  <si>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</si>
  <si>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</si>
  <si>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</si>
  <si>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</si>
  <si>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</si>
  <si>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</si>
  <si>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</si>
  <si>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</si>
  <si>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</si>
  <si>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</si>
  <si>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</si>
  <si>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</si>
  <si>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</si>
  <si>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</si>
  <si>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</si>
  <si>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</si>
  <si>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</si>
  <si>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</si>
  <si>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</si>
  <si>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</si>
  <si>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</si>
  <si>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</si>
  <si>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</si>
  <si>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</si>
  <si>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</si>
  <si>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</si>
  <si>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</si>
  <si>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</si>
  <si>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</si>
  <si>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</si>
  <si>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</si>
  <si>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</si>
  <si>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</si>
  <si>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</si>
  <si>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</si>
  <si>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</si>
  <si>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</si>
  <si>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</si>
  <si>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</si>
  <si>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</si>
  <si>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</si>
  <si>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</si>
  <si>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</si>
  <si>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</si>
  <si>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</si>
  <si>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</si>
  <si>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</si>
  <si>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</si>
  <si>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</si>
  <si>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</si>
  <si>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</si>
  <si>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</si>
  <si>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</si>
  <si>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</si>
  <si>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</si>
  <si>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</si>
  <si>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</si>
  <si>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</si>
  <si>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</si>
  <si>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</si>
  <si>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</si>
  <si>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</si>
  <si>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</si>
  <si>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</si>
  <si>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</si>
  <si>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</si>
  <si>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</si>
  <si>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</si>
  <si>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</si>
  <si>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</si>
  <si>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</si>
  <si>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</si>
  <si>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</si>
  <si>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</si>
  <si>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</si>
  <si>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</si>
  <si>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</si>
  <si>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</si>
  <si>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</si>
  <si>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</si>
  <si>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</si>
  <si>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</si>
  <si>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</si>
  <si>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</si>
  <si>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</si>
  <si>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</si>
  <si>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</si>
  <si>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</si>
  <si>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</si>
  <si>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</si>
  <si>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</si>
  <si>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</si>
  <si>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</si>
  <si>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</si>
  <si>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</si>
  <si>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</si>
  <si>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</si>
  <si>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</si>
  <si>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</si>
  <si>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</si>
  <si>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</si>
  <si>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</si>
  <si>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</si>
  <si>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</si>
  <si>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</si>
  <si>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</si>
  <si>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</si>
  <si>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</si>
  <si>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</si>
  <si>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</si>
  <si>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</si>
  <si>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</si>
  <si>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</si>
  <si>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</si>
  <si>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</si>
  <si>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</si>
  <si>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</si>
  <si>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</si>
  <si>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</si>
  <si>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</si>
  <si>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</si>
  <si>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</si>
  <si>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</si>
  <si>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</si>
  <si>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</si>
  <si>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</si>
  <si>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</si>
  <si>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</si>
  <si>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</si>
  <si>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</si>
  <si>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</si>
  <si>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</si>
  <si>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</si>
  <si>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</si>
  <si>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</si>
  <si>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</si>
  <si>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</si>
  <si>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</si>
  <si>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</si>
  <si>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</si>
  <si>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</si>
  <si>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</si>
  <si>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</si>
  <si>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</si>
  <si>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</si>
  <si>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</si>
  <si>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</si>
  <si>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</si>
  <si>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</si>
  <si>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</si>
  <si>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</si>
  <si>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</si>
  <si>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</si>
  <si>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</si>
  <si>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</si>
  <si>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</si>
  <si>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</si>
  <si>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</si>
  <si>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</si>
  <si>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</si>
  <si>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</si>
  <si>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</si>
  <si>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</si>
  <si>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</si>
  <si>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</si>
  <si>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</si>
  <si>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</si>
  <si>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</si>
  <si>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</si>
  <si>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</si>
  <si>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</si>
  <si>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</si>
  <si>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</si>
  <si>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</si>
  <si>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</si>
  <si>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</si>
  <si>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</si>
  <si>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</si>
  <si>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</si>
  <si>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</si>
  <si>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</si>
  <si>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</si>
  <si>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</si>
  <si>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</si>
  <si>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</si>
  <si>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</si>
  <si>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</si>
  <si>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</si>
  <si>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</si>
  <si>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</si>
  <si>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</si>
  <si>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</si>
  <si>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</si>
  <si>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</si>
  <si>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</si>
  <si>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</si>
  <si>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</si>
  <si>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</si>
  <si>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</si>
  <si>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</si>
  <si>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</si>
  <si>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</si>
  <si>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</si>
  <si>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Sum of TotalAmount</t>
  </si>
  <si>
    <t>(blank)</t>
  </si>
  <si>
    <t>ORD01001</t>
  </si>
  <si>
    <t>USB Cable</t>
  </si>
  <si>
    <t>USB</t>
  </si>
  <si>
    <t>Jan</t>
  </si>
  <si>
    <t>Feb</t>
  </si>
  <si>
    <t>Mar</t>
  </si>
  <si>
    <t>Apr</t>
  </si>
  <si>
    <t>May</t>
  </si>
  <si>
    <t>Jun</t>
  </si>
  <si>
    <t>Jul</t>
  </si>
  <si>
    <t>Aug</t>
  </si>
  <si>
    <t>Sep</t>
  </si>
  <si>
    <t>Oct</t>
  </si>
  <si>
    <t>Nov</t>
  </si>
  <si>
    <t>Dec</t>
  </si>
  <si>
    <t>Instagram</t>
  </si>
  <si>
    <t>Cart</t>
  </si>
  <si>
    <t>Purchase</t>
  </si>
  <si>
    <t xml:space="preserve">Category </t>
  </si>
  <si>
    <t>product</t>
  </si>
  <si>
    <t>amount</t>
  </si>
  <si>
    <t>A</t>
  </si>
  <si>
    <t>B</t>
  </si>
  <si>
    <t>D</t>
  </si>
  <si>
    <t xml:space="preserve">C </t>
  </si>
  <si>
    <t>A1</t>
  </si>
  <si>
    <t>B1</t>
  </si>
  <si>
    <t>C1</t>
  </si>
  <si>
    <t>D1</t>
  </si>
  <si>
    <t>C</t>
  </si>
  <si>
    <t>A2</t>
  </si>
  <si>
    <t>B2</t>
  </si>
  <si>
    <t>C2</t>
  </si>
  <si>
    <t>D2</t>
  </si>
  <si>
    <t>Amount</t>
  </si>
  <si>
    <t>Haryana</t>
  </si>
  <si>
    <t>Andra Pradesh</t>
  </si>
  <si>
    <t>Assam</t>
  </si>
  <si>
    <t>Bihar</t>
  </si>
  <si>
    <t>Gujrat</t>
  </si>
  <si>
    <t>Average of DeliveryDays</t>
  </si>
  <si>
    <t>Average of Rating</t>
  </si>
  <si>
    <t>📊 MONTHLY SALES DASHBOARD</t>
  </si>
  <si>
    <t>April 2025 – April 2026  |  All Data</t>
  </si>
  <si>
    <t>TOTAL REVENUE</t>
  </si>
  <si>
    <t>TOTAL ORDERS</t>
  </si>
  <si>
    <t>AVG RATING</t>
  </si>
  <si>
    <t>AVG DELIVERY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</si>
</sst>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0.0"/>
    <numFmt numFmtId="166" formatCode="\₹#,##0"/>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0"/>
      <color indexed="9"/>
      <name val="Aptos Narrow"/>
      <family val="2"/>
      <scheme val="minor"/>
    </font>
    <font>
      <sz val="8"/>
      <name val="Aptos Narrow"/>
      <family val="2"/>
      <scheme val="minor"/>
    </font>
    <font>
      <b/>
      <sz val="22"/>
      <color rgb="FF1F4E79"/>
      <name val="Aptos Narrow"/>
      <family val="2"/>
      <scheme val="minor"/>
    </font>
    <font>
      <sz val="11"/>
      <color rgb="FF808080"/>
      <name val="Aptos Narrow"/>
      <family val="2"/>
      <scheme val="minor"/>
    </font>
    <font>
      <b/>
      <sz val="9"/>
      <color rgb="FFFFFFFF"/>
      <name val="Aptos Narrow"/>
      <family val="2"/>
      <scheme val="minor"/>
    </font>
    <font>
      <b/>
      <sz val="18"/>
      <color rgb="FF1F4E79"/>
      <name val="Aptos Narrow"/>
      <family val="2"/>
      <scheme val="minor"/>
    </font>
    <font>
      <b/>
      <sz val="18"/>
      <color rgb="FF2E75B6"/>
      <name val="Aptos Narrow"/>
      <family val="2"/>
      <scheme val="minor"/>
    </font>
    <font>
      <b/>
      <sz val="18"/>
      <color rgb="FF548235"/>
      <name val="Aptos Narrow"/>
      <family val="2"/>
      <scheme val="minor"/>
    </font>
    <font>
      <b/>
      <sz val="18"/>
      <color rgb="FFBF8F00"/>
      <name val="Aptos Narrow"/>
      <family val="2"/>
      <scheme val="minor"/>
    </font>
  </fonts>
  <fills count="6">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rgb="FFF5F7FA"/>
        <bgColor indexed="64"/>
      </patternFill>
    </fill>
  </fills>
  <borders count="18">
    <border>
      <left/>
      <right/>
      <top/>
      <bottom/>
      <diagonal/>
    </border>
    <border>
      <left/>
      <right/>
      <top style="medium">
        <color indexed="64"/>
      </top>
      <bottom style="thin">
        <color indexed="64"/>
      </bottom>
      <diagonal/>
    </border>
    <border>
      <left/>
      <right/>
      <top/>
      <bottom style="medium">
        <color indexed="6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49">
    <xf numFmtId="0" fontId="0" fillId="0" borderId="0" xfId="0"/>
    <xf numFmtId="15" fontId="0" fillId="0" borderId="0" xfId="0" applyNumberFormat="1"/>
    <xf numFmtId="0" fontId="0" fillId="0" borderId="0" xfId="0" applyAlignment="1">
      <alignment horizontal="center"/>
    </xf>
    <xf numFmtId="0" fontId="0" fillId="0" borderId="2" xfId="0" applyBorder="1"/>
    <xf numFmtId="15" fontId="0" fillId="0" borderId="2" xfId="0" applyNumberFormat="1" applyBorder="1"/>
    <xf numFmtId="0" fontId="4" fillId="2" borderId="1" xfId="0" applyFont="1" applyFill="1" applyBorder="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0" fillId="0" borderId="0" xfId="0" pivotButton="1"/>
    <xf numFmtId="0" fontId="0" fillId="0" borderId="0" xfId="0" applyAlignment="1">
      <alignment horizontal="left"/>
    </xf>
    <xf numFmtId="0" fontId="3" fillId="3" borderId="3" xfId="0" applyFont="1" applyFill="1" applyBorder="1"/>
    <xf numFmtId="10" fontId="0" fillId="0" borderId="0" xfId="0" applyNumberFormat="1"/>
    <xf numFmtId="0" fontId="0" fillId="0" borderId="5" xfId="0" applyBorder="1"/>
    <xf numFmtId="0" fontId="0" fillId="0" borderId="7" xfId="0" applyBorder="1"/>
    <xf numFmtId="0" fontId="0" fillId="0" borderId="9" xfId="0" applyBorder="1"/>
    <xf numFmtId="164" fontId="0" fillId="0" borderId="6" xfId="1" applyNumberFormat="1" applyFont="1" applyBorder="1"/>
    <xf numFmtId="164" fontId="0" fillId="0" borderId="8" xfId="1" applyNumberFormat="1" applyFont="1" applyBorder="1"/>
    <xf numFmtId="164" fontId="0" fillId="0" borderId="10" xfId="1" applyNumberFormat="1" applyFont="1" applyBorder="1"/>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2" fillId="4" borderId="5" xfId="0" applyFont="1" applyFill="1" applyBorder="1" applyAlignment="1">
      <alignment horizontal="center"/>
    </xf>
    <xf numFmtId="0" fontId="2" fillId="4" borderId="11" xfId="0" applyFont="1" applyFill="1" applyBorder="1" applyAlignment="1">
      <alignment horizontal="center"/>
    </xf>
    <xf numFmtId="0" fontId="2" fillId="4" borderId="6" xfId="0" applyFont="1" applyFill="1" applyBorder="1" applyAlignment="1">
      <alignment horizontal="center"/>
    </xf>
    <xf numFmtId="43" fontId="0" fillId="0" borderId="0" xfId="0" applyNumberFormat="1"/>
    <xf numFmtId="0" fontId="0" fillId="5" borderId="0" xfId="0" applyFill="1"/>
    <xf numFmtId="0" fontId="4" fillId="2" borderId="1" xfId="0" applyFont="1" applyFill="1" applyBorder="1" applyAlignment="1">
      <alignment horizontal="center"/>
    </xf>
    <xf numFmtId="2" fontId="0" fillId="0" borderId="0" xfId="0" applyNumberFormat="1"/>
    <xf numFmtId="43" fontId="0" fillId="0" borderId="0" xfId="1" applyFont="1"/>
    <xf numFmtId="0" fontId="0" fillId="0" borderId="0" xfId="0" applyAlignment="1">
      <alignment horizontal="center" vertical="top"/>
    </xf>
    <xf numFmtId="0" fontId="3" fillId="3" borderId="17" xfId="0" applyFont="1" applyFill="1" applyBorder="1" applyAlignment="1">
      <alignment horizontal="left"/>
    </xf>
    <xf numFmtId="10" fontId="3" fillId="3" borderId="17" xfId="0" applyNumberFormat="1" applyFont="1" applyFill="1" applyBorder="1"/>
    <xf numFmtId="166" fontId="9" fillId="5" borderId="15" xfId="0" applyNumberFormat="1" applyFont="1" applyFill="1" applyBorder="1" applyAlignment="1">
      <alignment horizontal="center"/>
    </xf>
    <xf numFmtId="166" fontId="9" fillId="5" borderId="16" xfId="0" applyNumberFormat="1" applyFont="1" applyFill="1" applyBorder="1" applyAlignment="1">
      <alignment horizontal="center"/>
    </xf>
    <xf numFmtId="3" fontId="10" fillId="5" borderId="15" xfId="0" applyNumberFormat="1" applyFont="1" applyFill="1" applyBorder="1" applyAlignment="1">
      <alignment horizontal="center"/>
    </xf>
    <xf numFmtId="3" fontId="10" fillId="5" borderId="16" xfId="0" applyNumberFormat="1" applyFont="1" applyFill="1" applyBorder="1" applyAlignment="1">
      <alignment horizontal="center"/>
    </xf>
    <xf numFmtId="2" fontId="11" fillId="5" borderId="15" xfId="0" applyNumberFormat="1" applyFont="1" applyFill="1" applyBorder="1" applyAlignment="1">
      <alignment horizontal="center"/>
    </xf>
    <xf numFmtId="2" fontId="11" fillId="5" borderId="16" xfId="0" applyNumberFormat="1" applyFont="1" applyFill="1" applyBorder="1" applyAlignment="1">
      <alignment horizontal="center"/>
    </xf>
    <xf numFmtId="165" fontId="12" fillId="5" borderId="15" xfId="0" applyNumberFormat="1" applyFont="1" applyFill="1" applyBorder="1" applyAlignment="1">
      <alignment horizontal="center"/>
    </xf>
    <xf numFmtId="165" fontId="12" fillId="5" borderId="16" xfId="0" applyNumberFormat="1" applyFont="1" applyFill="1" applyBorder="1" applyAlignment="1">
      <alignment horizontal="center"/>
    </xf>
    <xf numFmtId="0" fontId="6" fillId="5" borderId="0" xfId="0" applyFont="1" applyFill="1"/>
    <xf numFmtId="0" fontId="7" fillId="5" borderId="0" xfId="0" applyFont="1" applyFill="1"/>
    <xf numFmtId="0" fontId="8" fillId="5" borderId="13" xfId="0" applyFont="1" applyFill="1" applyBorder="1" applyAlignment="1">
      <alignment horizontal="center"/>
    </xf>
    <xf numFmtId="0" fontId="8" fillId="5" borderId="14" xfId="0" applyFont="1" applyFill="1" applyBorder="1" applyAlignment="1">
      <alignment horizontal="center"/>
    </xf>
  </cellXfs>
  <cellStyles count="2">
    <cellStyle name="Comma" xfId="1" builtinId="3"/>
    <cellStyle name="Normal" xfId="0" builtinId="0"/>
  </cellStyles>
  <dxfs count="3">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colors>
    <mruColors>
      <color rgb="FFFF6600"/>
      <color rgb="FFFFD54F"/>
      <color rgb="FFFFCC66"/>
      <color rgb="FFFFFFC5"/>
      <color rgb="FFFFFF99"/>
      <color rgb="FFFFD961"/>
      <color rgb="FF95A00C"/>
      <color rgb="FF4851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Brand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[1]ChartData!$K$1</c:f>
              <c:strCache>
                <c:ptCount val="1"/>
                <c:pt idx="0">
                  <c:v>Revenue</c:v>
                </c:pt>
              </c:strCache>
            </c:strRef>
          </c:tx>
          <c:spPr>
            <a:solidFill>
              <a:srgbClr val="548235"/>
            </a:solidFill>
            <a:ln>
              <a:noFill/>
            </a:ln>
            <a:effectLst/>
          </c:spPr>
          <c:invertIfNegative val="0"/>
          <c:cat>
            <c:strRef>
              <c:f>[1]ChartData!$J$2:$J$11</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[1]ChartData!$K$2:$K$11</c:f>
              <c:numCache>
                <c:formatCode>General</c:formatCode>
                <c:ptCount val="10"/>
                <c:pt idx="0">
                  <c:v>6098317.3000000007</c:v>
                </c:pt>
                <c:pt idx="1">
                  <c:v>7971239</c:v>
                </c:pt>
                <c:pt idx="2">
                  <c:v>8909490.8800000027</c:v>
                </c:pt>
                <c:pt idx="3">
                  <c:v>9543123.0299999993</c:v>
                </c:pt>
                <c:pt idx="4">
                  <c:v>7645663.7899999963</c:v>
                </c:pt>
                <c:pt idx="5">
                  <c:v>7826678.6000000024</c:v>
                </c:pt>
                <c:pt idx="6">
                  <c:v>8119400.5200000014</c:v>
                </c:pt>
                <c:pt idx="7">
                  <c:v>8225471.6700000018</c:v>
                </c:pt>
                <c:pt idx="8">
                  <c:v>6787101.8400000008</c:v>
                </c:pt>
                <c:pt idx="9">
                  <c:v>9533174.4999999963</c:v>
                </c:pt>
              </c:numCache>
            </c:numRef>
          </c:val>
          <c:extLst>
            <c:ext xmlns:c16="http://schemas.microsoft.com/office/drawing/2014/chart" uri="{C3380CC4-5D6E-409C-BE32-E72D297353CC}">
              <c16:uniqueId val="{00000000-F395-4F18-939C-A6EA2B8700FF}"/>
            </c:ext>
          </c:extLst>
        </c:ser>
        <c:dLbls>
          <c:showLegendKey val="0"/>
          <c:showVal val="0"/>
          <c:showCatName val="0"/>
          <c:showSerName val="0"/>
          <c:showPercent val="0"/>
          <c:showBubbleSize val="0"/>
        </c:dLbls>
        <c:gapWidth val="182"/>
        <c:axId val="632225391"/>
        <c:axId val="632219631"/>
      </c:barChart>
      <c:catAx>
        <c:axId val="63222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19631"/>
        <c:crosses val="autoZero"/>
        <c:auto val="1"/>
        <c:lblAlgn val="ctr"/>
        <c:lblOffset val="100"/>
        <c:noMultiLvlLbl val="0"/>
      </c:catAx>
      <c:valAx>
        <c:axId val="632219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539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SubCategory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[1]ChartData!$H$1</c:f>
              <c:strCache>
                <c:ptCount val="1"/>
                <c:pt idx="0">
                  <c:v>Revenue</c:v>
                </c:pt>
              </c:strCache>
            </c:strRef>
          </c:tx>
          <c:spPr>
            <a:solidFill>
              <a:srgbClr val="BF8F00"/>
            </a:solidFill>
            <a:ln>
              <a:noFill/>
            </a:ln>
            <a:effectLst/>
          </c:spPr>
          <c:invertIfNegative val="0"/>
          <c:cat>
            <c:strRef>
              <c:f>[1]ChartData!$G$2:$G$11</c:f>
              <c:strCache>
                <c:ptCount val="10"/>
                <c:pt idx="0">
                  <c:v>Backpack</c:v>
                </c:pt>
                <c:pt idx="1">
                  <c:v>Camera</c:v>
                </c:pt>
                <c:pt idx="2">
                  <c:v>Headphones</c:v>
                </c:pt>
                <c:pt idx="3">
                  <c:v>Keyboard</c:v>
                </c:pt>
                <c:pt idx="4">
                  <c:v>Laptop</c:v>
                </c:pt>
                <c:pt idx="5">
                  <c:v>Mouse</c:v>
                </c:pt>
                <c:pt idx="6">
                  <c:v>Phone</c:v>
                </c:pt>
                <c:pt idx="7">
                  <c:v>Shoes</c:v>
                </c:pt>
                <c:pt idx="8">
                  <c:v>Tablet</c:v>
                </c:pt>
                <c:pt idx="9">
                  <c:v>Watch</c:v>
                </c:pt>
              </c:strCache>
            </c:strRef>
          </c:cat>
          <c:val>
            <c:numRef>
              <c:f>[1]ChartData!$H$2:$H$11</c:f>
              <c:numCache>
                <c:formatCode>General</c:formatCode>
                <c:ptCount val="10"/>
                <c:pt idx="0">
                  <c:v>6917057.3099999968</c:v>
                </c:pt>
                <c:pt idx="1">
                  <c:v>7249247.120000002</c:v>
                </c:pt>
                <c:pt idx="2">
                  <c:v>9465190.9499999993</c:v>
                </c:pt>
                <c:pt idx="3">
                  <c:v>10282369.440000003</c:v>
                </c:pt>
                <c:pt idx="4">
                  <c:v>7460016.0599999996</c:v>
                </c:pt>
                <c:pt idx="5">
                  <c:v>8081798.0299999993</c:v>
                </c:pt>
                <c:pt idx="6">
                  <c:v>7200893.160000002</c:v>
                </c:pt>
                <c:pt idx="7">
                  <c:v>8324494.6699999981</c:v>
                </c:pt>
                <c:pt idx="8">
                  <c:v>7198601.1700000027</c:v>
                </c:pt>
                <c:pt idx="9">
                  <c:v>8479993.2199999951</c:v>
                </c:pt>
              </c:numCache>
            </c:numRef>
          </c:val>
          <c:extLst>
            <c:ext xmlns:c16="http://schemas.microsoft.com/office/drawing/2014/chart" uri="{C3380CC4-5D6E-409C-BE32-E72D297353CC}">
              <c16:uniqueId val="{00000000-1FFB-4C74-879A-37164D7BEA26}"/>
            </c:ext>
          </c:extLst>
        </c:ser>
        <c:dLbls>
          <c:showLegendKey val="0"/>
          <c:showVal val="0"/>
          <c:showCatName val="0"/>
          <c:showSerName val="0"/>
          <c:showPercent val="0"/>
          <c:showBubbleSize val="0"/>
        </c:dLbls>
        <c:gapWidth val="182"/>
        <c:axId val="632224431"/>
        <c:axId val="632217711"/>
      </c:barChart>
      <c:catAx>
        <c:axId val="63222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17711"/>
        <c:crosses val="autoZero"/>
        <c:auto val="1"/>
        <c:lblAlgn val="ctr"/>
        <c:lblOffset val="100"/>
        <c:noMultiLvlLbl val="0"/>
      </c:catAx>
      <c:valAx>
        <c:axId val="6322177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443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[1]ChartData!$N$1</c:f>
              <c:strCache>
                <c:ptCount val="1"/>
                <c:pt idx="0">
                  <c:v>Revenue</c:v>
                </c:pt>
              </c:strCache>
            </c:strRef>
          </c:tx>
          <c:spPr>
            <a:solidFill>
              <a:srgbClr val="5B9BD5"/>
            </a:solidFill>
            <a:ln>
              <a:noFill/>
            </a:ln>
            <a:effectLst/>
          </c:spPr>
          <c:invertIfNegative val="0"/>
          <c:cat>
            <c:strRef>
              <c:f>[1]ChartData!$M$2:$M$5</c:f>
              <c:strCache>
                <c:ptCount val="4"/>
                <c:pt idx="0">
                  <c:v>Card</c:v>
                </c:pt>
                <c:pt idx="1">
                  <c:v>Cash on Delivery</c:v>
                </c:pt>
                <c:pt idx="2">
                  <c:v>Net Banking</c:v>
                </c:pt>
                <c:pt idx="3">
                  <c:v>UPI</c:v>
                </c:pt>
              </c:strCache>
            </c:strRef>
          </c:cat>
          <c:val>
            <c:numRef>
              <c:f>[1]ChartData!$N$2:$N$5</c:f>
              <c:numCache>
                <c:formatCode>General</c:formatCode>
                <c:ptCount val="4"/>
                <c:pt idx="0">
                  <c:v>18942325.819999993</c:v>
                </c:pt>
                <c:pt idx="1">
                  <c:v>19666864.139999986</c:v>
                </c:pt>
                <c:pt idx="2">
                  <c:v>20649726.420000017</c:v>
                </c:pt>
                <c:pt idx="3">
                  <c:v>21400744.749999996</c:v>
                </c:pt>
              </c:numCache>
            </c:numRef>
          </c:val>
          <c:extLst>
            <c:ext xmlns:c16="http://schemas.microsoft.com/office/drawing/2014/chart" uri="{C3380CC4-5D6E-409C-BE32-E72D297353CC}">
              <c16:uniqueId val="{00000000-81E5-48EB-BDDD-239B9D86825B}"/>
            </c:ext>
          </c:extLst>
        </c:ser>
        <c:dLbls>
          <c:showLegendKey val="0"/>
          <c:showVal val="0"/>
          <c:showCatName val="0"/>
          <c:showSerName val="0"/>
          <c:showPercent val="0"/>
          <c:showBubbleSize val="0"/>
        </c:dLbls>
        <c:gapWidth val="219"/>
        <c:overlap val="-27"/>
        <c:axId val="632225871"/>
        <c:axId val="632226351"/>
      </c:barChart>
      <c:catAx>
        <c:axId val="6322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6351"/>
        <c:crosses val="autoZero"/>
        <c:auto val="1"/>
        <c:lblAlgn val="ctr"/>
        <c:lblOffset val="100"/>
        <c:noMultiLvlLbl val="0"/>
      </c:catAx>
      <c:valAx>
        <c:axId val="632226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587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Order Channel Split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[1]ChartData!$Q$1</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9F-4084-8181-3AFB99B159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9F-4084-8181-3AFB99B159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[1]ChartData!$P$2:$P$3</c:f>
              <c:strCache>
                <c:ptCount val="2"/>
                <c:pt idx="0">
                  <c:v>Mobile App</c:v>
                </c:pt>
                <c:pt idx="1">
                  <c:v>Website</c:v>
                </c:pt>
              </c:strCache>
            </c:strRef>
          </c:cat>
          <c:val>
            <c:numRef>
              <c:f>[1]ChartData!$Q$2:$Q$3</c:f>
              <c:numCache>
                <c:formatCode>General</c:formatCode>
                <c:ptCount val="2"/>
                <c:pt idx="0">
                  <c:v>41023498.219999991</c:v>
                </c:pt>
                <c:pt idx="1">
                  <c:v>39636162.910000019</c:v>
                </c:pt>
              </c:numCache>
            </c:numRef>
          </c:val>
          <c:extLst>
            <c:ext xmlns:c16="http://schemas.microsoft.com/office/drawing/2014/chart" uri="{C3380CC4-5D6E-409C-BE32-E72D297353CC}">
              <c16:uniqueId val="{00000004-069F-4084-8181-3AFB99B159E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Return Status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[1]ChartData!$T$1</c:f>
              <c:strCache>
                <c:ptCount val="1"/>
                <c:pt idx="0">
                  <c:v>Revenue</c:v>
                </c:pt>
              </c:strCache>
            </c:strRef>
          </c:tx>
          <c:spPr>
            <a:solidFill>
              <a:srgbClr val="ED7D31"/>
            </a:solidFill>
            <a:ln>
              <a:noFill/>
            </a:ln>
            <a:effectLst/>
          </c:spPr>
          <c:invertIfNegative val="0"/>
          <c:cat>
            <c:strRef>
              <c:f>[1]ChartData!$S$2:$S$3</c:f>
              <c:strCache>
                <c:ptCount val="2"/>
                <c:pt idx="0">
                  <c:v>No Return</c:v>
                </c:pt>
                <c:pt idx="1">
                  <c:v>Returned</c:v>
                </c:pt>
              </c:strCache>
            </c:strRef>
          </c:cat>
          <c:val>
            <c:numRef>
              <c:f>[1]ChartData!$T$2:$T$3</c:f>
              <c:numCache>
                <c:formatCode>General</c:formatCode>
                <c:ptCount val="2"/>
                <c:pt idx="0">
                  <c:v>40434796.419999987</c:v>
                </c:pt>
                <c:pt idx="1">
                  <c:v>40224864.710000016</c:v>
                </c:pt>
              </c:numCache>
            </c:numRef>
          </c:val>
          <c:extLst>
            <c:ext xmlns:c16="http://schemas.microsoft.com/office/drawing/2014/chart" uri="{C3380CC4-5D6E-409C-BE32-E72D297353CC}">
              <c16:uniqueId val="{00000000-4D34-46CA-8F47-7A11C4724781}"/>
            </c:ext>
          </c:extLst>
        </c:ser>
        <c:dLbls>
          <c:showLegendKey val="0"/>
          <c:showVal val="0"/>
          <c:showCatName val="0"/>
          <c:showSerName val="0"/>
          <c:showPercent val="0"/>
          <c:showBubbleSize val="0"/>
        </c:dLbls>
        <c:gapWidth val="219"/>
        <c:overlap val="-27"/>
        <c:axId val="632236431"/>
        <c:axId val="632220591"/>
      </c:barChart>
      <c:catAx>
        <c:axId val="63223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0591"/>
        <c:crosses val="autoZero"/>
        <c:auto val="1"/>
        <c:lblAlgn val="ctr"/>
        <c:lblOffset val="100"/>
        <c:noMultiLvlLbl val="0"/>
      </c:catAx>
      <c:valAx>
        <c:axId val="632220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364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State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[1]ChartData!$W$1</c:f>
              <c:strCache>
                <c:ptCount val="1"/>
                <c:pt idx="0">
                  <c:v>Revenue</c:v>
                </c:pt>
              </c:strCache>
            </c:strRef>
          </c:tx>
          <c:spPr>
            <a:solidFill>
              <a:srgbClr val="70AD47"/>
            </a:solidFill>
            <a:ln>
              <a:noFill/>
            </a:ln>
            <a:effectLst/>
          </c:spPr>
          <c:invertIfNegative val="0"/>
          <c:cat>
            <c:strRef>
              <c:f>[1]ChartData!$V$2:$V$7</c:f>
              <c:strCache>
                <c:ptCount val="6"/>
                <c:pt idx="0">
                  <c:v>Maharashtra</c:v>
                </c:pt>
                <c:pt idx="1">
                  <c:v>Punjab</c:v>
                </c:pt>
                <c:pt idx="2">
                  <c:v>Delhi</c:v>
                </c:pt>
                <c:pt idx="3">
                  <c:v>Uttar Pradesh</c:v>
                </c:pt>
                <c:pt idx="4">
                  <c:v>Karnataka</c:v>
                </c:pt>
                <c:pt idx="5">
                  <c:v>Rajasthan</c:v>
                </c:pt>
              </c:strCache>
            </c:strRef>
          </c:cat>
          <c:val>
            <c:numRef>
              <c:f>[1]ChartData!$W$2:$W$7</c:f>
              <c:numCache>
                <c:formatCode>General</c:formatCode>
                <c:ptCount val="6"/>
                <c:pt idx="0">
                  <c:v>22479226.129999995</c:v>
                </c:pt>
                <c:pt idx="1">
                  <c:v>18728487.509999994</c:v>
                </c:pt>
                <c:pt idx="2">
                  <c:v>10903516.760000009</c:v>
                </c:pt>
                <c:pt idx="3">
                  <c:v>10075712.010000004</c:v>
                </c:pt>
                <c:pt idx="4">
                  <c:v>9693364.7499999981</c:v>
                </c:pt>
                <c:pt idx="5">
                  <c:v>8779353.9700000007</c:v>
                </c:pt>
              </c:numCache>
            </c:numRef>
          </c:val>
          <c:extLst>
            <c:ext xmlns:c16="http://schemas.microsoft.com/office/drawing/2014/chart" uri="{C3380CC4-5D6E-409C-BE32-E72D297353CC}">
              <c16:uniqueId val="{00000000-3030-4035-9D78-9AA405BF16E9}"/>
            </c:ext>
          </c:extLst>
        </c:ser>
        <c:dLbls>
          <c:showLegendKey val="0"/>
          <c:showVal val="0"/>
          <c:showCatName val="0"/>
          <c:showSerName val="0"/>
          <c:showPercent val="0"/>
          <c:showBubbleSize val="0"/>
        </c:dLbls>
        <c:gapWidth val="182"/>
        <c:axId val="632236911"/>
        <c:axId val="632246991"/>
      </c:barChart>
      <c:catAx>
        <c:axId val="63223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46991"/>
        <c:crosses val="autoZero"/>
        <c:auto val="1"/>
        <c:lblAlgn val="ctr"/>
        <c:lblOffset val="100"/>
        <c:noMultiLvlLbl val="0"/>
      </c:catAx>
      <c:valAx>
        <c:axId val="6322469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3691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[1]ChartData!$B$1</c:f>
              <c:strCache>
                <c:ptCount val="1"/>
                <c:pt idx="0">
                  <c:v>Revenue</c:v>
                </c:pt>
              </c:strCache>
            </c:strRef>
          </c:tx>
          <c:spPr>
            <a:solidFill>
              <a:srgbClr val="2E75B6"/>
            </a:solidFill>
            <a:ln>
              <a:noFill/>
            </a:ln>
            <a:effectLst/>
          </c:spPr>
          <c:invertIfNegative val="0"/>
          <c:cat>
            <c:strRef>
              <c:f>[1]ChartData!$A$2:$A$14</c:f>
              <c:strCache>
                <c:ptCount val="13"/>
                <c:pt idx="0">
                  <c:v>Apr 25</c:v>
                </c:pt>
                <c:pt idx="1">
                  <c:v>May 25</c:v>
                </c:pt>
                <c:pt idx="2">
                  <c:v>Jun 25</c:v>
                </c:pt>
                <c:pt idx="3">
                  <c:v>Jul 25</c:v>
                </c:pt>
                <c:pt idx="4">
                  <c:v>Aug 25</c:v>
                </c:pt>
                <c:pt idx="5">
                  <c:v>Sep 25</c:v>
                </c:pt>
                <c:pt idx="6">
                  <c:v>Oct 25</c:v>
                </c:pt>
                <c:pt idx="7">
                  <c:v>Nov 25</c:v>
                </c:pt>
                <c:pt idx="8">
                  <c:v>Dec 25</c:v>
                </c:pt>
                <c:pt idx="9">
                  <c:v>Jan 26</c:v>
                </c:pt>
                <c:pt idx="10">
                  <c:v>Feb 26</c:v>
                </c:pt>
                <c:pt idx="11">
                  <c:v>Mar 26</c:v>
                </c:pt>
                <c:pt idx="12">
                  <c:v>Apr 26</c:v>
                </c:pt>
              </c:strCache>
            </c:strRef>
          </c:cat>
          <c:val>
            <c:numRef>
              <c:f>[1]ChartData!$B$2:$B$14</c:f>
              <c:numCache>
                <c:formatCode>General</c:formatCode>
                <c:ptCount val="13"/>
                <c:pt idx="0">
                  <c:v>4588151.33</c:v>
                </c:pt>
                <c:pt idx="1">
                  <c:v>6343413.3999999985</c:v>
                </c:pt>
                <c:pt idx="2">
                  <c:v>5495095.5600000005</c:v>
                </c:pt>
                <c:pt idx="3">
                  <c:v>7245697.5800000001</c:v>
                </c:pt>
                <c:pt idx="4">
                  <c:v>7105714.5899999989</c:v>
                </c:pt>
                <c:pt idx="5">
                  <c:v>7191098.0500000017</c:v>
                </c:pt>
                <c:pt idx="6">
                  <c:v>6965480.6200000001</c:v>
                </c:pt>
                <c:pt idx="7">
                  <c:v>6656273.5199999977</c:v>
                </c:pt>
                <c:pt idx="8">
                  <c:v>8431313.3100000024</c:v>
                </c:pt>
                <c:pt idx="9">
                  <c:v>6908071.5400000019</c:v>
                </c:pt>
                <c:pt idx="10">
                  <c:v>5033349.53</c:v>
                </c:pt>
                <c:pt idx="11">
                  <c:v>6781150.3799999999</c:v>
                </c:pt>
                <c:pt idx="12">
                  <c:v>1914851.7200000002</c:v>
                </c:pt>
              </c:numCache>
            </c:numRef>
          </c:val>
          <c:extLst>
            <c:ext xmlns:c16="http://schemas.microsoft.com/office/drawing/2014/chart" uri="{C3380CC4-5D6E-409C-BE32-E72D297353CC}">
              <c16:uniqueId val="{00000000-3CB2-4C7F-9D25-5EE5FF3B7FD0}"/>
            </c:ext>
          </c:extLst>
        </c:ser>
        <c:dLbls>
          <c:showLegendKey val="0"/>
          <c:showVal val="0"/>
          <c:showCatName val="0"/>
          <c:showSerName val="0"/>
          <c:showPercent val="0"/>
          <c:showBubbleSize val="0"/>
        </c:dLbls>
        <c:gapWidth val="219"/>
        <c:overlap val="-27"/>
        <c:axId val="773409359"/>
        <c:axId val="773399279"/>
      </c:barChart>
      <c:catAx>
        <c:axId val="77340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773399279"/>
        <c:crosses val="autoZero"/>
        <c:auto val="1"/>
        <c:lblAlgn val="ctr"/>
        <c:lblOffset val="100"/>
        <c:noMultiLvlLbl val="0"/>
      </c:catAx>
      <c:valAx>
        <c:axId val="773399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7734093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0"/>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s>
    <c:plotArea>
      <c:layout/>
      <c:barChart>
        <c:barDir val="col"/>
        <c:grouping val="clustered"/>
        <c:varyColors val="0"/>
        <c:ser>
          <c:idx val="0"/>
          <c:order val="0"/>
          <c:tx>
            <c:strRef>
              <c:f>Pivot!$B$3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17BD-40FB-BB78-2855D3C546F5}"/>
              </c:ext>
            </c:extLst>
          </c:dPt>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17BD-40FB-BB78-2855D3C546F5}"/>
            </c:ext>
          </c:extLst>
        </c:ser>
        <c:dLbls>
          <c:showLegendKey val="0"/>
          <c:showVal val="0"/>
          <c:showCatName val="0"/>
          <c:showSerName val="0"/>
          <c:showPercent val="0"/>
          <c:showBubbleSize val="0"/>
        </c:dLbls>
        <c:gapWidth val="219"/>
        <c:overlap val="-27"/>
        <c:axId val="2111004096"/>
        <c:axId val="569259184"/>
      </c:barChart>
      <c:catAx>
        <c:axId val="21110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59184"/>
        <c:crosses val="autoZero"/>
        <c:auto val="1"/>
        <c:lblAlgn val="ctr"/>
        <c:lblOffset val="100"/>
        <c:noMultiLvlLbl val="0"/>
      </c:catAx>
      <c:valAx>
        <c:axId val="56925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00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084F-429E-BEBB-26EB571FC6AB}"/>
            </c:ext>
          </c:extLst>
        </c:ser>
        <c:dLbls>
          <c:showLegendKey val="0"/>
          <c:showVal val="0"/>
          <c:showCatName val="0"/>
          <c:showSerName val="0"/>
          <c:showPercent val="0"/>
          <c:showBubbleSize val="0"/>
        </c:dLbls>
        <c:gapWidth val="182"/>
        <c:axId val="1099845936"/>
        <c:axId val="1099840656"/>
      </c:barChart>
      <c:catAx>
        <c:axId val="109984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40656"/>
        <c:crosses val="autoZero"/>
        <c:auto val="1"/>
        <c:lblAlgn val="ctr"/>
        <c:lblOffset val="100"/>
        <c:noMultiLvlLbl val="0"/>
      </c:catAx>
      <c:valAx>
        <c:axId val="1099840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4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38100">
            <a:solidFill>
              <a:schemeClr val="lt1"/>
            </a:solidFill>
            <a:extLst>
              <a:ext uri="{C807C97D-BFC1-408E-A445-0C87EB9F89A2}">
                <ask:lineSketchStyleProps xmlns:ask="http://schemas.microsoft.com/office/drawing/2018/sketchyshapes">
                  <ask:type>
                    <ask:lineSketchFreehand/>
                  </ask:type>
                </ask:lineSketchStyleProps>
              </a:ext>
            </a:extLst>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rgbClr val="FFFF00"/>
              </a:solidFill>
              <a:ln w="38100">
                <a:solidFill>
                  <a:schemeClr val="lt1"/>
                </a:solidFill>
                <a:extLst>
                  <a:ext uri="{C807C97D-BFC1-408E-A445-0C87EB9F89A2}">
                    <ask:lineSketchStyleProps xmlns:ask="http://schemas.microsoft.com/office/drawing/2018/sketchyshapes">
                      <ask:type>
                        <ask:lineSketchFreehand/>
                      </ask:type>
                    </ask:lineSketchStyleProps>
                  </a:ext>
                </a:extLst>
              </a:ln>
              <a:effectLst/>
            </c:spPr>
            <c:extLst>
              <c:ext xmlns:c16="http://schemas.microsoft.com/office/drawing/2014/chart" uri="{C3380CC4-5D6E-409C-BE32-E72D297353CC}">
                <c16:uniqueId val="{00000002-3034-4A21-9CFD-D61E323278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A6-4D9B-99FC-4FDE095D1A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A6-4D9B-99FC-4FDE095D1A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A6-4D9B-99FC-4FDE095D1A56}"/>
              </c:ext>
            </c:extLst>
          </c:dPt>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3034-4A21-9CFD-D61E323278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6-4E95-A9EB-1406C7C4C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6-4E95-A9EB-1406C7C4C1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86-4E95-A9EB-1406C7C4C1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86-4E95-A9EB-1406C7C4C1D3}"/>
              </c:ext>
            </c:extLst>
          </c:dPt>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BB8F-4149-89C7-C88321EDC5AD}"/>
            </c:ext>
          </c:extLst>
        </c:ser>
        <c:dLbls>
          <c:showLegendKey val="0"/>
          <c:showVal val="0"/>
          <c:showCatName val="0"/>
          <c:showSerName val="0"/>
          <c:showPercent val="0"/>
          <c:showBubbleSize val="0"/>
          <c:showLeaderLines val="1"/>
        </c:dLbls>
        <c:firstSliceAng val="64"/>
        <c:holeSize val="3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smooth val="0"/>
          <c:extLst>
            <c:ext xmlns:c16="http://schemas.microsoft.com/office/drawing/2014/chart" uri="{C3380CC4-5D6E-409C-BE32-E72D297353CC}">
              <c16:uniqueId val="{00000000-E5E6-4214-99A3-62758B871805}"/>
            </c:ext>
          </c:extLst>
        </c:ser>
        <c:dLbls>
          <c:showLegendKey val="0"/>
          <c:showVal val="0"/>
          <c:showCatName val="0"/>
          <c:showSerName val="0"/>
          <c:showPercent val="0"/>
          <c:showBubbleSize val="0"/>
        </c:dLbls>
        <c:smooth val="0"/>
        <c:axId val="777858240"/>
        <c:axId val="777860160"/>
      </c:lineChart>
      <c:catAx>
        <c:axId val="7778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60160"/>
        <c:crosses val="autoZero"/>
        <c:auto val="1"/>
        <c:lblAlgn val="ctr"/>
        <c:lblOffset val="100"/>
        <c:noMultiLvlLbl val="0"/>
      </c:catAx>
      <c:valAx>
        <c:axId val="77786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Pivot!$B$3</c:f>
              <c:strCache>
                <c:ptCount val="1"/>
                <c:pt idx="0">
                  <c:v>Total</c:v>
                </c:pt>
              </c:strCache>
            </c:strRef>
          </c:tx>
          <c:spPr>
            <a:solidFill>
              <a:schemeClr val="accent1"/>
            </a:solidFill>
            <a:ln>
              <a:noFill/>
            </a:ln>
            <a:effectLst/>
          </c:spPr>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C9B5-402E-B0E8-5EF2006AAEA6}"/>
            </c:ext>
          </c:extLst>
        </c:ser>
        <c:dLbls>
          <c:showLegendKey val="0"/>
          <c:showVal val="0"/>
          <c:showCatName val="0"/>
          <c:showSerName val="0"/>
          <c:showPercent val="0"/>
          <c:showBubbleSize val="0"/>
        </c:dLbls>
        <c:axId val="423477360"/>
        <c:axId val="423477840"/>
      </c:areaChart>
      <c:catAx>
        <c:axId val="423477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77840"/>
        <c:crosses val="autoZero"/>
        <c:auto val="1"/>
        <c:lblAlgn val="ctr"/>
        <c:lblOffset val="100"/>
        <c:noMultiLvlLbl val="0"/>
      </c:catAx>
      <c:valAx>
        <c:axId val="42347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773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Pivot!$B$95</c:f>
              <c:strCache>
                <c:ptCount val="1"/>
                <c:pt idx="0">
                  <c:v>Amount</c:v>
                </c:pt>
              </c:strCache>
            </c:strRef>
          </c:tx>
          <c:spPr>
            <a:ln w="28575" cap="rnd">
              <a:solidFill>
                <a:schemeClr val="accent1"/>
              </a:solidFill>
              <a:round/>
            </a:ln>
            <a:effectLst/>
          </c:spPr>
          <c:marker>
            <c:symbol val="none"/>
          </c:marker>
          <c:cat>
            <c:strRef>
              <c:f>Pivot!$A$96:$A$103</c:f>
              <c:strCache>
                <c:ptCount val="8"/>
                <c:pt idx="0">
                  <c:v>Haryana</c:v>
                </c:pt>
                <c:pt idx="1">
                  <c:v>Rajasthan</c:v>
                </c:pt>
                <c:pt idx="2">
                  <c:v>Maharashtra</c:v>
                </c:pt>
                <c:pt idx="3">
                  <c:v>Andra Pradesh</c:v>
                </c:pt>
                <c:pt idx="4">
                  <c:v>Assam</c:v>
                </c:pt>
                <c:pt idx="5">
                  <c:v>Bihar</c:v>
                </c:pt>
                <c:pt idx="6">
                  <c:v>Uttar Pradesh</c:v>
                </c:pt>
                <c:pt idx="7">
                  <c:v>Gujrat</c:v>
                </c:pt>
              </c:strCache>
            </c:strRef>
          </c:cat>
          <c:val>
            <c:numRef>
              <c:f>Pivot!$B$96:$B$103</c:f>
              <c:numCache>
                <c:formatCode>General</c:formatCode>
                <c:ptCount val="8"/>
                <c:pt idx="0">
                  <c:v>333602</c:v>
                </c:pt>
                <c:pt idx="1">
                  <c:v>484654</c:v>
                </c:pt>
                <c:pt idx="2">
                  <c:v>469170</c:v>
                </c:pt>
                <c:pt idx="3">
                  <c:v>413678</c:v>
                </c:pt>
                <c:pt idx="4">
                  <c:v>159451</c:v>
                </c:pt>
                <c:pt idx="5">
                  <c:v>274009</c:v>
                </c:pt>
                <c:pt idx="6">
                  <c:v>302755</c:v>
                </c:pt>
                <c:pt idx="7">
                  <c:v>471605</c:v>
                </c:pt>
              </c:numCache>
            </c:numRef>
          </c:val>
          <c:extLst>
            <c:ext xmlns:c16="http://schemas.microsoft.com/office/drawing/2014/chart" uri="{C3380CC4-5D6E-409C-BE32-E72D297353CC}">
              <c16:uniqueId val="{00000000-35EE-404F-AA1E-28172548378F}"/>
            </c:ext>
          </c:extLst>
        </c:ser>
        <c:dLbls>
          <c:showLegendKey val="0"/>
          <c:showVal val="0"/>
          <c:showCatName val="0"/>
          <c:showSerName val="0"/>
          <c:showPercent val="0"/>
          <c:showBubbleSize val="0"/>
        </c:dLbls>
        <c:axId val="784951024"/>
        <c:axId val="784958704"/>
      </c:radarChart>
      <c:catAx>
        <c:axId val="78495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58704"/>
        <c:crosses val="autoZero"/>
        <c:auto val="1"/>
        <c:lblAlgn val="ctr"/>
        <c:lblOffset val="100"/>
        <c:noMultiLvlLbl val="0"/>
      </c:catAx>
      <c:valAx>
        <c:axId val="78495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5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excel.xlsx]KPIs!months </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72170478652339E-2"/>
          <c:y val="7.407407407407407E-2"/>
          <c:w val="0.80520777284095857"/>
          <c:h val="0.84204505686789155"/>
        </c:manualLayout>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6543-4250-8CC5-F3E7715CA462}"/>
            </c:ext>
          </c:extLst>
        </c:ser>
        <c:dLbls>
          <c:dLblPos val="outEnd"/>
          <c:showLegendKey val="0"/>
          <c:showVal val="1"/>
          <c:showCatName val="0"/>
          <c:showSerName val="0"/>
          <c:showPercent val="0"/>
          <c:showBubbleSize val="0"/>
        </c:dLbls>
        <c:gapWidth val="219"/>
        <c:axId val="987505743"/>
        <c:axId val="987502383"/>
      </c:barChart>
      <c:catAx>
        <c:axId val="987505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02383"/>
        <c:crosses val="autoZero"/>
        <c:auto val="1"/>
        <c:lblAlgn val="ctr"/>
        <c:lblOffset val="100"/>
        <c:noMultiLvlLbl val="0"/>
      </c:catAx>
      <c:valAx>
        <c:axId val="9875023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excel.xlsx]KPIs!payment method </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5581698399627"/>
          <c:y val="6.627426128823205E-2"/>
          <c:w val="0.79931561052729694"/>
          <c:h val="0.81317572757364776"/>
        </c:manualLayout>
      </c:layout>
      <c:barChart>
        <c:barDir val="col"/>
        <c:grouping val="clustered"/>
        <c:varyColors val="0"/>
        <c:ser>
          <c:idx val="0"/>
          <c:order val="0"/>
          <c:tx>
            <c:strRef>
              <c:f>KPIs!$H$3</c:f>
              <c:strCache>
                <c:ptCount val="1"/>
                <c:pt idx="0">
                  <c:v>Total</c:v>
                </c:pt>
              </c:strCache>
            </c:strRef>
          </c:tx>
          <c:spPr>
            <a:solidFill>
              <a:schemeClr val="accent1"/>
            </a:solidFill>
            <a:ln>
              <a:noFill/>
            </a:ln>
            <a:effectLst/>
          </c:spPr>
          <c:invertIfNegative val="0"/>
          <c:cat>
            <c:strRef>
              <c:f>KPIs!$G$4:$G$8</c:f>
              <c:strCache>
                <c:ptCount val="4"/>
                <c:pt idx="0">
                  <c:v>Card</c:v>
                </c:pt>
                <c:pt idx="1">
                  <c:v>Cash on Delivery</c:v>
                </c:pt>
                <c:pt idx="2">
                  <c:v>Net Banking</c:v>
                </c:pt>
                <c:pt idx="3">
                  <c:v>UPI</c:v>
                </c:pt>
              </c:strCache>
            </c:strRef>
          </c:cat>
          <c:val>
            <c:numRef>
              <c:f>KPIs!$H$4:$H$8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C8EF-4408-9BEA-D3C3721B1A47}"/>
            </c:ext>
          </c:extLst>
        </c:ser>
        <c:dLbls>
          <c:showLegendKey val="0"/>
          <c:showVal val="0"/>
          <c:showCatName val="0"/>
          <c:showSerName val="0"/>
          <c:showPercent val="0"/>
          <c:showBubbleSize val="0"/>
        </c:dLbls>
        <c:gapWidth val="219"/>
        <c:overlap val="-27"/>
        <c:axId val="919679312"/>
        <c:axId val="919680752"/>
      </c:barChart>
      <c:catAx>
        <c:axId val="9196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680752"/>
        <c:crosses val="autoZero"/>
        <c:auto val="1"/>
        <c:lblAlgn val="ctr"/>
        <c:lblOffset val="100"/>
        <c:noMultiLvlLbl val="0"/>
      </c:catAx>
      <c:valAx>
        <c:axId val="9196807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67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excel.xlsx]KPIs!order channel </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0996239624309009"/>
          <c:y val="5.9512009307394045E-2"/>
          <c:w val="0.74324583275783107"/>
          <c:h val="0.90146153631833636"/>
        </c:manualLayout>
      </c:layout>
      <c:pieChart>
        <c:varyColors val="1"/>
        <c:ser>
          <c:idx val="0"/>
          <c:order val="0"/>
          <c:tx>
            <c:strRef>
              <c:f>KPIs!$H$11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BC-4C76-B0BD-AB506F8350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BC-4C76-B0BD-AB506F83509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KPIs!$G$12:$G$14</c:f>
              <c:strCache>
                <c:ptCount val="2"/>
                <c:pt idx="0">
                  <c:v>Mobile App</c:v>
                </c:pt>
                <c:pt idx="1">
                  <c:v>Website</c:v>
                </c:pt>
              </c:strCache>
            </c:strRef>
          </c:cat>
          <c:val>
            <c:numRef>
              <c:f>KPIs!$H$12:$H$14</c:f>
              <c:numCache>
                <c:formatCode>0.00%</c:formatCode>
                <c:ptCount val="2"/>
                <c:pt idx="0">
                  <c:v>0.50859993267120218</c:v>
                </c:pt>
                <c:pt idx="1">
                  <c:v>0.49140006732879776</c:v>
                </c:pt>
              </c:numCache>
            </c:numRef>
          </c:val>
          <c:extLst>
            <c:ext xmlns:c16="http://schemas.microsoft.com/office/drawing/2014/chart" uri="{C3380CC4-5D6E-409C-BE32-E72D297353CC}">
              <c16:uniqueId val="{00000000-607B-418F-A135-FDA572D5CBC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excel.xlsx]KPIs!return status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KPIs!$E$27</c:f>
              <c:strCache>
                <c:ptCount val="1"/>
                <c:pt idx="0">
                  <c:v>Total</c:v>
                </c:pt>
              </c:strCache>
            </c:strRef>
          </c:tx>
          <c:dPt>
            <c:idx val="0"/>
            <c:bubble3D val="0"/>
            <c:explosion val="5"/>
            <c:spPr>
              <a:solidFill>
                <a:schemeClr val="accent1"/>
              </a:solidFill>
              <a:ln w="19050">
                <a:solidFill>
                  <a:schemeClr val="lt1"/>
                </a:solidFill>
              </a:ln>
              <a:effectLst/>
            </c:spPr>
            <c:extLst>
              <c:ext xmlns:c16="http://schemas.microsoft.com/office/drawing/2014/chart" uri="{C3380CC4-5D6E-409C-BE32-E72D297353CC}">
                <c16:uniqueId val="{00000002-5393-4C6A-88BD-3245A68AD1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8B-4999-8924-B034DE74ECA1}"/>
              </c:ext>
            </c:extLst>
          </c:dPt>
          <c:cat>
            <c:strRef>
              <c:f>KPIs!$D$28:$D$30</c:f>
              <c:strCache>
                <c:ptCount val="2"/>
                <c:pt idx="0">
                  <c:v>No Return</c:v>
                </c:pt>
                <c:pt idx="1">
                  <c:v>Returned</c:v>
                </c:pt>
              </c:strCache>
            </c:strRef>
          </c:cat>
          <c:val>
            <c:numRef>
              <c:f>KPIs!$E$28:$E$30</c:f>
              <c:numCache>
                <c:formatCode>0.00%</c:formatCode>
                <c:ptCount val="2"/>
                <c:pt idx="0">
                  <c:v>0.50130134262318327</c:v>
                </c:pt>
                <c:pt idx="1">
                  <c:v>0.49869865737681679</c:v>
                </c:pt>
              </c:numCache>
            </c:numRef>
          </c:val>
          <c:extLst>
            <c:ext xmlns:c16="http://schemas.microsoft.com/office/drawing/2014/chart" uri="{C3380CC4-5D6E-409C-BE32-E72D297353CC}">
              <c16:uniqueId val="{00000000-5393-4C6A-88BD-3245A68AD18F}"/>
            </c:ext>
          </c:extLst>
        </c:ser>
        <c:dLbls>
          <c:showLegendKey val="0"/>
          <c:showVal val="0"/>
          <c:showCatName val="0"/>
          <c:showSerName val="0"/>
          <c:showPercent val="0"/>
          <c:showBubbleSize val="0"/>
          <c:showLeaderLines val="1"/>
        </c:dLbls>
        <c:firstSliceAng val="68"/>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excel.xlsx]KPIs!brand chart </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6147557389898"/>
          <c:y val="4.193839187360137E-2"/>
          <c:w val="0.77699504460498992"/>
          <c:h val="0.83039072582491846"/>
        </c:manualLayout>
      </c:layout>
      <c:barChart>
        <c:barDir val="bar"/>
        <c:grouping val="clustered"/>
        <c:varyColors val="0"/>
        <c:ser>
          <c:idx val="0"/>
          <c:order val="0"/>
          <c:tx>
            <c:strRef>
              <c:f>KPIs!$B$19</c:f>
              <c:strCache>
                <c:ptCount val="1"/>
                <c:pt idx="0">
                  <c:v>Total</c:v>
                </c:pt>
              </c:strCache>
            </c:strRef>
          </c:tx>
          <c:spPr>
            <a:solidFill>
              <a:schemeClr val="accent1"/>
            </a:solidFill>
            <a:ln>
              <a:noFill/>
            </a:ln>
            <a:effectLst/>
          </c:spPr>
          <c:invertIfNegative val="0"/>
          <c:cat>
            <c:strRef>
              <c:f>KPIs!$A$20:$A$30</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KPIs!$B$20:$B$30</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A91F-4473-8EA6-791C5A5CB1FE}"/>
            </c:ext>
          </c:extLst>
        </c:ser>
        <c:dLbls>
          <c:showLegendKey val="0"/>
          <c:showVal val="0"/>
          <c:showCatName val="0"/>
          <c:showSerName val="0"/>
          <c:showPercent val="0"/>
          <c:showBubbleSize val="0"/>
        </c:dLbls>
        <c:gapWidth val="182"/>
        <c:axId val="754640416"/>
        <c:axId val="754641376"/>
      </c:barChart>
      <c:catAx>
        <c:axId val="75464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41376"/>
        <c:crosses val="autoZero"/>
        <c:auto val="1"/>
        <c:lblAlgn val="ctr"/>
        <c:lblOffset val="100"/>
        <c:noMultiLvlLbl val="0"/>
      </c:catAx>
      <c:valAx>
        <c:axId val="75464137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4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excel.xlsx]KPIs!months </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3825669145802"/>
          <c:y val="1.7935679678163504E-2"/>
          <c:w val="0.80520777284095857"/>
          <c:h val="0.84204505686789155"/>
        </c:manualLayout>
      </c:layout>
      <c:barChart>
        <c:barDir val="bar"/>
        <c:grouping val="clustered"/>
        <c:varyColors val="0"/>
        <c:ser>
          <c:idx val="0"/>
          <c:order val="0"/>
          <c:tx>
            <c:strRef>
              <c:f>KPIs!$B$3</c:f>
              <c:strCache>
                <c:ptCount val="1"/>
                <c:pt idx="0">
                  <c:v>Total</c:v>
                </c:pt>
              </c:strCache>
            </c:strRef>
          </c:tx>
          <c:spPr>
            <a:solidFill>
              <a:schemeClr val="tx2"/>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F47C-4BFD-B371-E727201124CD}"/>
            </c:ext>
          </c:extLst>
        </c:ser>
        <c:dLbls>
          <c:dLblPos val="outEnd"/>
          <c:showLegendKey val="0"/>
          <c:showVal val="1"/>
          <c:showCatName val="0"/>
          <c:showSerName val="0"/>
          <c:showPercent val="0"/>
          <c:showBubbleSize val="0"/>
        </c:dLbls>
        <c:gapWidth val="97"/>
        <c:axId val="987505743"/>
        <c:axId val="987502383"/>
      </c:barChart>
      <c:catAx>
        <c:axId val="987505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87502383"/>
        <c:crosses val="autoZero"/>
        <c:auto val="1"/>
        <c:lblAlgn val="ctr"/>
        <c:lblOffset val="100"/>
        <c:noMultiLvlLbl val="0"/>
      </c:catAx>
      <c:valAx>
        <c:axId val="9875023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875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0000">
          <a:schemeClr val="accent4">
            <a:lumMod val="20000"/>
            <a:lumOff val="80000"/>
          </a:schemeClr>
        </a:gs>
        <a:gs pos="0">
          <a:srgbClr val="FFD961"/>
        </a:gs>
        <a:gs pos="0">
          <a:schemeClr val="accent4">
            <a:lumMod val="60000"/>
            <a:lumOff val="40000"/>
          </a:schemeClr>
        </a:gs>
        <a:gs pos="92000">
          <a:schemeClr val="accent4">
            <a:lumMod val="60000"/>
            <a:lumOff val="40000"/>
          </a:schemeClr>
        </a:gs>
        <a:gs pos="96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excel.xlsx]KPIs!brand chart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rgbClr val="FFD54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manualLayout>
          <c:layoutTarget val="inner"/>
          <c:xMode val="edge"/>
          <c:yMode val="edge"/>
          <c:x val="0.15475697096723673"/>
          <c:y val="3.5446318021001371E-3"/>
          <c:w val="0.77699504460498992"/>
          <c:h val="0.83039072582491846"/>
        </c:manualLayout>
      </c:layout>
      <c:barChart>
        <c:barDir val="bar"/>
        <c:grouping val="clustered"/>
        <c:varyColors val="0"/>
        <c:ser>
          <c:idx val="0"/>
          <c:order val="0"/>
          <c:tx>
            <c:strRef>
              <c:f>KPIs!$B$19</c:f>
              <c:strCache>
                <c:ptCount val="1"/>
                <c:pt idx="0">
                  <c:v>Total</c:v>
                </c:pt>
              </c:strCache>
            </c:strRef>
          </c:tx>
          <c:spPr>
            <a:solidFill>
              <a:schemeClr val="accent1"/>
            </a:solidFill>
            <a:ln>
              <a:noFill/>
            </a:ln>
            <a:effectLst/>
          </c:spPr>
          <c:invertIfNegative val="0"/>
          <c:dLbls>
            <c:spPr>
              <a:solidFill>
                <a:srgbClr val="FFD54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KPIs!$A$20:$A$30</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KPIs!$B$20:$B$30</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29BB-459D-9F7A-77241E0F21F5}"/>
            </c:ext>
          </c:extLst>
        </c:ser>
        <c:dLbls>
          <c:dLblPos val="outEnd"/>
          <c:showLegendKey val="0"/>
          <c:showVal val="1"/>
          <c:showCatName val="0"/>
          <c:showSerName val="0"/>
          <c:showPercent val="0"/>
          <c:showBubbleSize val="0"/>
        </c:dLbls>
        <c:gapWidth val="182"/>
        <c:axId val="754640416"/>
        <c:axId val="754641376"/>
      </c:barChart>
      <c:catAx>
        <c:axId val="75464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4641376"/>
        <c:crosses val="autoZero"/>
        <c:auto val="1"/>
        <c:lblAlgn val="ctr"/>
        <c:lblOffset val="100"/>
        <c:noMultiLvlLbl val="0"/>
      </c:catAx>
      <c:valAx>
        <c:axId val="75464137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464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excel.xlsx]KPIs!payment method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96238971287423"/>
          <c:y val="2.7566557032083779E-2"/>
          <c:w val="0.79931561052729694"/>
          <c:h val="0.81317572757364776"/>
        </c:manualLayout>
      </c:layout>
      <c:barChart>
        <c:barDir val="col"/>
        <c:grouping val="clustered"/>
        <c:varyColors val="0"/>
        <c:ser>
          <c:idx val="0"/>
          <c:order val="0"/>
          <c:tx>
            <c:strRef>
              <c:f>KPIs!$H$3</c:f>
              <c:strCache>
                <c:ptCount val="1"/>
                <c:pt idx="0">
                  <c:v>Total</c:v>
                </c:pt>
              </c:strCache>
            </c:strRef>
          </c:tx>
          <c:spPr>
            <a:solidFill>
              <a:schemeClr val="accent1"/>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KPIs!$G$4:$G$8</c:f>
              <c:strCache>
                <c:ptCount val="4"/>
                <c:pt idx="0">
                  <c:v>Card</c:v>
                </c:pt>
                <c:pt idx="1">
                  <c:v>Cash on Delivery</c:v>
                </c:pt>
                <c:pt idx="2">
                  <c:v>Net Banking</c:v>
                </c:pt>
                <c:pt idx="3">
                  <c:v>UPI</c:v>
                </c:pt>
              </c:strCache>
            </c:strRef>
          </c:cat>
          <c:val>
            <c:numRef>
              <c:f>KPIs!$H$4:$H$8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F842-4C01-8299-F2EA1A85AB7A}"/>
            </c:ext>
          </c:extLst>
        </c:ser>
        <c:dLbls>
          <c:dLblPos val="outEnd"/>
          <c:showLegendKey val="0"/>
          <c:showVal val="1"/>
          <c:showCatName val="0"/>
          <c:showSerName val="0"/>
          <c:showPercent val="0"/>
          <c:showBubbleSize val="0"/>
        </c:dLbls>
        <c:gapWidth val="219"/>
        <c:overlap val="-27"/>
        <c:axId val="919679312"/>
        <c:axId val="919680752"/>
      </c:barChart>
      <c:catAx>
        <c:axId val="9196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19680752"/>
        <c:crosses val="autoZero"/>
        <c:auto val="1"/>
        <c:lblAlgn val="ctr"/>
        <c:lblOffset val="100"/>
        <c:noMultiLvlLbl val="0"/>
      </c:catAx>
      <c:valAx>
        <c:axId val="9196807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1967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excel.xlsx]KPIs!order channel </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effectLst>
            <a:glow rad="63500">
              <a:schemeClr val="accent6">
                <a:satMod val="175000"/>
                <a:alpha val="40000"/>
              </a:schemeClr>
            </a:glow>
            <a:innerShdw blurRad="63500" dist="38100" dir="16200000">
              <a:schemeClr val="bg1">
                <a:lumMod val="95000"/>
                <a:alpha val="92000"/>
              </a:schemeClr>
            </a:innerShdw>
          </a:effectLst>
        </c:spPr>
        <c:marker>
          <c:symbol val="none"/>
        </c:marker>
        <c:dLbl>
          <c:idx val="0"/>
          <c:delete val="1"/>
          <c:extLst>
            <c:ext xmlns:c15="http://schemas.microsoft.com/office/drawing/2012/chart" uri="{CE6537A1-D6FC-4f65-9D91-7224C49458BB}"/>
          </c:extLst>
        </c:dLbl>
      </c:pivotFmt>
      <c:pivotFmt>
        <c:idx val="10"/>
        <c:spPr>
          <a:solidFill>
            <a:schemeClr val="tx2"/>
          </a:solidFill>
          <a:ln w="19050">
            <a:solidFill>
              <a:schemeClr val="lt1"/>
            </a:solidFill>
          </a:ln>
          <a:effectLst>
            <a:glow rad="63500">
              <a:schemeClr val="accent6">
                <a:satMod val="175000"/>
                <a:alpha val="40000"/>
              </a:schemeClr>
            </a:glow>
            <a:innerShdw blurRad="63500" dist="38100" dir="16200000">
              <a:schemeClr val="bg1">
                <a:lumMod val="95000"/>
                <a:alpha val="92000"/>
              </a:schemeClr>
            </a:innerShdw>
          </a:effectLst>
          <a:scene3d>
            <a:camera prst="orthographicFront"/>
            <a:lightRig rig="threePt" dir="t"/>
          </a:scene3d>
          <a:sp3d>
            <a:bevelT/>
          </a:sp3d>
        </c:spPr>
      </c:pivotFmt>
      <c:pivotFmt>
        <c:idx val="11"/>
        <c:spPr>
          <a:solidFill>
            <a:srgbClr val="FFC000"/>
          </a:solidFill>
          <a:ln w="19050">
            <a:solidFill>
              <a:schemeClr val="lt1"/>
            </a:solidFill>
          </a:ln>
          <a:effectLst>
            <a:glow rad="63500">
              <a:schemeClr val="accent6">
                <a:satMod val="175000"/>
                <a:alpha val="40000"/>
              </a:schemeClr>
            </a:glow>
            <a:innerShdw blurRad="63500" dist="38100" dir="16200000">
              <a:schemeClr val="bg1">
                <a:lumMod val="95000"/>
                <a:alpha val="92000"/>
              </a:schemeClr>
            </a:innerShdw>
          </a:effectLst>
          <a:scene3d>
            <a:camera prst="orthographicFront"/>
            <a:lightRig rig="threePt" dir="t"/>
          </a:scene3d>
          <a:sp3d>
            <a:bevelT/>
          </a:sp3d>
        </c:spPr>
      </c:pivotFmt>
    </c:pivotFmts>
    <c:plotArea>
      <c:layout>
        <c:manualLayout>
          <c:layoutTarget val="inner"/>
          <c:xMode val="edge"/>
          <c:yMode val="edge"/>
          <c:x val="0.14140676862374035"/>
          <c:y val="9.6786585943677658E-2"/>
          <c:w val="0.74324583275783107"/>
          <c:h val="0.90146153631833636"/>
        </c:manualLayout>
      </c:layout>
      <c:pieChart>
        <c:varyColors val="1"/>
        <c:ser>
          <c:idx val="0"/>
          <c:order val="0"/>
          <c:tx>
            <c:strRef>
              <c:f>KPIs!$H$11</c:f>
              <c:strCache>
                <c:ptCount val="1"/>
                <c:pt idx="0">
                  <c:v>Total</c:v>
                </c:pt>
              </c:strCache>
            </c:strRef>
          </c:tx>
          <c:spPr>
            <a:effectLst>
              <a:glow rad="63500">
                <a:schemeClr val="accent6">
                  <a:satMod val="175000"/>
                  <a:alpha val="40000"/>
                </a:schemeClr>
              </a:glow>
              <a:innerShdw blurRad="63500" dist="38100" dir="16200000">
                <a:schemeClr val="bg1">
                  <a:lumMod val="95000"/>
                  <a:alpha val="92000"/>
                </a:schemeClr>
              </a:innerShdw>
            </a:effectLst>
          </c:spPr>
          <c:dPt>
            <c:idx val="0"/>
            <c:bubble3D val="0"/>
            <c:spPr>
              <a:solidFill>
                <a:schemeClr val="tx2"/>
              </a:solidFill>
              <a:ln w="19050">
                <a:solidFill>
                  <a:schemeClr val="lt1"/>
                </a:solidFill>
              </a:ln>
              <a:effectLst>
                <a:glow rad="63500">
                  <a:schemeClr val="accent6">
                    <a:satMod val="175000"/>
                    <a:alpha val="40000"/>
                  </a:schemeClr>
                </a:glow>
                <a:innerShdw blurRad="63500" dist="38100" dir="16200000">
                  <a:schemeClr val="bg1">
                    <a:lumMod val="95000"/>
                    <a:alpha val="92000"/>
                  </a:schemeClr>
                </a:innerShdw>
              </a:effectLst>
              <a:scene3d>
                <a:camera prst="orthographicFront"/>
                <a:lightRig rig="threePt" dir="t"/>
              </a:scene3d>
              <a:sp3d>
                <a:bevelT/>
              </a:sp3d>
            </c:spPr>
            <c:extLst>
              <c:ext xmlns:c16="http://schemas.microsoft.com/office/drawing/2014/chart" uri="{C3380CC4-5D6E-409C-BE32-E72D297353CC}">
                <c16:uniqueId val="{00000001-044E-44E4-83A8-3E5E442FA88B}"/>
              </c:ext>
            </c:extLst>
          </c:dPt>
          <c:dPt>
            <c:idx val="1"/>
            <c:bubble3D val="0"/>
            <c:spPr>
              <a:solidFill>
                <a:srgbClr val="FFC000"/>
              </a:solidFill>
              <a:ln w="19050">
                <a:solidFill>
                  <a:schemeClr val="lt1"/>
                </a:solidFill>
              </a:ln>
              <a:effectLst>
                <a:glow rad="63500">
                  <a:schemeClr val="accent6">
                    <a:satMod val="175000"/>
                    <a:alpha val="40000"/>
                  </a:schemeClr>
                </a:glow>
                <a:innerShdw blurRad="63500" dist="38100" dir="16200000">
                  <a:schemeClr val="bg1">
                    <a:lumMod val="95000"/>
                    <a:alpha val="92000"/>
                  </a:schemeClr>
                </a:innerShdw>
              </a:effectLst>
              <a:scene3d>
                <a:camera prst="orthographicFront"/>
                <a:lightRig rig="threePt" dir="t"/>
              </a:scene3d>
              <a:sp3d>
                <a:bevelT/>
              </a:sp3d>
            </c:spPr>
            <c:extLst>
              <c:ext xmlns:c16="http://schemas.microsoft.com/office/drawing/2014/chart" uri="{C3380CC4-5D6E-409C-BE32-E72D297353CC}">
                <c16:uniqueId val="{00000003-044E-44E4-83A8-3E5E442FA88B}"/>
              </c:ext>
            </c:extLst>
          </c:dPt>
          <c:cat>
            <c:strRef>
              <c:f>KPIs!$G$12:$G$14</c:f>
              <c:strCache>
                <c:ptCount val="2"/>
                <c:pt idx="0">
                  <c:v>Mobile App</c:v>
                </c:pt>
                <c:pt idx="1">
                  <c:v>Website</c:v>
                </c:pt>
              </c:strCache>
            </c:strRef>
          </c:cat>
          <c:val>
            <c:numRef>
              <c:f>KPIs!$H$12:$H$14</c:f>
              <c:numCache>
                <c:formatCode>0.00%</c:formatCode>
                <c:ptCount val="2"/>
                <c:pt idx="0">
                  <c:v>0.50859993267120218</c:v>
                </c:pt>
                <c:pt idx="1">
                  <c:v>0.49140006732879776</c:v>
                </c:pt>
              </c:numCache>
            </c:numRef>
          </c:val>
          <c:extLst>
            <c:ext xmlns:c16="http://schemas.microsoft.com/office/drawing/2014/chart" uri="{C3380CC4-5D6E-409C-BE32-E72D297353CC}">
              <c16:uniqueId val="{00000004-044E-44E4-83A8-3E5E442FA88B}"/>
            </c:ext>
          </c:extLst>
        </c:ser>
        <c:dLbls>
          <c:dLblPos val="inEnd"/>
          <c:showLegendKey val="0"/>
          <c:showVal val="0"/>
          <c:showCatName val="0"/>
          <c:showSerName val="0"/>
          <c:showPercent val="0"/>
          <c:showBubbleSize val="0"/>
          <c:showLeaderLines val="0"/>
        </c:dLbls>
        <c:firstSliceAng val="3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7000">
          <a:schemeClr val="accent1">
            <a:lumMod val="40000"/>
            <a:lumOff val="60000"/>
          </a:schemeClr>
        </a:gs>
        <a:gs pos="14000">
          <a:schemeClr val="accent1">
            <a:lumMod val="75000"/>
          </a:schemeClr>
        </a:gs>
        <a:gs pos="39000">
          <a:schemeClr val="accent1">
            <a:lumMod val="60000"/>
            <a:lumOff val="40000"/>
          </a:schemeClr>
        </a:gs>
        <a:gs pos="89000">
          <a:schemeClr val="accent1">
            <a:lumMod val="20000"/>
            <a:lumOff val="80000"/>
          </a:schemeClr>
        </a:gs>
      </a:gsLst>
      <a:lin ang="16200000" scaled="1"/>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excel.xlsx]KPIs!return status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a:scene3d>
            <a:camera prst="orthographicFront"/>
            <a:lightRig rig="threePt" dir="t"/>
          </a:scene3d>
          <a:sp3d>
            <a:bevelT/>
          </a:sp3d>
        </c:spPr>
      </c:pivotFmt>
      <c:pivotFmt>
        <c:idx val="11"/>
        <c:spPr>
          <a:solidFill>
            <a:srgbClr val="FFC000"/>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8.3628024665760525E-2"/>
          <c:y val="5.8308431754636979E-2"/>
          <c:w val="0.78753970813719243"/>
          <c:h val="0.80478371830667306"/>
        </c:manualLayout>
      </c:layout>
      <c:doughnutChart>
        <c:varyColors val="1"/>
        <c:ser>
          <c:idx val="0"/>
          <c:order val="0"/>
          <c:tx>
            <c:strRef>
              <c:f>KPIs!$E$27</c:f>
              <c:strCache>
                <c:ptCount val="1"/>
                <c:pt idx="0">
                  <c:v>Total</c:v>
                </c:pt>
              </c:strCache>
            </c:strRef>
          </c:tx>
          <c:spPr>
            <a:scene3d>
              <a:camera prst="orthographicFront"/>
              <a:lightRig rig="threePt" dir="t"/>
            </a:scene3d>
            <a:sp3d>
              <a:bevelT/>
            </a:sp3d>
          </c:spPr>
          <c:dPt>
            <c:idx val="0"/>
            <c:bubble3D val="0"/>
            <c:explosion val="5"/>
            <c:spPr>
              <a:solidFill>
                <a:schemeClr val="accent1">
                  <a:lumMod val="5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998B-4D16-B59E-ADDDC2676357}"/>
              </c:ext>
            </c:extLst>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998B-4D16-B59E-ADDDC2676357}"/>
              </c:ext>
            </c:extLst>
          </c:dPt>
          <c:dLbls>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KPIs!$D$28:$D$30</c:f>
              <c:strCache>
                <c:ptCount val="2"/>
                <c:pt idx="0">
                  <c:v>No Return</c:v>
                </c:pt>
                <c:pt idx="1">
                  <c:v>Returned</c:v>
                </c:pt>
              </c:strCache>
            </c:strRef>
          </c:cat>
          <c:val>
            <c:numRef>
              <c:f>KPIs!$E$28:$E$30</c:f>
              <c:numCache>
                <c:formatCode>0.00%</c:formatCode>
                <c:ptCount val="2"/>
                <c:pt idx="0">
                  <c:v>0.50130134262318327</c:v>
                </c:pt>
                <c:pt idx="1">
                  <c:v>0.49869865737681679</c:v>
                </c:pt>
              </c:numCache>
            </c:numRef>
          </c:val>
          <c:extLst>
            <c:ext xmlns:c16="http://schemas.microsoft.com/office/drawing/2014/chart" uri="{C3380CC4-5D6E-409C-BE32-E72D297353CC}">
              <c16:uniqueId val="{00000004-998B-4D16-B59E-ADDDC2676357}"/>
            </c:ext>
          </c:extLst>
        </c:ser>
        <c:dLbls>
          <c:showLegendKey val="0"/>
          <c:showVal val="1"/>
          <c:showCatName val="0"/>
          <c:showSerName val="0"/>
          <c:showPercent val="0"/>
          <c:showBubbleSize val="0"/>
          <c:showLeaderLines val="1"/>
        </c:dLbls>
        <c:firstSliceAng val="68"/>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7000"/>
          </a:schemeClr>
        </a:gs>
        <a:gs pos="34000">
          <a:schemeClr val="dk1">
            <a:lumMod val="97000"/>
            <a:lumOff val="3000"/>
          </a:schemeClr>
        </a:gs>
        <a:gs pos="100000">
          <a:srgbClr val="070707"/>
        </a:gs>
        <a:gs pos="58000">
          <a:schemeClr val="dk1">
            <a:lumMod val="60000"/>
            <a:lumOff val="40000"/>
          </a:schemeClr>
        </a:gs>
      </a:gsLst>
      <a:lin ang="16200000" scaled="1"/>
      <a:tileRect/>
    </a:gradFill>
    <a:ln w="9525" cap="flat" cmpd="sng" algn="ctr">
      <a:noFill/>
      <a:round/>
    </a:ln>
    <a:effectLst>
      <a:glow rad="63500">
        <a:srgbClr val="FFC000">
          <a:alpha val="40000"/>
        </a:srgb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Revenue by Category</cx:v>
        </cx:txData>
      </cx:tx>
      <cx:txPr>
        <a:bodyPr vertOverflow="overflow" horzOverflow="overflow" wrap="square" lIns="0" tIns="0" rIns="0" bIns="0"/>
        <a:lstStyle/>
        <a:p>
          <a:pPr algn="ctr" rtl="0">
            <a:defRPr sz="1100" b="1" i="0">
              <a:solidFill>
                <a:srgbClr val="1F4E79"/>
              </a:solidFill>
              <a:latin typeface="Calibri" panose="020F0502020204030204" pitchFamily="34" charset="0"/>
              <a:ea typeface="Calibri" panose="020F0502020204030204" pitchFamily="34" charset="0"/>
              <a:cs typeface="Calibri" panose="020F0502020204030204" pitchFamily="34" charset="0"/>
            </a:defRPr>
          </a:pPr>
          <a:r>
            <a:rPr lang="en-IN" sz="1100" b="1">
              <a:solidFill>
                <a:srgbClr val="1F4E79"/>
              </a:solidFill>
            </a:rPr>
            <a:t>Revenue by Category</a:t>
          </a:r>
        </a:p>
      </cx:txPr>
    </cx:title>
    <cx:plotArea>
      <cx:plotAreaRegion>
        <cx:series layoutId="treemap" uniqueId="{0B8D9195-1D15-4757-A64E-66D3362833BA}">
          <cx:tx>
            <cx:txData>
              <cx:f>_xlchart.v1.1</cx:f>
              <cx:v>Revenue</cx:v>
            </cx:txData>
          </cx:tx>
          <cx:dataLabels pos="inEnd">
            <cx:visibility seriesName="0" categoryName="1" value="0"/>
          </cx:dataLabels>
          <cx:dataId val="0"/>
          <cx:layoutPr>
            <cx:parentLabelLayout val="overlapping"/>
          </cx:layoutPr>
        </cx:series>
      </cx:plotAreaRegion>
    </cx:plotArea>
  </cx:chart>
  <cx:spPr>
    <a:solidFill>
      <a:srgbClr val="FFFFFF"/>
    </a:solidFill>
    <a:ln w="12700">
      <a:solidFill>
        <a:srgbClr val="D9D9D9"/>
      </a:solidFill>
      <a:prstDash val="solid"/>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plotArea>
      <cx:plotAreaRegion>
        <cx:series layoutId="funnel" uniqueId="{94AE8CE5-DF9C-44F3-8A1B-2FE10F68637A}">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560996E5-4089-4EBE-9D39-0520C6714094}">
          <cx:tx>
            <cx:txData>
              <cx:f>_xlchart.v1.6</cx:f>
              <cx:v>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plotArea>
      <cx:plotAreaRegion>
        <cx:series layoutId="sunburst" uniqueId="{3085C5EB-9A96-4622-B235-26418A6ADE63}">
          <cx:tx>
            <cx:txData>
              <cx:f>_xlchart.v1.9</cx:f>
              <cx:v>amount</cx:v>
            </cx:txData>
          </cx:tx>
          <cx:dataLabels pos="ctr">
            <cx:visibility seriesName="0" categoryName="1" value="0"/>
          </cx:dataLabels>
          <cx:dataId val="0"/>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plotArea>
      <cx:plotAreaRegion>
        <cx:series layoutId="regionMap" uniqueId="{B4A14E1E-EBAB-4AA6-8572-A3D7164AC056}">
          <cx:tx>
            <cx:txData>
              <cx:f>_xlchart.v5.13</cx:f>
              <cx:v>Amount</cx:v>
            </cx:txData>
          </cx:tx>
          <cx:dataId val="0"/>
          <cx:layoutPr>
            <cx:regionLabelLayout val="bestFitOnly"/>
            <cx:geography viewedRegionType="countryRegion" cultureLanguage="en-US" cultureRegion="IN" attribution="Powered by Bing">
              <cx:geoCache provider="{E9337A44-BEBE-4D9F-B70C-5C5E7DAFC167}">
                <cx:binary>1H1rc9w20u5fSfnzoUPcga3NW7Wc4VCSL/E1jvOFpdgy7yQIELz9+rcnTlISVrJ2cXKqTvwlFY2m
2ezG0+huPGj989P6j0/tzbX5bu3a3v7j0/rDk3Ka9D++/95+Km+6a/u0qz6ZwQ5fpqefhu774cuX
6tPN95/N9VL1xfc4RvT7T+W1mW7WJ//zT5BW3AzPh0/XUzX0r92N2d7cWNdO9huf3fvRd9efu6o/
VnYy1acJ/fAkc7W5np58d9NP1bS92/TND0/u/M6T7773Jf3bU79rQbHJfYbvYvyUK8yRoDj+7R96
8l079MXvHwv0lCkRc4SY+u0f/+PRL687+Dqoc/2IPr9pc/35s7mxFl7nt//e+uId5eHnV0+++zS4
fjqbrADr/fDksv9cXT/5rrLD4esHh+Gs+eXL3171+7vG/p9/ej+Al/d+cssfvqUe++jf3HFxbbbr
HrT7y/yhniIlkaLsrh/4U0JjTGMqv7rJ88N/oMf9fvjzi54fLt78rfzw5rq+tlN53f+FnuBPmaSE
YsXvRQZ5KilAQlLx9WPyx6O/IuM/0uh+n9z6queVN38vdLy4hpB4bcvJ/IUIQeopZTiWhKl7/cKf
olgqgs/OOf8DIH0F51e//Ic63e+ZO1/2fPPi4m+FmKQC3/xhmr9gH2FPuVCSIUbu84qEj2PFOVX4
j2d+dcejatzviN+/5rkg+XsFrX/1kD9898pcf76x5R9m+b93BWJPBWMMSRV/RYC6u5Wop4ozChv6
7wjxAhdoVf5nat3vGv/7no/+9epvBZP30wRZ4V/uI8yfKkwY5FVf0RLfTbtk/JRxThiW5KsLPR/9
x1rd7yLv656H3v+9PPQva6+7vw494BnCKJEK8PP13x30KPxUYgFbj7rfM49qc79Hfv+a54l/vf3/
Giv35+m3M+E7v/HfVyYAAIagNrlvRxHqKeGEU0Hvr0x+rxoe1uZ+R/z+tTuK/z8uQR4uT/4s3I7X
03X6W8V3q0L59qe/vR5Uod5X7xQqd97yDwhdfv7hCUIQcP6sI88i7uRQd2z75+/fQAb+wxMlnlKE
BGGMUA4pAYfdZ7k5f8IllDYMqpsY4CNxTCDm9YOZyh+eEPE0FoIzSLW5IpDZ0Sff2cGdP+JPBY8p
UVJgQRFXkED88WqvhnYrhv5PO/z+/9/1rns1VP1kf3gCcvTX3zqrGWEE6wU2x3NSqD9dv4HaHX4J
/R+br/nQVIpflOio2I92hkT7z/f/L+Sen3dLrsLVzG27inRiZVsm+75tH0rM16+169fS9b8QD165
Lb4WUbMtay/S0ozGvFn4HhfvinUfvnxbfage7zULJGe35atub6Rrcp4qzOz+WqNOxUlJaoaSmMYd
TigZp/z07Yc95ANw/+2HWfB9vRQ9T1dLJElkTAqTDBuXv3xbvnjgZeK78oUaY12rjacOafoCoYV2
b5e4jvnzTU79mkVi5ybptlFDGhngfAkr/fYLaRnrWZwfOLdKrFdD6XJ3oNaVVfrtB5wF3bNqpbz7
AFntSzw5wtKlsWK54hvJ8UE3FpfPWVPW+AVyjWsOox37TSRxS9F4ivtyNlCqfOsF0dl09ylwNvWt
5a1FZxtmN5a6opjHg8QyEwR90Q0ZlyYZi2XuEreJ6PmwFKhJHR4G2SdRIXH3/NsqPLBo5Hnl3tKg
LbZubtkCJpCYHYgZvgi2VI+830PCvagwAFIXuU0s3TYrfo6HbUjy2dU/hqnuxYZW1hW3xLC0IVV1
E0Nz8XkfVY07hIn3YsMQLUyPJWNpO4n5J7SMNFnzXYRFHulFBtMutdZ4ZOk0RPuexms0myPXwyAC
1feiAV4LJLe2hmgwUFcfNs5XmowjQOkYZh8vHOB6i/rB6ijrh03wV7aCPsVP3TRFj8TOBxaP8NBv
ZeziZWUy2wfUpVtBI5OsVWPNIwY6L8J7sCc88Kuhoa3DW54Nkdy702KQntN22VB1HKuSqsDHeBAn
dMjloiORTZPD00XPhz5O9x61a6qraVnDoCY8HI/DPOZk7WSmcbO/a8xW/tgLrt5929cP2coD8tKs
Ei2QdmQ4Wqu0tUaQ5wXdhvFDw2SzPmKqhzx+/vmtWFTKQjdSaJmZlm6XUbfHP6oCmTb59ks8JJ7c
FT/k1RaDcXjmxIjXJK5X+pHvg07DxHuIdrMYhIw5z+YWPDC1RZdSFwkdqL2HZ1eRfmu3WmbUzg34
YJNrlNh4q/bAB3h4blTERrWC9RXqxv5SI9YvqanFvrwKMtA5cb3tXoE3YlG08kzZsvpJSGtfrVUx
bo/of17p9+CZe3ju1Lyw2hUi61o75m9E143uJzLuKr6aolKJ15DrEn4Z9i4eqsVmCHRPmcg0oVN1
Me1kVUnZdEschmfu4XmttpFP2IissYWml7bDs0xqR81je/PZLPeZy4P0VtRF3C2wnsZ80+ZYF0SI
V120z/yqmPKuSdcCb/3PbSfJL64vlv4Ryz2U83AP5e1a5GLYF4i7rWz1VRnZXEBm3yhI6+S01HRK
+qne50NVct2dmnUvxJHThQxv53jiLtDAXjTYch4J2UR51onIHUm1iEyKljyyGNEZlveZF99d7Gye
1mrEo8pIvJsh3VE+TynL97290IqI7cfCdsMXHdGlu6C77NnLlRDcv8BCyvpn2WDGHlHlgbDHvcAh
+5rpYalopkVuyYHv6kav6zKGBW3uhY3WEI62tRaZifSSFROibVIQWXwOAhrzgoZDhsu6LmhW6FV+
ZLCVvrRx1IXFbObFjJEUfR1FQmWshUrm4JDs9sRVZrOPrLIHUMa8OGGrcWN4NTKbtiXHl5IaE/+6
agSIK3EZD0lfOd0leOe6+KS73eIwtzAvfpClb2ERGZ5xmXcu0SO2XbI5GgVuF8yLHzvdm9FxI1I3
MpTybS6OOx+iY5jbvSDBcxX39bjumXXFlO29qBNudP1IDHoAEszDPkdxGa2wNWQ1rroDnlB9zLcB
By4qD/pQ9QwSVcOeYagbk7hEH/qCPpa1PqS6h2bEdU/XttizQmzTC7f1MeQCY4nqwHXjwbms3aSJ
2fYsyjt1iee1OeZE0izIrdRDM9Ez01MD0qcc08NChE1sh6ow3amHZtnjXc4C3BpNuDw0xM0JbwQN
i6PUg3IdRyZecrtnI6rak1V9cZgZ3U/ftswZNvfsF9TDa5+zct9RtGRLxG6g7GzmE50a3WfTInjg
G3iQJbOY+7rJl4wAcN+oaahTRIcmrBynHmSnHlKhZedLNlDGL6Vi7lhvfWC4oR5k0dS1udxrlxW2
pc+qthMv9NoGqu4hFjbqvGkQmbJxqHN0MAzbgyjXpjx+27kPgJZ6oGV5YZtohzaP7qv1qpmK6bnL
8zYQVB5koT8azcjV08m4YrFvyRLL9kdmJC/D1g3xUNugah6LGa+QErr90Gj2cVNb/8jCf8A2xAMt
q6OGSpnP6diWKCHW4WRUygWq7oGW6JrivJYzWD76aDDkd71a8zC3Eg+zjd5NFFn+u+oUjzhhMw9V
3Ucrk7mTJZpTtUDTGJ+l23DDnN1xq9Zu4lnnrQXpa63Kg5ONSzjHdaDZPbSWlMkhxjFIp/hmrGh7
KqoisLNFPLQ2QDGUVQHC1e66rBXKQOXF17Dc4HyIctsw60RE3m7NnLIpX5IVzThBOp/CtijiYbUr
Ne4HEru0n/c+WcrqxtU7CrM69nBqdzPpoVxc2jUlTThlH6PZ4kDhHk7jnBmyldGUijHuj3atrq3b
baBwD6ajVWsNmbBLa67KhNdVmziDRaB0D6eC1FFRRQpUVw69sHA88ioXRRt2RIU9nK6O4p6C5GxH
QHBN9l5ydoymSNqwNYM9qOJxVZ3TxZxttOtNEhHNMr3g6VPQ5oQ9rKIqx2ZYO9hZc9teqdqio23q
LQ2Tju/CyZlck2JjLpsU+QXV+LWl5HWYaB+pdqu7bYumrCqjlxAeP25YBPYKsYdTVVWdQL2Ysnop
5dGV7N3Q5EOYQ5GH076xkVHSuSyqpurQ1uK5wGMcttiRh1M4Fl60XWWU9u36udrQB8y6Z0EGRx5K
ZbUUEezXWwZi7ZTs2JY82SwpwkIv8nA6F8yVDTVTBryR+Gc6QRxIbLWjsEwDeUB1Y4vjNh9c1g1m
Pw6r+LWsdB5odg+kuaxGMVfGZWwz26HrNKjePHbyehZyT3FwJg/c3pNUz2mlo27K4LRfvZC2QC/a
KNcfwtzqQRRPeDJAj4flWOZlQrrlZyGrQJd6GN3poOq8bFxm2EwSJNeP7ShfhentYZQudF0qArKj
2r6jbnvBqH0RJDr2EDoseV5MpJjSOI+iQ1Tnz6s9DuwPxB5CEdJa7BGOUmB0/tht4qM0WxsWWmIP
olEJeboZwCZt2b8eiuGUd2VYJI89dFK9bGSFBn467POFWfAzysJ20NgDpt7YxAcNtR3viudyWLPe
5GHHrLEHy6qd1tI5UFp37/fZHWrxU9gK8SDZqtrovQEn0rL51azqtdx5WJyKPTy6cW7WbeFTttka
vdu3CWe1I/YYpriHSNLna19XaspsBFQC3DcXKlc/h8n2ENm0lWUCxVHKKshuo5hfU0XCNjbg1t4N
grCwx7GNYUsuK74mzNLoqJSYg4BDlQdKaWcxUTZH6cjfmuEooYsdYhOqPESWRTnSsdymzEkgcyzE
6gSN/F2YcA+TC5x3bVuf2xSV+mJp4Wx/JPUUtFKoz+kyzsVN1IJw2bJXxOlPFd1MoFU8XML1nC0e
pbKp6cgrBrJXN4fK9qCJlkoQsiJoG2MSP3eyqK9GuvJAq3joLC2dW8hnYaGwnSd7XL9veRmUYFHl
YXNVji6NAuSvZJvqQ0xzPhwxZEBVUGihygOoXjqaw1nNlBVUX0fL/AEOH94HLUWfrDUTEhtOwC7O
Few4uqZKCDB9g/IIaAjdBb8pZwH96BUUX9dXboiv1nkMRKj0EFp3IqaiJDaTDXnRAuEwlULgMIv7
/CpXGOBcunnKYt2+plF7qE0ZlKRQ6W2bhkX9VpDOZhgzfFg6ZA6I1l/C3OkBdIMTBSu7yQKbgX8s
7HpVCfY2TLSHz9VMeSNxZLINtUvSDmI89V0dRsOgPrFqYEuvZuAKZXCEtB/7fXgpiH2MY3B++39P
xKn0AOo0tk2JFpMNwLVpE+tM9Cya4+1NmGU8eC4RgahIHXh03j5byOBWK38NEu2zqSbYeErNB5s1
vHizan0Zd13YOvSJVHMuG1631GT7PJbpvBT4GLX9pzC9PXBWO82tWRubqVIfGrq97ORjaecZJ/c4
06dMLRH0g2ctTFZ2M3OJEbx+MXK9JkuN3XYI098DKWv6tW8GZrK2Ir+0Jf0Q6eZdmGgPoiswHlsu
cgP4n+3FbA1K0EzDjuqo8FBa4JJVhmBQnKIP3Rz1CY30T2Ga+3voOurGxKXNGK7oku7EbTTpZVs2
x7AHeDilZVFIJ1tYkmv0uurwu2oMq8Xhcurdnait2AgFM4jON/V6iqsfc8KDjqGoT5Bq5ZZ347yZ
jOQdziKJp9eoWKogpi/1+VFYzDGbK1iJebxvyWbGjNBAdhrlHky7NY+m1ZYm62cdJ/EsTuNShHWH
4dbDXZNPhjpHFZgcwuOzecPPWraGYYh78FRL0bp6LEwm8qJPxL49U6YKOzejPtNJwSqJV9yYDA3z
K4LG5yaeAvX20GkqOJ3gSzRmlssPFTKv22YMKuIo98CZr7RrCl2bjINlEgUk9GTcOhkWD3020kTq
MaoHNcK5TTkeDG5eu0i9D0K9T0WKY6izehaPWVGRrk4WaFSkLo54mGF8KlJdK2Cl1RvgRm3dQTrO
37RVvId51KcizTXjOXDtxmxXBh+QpS9hJw07Pac+DclFvRzYOsByGRSNG4i1W2PLRKq5CerhwAn/
XYwCFzhWxdqD7YtyEYcemmdZntMx7ByB+nSjrXFOmi7XmYxsMx7mRXdfnBJLYNHI6F39UYdjuqhI
Z6bc7LEreJ2AhdgpaGX6hCMh1lXGc6wz13J8iDmQ2OGGZGB8ZB5ipxYYeJb0OrNUFFOCdtxcN9va
F0mY9t5uulaGm2UF2wxlPSTV1L1fWxS25zF/O8XD0kXCgd17qS82G9vT0g7lRZDmPt9oJjPZdLvo
rM7Z/iEe8uKCCqmbMMP4hCMCcZLhDdyq+ny0J+EkoQnLBz4GPsDbVuEwrhl6PYPliV0ujZHvy7EN
681Tn3Ikmg4Dx9joTNDpbVXY10szvQ2zu7etFvm2kLYtxkz06pd+WFBSUvoYt/YMyXvydp9oNELL
XEau0xkxtfxFwKHChWu6OXDJeDvrFEfrthM2ZIBUlXCgviTRFok0zDAeVM0WwRl9C9LZvLmEIX3V
9I+xmH5LQe8zjIfTsVqBXifxkM28KfIETotrCDaiWptD0amiuej0trx1nW0viSURz6ayHNk7uOIm
xlfQ/7PmrRIdv2jgXHK4qJue8kS0FTTji3WU8ZLstB7N+2XEkTvE29g310NZRuOBQ2KJj4hBrz0V
2q3u2CLokh04nFKvl26MZJ1hsZb0Mh/qZTugGLoJP0fA7N1OiNRWHIlYQebSVtN+KkZVWrhth3d3
6jBe96OdO9L/sgpK81cT5VH9q0VsHDO5YzVnZoX3PeppZ2kdz0weeoFRc+CbKNxFgYZCPeeyh3th
8bjjt1iqJZkxN5e6smbP4kHJ7bR07UyPs6EFS2exUGhht+VMD0WruwHyWaW2gzQVEUk3VAY9W/q8
VpctQRPNdrD2cmCkmS/3Pepemn6O6ZHG87wndW7y/W2L6kGEZSHUC5jdSh1vHBkyzsoBuj5Rggui
wuKNz/QiNN8gkWx1VvLuJqfN21xUYXr7PK8ZTmLWFoPezOWZVe1VzlBYc5B4UZLNwExB0EHKsFJr
kkeqSVSLhkCbeJmNiQvCGzi0ywpc18najF94bcKSPuLFyRqut869iIfMbU6/hNtg1cVApi4slBEv
pyl5Fbsec5sVpqHPKeSvwPx308egUEa8QGm6Yp5nPQ9ZIwv3k5HjDs38Xk6BZvci5dhXE1wTUUOm
oKmcMFw/L/ci7KYZ9UleMUCYUamHbBt03h2HeKmzdYyrwCrHp3mhvkJ7RGBF8qJja4pt7/ZERKwZ
j0HG96leUzcueVROQwYHVV8WTa9YZMNudFAs76bC2i1mHjcxZGWsgEc2WbG2B6Jq/CVMdw+uMxt3
Mjuss3ZUu0zEMBI4Y5cYh3ExKPYQu+i+RfFaQIIAYwUTJ5Y6raoqMEHw+V5aLHm9F7CFwxmNOQCj
jB90tMRZmHE8zC4xXJVmVT/Ardq2veJkZlPCR8PD+P3UZ3vZui+AyDRAGO6duCp7Ev8CNe0W1grG
HmjF2o17ZyFfhVbWepnT3GUinkTgovfyG0xap6rz7lRXXXGwy1gkbuq6sIDjU76QQatboU7Ooq0n
NyWwzW/2znVhzE/qk74YJn1d1o3OGBdzdNmoHh3ifFnYI2eHD9yroz7xC+625jlvZZ/tLSLmnW6q
eTjkosf6uNghegcXzl5GkWrrI2RxjToUCorRUxkxNoR53+eHwaVgHrsa8s9lG0t5iLoaBlB0Za/b
sDLaJ4jxmOxQs5wjUz6h/FlXFXDvbBu3KQ7rTvkUsT12Bq7X4j4jBFVNsi71QpO6oXNggoU8eHO7
d6bH8IDNYaAt7+4DsPc/BYUOnyXWTt02Kbf3mTa9PawF+bJPLFRxD9nFuCNrG9FlkNueWtxcYWzD
WgC/XaG8RUXvoiguFpggkk10tocmonDUsOxvwozipctT2ZoCLXOf5c7I1JW4SDpWBW6VPk9sETBg
tQePZpVZo1+7eiGfTATbTZDuPlHM1rQfaI+6DHKtl2Len7Vj8cgsl/N6u6dU9HlixQrnjNwMfWZX
XF6h1sgEhsUuYZuYTxVbGl7JuSFdRho5FEkt5XhVCteXYTD1CWNUrQPhfdxlgvX1YVTyoqFoC9sH
fMqY0X1R5KrqM0XL5bk1HT2IqZ5ff9un58z+PsN7WbNamm1eEOzv7U5HSPljW6i0jdEwpByquj4s
x/I5ZHLjueSkGLLYkUknJZvqM7RiNYTtxef5ercpqV1U2XFWFaxNht+6KX5ToDxw2XuQhUkWk4wN
6A7dNXasDLTyd4f6IPfCkLm7ivewGKMGWIEpEiZ/M2+RftuXLOw2E0zVuiu9rXrkYmzbcwyWr3VH
WDZVTAYZnfhcMg3dhTjv+hYOw6ErMYzydUSLKtAwXtbstqnf3Fa1wBCAEU4HuHw4ftxbNcyB8r1a
FwbS5LmeTJvtRvwKvaMXnSg/fBtU90czcp5udnsx0jmG02q4IQiXVoe8Tkbr5puFjGGjN4jyMFtB
+daX+dnsWubQcLTysuPMBS13ch7gelv5Addu3Q0onxcltJ0Q1gmMVAnboYhPKVN8Fxuz0H9Dy4S2
Y18BH+FQ9309BzVfYOrFXfXlvOQaMts2QyXfjrKI41cD3Od7E+RZn1W28Qo6XMsYHQtUrMNVHaP4
JcaauUe0/63T8u/xmPjEMk4JXjl3sHS4Y92PI0K9u6iaeTQnKMQcPsEsPW6PI2vX4Xm0QVXwXIt6
7D5iROjJcbxfChptLFF77mC6whY1zY9dz1Z86MZxqw57Ueb7r0O+Ve7Ua9hzD47V6yfSUfps1vV0
tVXlfCK5W0AEzMAok7ir6P6uRHC/5XVznlPxrq+ktkco2OgOn5rlUMbA/HxZ6zLaj/DbtnpBcD7M
QYkk8QlxwGsc8flCclrkqH45q0Y9xxUuwjZY4lPihqhhA3RHmwyv8Q3H42uFildhy8WLMVBrbl3E
lyYjO/BsW0wv8WAfG6RxDoT3LRUvyjgXdcVu1yYbNczquDR2b5ej2oD1cFygQiguueJtGdRdg3l9
d2GFRsU4nVmTRTriKW2W9rTrtngfZicv5pRb7qBGJE02D7Q8Rvn+YarxY3Y6G/s+O3mpAYqLyjXG
NRlvXfUWWNX0R1kW6/Vao+iRzuZDj/CCTpwrUWA9NqldScOP5TSasUpmA832y2qBG22PFNUPuNxn
zQE9oXAzb4sU/p5D05wcWxGww6I2rbpd4gMwusO6SsQn0RUl9E5y04LRehwB0Y1/gEAUuIEJr+MW
wcARaAT0TYbgOG4iy2ki6JEA/YAnfBKdIMDl3OEO7rEpRjFdqtay0yAVnPvzYm7jIHYBEeen3yoR
GcjmVSUiGNMBgwThrnvxsxpF2NVWIjxg202NVbWZOhOCTSfgXMskL1FYsUJ8It1cQSuSOFRmFZX0
pOetO0pVBdVxRHhAjrlGbSva/Ijm6irOSUIHHmhzD8YbiVs7TCB632maq/HUVTioPiQ+h26DqWuV
VU1+bCr8TLDo2cjDunjE59ABrfA8CLfKj7pexqva2imLGHkbFDZ9Cl3ORDlvJILFjgqbam1osqmW
nsKkeyiNVWNyFkdVJiqrnwHr9cNYbGHDYYnPoSu4KKIZuyprN9yenJr6i3hsw6ioxKfRRdsK5ymd
qbKqrsejLuXzSBibhtnFg+dax6OzZFDHqaPVesJ4ea9N04Q1FWHm9d3YUg5qGlvaq2M/jy+bdshq
M4Rt4j6VbivXtegKSKTayVVJ7/r4sLfskch7fv17tlmfSTcDO3+HG34AIjsPCbDGDprDROEwm3sb
7A5Deuw86QpuLXXboS/0MCa56VUYIQ0GUt81uuo2uHPRMAUXrYYdJ7LNzbNhbaqwe5DEZ9M53ue9
GIk6dssOZ7avgQXwiGV+a9XeY3efS0f5jmA4VVFmaIvI/CyuOgYXjAoYHPoOJiUNWcXUThIxzh1L
OXTXlsM4NWyGcZyab6fRqXhMd40KfN0Jhucsl6QSQR14+PsHd826RiOCuRvTuVwyU3FZkVi6tLSN
7Y9B68Kn4fVVNXGJSnFcTckhQG216w8l/B0GElZ7+Dw8MzVun3PtUjeUOu0kXY5a0aBOM/FpeJCy
MaJJ51J0nvu1sBFualMRxK+G0fp3ba/FTG0+gfDZwezm1tIxGVocxvEjzNuNaengNrzrXYprpA+k
QXUCHYlfw7zqoX1oJPxVLJJP6YzLLpFRBBe4VhqH7Ws+Ca8ArmlMIzKlAzBrkqExxctWkOmnIN19
Dh5dtCaIj1MaKTj1oM1epNXGwgzjz/yqzIIGOIidUphRiV/13dr8yuNdhKVBPgFvZ+UyTm62ad/z
9gCTq2EiDM3Dpp6Q8x88u50zt2oiO5HMppVYzYnlE8wXj5qwM3bik/DIgsneNpNNydKVwLia3sH1
6vWRGPvA1uYP+3LLCCOzxGbTTaA9aeLGHEQTmKtQD6escTwiI1h972BcyzJtX2JTht0lJP6kr2jX
3Zi3xKUF3J45qqUsDxCPww7v4Q/W3XXpDtcg8mqGxEpo/KvtyNuuxGHXq4lP/So7aCkPmrq0ik2c
rBrnaZ4Dje7bKH2gTPTZXy1qRtwMRJ543rL5Vem6qjttHLfmRI2GXfDbj3lg4fhMsHwmOUU1vAT8
5Z/oOGNWHPrVhTHBiD/vS5e5mCYO0ouir44SaGAHNWyfw1T34NrUEA6Az2hSvertUHVjfbRdHrbx
+UwwpWk8dYyZdG7cfOpKiRMYYLyH7Xw+E2zroNzYzWLSqdzbE7LN+x3VLNClHlz3sqP7AL2eVMtS
HLp2rQ9ASQ2j/cOp/l1E9WITk5C5TqMuMod6131C9BY2uQluQN+VnlPaGlRznVbTWB521rUHCWPy
w3IxnwPm0AYtZ1PIU133+7s91utPddw/Nrf+ASj5LLCcLAtyQFZOmUFwH+WccGiMHusRPiTdq3Xh
L9xAu3pT6kQjaJ3P0aeh7d8FAclnfzUIoxz+foY4wZyvvE3mHdiJU7nan8PEezhF7UCGPTbqxHTX
AwG3Xnn5nKO2l2FY9cd9aSsdZPFanZRFSa3wVRsHZmI++QsGcY3ThkF0R2H7O/Mh+jBCIvGZX/DH
IKq8FKP6X86+bDlyHMvyV9ryuVkDLtjaOuuBpLvctYcUUiwvtFiUXEGCAEgQ/Po5nl0z0xlTWdkW
lvmikORyJwng3nPPctwv1ke9j7Mia4T/uYIg+WGZdmRo3B6mrIQL12k0+pGwn3MTTH+kfREKUlGq
VFYy0B+6MbrNxvbdTz0q/x/lCzZCjUnHrEzYouKrTA/QXTdeLS8/9/o/DJtHHc/dsEz8mE3xBgv1
zGbXF6neX/kJXhbjP+l0f+RztVGvM+ErdlQ6sidXrau6t5zU9QE6VV6da7X75s7t1f+guf69Vf1n
f/SHFpaHpBrXbh7Qtm5+3Ip4aIdEH/oeq244NtXWD/k8KcTV5GM642zfumBGfp4GzRp1RGPd9Sof
9n4N56YKUfUlTT1odyMBpbXP0y7s3ucocvR827NY6LvVVj5m5y3K+NznZh/qqM1JKtu0zo3jGoXQ
xHDrcirnqf6iTaOWOM963qpzuvewey4DGnpel2FevSn6kHbbMyzk/NrmtEfED2y+Q7vZMY/lErEs
lwHW8P0p1j2D9b0CZulUDl3BsOANWj6NLzpRaGQ63onflFb4Z7PM2Voy0H3TfMEV6ot19Ul7tYdl
Q+pST1I7fpkA2vIl30xMYp9Twerm09hmvfym6gVBPxBy7pNROdy+uvDxQtI76V2FLR9hGmUL71sb
9yWHcLI67BjZJIcoqTZbVAJPmixW5gNVZbLulNzEYmXy2NJlV9CFzVM4ISVgLDjTK7vryNKKkrSp
T4uGsxlVmFCiFAoGuPk212wewd/spqYunUS/zwsgJFs94Z3No+G5SBiHbmRtr6qMo2zEXsLUco27
NTVtbgQqu1zG0aDKRY3J59kpVvqwb/zb0u4hPWoz0f5+N4lgr82ccH6fuipNb/eqEUtdDjs0KtlR
+iWGI8LO+DLcQaEhcL9022q8uZrssl6OBK7GqMYUmfb+FFi6+a+zUO1UF9MKMPjMoUCS7+ONbzYU
w5ghSawW0cUGcliG0UdQsewgbcFBhy/rcgi4l9N0TiiAtOTM+lE0ec96eWR9MxYT27wyQFNCZNdL
ZbnaG7LY/uAN9qh7NtVL937bknoUeBymZDl2KbVbMdVNlsAltglDib6mEZ+ES8fpRm47Gr+GkmUz
udcOYH6OhFmeoIJyLk3TQtI07d7FvTDsCIOVfrsZEx8D1SYO3mo7xsxuraHdIsEyByYng8kaGZav
yRBBM2NWnulnTlUsyqaytPuK3kcMWDQqm9bSdnSy9/1CavYe9KxZHbvAIROSE5no9U6jpL+NG9/v
39txmBYoZkw0ZfczFm1zGHUTkrNWcTd/aCIlSILtra8ZzbnKpL4nzvXx16yrKhHyqpaqvvJ+Xek1
MW02few8C7SA5z2BGr32aSxh7UzZ8K1yvu7rvJ978ZWmbNYfoC7fmwLTJZxd0HlM4Q6sPivwy1OU
fZs6s+5nlegQ3vc7ieNCN1hJ37oMj/mp7pP93klSH0kyi+5BmIWzAxGtbp7mvtn2Rw+BRxJhEg3f
AFFenIjZ2Xo3jr/1mNw0Nx2b03A1Td1QXc2JjM3NMkueFN0lOPuTYEhh/h77vrqHhDy6xhhp/wZp
i8o7T+uyhkFQVG7tLvw1MiTW/QTzoPTjINtMlnqA0vEdD80w3sd11cZnP7VLOERz020nGQxhV5xt
PflAWNVXT80sa13o4CJ4InZEWohoFEOQ37pbau4s2R05p5rp4QXBHdX0sCDYvjmSpp946bZuxd7p
qTDNEfzp2NzNcmXfBngCjEUFyNA/NBsx2EqaafMHRidn6pJgWrXe9B0Mjo9VvWjIayK+1u8bYWV2
VlprlrsqMuxr08hOF/Voe9flYowrgqCjLN3OdlDWlc4nJCqdHZM4H4fd60+pk3gHJSV1DDvDDe+i
jWpr8m6L7HgYL5Y8OQzt9v5+9hCmHag2/nNCgmeIV6sRFVkgCoLdoVyq3yosYV50Q5OogilPpw9h
Rj4jDI6UguVZnvb73p69g0r2fUA+nanyZnZ8w36/az9NeedwTPsciPdqv/llTekrIjgMDoQebjXy
acCrXG6kdos5IMQRk87D6BNFc2g/R3o1yFj2h3Wt0yHkdezEfuM3WwO12BBjJU+kCqgRoWRrmrNF
ylqU76Zto2dGe5OUTcaWqLRkjWXJw753r4bsaXda3e7l1aKmqCpnn1ThNkVYziOJbdc+AzlKQp+3
w+DkEa7xtbuWPTqY+wBITByzvsV556qKzuB5Z812q2rS9cW0m9gVmTY8gm7B2Kr1UM/tNn5ypFcQ
Y4yZc4/tRnhymjAy7u4nON21c76GDAE68BXPZ29kfI5Tad0DtXM0fknaTQy3bEgtnrGxUUPzPR3E
jidBwbLNHqZatOsRn2zrDlT1mX1h/dpU17Zuu/QMES0b7haTIODrgO1oYCVymdLqbYdVMjzNbdPR
k53auga3GQosPCMCPkrXTeeCPulOpeAMJ+AQk4PVSD3MVxfG5Bl/U7yuceO2zwNM46FJl0kzZcUM
+8W6iLA/VcVW6e25S5hLT0JqaF3oOIKsqlYjoiLoxSFSzkx+g4Bk5XGBgYJoHvF2KX3YfKjbUzQm
GSZHbdVHy3ul9mm8BnW32VEVjfv2DaeGHXt4pBISv7tMalJSpM3M97udyExZ7MR7qM6iw62H0SxD
utmtx4Y8PyD9wpozcY10p80xSS8n99bAE6DGZbQ2dxKrnMCvrt6XuphbH8K7VG6DzJGaJtiRZwr7
W96nvjMPxMVi/rIbq7MuH9y60XPIUrLdZ3j6m4+d3RBBgw+ZTtVDDzjMP4keF/F6TzqzlWO6UHfC
+R/pGhc3UevB75z7GsWTm3bcTFOvx9X3kXrhcXDqccU1W6/nDrTQh25tm7bIumayHzfNE/pJJTwI
lcMhjIwaVyod6u8jPFPJI1zrM/llgvNK/3ke5j5BfwVDxLRQXdLxk+LOBtRvDRFsyudoCTgKhw3H
B6o9WMayiK68tDBpmAI4ejz6Clf5kBUEh3p33pe5f88XPN+HnviBFe22A3NVfMw+0AS8iCINouoK
9KIZRyLixJerZOCUrXm6ETXf62ZuIDmOYd951LIbprtUaR8NOYMC60s3zW470rjN1od4JAb+u5iz
yveZGH1zXAck5TzOSZN+FBYpL6XNKkABoo0cuw+jrviRmM4nD5g/pePT0HO738TdOE/YMDOsDdDi
QVQTVz1MVM1dpQapt0JkWf0YwHyJio21an2yu58hiIbuNfEFbAyrvuAybvVDb4Ex5Y2qh/mQBuhq
hyMkavFBVOk4loZUCe5E2wzxXbboS5Irs5fiR4Ba2dSFFCtNSrXMJF7yft/Ch04McE3KdwXV4nsN
cVv6Wls23ZpxQcVVNHUXFXEHV7hQYHdfc+5Z6j4kC2wPTjXzGuc93wjK9BQCXu3ykGaRO7d4C+Td
Mo2OFwllc9mHZhmv+g1L/RMlxq/HhPdDjGQSA8uzOGtTUaYD6MG5TeP9KHEYeZcbWnX2fgF1So6F
YooPt72twoMIlwDU3ezpjRWiJweBBJsNxyhKjtLsGbZ9P6xRfe7ZSN37Zaji9Wk0S1xgRjInn8NQ
+bWofJOdUK4hNbOHimYC0p6brWtOjdMw1sigq8Zhmxb77qTOJ4QhsdIZkpxq1AMfvOLpTQ0rJZUz
2c22aOKE1fBs1Uk+TVnHroWvw/cM6p/uLsHSUVd7Z3d5N0eJeSQeFq9ogVJ3WzOR7Kid4sw8rpEG
bddtvGCQkd9hngOxNsJLU7iRQ4Z8F4xIXiYf1Yc+6VifK7W5m7Uf5EPt4aBf9niMC7otvkiaqj1l
WSZvF1aH6zrehs+hXrtnmQ6maAl7N1CjXmgnR5nXRFvQTpah7+d8I630Nq9R7YZjQFRdOLE1qV9Z
vOlr1wUhSzzOrFD7sm/H0XT0OoC+mL34SPDnevBgLZSJG3l0qhRf/ZBXeHIFZPKhId9bVwX3Qilj
IV9btQlQOePVh7K9+AGch7DtsE0RJg4aybrzbBP0MW06dWXN1ji6XuMMamzISj25Nk1cyXsbbdYd
V+j8yevOhoQVMmSru1kyTevPqFzVfKAuiZKTbnWb3XbbOiDstR7XIfexNuI1XQZNHuZ0SfUBNg1h
hCWBZc15ilY5fIoaZAl3BQ0tbUtiu8blC21Rikq38LYwA2oUn1dplKZDHmhY2m+boOl8u27Tun9F
KJVHOdQ4QfF0D1hbVOcdBEPdAS46VXJlxNB277YYvf9hGrNUHR3HvlOio6n5eb7Q7w4zV0n6AFFN
R2/An03jMpYblecYsqnttxZkbPWwWCc0KYKs1+bazjYlLIehiMB4dO+SIbxDa8wTdMGgbO431g4W
+0Izch/faYUl+dyjWfWfetrLczZhRJZa5fmn2KZ99FlhwIo2eZsoEhcBQjcFng4US3m1rNjdrVm2
clW1ER8YNP3uVXjs7R+tnWXSlZTPEc6raqTR+sz83m11HiUJT3PnKqMKWaVDcm93sYXfMsj9h++m
hZrtIDrEFj6FodkkDAfoZB6R8Uz77TCucHe9km2UTI8Mqww7IknNLLA9NRsHWNiMkDWfupQ0/pT2
TU9Ume0GJUA+MMZq2MBP6D9Q8XVzEVZ9qUUQ4+L8u84ZU/sr2de9eR1sNK3HqYucPFsrF4o7tktv
yjkZtvVzLym0SKzppf3sfD+vR10TFRWyX+Kbdq4rVswYhLvb0HVZjVvCW4gBLVD2wuh1RlE6M9jJ
vC47XHIhkJ6r26lO5itfbeJpTpPgUB3QfdcPYRiG3CAbNIcorF5S5IuJbjoGL2goasSpLuc9tWjQ
Grnw3Do/RTp3i/P2HY89b35bEW0iDntPSFMyfzlX89oiY+JUocy+bWHNhacujVV6XXXIZ73RdZg+
SIGLUKbOZfGQkxaUh1c77F2EKjWQ6Grb8VxfoQ6I+bXDEdB98T5tr9ACxPLTBItz3hRU1qR90itt
GlhCx4q1S46HjKaFwK4a0M1FEM7tvInbe9F5shcGC/6lj6k6DFXLRiy1armeCBCMO+AVKX0U48b6
a78a+RVIzEeUHi5hiFRhoIBPyIhJnsakrj7Dz6Jry1phU2w70985R1CZ7TAY8eeBi6bQe0DgCGQd
5NRykw53s0vtcGeqxd4sWk/dFwREu7do7q0ttyXCbcw2/tov2WW40wuc7VvmXxlqCVfW+4xaHbwm
t+WD5+oIsbJkead9jdoAo8oVYXdiA16LndAC33HdvYfKBAmM4oL0QPhtXnsUY3lCwUA/A0qX9jad
xRw9phwkPpCC+Fiv55XVtRtwU5ZALBTdVdceNpKKjh86wdp39Yxs+EMM9cr827Ym/VpEDZCrz/Bq
QBquocJmh7FJQoJHs02eTYt+5CqMnc2TDhuoztfFIMWuTpbmm6DKJq+pX5q1CMrG6HZ4Nqxb3q1i
iD61bVx9FZfS5CQ2qMxfAtNvrh9chnJXzjGKWZX1y0kiE0QUkhn1NlEs2VwgsqNALAjJDoPMxO/g
X5/uuAhBHOBvWWVoZRCqftwS7vlHXUcS+uNWVkAGI6ngjGQ1LApKFCXKX1M2Td+GYUtj7HNZ042v
cGqTXZGYxqenzmXhO1rner8xQ1K9qWbYJUX+d1iTW9X4bH6JKsLoW4zIDPodrWUDZKSr6a2cTI+9
gzShSOp49o9GVlxD14HZUlazmjy2EWNAs1F6kBvqYSh6lKthSbm5naSHla12zQe1bM/wRI6zD9rI
9V0UZfaDqHj8Au6H26+mCiKgUzShMd4Gta0HlgkY+u7dqj/gmvc3Y9yD1sY6BHDD4ySbzlMj5VxQ
PSqf66jqP0Kpu+UzhXhL68yzG7Pp6JEzv90xuTfiOFWwXjgMNGxXM2IlrmI9kHOGTGbseWNqXxtZ
0/Cg6wnq4XWF309O56Vyz36BxetnGIigObPBZ81HQMMpz9kacB0S33XYFmQapxMqDg79sSDupdkY
isQUUEJdo8roaAR7WL5HpQENnh6oqIGbeMSrI6eEm729SjTRr7Bf7/qnREwQgW9IYHhq8UbytF1j
vRTYtoPzuQE2lj7ovuFZkWq8nZdpqvx07Oaqa4ok49p/vXBdz9M4KHWzcb4P+Bt9ZJ/6OPPDQ1pz
j4IttOlRCB1NJ1AouX8HKHo8YJsYx6OhtLNl0qxDDLocgmEPkyfYROCPcY17ATii0nTSaLc9SMtr
CO7JRk23FiNd4uE6ila1X8F+bP8eUcQm5QOiIW/qfdqwfCqBy9F7cuhlthTz7Px1OsUoOJt2vAm6
oU9gL89QCMDfETgHjBrSjFcfox108qOAQia8AGfaVhxElsTfnTB1wpGB0++AB+yw6PE8YkLRfm72
2aoCdwqCd9E3qMyxYw6rKpq50vAvh3mRvINFmuCF9Ewv523KZnHFkQGOaNRqZaLNIwrbw6OX6WUR
Rt1a10hXnNExYfPpy2630p8dRBkyT6bNDVjGmHe9LTg7q7M2jtTlCkdtAiamSrL4dcpQoZWrl6Yp
eLYyaH0cC/1ry2BTUxL4zbcfBwAaWa7GpWleyLZj96ijiMXXjMeKFkomQ1JOQMPWYhpXQFs5RFBb
XXYQF5KHTM9GvEMgSLvmAS7Q+rCEik55SPYMFYzUsfsWGaQq5BRSD/kOWTYrv2qC9vwbw4fyHywK
VHZLbTzwIht4nzwOtScwTdZoCprWKvUUIODvj0lniQo5hdh+BYDZjHuNRt0BcsBDvaEoREZ7NSNY
W9rqrplIu5/jjGzjndTAaXOmUw+/dN2YN0LTtrlP9moEL6ki/XhaxBolj9BNcoY1ZdLdY/4zBn1E
fqM3RzDdtCowVaHL19ErGyEgcXfiHA2AUz6SQV3uEEPjU8ZG6g5iVDRg6n4BftgX0Fc4u+TwYomT
G8ISiuaSumg8teBZrF99EqQtK8Yqd+WxX/vSUK37w5CmYi4TJNK4Pp+NCs0R3eAgb6oM9msgXw6X
eDCkpU1l17Ryu64c4aKATqSWtIQTA8GCaiuFeTZGoVN9zdYt3VGzOJ2dABJMmNbPqO1y4LBxn0Mw
unfljMdgOGbbEs9vvKX9EKF3iDOXIu8WJia/6V4N0HP1mJA5HKYKdWJWRIORVyzRSdjOfSxS8QrP
aOVuPVr7TeODt1mXoQbZ0umB8nbYPkT4NDLKm9il03K8uFmjIV3Fvmb3y6WDvqmiqd9QfIEvC4Op
UNX1Q1CxRbNilpRhgWc9MCteYNZC0a0Sq+T4rQ3orsHtC1yRN+PWaEYxwCkapslB27girWYy11ZO
i3ig2DxqlIqi27/3DaYRn7vOT/0xq7Mx8ri6Oh2RxcxM+y5DuY+1nEie0aNGaTS/NTqjXuQulnBr
9jxbxPsY+FyL+Bfg/+6rNNnSv+pomaLHqcbA5916aVThWBDEkBR8neFrDNmcNsO5UZh74SHJdHo0
HI0POyBHcZlvoACsqS92zJAmdLqt4S0vCWVO3HiNSdItqmvBblEWZfZ5HLreXPM69dM5WhDM/jkl
pCIFu9Rsx2VS0ZIPPPHR7UTgTvUuWuzSYo+DDX0hURmPh7AoYe5b6yB0UZTw9f0+gNJYCGIx5GnT
YYTFjKkj900wq6v3qbfY/EfkG3Trfh3tiO9GyQpfw+HsdZ0G1FOIuC5ivrnlFKZRpicDlN1fDT3b
yStQRUqv2x6TwEITBQLAAXpiYkSJZ3MHtnVB1KLjbJJkKVKmuijHmrtj2oYMs0YKe4wjiUGtno9t
FGPew0aMeEI+IGJN5GHeNC1Nw2l2ctsi95POtoiMsHRL/CKB6dXISpsWGXe3NDbWvlILV/U3XmeL
ukVh2/LjQJtFPnuP0Uw51KKroU4EIe2xHceB3VT1MPbPXuDC3IRE9PaaLIjUuVvxXhMkmoedPnYL
V/X11hnZv6DRa6u1IAuq5bnsJqEAW2fwaGtJsWAx66iA9wcLusQckAt57EEHvFgY809wMCQ2LqSE
AaY6KIyC7HJGAWZwYR3vtHnEOT0CeAYZB6M01G4yPKe47BBXSdr0+wumJ9V2XLGSj3Lf+S2aaBbd
JFElUdgxAve65DLGE8kV6RjTV33HZ3q7DxOU13ESJvfJt4uEaUW/wDrk6Gq9hSaPPaMcM84EpCsy
W7EWDMCG/axWWNY/TrBdsMnxYvUaA9PYKMLdhdnl2hVSed+XQZlLopyz7J6aKhvPGZS8/jSPeknL
eg16vE0sfGoAkRLMW6dg+HJsAeLHeWTjODpiRunachC1RNupZ6tRIaWqTb9sHCnyN9Ved9sTLBky
B+y9qcz+PR1pWn/V/USGM0khdTwToL7zHVwDjHs/wJIatc1Is+02ziIbfgsz7fRtCHVkAfBtiSh2
iXIkB768YLbSWguy3+yyu4Uo6wsXEBx6NngLXbnsSdIX4MYzzMyz7EKvXcVRgtl8P6xIBn4hvq/t
nXF7PF5zxN7tl7vNK2gdpAtIhrc8674C5ovSsqMi0hZmrehnCjviaVcHVNY9DkhspJc23xvtH2Rk
1rQIURQbLBYxG8glNL1cQakBV6GSMFQ+WL4OEewGWt5+Xy7n43e+wD4BWnJan+dJhjgn2O+G59SY
xGHt1VTNLtfCQlUNiAlBUbwhLSnThEag16T1XN0nDXf+iG0UXojrMLbrm+s2vd1OO1f0g9kWlqF5
mbvlOgS+bx8EV3p9uHg4pierlipXMLuZc1Sj9QUs19uKMxcDzEcRguTXtoHS4B6DEgXBO2rjHdDW
3AO1ogiuzKj7AuHqLHIIixJ/2JjugdqZuXkCTSJGRbQilPmpA7MR5yIyNuDdKFdRyVeuiQTTfCSY
Z61XY2XmyeUt9H5ZPgnwCNICs2+zvAFIqgHeArAh7gvQir2NcuZQvnY5xS7rgCEOE9QeOUzq0Xce
N8hDEQ40bhlrPkFhHRaTLx4hNvOVWh1tu8LP8A9HHUrYRuPSpA2oHOW/W+NgzxtRcYVJVeoKAkaQ
zSPh5qqAUXL6kuK3o5vVN7U+y+aC/dZovzd92TOz6mFKrDkALdgXkKyjKjr/e7VsZAs2G04w6t62
krBuWvI9NPQBA6txKVkF8ffPMZh+dBZiIRvVNNrhQOTHLnvP1p8j1/9oKESHdMW4Bq+btk8CoEVL
f1JC86Od0AS3Rlm1nB9xTBKASHIldxa7tf0LDe+fGFZhZPBHdiSgsMSBkYbJRIT1NzdT626UjyZ4
IFqjATgla4dYAC7n5HGzgG7RYHURKaZow3361xSqC6von7GNfiCW1RjRbG1k+HFCmulQthC13IE8
OBeo1zB+xCxO/IXTwJ+RqX7ggprZ4lEDp/gIQ4CZP7swVUupa9S5pcfJBHdS2D8MqEq3MP7FFf4T
kuWP7kQd+GE4TRJ6ZAKZHA62M4cZWPNffKA/e/Uf2GcaiX6WN5KCOaK+9iZ+9UJXf0EX/7PX/oEe
ijJ9Vrqu6DEg9iNvTDi3y5D+5Iv/wDBzcezGaWH0CAz6gEFqm1cxkMd//UD92Tv/gR5abWvrqGzZ
sSaRxZm+Vnnc4PT/uVe//NX/poNOep2CHYTrkuwK3rxOImVyn57/9Yv/yRNK0j++ODOx8nrr8Lg0
XCbfLTAlXxAWEuQKiUTpXC9gY58gcqL6p+L50h9tihpRew7PFnpEHCr9kM3G3ncx4NV//YF+31z/
yer+0aSIdyEFLFRnRyVkAwRajsFjuIL/3kLs2GuGyhv/MmbxyK5a3b3v9vZ9jCeNnirbLg16lbo5
IJ3x+7amiG7OHUdJ9l/v7n992/6jfpse/+t92L//J77+Nmk0+3Xjfvjy7+8nhf//8/I7//dn/vgb
f796m+6/qDf74w/94Xfwuv/4u+UX9+UPXxxQl7vwbnkz4enNLoP7/fXxDi8/+T/95r+9/f4q74N+
+/WXL99VO5Zoekz7zf3yj2+dv//6S8JBvflvt+jyF/7x7ctH+PWXpy/dF+uaL+M/+a03fOfXX7j4
W8IZlxm2RCp/F/z7t8s3mPwbsFeeMArvTqCOF+HRiNjT5tdfUvK3OIbFr5CgRZHkd02SnZbLt5L0
byTLqLwQ2oiICXSL/+fj/+EG/b8b9m/joh6ndnT2119As/rDccEzcMglJ0xwJAzCq+HHpImJ6C0a
I2ePBOPfi+3QBlglGSi4Gmih2XkEoAg8eFstu5JdB+7PDKeYsVRRDwqtAfacq6QWNwlc0gCjbOkt
m2XfFiqg6y2AqugdvS0d56JbVLLcSrUdF96lK5hrHEhNMClQINjv7tCi0MgXS5tV4Lh4Y8pWjezc
SKvNYVkQRHvFQtd/2ttt82WcQpF8EOiaQRmdFOz2yFjVtxtoaV9x6kHZwqW/2lYpHvceHSWcu6OD
QtAlfE776aAR6/a0YvL3bQXf6ksAgqdekKnLvqrejR+Tpa5NERKMbXJFq6Y51pmtv6+Edx8GodBp
zCRZQWryvAe0t6rt2RKyIE6YmuSW8Hn5FIKGdH8P26dUgIKY+5Ho+xaEAlKqMe7WnI1uB1s0SRpS
Di4CPs+6GlFwq4JPORxAYvQCNYrkB2VisIVCvMhPGohm/YXA27PL2wkOPQeMxRaUHJkx9yyLKQiT
4ELkzjcxYDM5RtfWpoPDi67LXkbg8KU3Yg0WdnnjNMXnKR5Nkblx+bAsrhvyxDmLD9APmc7JZtRx
7sbuK6Yh/e0OpuAjBCvZ9yaOtxdM6zDNAAx4SX/f5vFa9zsmB0COt0OFoIJXZeEzte5iwiSbLrwG
c3ieMOfaF/raLLV7nZGdVP9v6s5sOW4kXdKvMi+AGgQCCACXAyB37qIoSjcwSpQC+74//Xypqp4p
VbV1W5+LY3buykoiU0wmYnH/3P+o3fzUD1rm6z4JpbN2x79geZnmoXiomjZ5zIG4uj2etn9MUqa4
AePo10wvroNY46SuF6XVuMjIc8ftE1ecqTsr1kXk3XQxxH40wC+Phj1lb04/ob2DmWl5EW7DAHKn
Myk8XAVaeGma5jNFcFm3o29uZbQl3aJT2NT9EAfD6o4kpFavfxmVcrdwLOblc4ZGc8MAUkq6Ux9b
azcNcQkW7wN+h32uUG9Fl1byMDOmuT3Ec3a1v1sYishEADoAhIw3fWlbj2M/ex/zjH4fP094VaNC
Dw191O6HOBtk8YRyXQc4VvKYtko+iGQbLstkMqWo6CunDITwqs8V0MjFZRcyIlF36luDUhiJqvSM
PXLacE7jVYH4LBLu2KnmnV/V6rOvM+EFpUhFG9ajoZsIs9OfOaBSrkB7Unfy0Biyfd0lQMS1OQ7h
vDHdDZpj0E82tfUjB97MfzXntP1EvMH7qibPvrjzNFRc1fjm9OTnoV17n8Yp9YoQ4ZyyiUHYb66T
KvNe27pWu7KY4W3Bssb7ttpQABmTYp+7yYbn2bhKZ3vZNeOrUyf91yTTKEcFbFRx6FgHsr2Vb6M8
5qvFVVErWOcgNic5BrHK3eTSNnp2wjp1aaZKKBabYID8JgkXpDdzl+b48AHHyfkW7toWERJnN0Dy
CGZI1zFAD9jwsHqQ6fRaBA0fWMArI33LucTFR8tPive1HcU+87W8qXjCKcg2++RbpxQj+9zGOSym
uWEDjSoNrFja37qxBLFdXWVflg3J706P9fTF2LjDZ5XdhwIA8sYTmf7IJwrNq/T5VFbdVu/ZTNbP
+bgWd632zDnsaL90uSRr6+BwGPR3jjt9yzp7ObiaGu01WUvsyCVfojETGK9cwCd1owu1fWCxccrn
3PfiNy8zvDtL84HYK7dFPNVN/pquVHnhJTJCEtWoND615jLe5ZNv/hjnhBurl3GMClo6J1yqqfWN
aVr1+yBbX7K2p5Z58ASr4wuKXAbRYZbS2BMRXt2DDdPS7WbbMftwqDZp3XbuOhxdjk/PXiwwh8Q8
rkE58qTY9J5Uux57+iKd9IseRHmURcoBxmrGt2IZmw/jzHgDNCQzcNASP6DCVETibaaYhzDZbh5o
v7AwLLbpzfEXqY7pIqsHPwcTIlO1TidRDc7JLdrtdYBub3ainr2daOiwPHbxYKcfTLtcHP5unL60
PbJmMCZesffZ7k/5YmEM5jaxicCaMY7GuHHva05eX6521YO1inov22V8KfTipQ9lMpQsKJZ2VCDR
Ir9kuJJHpMZFhuPcpO9qVEmYpF3tIRC3/kI6AsP7WRvj9GOBOi8jpyzbL05nYwkOfY/lE2d6DG2j
rAdIvdiZQItc7H3mipL0mFYPPGeLHxA/NnPnprGeIg/5N2cMnlCfejxWNm7SSOYGemuVPvarH0Or
+O6CeGiBY41TwqFvTIKGrMSuiRlcGOfD+JmL4BwHGu42CWy0rQLkbZQGJRhudXMdZnA/tOppLNwl
glD/VOuJB1Njc0OkesREnPiSyg4SZunt9yXJzJNOfA+grWnDYWrWyF7TLzkHuSBu3e/Okn4dtG0c
RFrUELu6HMOxT4nzOXqxPw05Ov+ubliJaQntmUlk1fYsTzbsMHqZ3WbNiVB6QpzEgB8LGRviTJEu
VtmG2i3Gbb90XrcES+K913VbJ6Cyg3hJGs/Ygsak/PI454W33G18fN5xcsBM5omjjp0U5RAxBLC+
scG30ELN7JjD9e2siS6vMSmmy7gMXuTyQPRRIdPsRILB3CX4o0+5I4q9M8VFFNNP962EGvjhpfHw
ufCYlL1sa//VaLGA803ZaTQDamAyObG6w8NSQeXPldgxeWXL0P2qXMHC1Ibx0U7SAqSB3E4devnY
VhEe4LTdtR5axY46a7IjZZMlK814cCm7qdMLY0QMedeKaYOwXahc3dVilK+Wm+TZyYd/+e61sRWU
wLd8drymOJVl78uQFYEpeZCf3v22FVgCW9X5t/PW+DfmYK1rOAguIGXTy7PTdUYexFMyfG2sgesR
cO76xbSopUU+HaQfjoa3sVromG6CSokyDQZz5ByqVbEdytWJlyjnXb4VgHrkh3LpqoDew3NednHY
WDVBvVpZ/QuHqA0axBfWt75du9cRc+hclI6XRJXlwbyxKS13uvMxXQq/M43QFQ6aM3Rkdj+6IkkC
MLshahR8RyTyoVM3kyYnRYjUy1jOTGs/w3ez+21uW7CtmryeVZTbrVPwmIaL73k4LIV6nP2tfqGt
x3VDx0vrk2e4LrmOdsyOlUgwjTLYAPomrW7djSnf8iat3TW970Ssb5cM9CuUVs/5Rfnto9WU6olB
osw7jMGxu0BPm2xYKy0+J1iv/MyyGM391GdRhx8QTUMCuU6vY/foYDRdxpi3h/CC2JKAZdyBiuFU
zJKBW3tIzSpvd15ie+Un7WT1d6srrfQJxJnlQs/X01GWNFtDB/VQvHFQiJ/WaVmZdd80vUmP67Bu
PDa+Lnd5mboVDk0GPMECvQ5kRpLhJSfWPrEvm8P9WK/xpRqniarQovtejo54msHd+0g0fvGYMPHy
o9Wa/osFhn2wmFzzfZST+RG2fL4A+xmfVzNmZk8MPv0419n4mfWX44LNWEs7LL0+O5SVva7BXJre
iaKb9VOdrsWGgyKKT8o2myG6YholiwDE/6HGDgKihN/sQ03XcMFJ2cyBbYyCU0yfohwfPU7/WOYT
LEw9JfKU9pYq9q2Zgy6qhN0tsJlEtB5imej0vA0qvzijvban0RZAimlW0AA6+oX/Y6qm8lvfUSiN
3M5wk13PXerFzlaKFlQyk3w7mAiJRsinN7HPGFDdxJqVNdneIfc3YUJWtW+81V3vHlf4Q6+OfDqZ
slNSZWiB4TZx3WF4DyVwr+0yC+/JqTmXHKDOLHi+nKIrF+JlfHOqJehX5sTtZyIzwbAUZL8su4ZA
Y27SSfI88cHcDK+8SdQATD1Ke5J3W6M5sErCZsBEzrPJfrOd83iNH7E22uIBjntjcFtO/My6KWxl
xIynnceCKhxN+YuJKi5DWU4TN5WicroVmiFp2/Y22WqORw0ZH/KmointuyGDbT87op+Se292R3VP
L1o8H7M+HaJlcqpHOJTWuPEcziTPa2Fa24HiPkfu+2VL0pMjsjR7TTFiyyMm1Lrumxzk4wuZAvPN
T7NcBc0KCPeFkcJVHLiLFi6HpEHGmt/7bHU0MvY9x8xuadMQq4yEcKRXy/yCKtMPYTd0M8xJ3FhR
nDqrf8P23c7H3BPj2cbR7nYW5MORQqP8MOiBs4QVq+VDUjHz4bSmKjP3SddID/1m1NltbYNlhVsp
6mE35Fa/b41kIhSkZ3WgosCPz7KrF9D6DNAwZGKbG5+rdlxbi5F2lrkG7AxlvgPvKPrPS85xu2mX
tbwtJExoSGzK2XCa58FrzpVZrf4xRlRag8Ghx/iFTUr1J3sZKo455jzfTLP0MD3SlNlVH4FC8KsE
z3D9iDlGDa9qKHoFfUm52kEHPmSt73+GmnXsAKyoIWXAj0PcuUvX7Si0506XxLC3AqDece1gM9xh
71pdywR6jxnUaZl/9jMj5kQuGv2Q5A17oh03Xwy5+ElQmBuxEv0EN26OUZfmPR8efy4I1ckpg39X
TRKlMb66NZRsU1VixD+2lLPeSbgZNyMkhikJhiJZv626k/LUz0JzYDWn/ty20/gBJkKFIN2S/d9Z
y9MkW8PGaCmeRohOumvJk130whPLqSXG5I0BDBUwjZ6+9q43FpzePcjgGh7PDVauwsUx7Tutwh4B
76XXUvP78DZYlSLV4p4sZmHd0sM16YivhumxmbplRC2zRaugJpsiQqD45bDoyn1vWfoBEskDfuyF
zY0pxxh+Kw1VnQzmL5CMcTHumqIfw6HchAoK7XRFtJWOvHcKLZ/atLavAmF5ypj3t32VgrdDzaq7
8Lkcnnnn/aMNVMrX166oya/0p8asljfdm/plXdOByJgeaGHOhHWepCDdivQowtETxWedTy7DrTtQ
tdCtBVTwPDmNGVUtVaN3/ji2rEvSK/29wQ/20urcv2C0rWRc8hptqfLimdY9LvtR38XEGrDREoII
KePQonn0YlbsFv7yp2T3h374iyz2/zTJ/4JueZt+I+9a/xj+JwiX4trw9L//IQ3+Tbf8P33/Vv6i
Wf78gt8lS1/9Zgpp+SCgNnKGf62e/F2z9PzfXMfnryrbNm3r55/8oVla7m++QnTxXcUXw/9gRvxD
s7R/Q810fE/B4TjSFeI/0SzVTzvt/4vgnu2bps8rCf8K4/Baf3Em6gSHNiFIc4zZKkBZFyMRu1HE
MmMG3kiNm1dvxQOHaLZS35deFU56HdwgHjKc9WRwJ5IhsC9dtNWD2FeeubGRIVLVR2b3xemhXm2D
nFs37Swh7KvCTgDBqNz0bDvEoQM9omPY/pSeVAW071T9g51W1iM9F+pOWyuKl2VUN4vlp6dex8vt
aNkfPLvpQ97B9WA2oovq2hpuGRi4x+6PMptRG46SZxfdh7mDY0QLzUYHNxcma8CMouKi3rtrzoae
j9ZO4jaHdevfxtoQd5PR6wPZ3y+VSFMwlcKLMgCjcDN7f1878r3xLYe7Sv+tKpEr8yYFauodDkJL
vJ6yph4eN9+fz3lqJu9+q6awWEV/rsTwxjBD72i6ZrfPxgZ/jyjqrZeq7zEpv7uhXd436Lc95nMR
2Jlxp1o3qLPtq98mJ0NLei7jT0srL5wHbmw3i4Z1PJe2OKSJWSXgV8Y3dKF5Hy/yvSiuU1/RNa+8
7lisdWjN8ln7ycRFMdt2Tk4VaqnJoLYCETZhGNnAOZq98ybjSB54LsOB6CxIx6Xd+boloz8a00Vc
syFWK85lWa+HNbUPi4EMg6vwkHfNVVxa+nJn69IiqWR/XUmpRWWnzMdNKuueQ4EVFmBeXyC1oRIJ
+epv7N3EYrOF78Bl91CJGUWnG41DMbbefVlq9yIXtf7o/AEqneQVZ0XOIZe8IQrQJfm9KZr0h93N
XOquIRzB3hGUPddiJy2G94YplgwRM57wPM85Y6FCoQVVEZvBfdqK5/i4Ft4DWWU/mtX25CX1I6De
wcCAetjKdD45U5HCvA3o9mYeWw/+VLcRx5JvHA6XvWcUX0o5Tre9q06GVaBmTFafP7ku8Qu3abML
Fzn6FZS3Z+zbvKuuOCHDW9bLkLv3wrCdp0H3vbhxXZIkwAuVaKOK0hSyh+B6457pBWMKLThrY+f6
BRNkM1S8OSoam+cuU1d1UY1Q3jt7i0vzkKcErULDyKwnTsN+EWSSwVsRmF2VRwhVJuQUuz30NYK0
3rHHrpom3yRVXNnq2I1iwmbo/Zmw4S8M1K6g0t2kbww7LYfjCJ06hImVI/Ix/yhtPhl5RqaY59kb
tigvPadAr6uRHSavmu5ABof1yJTNbr3EbVLMe29xChCMquu8DwxtcupT7hRGDSWZbj6vm+Eco/cV
ZE8sI1Ps+fFPTIuD9o6wUF2GeiJcc0jgvoiuOe2sdhzT0mQfl4bXv9fWlJRhLZhhjXC7IjxUdKZz
K+bCUs08Mf6QxQ8d2Z81Ip9LVAEyN6mPsTUXJjCKUVahypYrV16z3Ufk/nizALMD5NPdyD8Dbdnk
CYFpDqyUe1+eVeWHPtPD9zlu6aJJk3kGTsxSkT+oOiuz/Tbalbcrh6nXd0le8du3YagPelqsYWfF
Od4OptImI6CphnvWmLjipNpuKL61nTGme58DeR5apRf3gT2J7a3yyXKhgyVPfoUOxcWYFxybPELR
m/hBm8QdT8xa65ygJQIBrnxWiE8cyVOSKb49vM143aRYk6W9HYEcqoCWsexULmp78xxSeUlPSkn1
z9ngPhNmfvWqbIn6ql0/e87c7uk3KR5lRg3fmGpc7aoaPtiuW8Pk995nckEdV/7B3r4Ic3uf1RjD
go3VC6Q9vZ1VZPR4NmVH7k3xfTvIIFM4KBDLPJU3Q4f9dfCNmHd0WklcKQ3+ERSe0d6vXSF2RrLE
40EThoSydvNu3lnwhfOFVftloqICNoWg/YeMBKZ8IqU/xfvCxdtYxl5deqsi3bXCfS9PTpGCORZ2
C/BkFnnyoUCreOekDwA8pyWVXF5np88MRBqmL7rehu680eqx7ZMp7VXQaoC+NF+P+bx8RXGLvUDx
WYZh18onh9FsexH3GZmAfnoYBlQI26h0OKGy33pyfFzhUE9xorJHrMRxT1yp+mhspnvDOLbl8zUd
/dgwm4f7EpVYz8wVWB9XEmjFw+TX9deKrgEmHG/zKZ5K1wg40ZVvikaHR6P3u8C1Bv9+GUpyubhY
3ldteeOnIs0pYu4qvAKa3kZyughW3g+v2NobLm3zjziZuHylfu0Wz73Rgiq6BtlnS6ok2bkkm4of
qac6HWZGYqJfT+oJ50t9AtDJDtC8lrv37VUVN6JqF1YFOjuMyu+ea41vgI8DL2q5Xv1jco35dW6t
sYlaO/Ej5ZTE3USG7hgQkG7v4X3krSbTxk2LvqFnI5NteVM1i5cfqeOwFd37xpTtfDPxXt1aUwaT
9f5yyJq4tjCtcvu9hu17VLnlPZukLG6YHJqKSzfE7kfq15wv23gNk62sqoFbrvpVTYb5aC1Ck3tc
iwV4UqLtYkcfY7IFO6EdcUm0NZwmm6RSgNNSRc44c7twYaTzvdd1ZRtuJL8tgj9b/5FomXGH01BS
NYx/MAZKF1t3y4wkVMdNlxW5V2TllbAIgeHR3FbajYqhPkMEMmFkk7J3HrtsKl7LXvOhq7WW0447
fiwji5xKdvYrsPuTh34Un+D4jO5o2ib7H3aGqh4JTxvrvaPixHo0yKOswVJnw7Q3CF8jwUgXcLZJ
+NGjGbuIeK6RzzJIPZHPjIb1HX2TVoZaw6map0dhxak+2w0dPzeEaTZoSrg7L2z6+smvSdiTAjLW
8SluU6d5iUlBLCXtAVkB2W8RzdhVOY88TRR+OAs13eau8A7z0PrP8VKqR+DeWYdlzLqvkAXwGDd5
9B1viRpmjBzZz8p7mkXLo+f23mFCF6ItaaqLyCClfNPHNgNmq15y5cV/asOmaJuZD8TUkW6lVShY
VgYWjdK8IxuUMjwqfjJ54MnvpfFuUGYR9EUzvSIxtJcyS/XHrG+HMIfiNgOzUfrZdnSiKYVgd9iM
ejltGAHNTVfXHkNFbMzHo0Kj5NdKQFviIST28GBZhXnv9a68LYxEfrTnYWkPRWrMMZ0+OctySTaV
CdUZ90eDRPxHvNOUXzO4p9756zh+WGQ2Nyexevk5sTb9zjbHYhl3s7MEEI1SH4vUjHeC+8dbI0r/
stpm8YD7+9C6YjnAqggu9A1pzGpzbuqu8eCxnUu7OXJXWcOzVmkuArS4y2w42xsbRvZBu1bx3ozN
dGjzVrS4GUZ+EkMXU1tCE9Y7LSgcwWqHnq/CnI9kddigmiVBn7TTLhM7s2cCTitdk/CkZCM4XDtJ
4lsnGfxDT2zdx+Fetvvc7jsqsNf6G3j6t6E18BUGkZZ+iLLjEEOQhc/8gqJkuvKfLmd/XFD/zGn8
ymD9/cbzF9BLIjeYdQ11a9cFlK5kwPm5gu99/s9fxrOlryDSXddy/kL2TRs9gOSj5hM9u3MVZFoz
k25tcRj/9etcgbpfL3DX36+AiDG5EXKf+5XPEr5hDZ7P6KONHui37LrDq2HjRqCxdPFljTz9Xkwg
WoE9lJb3b179Z2/iX1/elUzH8PEufSzTX18+pTjJaDo5nOwubfbJ9SBgeaXa29fDwTT3xaPXynaf
1zZe61ovBNSW18n0nzdOF/bPYwa8cXE9eFSKc/+2PCwubVgKn685m4RmfgbQkeiNOS3uexLPeVC7
WxzguMCrOP6/qSv9lfm8fjy4CZsuV3ayEABFfwEYN2knLsVTzWmDVWdqWI7UGUx1ShpuVCAw12Xc
k/+Glvz7i6LQmvRbepxMFQzRr+9iF8fanohm86J6u5Gu5Cw9fGbc3Tl11/btX39irlf6X39lvJgw
fX5AvpP916pj7UuLrF85nGaobIo8rfclN/aluQz/5qf6+5Mmr6CWQ3sYIod0rn/+Zy6RGC4TAtIK
TLO0hntbNDEbZyWc8d+grOKfvH9A19wiOSZapvO3OTk5eSlnc4oT8W91SUaOFHDcydVHZ1B4BPZv
IdYD8NOAlcz9fT6juz94wgnZiJJ36n84/TUC2XDoxng7Lj/Ph93Ps+K/fvP/9p4Ao/HR8hF2eFuc
v1YeazLcA350esqTxHRPjTcOD0u9cFn6j19H8tg70G3oIH8bfqfapG+1HpNTRQEn6q5rUU6sY6ZH
/3yd/za97xe28X8QzShwCP/0G/m7KFi9J93b/3ro3t6/98mf1cHfv/J3ddCzf3MVjWiO77CEs12w
2vyuDrqKPzEdqQSiGhrhtQnzD3VQ+L8JBWVoCsEp6Tr16A9tUFi/EUIlwMi3Y9uB7P6HZvmLbvvP
cca/APguaqXnCkUtBlojj/Bfp7coJPBJMFQJ4EnP/Ydk9LznzTWqJnJqX93bLn1skSFIk1XmUu/p
ks52xcCd+U9v2z/Zrq9VGr8sWK7NP4P4Fkylg4YqATV/XUdMZ1KpsfoWHjqxM9ymkfCnH58mlKbn
MU/9G4b1BRsWeBmTX27qEW/RN3YiW5wj/yvdGyKvD3WelF+chO6/KiEvTbtGmqKCxc4DSFJ82qze
irhpjXdJlrJdZq2T72xyXo9JTzooZfrdySN6iOljbES/dRHvjC6fI+m4666C+KEZcZxfhWW7BL6U
U9FysPoXRQ3IGvhAndyauhwLdVzECUV+eatp8grHzL4j/4RIqjLkk60f5JvpmMWtI5l/EiD3QQYx
mfeyKJgU5IqvUg7bu8g759nnQ4DCKqfzkM/9Q0o9UhZkSZ5SmTHXXwfX60/sWt09B1JxNmth4ax6
416hATxoJePIrjAkzUyei7o5EnqgPQ3D5iO9azAPmU3pNTu5ehVjzMlMmdbHZPZhj8gLnbJKxsE2
SeumTbSx56+Yh8WNVVTPSXfsbdO/0YacT5N3Deysxb5a9cp9rx0v9Amm5FZtvWvmttm5Iz3wIWSF
3K/u7OwAhYApyG0+O63ZRH5ay8jVLRf0anZe3c2Lwa8J7kg6Uo+wEBs/Wgubij9dKmO+1WWePY/z
YnxCi5n2GT7l0UKFD7raSndt3WSh3LrpvS0zb4e9Vz3aJfNWAqYqjrdzU3bnVEs7EoS/qZu9tZMW
Ecu4eG2C1oHmuZ9M996VIB+oglogDqcHq8TFMhx6A9y88g+5XIeg79U1nLgWR5UYURVDzPYE0XrV
4+hyBy8SElzuyBwWKj7To+RiEzEMldKvPB9eU0SlQ9UPNbFXPYRrZRhf3a1ddt5UrXelg8R1HRyM
EW7Ql3+tBG24/Vz/S73rjuM2UWL9aQM7qgJDTOuttjmIFkktHgEXxcNYTsu92Rhb2BKOjYBM0oBQ
8D3tflQAleN2aPQwPBaFow5FYW+P9hDTA7QZEMmS0PdEqushX9PqnhSP3kkrdXYUcYEZtzADToKs
QjzVCid3aI713DQvRSUlv023pY4xp87TL39Iklk7MfvlM52upIgJ9IHX8d3HpFXHaaGOfqEa7VQ7
g3eoKo1ej8vKmNvS5cJo+P6u06YXLpTqRZ2W6bGjsGOX6xWXz3Vqkwyg1zlcJyhpY4lQPGvgpJHR
LDT6VOVaHjP4svOagCuMSM33dC7Kp2kh41D1d0uz4X5PtXPrcYA9ZEU1RXQCiFvtJfc+i8zO8ux7
cyzDAsyAfthqvExCpt9WGM8fJdZm6BdElARzQG9WaqDuN1e2r5pV/0iRkwLKnJrbaraH01ZNzh6a
Rd33/LPDFgv9SdOw9GY1XnpW2eAch3kcv3V20T6xMns0w9TdFwv0hcRwFpNJVszcaAjzVjQHaJWf
PJtrOB/+ax/LOK4HZ2vLOaIlDfW9h9rex0k+78G7vOYOn3SuIorjs1vQOfpKOiPbZ5p0ZFJ7tP9w
Qk1CAGd3gH4yJZX14ySHQMhZIS/HL5L03L1NCe4GcubXVkCfG79nnzQX3XvCGx/pP1JA0WbfvfQt
JHsOknMPdQMDQtvdLZTHumdNWw/9OlbneS2Tz42opin0dMdzjWs/BIv0cyZezshokDEA8kmTO2eX
JJ+9k43/faU3V5+aqmp38zhUZ4+CvVc7pc4QnpqiyelqPlVUFhwq+ik2im/95kdaYx3s4q0bfqAu
9CBV2/BaUsp8bFR9j+v9CeSjP1aGKagXpmwW7gtRpymEX14bHAae/83+TBGD8gOV6PqVoWcFDZPw
O745u6d4plNmLcvqlOA5IFr8rE8molhAH8+TOJQxzVgnla2Tf9OU1EZ+p1SwH59EVtofmLIll/3Q
GM1bz6PwFsdW9VIXiXFLYzL3vLhmg96Jjlcr/Y0paJndGWxSsf2ip+k1L33jsnrOEl9MGy1P0Wml
QmcgRP17EzNjbuUZnEM+/V7HzBhgUvfpqn6I1XKe2AqZbDy7SDmPIJL1icKv9MNIcu1DImiZjuiy
sZy7qfTbH7rskXqS1FWf0P/kNzqf1tNAohazaFIXLDjvu1+6woa3guszOIDfxJm9JIHRzu0HxjWr
22rhXWWOm3sADLIDGxlSPeX4159LW7VPNqv1h7Vs22NWGdNe95okG0Urngqo51lu5RbLo+2keuf2
nF1+Ts4Zptl96RN46vuekZfZecqfDPKsF/odUdRpEN6ZeR03YcYULvNT7Xfp59nJRsZhNClwblno
Qe6Q7ZwvimqR6j6jBqLeDWkFKdhTiLkrhNH1AQC3eBSVrFluDf2YzM78WnSN+CiNWX7AHi3PvmAS
piWX+j4uDP2xUj7NbczGIFM+8S04a80ZTRTdxJU4nakntgb4epvGAd8zKA2x6oNoxz6s5q2mbmKx
9t5kGNfWn3j62C2iyiIkXoobVAWSt+bcu3Yb5VEy2K6B4BC+dDlmIMHRrPUp7uvla4IWC1KyJp+0
Vfa3rtQlPUyJCKvSBkjkDQZ/Yv8sqR8z/MU7JSX6DcyairqWQEko6RHjLOYdoMfpcMQXLeltyGM0
lksTV4YNFTiP1tHFuJvPfZ0lZ44z1KNbtHMQrIrVs92PCcWSDfs7yRhXPOQtbNm8MgAy32rVh1kn
uye+au9ka3rocAro33aqSBWme5l1v+6SetVlVPVd/9rEagvizFmpnLMY3UlTKNuRpLG2dYygFi5T
tetN30/b6uwHm8+onXTejYLmCVINoJRCldjfE/O0dNUr2vwbeA1WWn623NcOhgcfc4KMhcbuv3K+
rPeDcBpS2Ms6fSIj0T4UXZrt4IALXDdbeXfXjortsFJlwPyW3D8wcomOwNwvDllM3wLikDo4JuXo
RM6YN0jtbBJ6DvKdGMtmt8SmWB/6BSb8XNebQ1dSybQcJzGArmWRXdLcz5+nEcYezdE8EMEsThnV
2w9TkkjaJpp6/T5ZJXUxup6zT96AtFYZDp1j1OC6MsyoUWgQZmVd7urSs+i/rXoziyGekeV/LzUn
zJ6GGWQ/wGNc6qOzzPaJ3viGZENX3VR08txlsws3NVPksdSJBGnRoFbZLNz46MdxWxwzL6tuvP9L
3Xns2M2sWfaFmhcMkkEzPeTxJn0qUxMi5WiC3gb59LWObnX1bTSqgRrUoPAD/0RKSZmHDPPtvddG
iiATssoD3zL65UQB8GRP4seIoefRma2eczUW9BdWmxTaZwqVIUo1kjXTewbg8XRSSXDpFKoq+tyW
Q0+zT+IqucxS4lQeC+NrnWPyLaDLjJOf51+tbQQwE73U2CyrVfweKy95UKyK7P5DCZuc3Dn4tiUm
K+GY1dUrMk5vxmS+NwAmH9ng2nNtzs45CAwgGg6UdUeDNIIxGP9Bfiu2ilnLg5aZxQHaQ7OtZ9C9
sJuNd8NdWUMWHcc6DJoKkbYp+61XyPZ5nV0n3ujBsm9dbAYIL6v+klC/nxZW8b2VMH8use2QKakK
gjL97+5O1YHn1UaeFA07ZxJz6FxFJMV8izsOBdlsn20+oW2+KG87uWb91lies3XZaCAEtfm2zGLv
CgE8fRdjd2txvu7AvPT7gjA87kUuN5dOJuoMYddjIbGK8QCAkINbklpH05HLne+CZ6OozkVdvLlW
+duI/Ydh8uuNEqlCmVTmLkurGVUC83+X92Htef3GFcP6ULRt+RNdb3yoOX0hTpE0S9ETD8SR55Mn
fiisZsMwODtlq9BM9HKwDSflLrXO0T2DsRNsSCCBkyXNQ/jMBzh9S4iAu6nTo87kKV1ciLDJWa2Z
e028RJwrH2aiyml8CNdGNlFBSokjY/nLn1tI9v00vza8TDunSurQ9ZcmNJn7RSR01VOycKKNu8Q5
+8PoPDmi9E+T2UxbZDXI2YZPGwFv+3lc7mhvu+4ER1D8fjyGMvTQwraGxjVWS32I4TnuAVeefDVg
SCV456d7sDE800s4VxK3BETmEwAiREMr1+eOsXK0uOxNm7WuR2x3JdEYtDDkJwmrolSdg3yvD07W
HlqTM8TqTH4oLZe4m5sXx3gtWf+miY86bmojRO6B29mnBlJWS85INs4eRq34hgPcCYM2KU6NXsdI
GCJBtpAQ0OdgOqxTbn2HUmR/I7DVPHMCzo8DnWPvqorro101GCymUT6rtVWslRjDMd516aUb8vSa
lu26NTm0/RRCcIUmDJIzi65/2WkrN4YzXDRGCVqtZIQH+Yep2fvIRK0UwhNgNF5BYABeWSZ8pXPQ
H4yl8I7aGnHFkwp7gZ08RBXIcER/DrCTV9lbfOd+JL3mcjdUABiuI9fEZcKwMvLMEr+jVpwTqu6L
ULFD+tKOQ9QI49jb1gF6knEy7Yyoj5gHMP5DfyLfgd8XQKRfYZB3ultt3QM81xGYLw68He77T5XO
D9VsigOA/xeQfrvEgMJVdodYifu25CbkyQGCcTT81iXBR1kGVGZkXx2DDVwxqo0SvwK/gfXgEAwA
g9lmqoujZovnuKuPga/waaclpG9nPbtdiiFE+sXhbkJyFoX9BdLVITar7EjcL9nb2C9NmxS7v1RT
aEFCjFbwToqHgwSAKblcoQmon7aV1wCRPLhD2Vy5UT6yRlqmcUjr3I4k0Yo9PQrxrlZefNYFqEsA
h/0hQAeP8Vbk3iVLrHjjay9a4dkcKSsv9pl3JKZwFhiBVhuibSMy+dY03nAxHc9+y3IHpjfyPxEr
DF7rXpUlwXX8zv4Y+jkmqLXPmndjDorIt7mirC6p+XINmjOQsukFxvCjkiaUK8nvh/4E0OU0lO3v
StNJUKrFKDckugA0Ea4xUb1aQuw7RkzNMfcBsLe2VpGFKeW6WiA3Xc8yf9p8fxj3RzWEHhSSD7IT
7XECb/aIXiR3MZx8aCbBpk+KZju12ty504B7OzZZ8+oP2zXMZ5J1PTccHSxPJUNq4JGG2+0G6Vv7
OavqzTyb/OihFIGzmoPtbNApsGk6ecFaD5uxceeLt8T+ZbLra5JRt7eK3zQ+pKT5vVMQvGhTYS+x
H5eMuMiQ/ZiT8TfGW9dGpKw5iFutLjbSTdpDL7p6x7ZphLMsdJRbhrmtjXK+jWqCVe8Z2YGdCyVd
HgQxmpkSmdn0qWoIkFgxv1cJoSd229/ubN2MSiLdeetBGuIsKZTYcNbatdP0OVoz0V5t2+rYsh28
dMJcbnacfo62BR21Nt7tLJAPJf6uL/q2mwO/vqkUxxYyoO3RbrmNcUQxXnRgX2sbt2qu72bXxr20
FsHdXFofLOAJwKVWvtt2KSIjdZfIX8R76bmwnV2/w8+X7jhDh12jQsBLv0eztzYTW/Mm8DClqRGr
zlK6f5RHuwoO9lLpMJ3L1xZ4+UbBC8vaCdGcDXxXxg3WK3tfVMsH8rbD20MuOJtjrMQF5LwXLtn9
rnCyax5TQxOI4XHuCo560PEe095+w2gMe1xjHRCFyXlRMDHyhDXCJ852KNsknDKrYJQnnJvWbh/5
xVRFqsvjSFbulmqSrYus3IVSTCdHYQUxz82cZbyO1cs9QT1O1SkO+gAf9Hhz10B3UT+OQTTWonwl
2ao/gmo4QT2kbJYLx6Zs9MFtC72nttmqtgVK+JHo77gzlCuOhkitg+rF9NiuU/I9UYIEs2d/ceV/
tfElzY8WuWTR/vKYc71Cb6qPgqPvMWUyhJttumCW4UJNfgvfoucfHKvIuZuMD0nJuGUc6+adDBAN
JPlCsjozfIwUDYUeGGoAEzdLc7E8JmZcG2KAIav7QvtCFsbmiv9idTSzTMttj66bo2AYOsMwrukQ
L6tNQMMaH5SZUPgRZ1vP8haCz42dvU1SOzees601LpfFjfsLJNIVJ6XJ1OsIXNrf8rX9R987xtHi
pritbXOJ+Du9n80a9wfwwy9BnGNPq9O9V+fNHkChejcqJt+t7B5HQIGbPDOzrYInCwTTwDDHPs85
mewz0j9Qo6J5Brk34QeYtsvqOYCkjLY6ro1qwnaeP2WN/r+wih/dLHGuhCwU/K7UYESM3aXdML7h
tDxr2794CRjPDXMh7P8y5/dh35iitKJBmpfil8eoC0rfYj1W+Nae8PO3IlL3eXhgeiAZaQcgFp98
o6VDXXqfqojKdnWz7bM8xrcX35si4kXn+xk23vcuByMwKFuSUSa1XqdqjEqHHTmj3C7fkJSyDNaF
BWJ/ID18gZO7nAFTG++g/MEONlw9tr0hxCvSlABo5ytF6xEZlAtFV8nZixtxmGZhgjxNKp7OqsRC
pxfXu3m2m4GI69sDX2JvTSsbKGayrfcsKCQOBLf906cNR8fY6S8zGYB9Zdg4diqZPBhube/btMv3
gKo5AAm3FRiERnbeqSnlxZyGqOPwZ2ODpsiDKcUl6KT1giyZnIrFsl5Z+KuH0bXT/ZS097B117Z7
oGFI17Qw0CuFo0Rj0Gwbtj5C60QgsRPDnmUSVi9W+uW7rBdwlmb1Zgn/OtKdwTBzrshwENoX2vkd
B6b9w7RFnYKotONfcZGVrxxDPvE8gqtU3ZM19q9WoPBr3gdeI2Q36u2aneLsfNba5HGVDL7w9kx4
q9fqqyGyf/Bp1wih4pjbqYZ3mjAeJE6j1kdznHSIjkC/0+L5jM2UNfBqOQzosIxuShriMAM3N1/Z
YPtb7e2HdHiblhRvj9V9I8TehqDNKUKwpHtbhySDKtq33x26rNKNGXvzHuu004ajQ76jkVxskvgV
h09wROPmuEMLm+uPZw26lgVP56fF8v5kHP+pWyPkqRhBsRJgcwun8d6XVYBkD/v1nq8eRHVx7zlb
b310cdM9pfQ5hGIqml09WD+rlNhgJ7GI6ZKzcZffuxUoG/y6E6fpZQu+B4PwD+RXgKxL3wGbTjIN
nmIDnCAu8iO0aXFg1+VqbJHlN6u3HNPfzRI8fnQBJKdR+8aBix1stK54GjLX2GiEqZ3XDhfBQb33
h2lvr0wlt5NFrEP1lXGbFn0HaDuvaePy16kSeaWDeJYa7hSNABcX3GD37gmcLvYDiWTzIjxz3ZDe
yU/Cx2cglAqYDJF0Gyr9LKyOl7OrPIosZnHC9PUCf8o547J4MXmJNqacd/RtBVu4tq91kd8WaM5h
6hJJ0xDFxQZcxz0pOa7mwa26YWdxwmEtZDTqbIdgYk0GukEnWG0PKVOAzuFhnulrEy4Lsgi65m0J
DPdXLT2mlsCcQw4WOM4C2R9rHsNouVevcaVWzQ76Z34d0h537bqup2Vw/asfDEWomvxNJu6T2+fB
bqRpxc3FuQDGec9u7h1J6gja7VPAueicQV7vWhxaZfe+jPmHnGoGrRC0w7b2AK4+xcTWohWB5aWT
dhlaRl0822bdndu+htqbuOm7pGzigCuUI43uyTbDx0xW4UVt2jhbD5jyvhxokRifNFrTNZnT/JTz
rn2VOs7isABmQfS4Y/YySt6ApJIXMeJFhgtS0t3RDKcEWGOkRXcULuspAWLI0JR8cBrMOC1scm9h
OymLGHSmdExGjm61x70Y8DH6pfVutinmarLx8ujrovpBleHA+zNa9YU/ND8BWX8boDEwILR2Nevb
NViKnKwZVTg/V8XBjP1wfsrmdTomTaWwwuFW+JBZZ7xy76fOjkf5XVcFaAZm7Cn0h7SHDAEdkO/a
Kb5jVZt+Qh/kXsfQIJgQhZSS6xn6RaaY3jrjuxz67GEyNK/xovgQ0Jjm9BYDViWRPGQcM4vGDl4L
Qbwt1fXKctWZE5lRT76NqUgppfCYU1WJrCsmmY5Di0BtFQ+J9A2AbYXGoYoFcobu4GdOEzqWl70B
AumOyFEc46rRynbcqJ2DN5bZSgivoXbEs0oa8NQ8feRe9TMFghAOy/CTa7mByT6jdsNsrZ8FBz4E
t5WB1cbIGYn0o+mfJ2vIWClq/ovgT/fXxa1TjpSm/KDHineJXzb7q2G7/Q9CZBnWVyuud804yV85
B/LdOpHf9OPEvaKy6tvYEXaWE5pwR/pv12SFfBrJwfK2ewkPSuvx6Y2pax8MI+7Qn0Cz0yAV3Cdd
uK17e/rNT2fcVYOGbkum8oAj/9nVDjIkDTBYJx182HmcF9fBIN/IZC3d0XAZrisZcTrb23LYwGMn
f7EAYE8ij6KmyBOx/EHgfpi2TmG2p54yxDecwIA4mMoePF3YD8VsqD70Yn9GiraIjRIXHCdHhKad
QKfodLZDUdy3Mw9wsvpfVUp9CGn1/JEHv92uRjAea6u2Hswp/Qp6JnrkGa0CXOP06TTgL3snabdQ
HB5h8YOua8qA8COARYyoS+gSpYva5aPJItWb7ca26huKIDCbsRVvSdNG06I66jL89R12thnppAZZ
lI9zpLUgd1R0J5ik3Dq8tTtwC0x3+D7j57EBcUya9buOB5L4eQWpwQRxf819hl+aEdizo2KiHzmw
0lfEJlzcWLaf5mrOdoM29Gc8iN8UhGIJCmLngYRC+V5l7B21ovEK5FP2NGIE3k8UBpZhRyqHGk82
hpV+6Dg4Z4wluXWoPH9NR3N49iwEn61VZskUlgQUzjJYOBIkPlAUAtHc05QXxqutX/SixCGTIxAb
HXBBA6iJgkhVVo10ak/e9r5Te1w8SIDgP20wBMCOaM13eB3dBlM7OelhKu7CrIhy6kW3lLa8cjPj
lDI43d6vG/uazzkN30uRRYuyvqO/xWcOIvml4DQZli0XmiUr3bNsWGqnPC+2C9rftchT+c0z1i01
bvMuz+zl0A+Dd1BN052bVWQ7NfbmczpbE5Wj7IOboZlpxuTU0u6Hao5f0kmT4uK15E9FFPTaysGD
HYhHfqpAiV2SEFcRjzJEXSM6DfzUwkZBpPNCk5n3Z1kqQFqoL9wBUd30CUpAFvrOytPDLPU1WZ3x
wR6bRyNZo4pp3rWlt+wIFD0PyC/I+pxQP2pCmKKaJEJWoR2zob4eisAfoiMC3JKLpOLV9virwDqw
G4wiPthJwd9X9421FxwUziBfD0W5DF8KT7XYUkw9e5tEVtk7n+/3xWrzvWaIwNaFrg7CQ3Bt0zEI
qv7DpIJsnzoZvnYw/LIjUG+y+mNd5tF2HBvG9GqPLugpF0mxE9MZbo4b+m01fg6LvTzmC/tj03r5
Zki5GHR2ffYq2febxpVsNmjmnP/bJc2eB/i1jItzigfshBV6qM1HtIZdNvP8liD5RSHVr9Uos1cC
At4vFLjgIkdxysYc6gH3bUgOvjV3kCQyURBbMOoPA0H2oRYtRssKOMaSCyMyld18nwOiPRsQ/Irs
Lt0nZ/aC9CczUG4eVms/JITStxiDwFj5VfmA8K9pg6jopuq1Y56TEhyuzgcEJkO2gOiMz5juhO8B
kHM3dOvJPDN9ZreZcpn/jBlWck1wZndvzyI/4NmhZaMe228Mhj6zdP0x66BgG3e7N9sCp521Eg4D
22n2QVfG+m1YaABlFTKXAxQ1f8Ndo+c2hfFb+dxZoiTIJsqEdfXkL+UaxpXvPpAn97ZWU8wHigsm
yGu2P1Bjn9TOrsJdviYzif+Zm+hAax8Yyr8XHMVYYrd63ROKl9h0WS2YYiS9PvgGzuc1Nfy90Wrr
qXbM6eIZKK8D69EzJg8jXJn0Rxza9WMhE+cAPiz5SIfKfmvVoPA64FpB7TExc4Dg2vfwOoh6qU7c
cgufLSt36SN4DTT2dioCCHPPYiXsBFm1MGifMgqQxYzD0RBQySiihRdkYfKpVkD0Ue0TKXRblyIj
r/+TC2AAQx2TWuhz7AydKtatZYtXj9l+mJkCej2r6RZ9t7wYhfUop2rd9dRFbSy5ejcg3LQ/A5f7
MRU2fTK9P/tPDuI32Aa5BjczE+UzIm3wYhmOfkTAdn9YflqdjcVFV6vM6ZR3tFKGSVJA7KhT/4Xs
v3EE8fvRM4e+Nx936xUsmdrhpOn2bKX4XcDZP4xW+YwFT100Z65DDucrcmb/vS27lPLZNuMo6ev8
rcWv8zgDw9Abc3Tyd92uaAQAUzA3ZROVp/Z6pcSoCisVw4coF+/Yp+pOXUhPsqTek5IM/5RLeWti
ReGwXfqHql6qI7OMKVyzpuSN0PMJ2PL6tOYd883O80pKkxfzg1QIrg+6dr8Zrv3sd/FboJv5Me3I
lHgxtzjV9TBlZplGpc6fUnTCDDfUwfHxQfdBsJyXvGHyWujqpuqpC6tOHW2Os0/kapkbcIm6BEtJ
UyeXJ/vaeEF9YO730++bV8dczkmCYOQbEtJBiWhjApE45LE2P1Lg6QSRymAvHad8E6PHwjWgSR+r
vDqJ2h3PzATwhDhSR5mw2veCMpyrD/1zwzW5pYIYoZpyXZdiQ/xKbdjS8bBL2iQ/WEaGraOmN7I0
W2oiYAMSVR8hP2yaBF02JbzwxDJN0xmSvN6yc9Q7NEnzPFrT76YTzHr6BAZnNjPaK5Aib6xbkgiK
vZzwE9CqECT6dRoSffMriBbB6K/PWCyL7QrF4CEJRPXccrh4nulv3SZp2XwuxZRDXBj1dNYlBK00
EP4f8FHx+9QrajtWLqVMpONW8eYTS0JeCr5VWbFETVYzNUhrI1KVpbYSvP4xn8kzlqlnPYnMzW52
1TMoX1Mq7ILZHh6ZDaQ/ixk9eZM1FdAkBpHYHTAsL27vfJC70axna8/UUMvzuC4B2ESlC3xbGXoC
3v+fbRw4tFaI5CdDQs4QAAXRpdv8Cb6HDY+vG+XJHz7uo6BvZowrC0SfOXyucGqg7dnZJ/609YHZ
hr1NgtjYrl2Q/04NRzwv2kU5iOviNc7jdIsswPWeHsuNHTTeC9hNc5+OrQzpzk6fJ8JwSdg4Y3Ea
0lz9gaQ4vVRsrwgzS/zQBq2UeCfI65RD7mwNCplPY2nbu7Znr+HyXJmPRbHMONxb94pkBcGipi6N
R97pH1AMnJdy5AJu1It6UbXxA3CPv3M79k/qEU90kPfIObJ7SFotYK5MjBUV78ymqgeTPTEzMAaR
HBxaCrV7RREC45npGY4/B0BrHruoqLxmt3YMMpqcDC2hbvHHyv34jEOnqTaNMZJgXOIxfXQ5HFCk
ouNTWfMezl1b3ltEqUefPaYFqFHW81z38XMeBPU2wQjwWsXZC7srZx7JXZrt1z7Ar/DQ0lJ17lWh
31xoQQeIHghPRjGgWXOsjTgjq29B3iwMo404/ZigkuWboMhnxg7Mt7GvowsZmaF2HrQBooz30EST
uXs/Rb3rh5Lubq6cIcUZbFdofS9Mw+hQlTDD5vU+e2/Msf+DuWYh1p/Il5V+iOO0wNngc+sphckC
0JNEaick+pBXlfCgA+6XznGPucLiGtR+MzbnsUTBLvUNrPETaIwBZxzJMhBG/g43GWdO0nn7Cunm
pZ+IcSRTL8mmtRBTekqfJZfKxf+zAg1jpyD1qFJ+Bq7T27uscGmNmub41uVj9+DEPdknCjG4wmMU
3CjP8fmRi98sOMZ1ipd+2JK59Il7FwVr0P/CK5bnAHwWMpqzFCEkn9+yreOtlnHxWQwLGLwMy/Cb
W6B/SNxXj1MV59Tj9dONjhsTJ1KFGVZNNKymTl49/bfY5f8nGeFt6eNN/8/xGIevbvmqyKj8kxJ8
RwGLf37NPz3wnvcPHPCm6XnyP9i9/+6Bd/6B39s1Cf/6GNHBK/2HBx6qrx9YLr10nkeGxf4XFzzw
DNcmYQGOjJDL/Vf+Cy546eHq/5e0jEcmh3yiYJptO6aPB/0O/f2XEIsSFnl3KpX3+WT4DySHZmSi
tSp3mL9ynJzD+EkLXnGsUEIoR79T3VAgGGCrdjp0kxUcocogHDn8GcjTefBOmQ4kuLnybutqOm+Q
+/rrzHH5CI8o/wGmyma6kOhjxf8Pbil59XxiwEvYisH5pfSKnESedLhhfrJeQUGQYs8IrnNbasA/
+m7xahVijnyiTqcqxenbt7aKRgAY0ZC6JVMj/BNuE+fvBPb7U0f68N1s0vxKFHGXLSyhPvY4/F9t
sCXUC3U0H0xkUl5AqXwrtHMb2i117yEUNOolKrdOuMTb8F97xHZHK0r/gAJvbV+XL9nQeZuJs/5t
JPwUsUZEfiqbzQKw9OI4TnO1kQBPmoq9nWSgenOsyUENUuplGszhWg/Jus09t8Kq4vTEDnuBt6+d
nosqJY07BKz4BXuqGuUtHrsCcIYmvahB/IoOB9tqVNOJWCP7kNWqh6Kwu4NUzEmHrqH8ZhzWr6B0
ChrccqbLRL8oVWP+DlC42MbdIE8dWOm3WDV/CLdRkVNh0M6Ityq2r0En78OUzB9LGvevQTzGv8Xq
0Izo+Eg/ZAYEN/bFZLp1ZNsv+11mp+ZnGUgHNBFJ02bjr57+ni/tjN8ldrLHyp/iS+aX+hyQc992
DUds6kBXP4vo3gkiEvB0S/OMUEtoMOuvmRyueKrA8eLXJO8QT4ITlVkj7XZ9XV3s0jG2sZbtS7Hw
uThtaYZ9xtVas7itKXljxnz2VXHlxQpRDd90TjNw7wfjN2/Ks/eaRHHUt8az5ebNOZ9m6w9KHA1Z
bHAUlIwtY/48WfQTHZa/0tT/znYTX5tu5ZaLR+BswU2PxhmZZjPktRD3yPmoELQaeZ2mMX9Oa1+g
L/XLiTO491A2JBoMRXwaoB97bDJdJqIXXx1VDIfFcuZDkvlYS5ZGHbFKba1Ex4eazHuyseGMPNEd
Wj/Mw0wdsOvqEyF9+ZnanYspfJ2MDyq6svekKdSxUvP8vQxc82uOUeNS5olRTUPzeaYFPaJWOFKu
fMq0aJ9p0wAhPBbTF4et9l1qdKKuHu3PZmoSgpcToEYIr54Ar4Io4ZTIwRG/tbmBdaNaExE/Odsp
9g+uhs0D8E2yGmD+vsUEeTjKlOZ4sFqGzKFZNmqXx9QQT+aSh3HJ0QwnCQ1zitXhwbKxEQ0AK/j3
0p/DwMkS87sLHvA04tGKPNLJV1pbwFoMufWQMQSlOHYUW6QdULST10En8HKZhW7TuFcFWG+CMM3k
C5Ok+O27C/K5K9urxZ7bkUpoV4FjhOkSlYPM5jjRdjrkCDu/ZR29tXtG4GYRUimovAhyFT1Y2KXw
m9t0/7Y2Q7JoxNd+tbAHbuvCNncjHJAqqr3BlFHjVHRpVVAQt4PtTRkXZ9i5gy9aRiEsxZ+eYwGC
jLW7oJHLe5J+WRMDDmMxSwq3Mxd/R8fB4MJIGg+Gk2JdZXDFaN+Yql99ubqau3xifXc6cLabqunT
T137trNhQeRs61W5NyGUW6P3uVB6BNLYsP03YWJoJv08f7TQ76oTVXG2uwFCsRyN2ZTVfiAtAqUr
yIwfSa2tejPIxvsYU1n626Dwu0ezGf2rXS/3RXuO6WjOmMcDckHV2XGbWca9b0G53FRWYHy6KaUq
gNcZQkIm77W+ApIqaXrNrKbDXWu0t7nI23Sr9WBrcIKCi3FvzHlHGSoCK1NcWb9k7lRRsOSvsG/A
RPQ/TJqjgGuOrpsynZTW8NKkpnGmyLLc4SodOmI3KcOjvOWgaCbINIzh1fhJY5lLiSFuoBwr5+yg
c/dLGqrRcO+1cTJGkyoAxSZEPyekbiVOS164R0FNXg9XINN/Ohhq35iQ93uMBEtB4aWcObzptnjO
8Nl8Y5DaX6lT/dMuRvcls+DZQd+sNytzD2+ji9rdjWYZnEY56u+LPzEudcbJ/e5g7fDxMKvlaLoJ
hp3MK9x9IibvOVb+6j8mKjYAZTolTEnldTPtUQHfQOelw57i8cHZuFjy5rBg8X3DR6fPuN+SdxPi
VMvVwumjRpgw9Ge3m38Ln13FDmY9hKSq8bVj6L4airMwp2IBCmkAs3k0DKghTO5c/6NBMHxF+FJn
+tYtpEbcvDqsUwda0hrH0z6GPvQ24nW+qlISe6ZEi0rcCgjKB2o6/2bvLxLT6Z0KW1+GQN+D7D/V
RdF+Ix1WOseMmVgTxh6zgdD+S9fsTNRsVfHBGXbBQNMwe/6BckqKX60x4cfGXbfe8Mrzxgx3WGde
FeOZNVR8mWJYvuH7wTX6l+0Ze2vO2lvZTjgD7kzwQ+nxM7gjQfvJjoNNqoKZVA200BbSMqY833wr
K2xC4k4VjbMqeE/upFHzzhx1bLAXaHCM19LBLq/U4RFnq8EX/GbRHR6wZUAvDe4g02lyYJquNKd/
N1RNURNhSQQ3u7FfYNZBUGJVNH5U4AIQS12zwxoFjh9QNURx+tnwon9lf1GqxvQXq/oXsZpnNaR4
yBHmx0Bh4EsNn/G3l95xrAJDzx2pOHvPOSmuZOfNBN26KUelGFStHoO/SNfhL97VuZNeYy5XQLrz
9Gn+y4BloIUdGZYE08XiB5+VzsNV+8373A/sAhOYZccR67PqUjCgCmM1dNn2XkOgmqp+MijtTJiT
GhiM87v+DiPIu0zpiuFdx56XHIa/8FovsQDZqtFNQL6mcni4+1J5PD2rz0JLpfEHMULMYIGGPJgV
/FThXzXvY6/dp2HOAkBRGZ973kFVY5SxXte/aF3Td/rnUeBSmSn14nu+E3hpekFVp0+zPGZ3Cy1h
CIiYDjvcsonl4kHhAMwu4Bhj+YfVvM1XE8n1L963z7v8wf0L/cXGaH2ht9bvRnsHAiMRmje30/xE
gkK1JLI1P6HGabKD0In/pbLC/kkolIU+Yab8jrNwnnnuF9Qsx0t++pxnD24xBu9YbgA/ra3B4jdY
N7Xa+bX4SzE2JEBjJA55YKdt1L5077DjMjcBpNdwYS4xuYWz/gtFXv8CkrMs7b/PhNCYJAEO+VM0
Qfk7ZjhxkrGR/Fj/spaTfg0ulrZvqW+bx+Uvj/m/5Tr4n9IS/6emp507WuH/d2m8fqVf3VfPqeT/
ujj++9f9e3ja/Mcd1mCabiB97o+++I/wNEFoKVip/9+Lo2X9w7S4Sfq+TVSalDNf9L/j0/IfPKL3
wDzsVhePsPNfuTkKU96vhv8HtMCffS+i8QRzXBYl6Ch8x/96dcSA5uPtN/SWSY814VNnvq+nnm10
TZ0/iRqCO1nUC+wIRZ7zsp9MsGpEYgoO/3g0GcXnVCVUBAI/ShK5wW0azfvvqHrrJ7KtMDk320cP
QaVkuhxrDP5ewuAqNvKieZKQ2b7BmMuSF3Nx5vqJY3TByTbPkBOg0M0TYBg3plMT4b2jEreBbjGs
LicKdwLHuglKi97uwCoBQ3K8RbCsMSA9VkMi/oi8xj2jXSsIWzUGR2gxXBFUalhImOCSI5JtDrc8
bETqAc1lvpjsGRNzGiKZ5Ajn08AR0I86rHDxLWa+DrLYp3X62VfWR040R+zB72iY4J51r/+LaSrV
GTB/KIOdk1/AJjMTq/we3puldAIFcuqxQjFqTl8d34BB0lEQhH/e6jBswdvO8gfiaSbGMG29uS3b
pmHaS4LZ2J8KwmjJrE70kYPmdxOkDI4KDq0sC6Xi/UbnvvNkDUItYWM6I5kLZvNDzj2asKT14BUA
60Xnp08ApJrPXhg/ZUc7MGKX4kKpglJu3YC9AdHK9UmqFdk3/jTSxFPSPcbS8OujLBo6Glfw84w6
zcR5VlijEzwUYApDFkAn2Pwbe2eyHDeTZtlXqRfAbw7HvI0JMXGeRG5goihiBhyjA3j6OtCflp1Z
1l1tta+NdpQoBML9G+49F7+R1Z2qeTGmg66hy+FYZrN5YxNPbtDjmsrdCr0A3GydIEPUv+ghHBCH
Ya9sJ4TmDuRhufMpGO8r1ulIX2HK0T2Kvs43Y4BVlbsLiZ7TBza5mTPGIhwfeaIu+VSmOZcvtEOG
3bo6ysnv+x2WIcnUc2FZtetpg9AiWkkaHeY8HwkMnevVmUUgtrlPPOVKhI1qeu7o9/ECTZb9qQgD
fSlRdWNqadsv5qjmdOat4/oXZTS3+7Ht+wl3S0310Yphbf975qML2/+tMPyxZGcTuecMC9OnCjAk
HnEl+uU+ofgYd00g+cTmNq7PRFmvHblqcwhzafLQpt69B+T/pesG1jx91BineDCTs6+1JzadWao3
qHfmo4F85mMJZveCTu844sijtuSflk9ROzrEmqDfkc9UzZ67MfERIogTan4irGb5KhPu3NERLSXn
UCfmHZsurwHElZO6KStmBMdFxOUNZWrbHye7xgcgsrF871GH3eGEw+iD+hRSF/YgRP6IqO1ntr0I
vIQsabR8JLU9m0tUSkR1JPRU8ZziS5oNbC+DxZmAYr20b1plQgDXCLcZdGRsrQkLwOZFiipvO9BM
UocVmby7ukH+b/siejWWIgoX2qNtOdXVF2m7xCETAH+II3t6C1bMYtMhrsCP2JYsUmCNbFTQUYHU
qDPYHtWXCo75c4cRBdb0TH5GWpC5nbL1vgcvBskKPHx2HEZMZxULZ4gLYpTlsRGN/WKWeXcB1hV/
OLlMgv3S97ii8ildPeJWMkYhKe6aXipOPidlNLQxiS8R3ApzjXAqmmemS9ZpQntLJVZUNEWJC97M
jjwXvpWToCKhP4LVNSE0GaC+/WrGegwO7CunOEy4cdSuzPGYewWKCpsZz23S1MYpsiX2FRYghX5C
mB2128SZJ3uXYA2nhAxK8KguO4Tz6KpiCKfZMiX6faEwZlo2cM4l4l1Fl9l0b2M2e3fVKOstPEfj
w4wjr3rxs84QlM18UUgwCsSOYG8HECXXoP+rNGYL1PVihU6reT2TNxA+4rMfwCL6ss72KA1aCuKk
2SUdOw+O8HWqYcJ83toxJiGG7MAoSJoIOPbzuD83pMVWz9T5FP0mfLc9Gp/oEZuQeEZFyhN1pcah
VDlmqveFnWUPYog8kpMFpE1mCY5tAF6U2U93JO+e2YwY8hvbipbVtj2heTKtcq8k6cmbZWiH+yhF
SG76HHOo9SYTlx0WgXpnOnAAiV6uENrpONAvwbywxHBSE9VWx5NP94uy3Ydiagzcl8hCGui0lVI7
TMX8IhKuxyOIDkYonA14dRL2Is02QT8vTynmpoJHkbooEuw8wC+fTpdVf4qSwF4MqNtmfJqmWqWs
bAiNXneVbXToGycgTiYjSGYKmjfmsVTulPbU6E26/MrZ3dDQeI50uB+GNTOgTEHMMtRayMGx8/zY
OQXldQptBLuqu0gMBf76EIiX2pBmXGYoNIg125PcZv30WUFnW59By/NM33xTC6WxheQTEmp7ZVuw
0LSCzYi+7JbdaPpo+cn4qucatO0M1ekgDGN5zAho0OiMhm68yYNlfh4X4TPKyYgU28R5i4J5cgf/
t6ft+VhasXkb6QSFeW1oNor1kmskAYiHSNEYiSMw0ynB2D9n+PDsIVPB/ey7KNuRwCSo5drg3XVm
5wGHCfOeLJ02Xl8+DmWQXuiM+mQXwVFGKCviHVk5xjGjSdn4w/SZKfSJqeLMlKLLrQ+mO3CgY7n4
b306WN+dIiMzsaeaaKjFTAA0j/lJTOuIfb0ARBpnT+DzhzXwgZzxuSXbCaBq+sj+xjubjSdkOFr4
tUo0obuiyEibMuMYbGpEDvewxHAf7SZBewfmZcOgkkD2ZqFBFbF0H+3CKPOPxOzjqzvmeFRr9nVs
iIeAM25l9CvNAKjglw4zLLXwYE2JcD6J9cVIdEwyGKLAPcv42YNCk3q3Y2O0v8bCjr8QsSTvSTc/
GyYX60ZmbHfxA+HXSSeo0GXioghm67E6pDiLsK5YixxPdtW7n2QXKBHiBZXGGZXWybRnwjzaaNVW
LMgR89R8LlzUOY5Jgs6tlTXjN5SfSlMb5CAU3T7BiphkGoSJI6GR0MEr5N6mrklUYOkOJjQOvrRN
HPVrHekqDd3arL8axxLtg44kS0yZmV5wRgsb99c0MHmMcRwMaNDGSH2hnBqBPtgyGU+RwPrM7ZxL
puxmzTinqlgTN8Jf8BPkRvnEFKi2TvWE9OnRapvHsVN5fXbaZlzXzhrcqWdVAlRLcmMSyItIbu5Y
Q05tH9JWL9u+6Eu19WwUqFvZRHxNKMT7+xRD0Kn0Y/9cZRidIpbvd8K2CSsqe41tf4LKEdWqAB5a
sOHMqUG+WBRML07lJfvB03IHUVRSRdf+q2FUETrJWfj9ySdaqiLfsA9UyEEbPM842b6GkUEFhswW
A0HQNa/DBI43s2YU21Y+F9dOQlPdFhhN3xApmK8utdpt1ztxGBRjTJpD2bpl6JSuTQw03eZmmpVq
tlau7F9ckGQZea7/h2JtvfVR91O2TQTXbyxwyMdkv8JObpo3HHaI280AN//WYQ2it0Y6V6QCDPGz
RmzHpsHFlimoF580fiDH501u5I+FcC+Mn0uhf7HqRc1s2JzGWGomavKfJpFq22FOnrJc4haSFid/
P4EbOzfQx1xirkg4uuZmkc+HsgD+cpvWAIHg0hgo1gx7AMgiFTFfCGDTEnUpd0myFSZJmIe0GdSh
8zDjoXXw++cO74azTWUsn0gRMdOdJMBjkxAQ/wjsJ37k3V9womLZQ7TFNb+rlmFgjJ6y8O4sdREF
+2MJSIIlsv0bvBXRPAQTWtSNfuacuowp5htp6MhzAqnwypeqpSJc4CreKNZVOM+nnVFmClHKACWI
seyZIWS9h6bXbcdu/MgHcvkOA+qaaAvdpA02VoIAqJmC/lEb0RLGUqY/FM/2VFVTi98ECkN9TA00
bQD97DTdCzdBtWWPhvGe9PAOz5mhKvSxVum9aAu39q7KbBMPWjvWvwBWeBOojDG5je21Oas9jNqr
AGh6SjGUFxg4goyP0Fne2TjoD8lvgYVTJ8Lc+jxv4EOW6kLbaqePRsYs9qBS23d4CMUzBS4nbAba
4TAjdjhHVj39LqNmPrizV5wITFpSvFC1fUPT4EdnIr/kZ4aWFPc07cyOIoPIzWQJSHPEszF9ICGI
kBFiZZR8ihj1C3IAUVpCU9l4aNVwyVWCGade8vGTr697RQoB3TEhoS+l7KhiMgiSQu3GpDho0cDn
mSOnvJOCYmgfNWjGzl2QRO6BjlhYOyQGGV0V7Y27pcmF02MjbXUAYYHh7YkeoNkQOK+QN7iMrFkl
zy9tRNLH0egtDLppVyVfY9M6pzEZzPdyqvxdh0QTdSvH/CItFIPO7HLW5H29bytkWURexdkGFXrD
Vm8a0DaWWK0/bGArd7E3OqFrtslrm5JshAdHJfkB/bb7sLR9TSJKLSOx64KVeB/FmP38cloH9DoG
cTri9ZdAKqrpzlckyGzjPg2+UthwT1YXv2CqaVe5D4CZumKoRhoRKWFeSi5gLvzz3GHqJLe6OimQ
A/fe2Iidal233XM3F4h506F7bCNtbqx28GZSPtPuV8YuuD+QC9G3R6+vMMiYCcT8fhnvppZNHf83
4eUbB+4wl/REug8LEuJV+Ry+iXpaHhlXYlwoUvdqI3R/IHnLBtMT6Zt6XC6xFzB4LByyj7dNOR5z
2/3VDRQ8OYP7DVZEfdEJXRIwobDLCire0bXeQNF/8bpNPGNWjGQ8fhUj88gusspdkSJVKzMqZCRT
tzZ6yHPpdPxCY63ufa7hA5vm+IOaogTAAr/myc5/sslx9invEYV+Ze3IlK32pl07p5wI2adI9SJs
fQR0HJykSHQWeXgkw0CQMPFSt/bJUjnyT59hLRi3bKcmVR2ysrWwuprzBRKZ+Axau7q4o9Q/h5aY
Whs5YHkIUJwiGs5rdqkckvrXMrgDTsncbLZd5Pjw2oDfbxrJ/307aqP56eSAB/aL2zjXeWBFXU/U
9LlreWGWKX1U0Uy7P6r8XvvWfOs6AAA2ji7mq55GqkJf98vvOUPsxMCoUlvHLv3n2XEJsZNsdtwO
xw97Jn+rVS52kkr+dwGYIGz75s9l8gOUy4BhqHaGm87lEO3drMZYBt4zClE+MZE257ApAB5XPbEA
prWKCHJX9S+Uuw0DihkUzPSn5wA7tms6J//2rSQg5K1eHvWcLe9mEbuPiCQHNJcJUAj2+aiOKjGY
29ThuGRyE4LdP2nY6WGCoPhuyG02TTlmLKhSdUWxY5T2wRrqiJjB3rmOBf3p4NnND92Ki2fOuBmF
4zmPLJf6I5rP6QFZAYMjkZT+li3Jj4Yl5I+INeuuGMj51eiJ9wQyyINy1vFZp3dI80yWvbNzD5/A
3Ttemp6VkKwj5uFoTd6tT5m3JRLTvszIwSmkgmUnHQsVs+wxCrZjekW+aexHLuODGwjKOzcurxxU
2Z6vjP9WGQ2otRgZ3raCmkbIW0zQlheMYSrG6Zm1dXfQ+Jl4P4LBufNjsqY3cebON7owyJodkCfU
VlUc5j5uzssSK3mZzEz1e6ZpcP+T7t3IfPHsuE1v0Kss3QumEaq9OLfemikToVfmgk8VW5iCFLqF
ltGjqSiy+NxMmjJEA6cYgYtS5+A4+mR5+RODO6qHmp08eOHy9zh7Ucj5UD82i9aUQ5Fxi9TX39uR
fiMbBtw22gfS4BJVhyxfR5ytE7v+wrtVDoSLTU870EMEp73ZRNpJLyJvq5MnWv+36K17I6Ls7rA5
UpBF870LVX4/Gf28NeFSrr5a5kcG6wB0JSd3IpVqM9eL++rK0nl3cmNLiAQ3STykF6/pVTjTb+xh
s1fpLVqI+XNh6/CC4Ft863Yw6AcC537Ax5W5ztLfKmPO9U0yqoSa2kiOpHH+ahxzBdNY3XSk9J6/
sSBCIegcecQJ3+xbUZKzTkYIm8q5Oow+YJPNPHcJlRRrTUk57CGHJRdi0VufpuVBWCWyAQeVQ1L8
TWX+Xyjr838fMc/Ughn8/1uKtknZKvyrEO3vH/jHOsH/yxIcZ8KT4g+MFXTv3zo03/oLIxjp8tBV
HctBPf5PHRpiM4drEHUa1mFXson45zpB2n/xE64P3R6RsYcW7X+yTmCS+l+2CZJFrAUixXZQ+vJX
rtuGfxGiNSMJdBATrVBFpv1M27gg6Uqq84Q9eDcCDgnHpnxP8pLYVen77yn5R1c27wMiTv6wwwp4
3U1Cm/eWJUkK8W9xb8yg8iLGZH0SbDrZJgwrqBve5EKVRsx64V4jdmQcwT3FRc4QNIwBQLwFllt/
L6g43igCY7oGC76z6xnTPVpyRi0dGaB2U+fUcb48T8jgHodONxebpPQzGgdk7GAKTjGnyLQzpWEh
hGc6clF9l12yIrC6Ddar6pmcokWcoDsbF5HxD3GtZSMGIZdEJtQW0QuRBk1YOoZzcQNin6k40Qpk
NJ00+t6cvjLeEy9sLzXWUyvm76bKpaMsMoAixDHIr2BlIkPtK+tz203xAdZsfss8q7U3WTekV1Fm
no15kQhcfFjg6RPXah8MVecBFu10fghATx9I4KhuKt8mGEJgt8w3cnRKJOdkNH3j7zQeI1iuBLGk
kf6pTIfjjyw9lCedMTe3REozk6MvLtWB0Rr+lzgBPNQt83xykZRjhKS631SsfjfAkSxMiV59tZzO
OWWmifGptIV1KJEWHuXAPbqZrO+E9GVEQAnWfFibdnvMDMLtN3UgBmCZveDTTQaG4wQFMgzuEHFj
OKs8NlVibcpMJN+18A6jZbVfc18Q8ZN1hK4MaCZ+qdzU72Y/umcsKfHFYdTwQO0iX5gbtDe5k2cO
WmGOu4OjBMm9E8wKQBs2PpitxwF7xu0xUxtNAUr0Su0ZwGBrd2q7PCNR9K52lemzw3roYXGUd7Ey
7jzTBb6HOLB4Liunf7IF7fyxlkAd0sUYaG4hJclN5uCgY12Y3ClAfSlth9/fOK1vXR22SCdhGswi
ogiSEk2cLJlz8Uj91sUaaRoBKvp4YEacB+N0jUAel2KJPgKSgM9GbtvvHiaOC3koxTGWreQx1WZw
i+K+JizbYxG1USM13bbq/HXNHxCRgm8VbgopMBrPp9+xq+vg6THccDtJVTq2j0ZNb+zPGVduSqCi
aj4UAEjwxnW5a/rReG1sBFck655ZhRkHb4jqnTPbd32OxRus9KEMqMGj1n6LuGnW5NpDXXstw1Yv
uSJo1djaml+mAVO2dNunplXfQdpF28jK94wm+40iSK1fbH1Xgmv1HMUUOHNHbJkuzaU7lHe0YLz1
DKQm96ClzKtdA38LRN6ERrLulnBiy96TWIb1oGXkqoWFodguE4BhS19esV+66A/98YXgoerGENx2
LWujsLD7YXjoXciiaImK1md4z/BsExuT/zEA6sGH5vcGLuY+Tn5h+RZix2nC1qIWSx+c/WVKktAa
eDiY/ClmCZ/T/JL8EGyg2op70GqWHgywcD3J3tr38i9EqsNhMDPjgJ7G4bXop9AsHTsUoy2ILmvM
k7muC0cNR6+MAZpuYqQ7Lx6Pdjv0o8++zyHsBSZSu4P5RPW2DpH2VdYPh5lglJveScWTn7XLBzo2
0DwybcdLKSWcLC/K7yPpRweCp9NvBVamx9Pu4J1dejEf9IzrBRC0nug+Pb7w1ji8K7StxyZ30U+N
S54eZ2IyD0NNJPam7Dx507pM1q08SI/Qu9oftmwdXocZukqk40OpiD0t7Gp8EoXZ/jCKIT97JTEU
O5lhvu8GAjB4/t09O4mBSFxlD58x1R7+j+C4xM4FW8V87UVe/Ghl3GEcmo7DkhtPBITkAKD9/HFO
GzCunVjupJGXIeNr676prirtT2TVzLC1oWzD/B5fiA8cDx3wVrnNJq85QQ0wbkVHI3axeJvutGqL
K/yUbERsFphnWxfvURD0756R569NOtQ3POb8ocwX+6N3KsJTGhyXEFVA0tzFCbyXZGQmvJHx0gGy
gtmpQR1uOwBMUMiWatnpiMmOHQyXYl5shhej02wMutXWGP1Vn8JHt+i8OBRLuTxFqEBaJJhx/uaj
ANzPaurvysS2zh5SGkzTxaK2nZtlX02eDCcIaHxIpeGkT8x5ecvWf5vmwbrvyQk/rKq1IxG87i+T
xjd0GQEoRgBYoqnkK3Zr5tRPXKSVcfUwGa4MmCIcNde9apsDCaHuAc6CfkQQtkppjbgOfd/PCROf
4zCyE7Ulxrd4M6pheYFpKa8MtjjfTYiMZ2Xj5NuuUvBTLKwv2Ir5jqFv/ukkfpPvFyA3LxN0DfKe
KT2qXdC03nVSfnYj/W4mLIizFfbYT6sDLwZzMbvN7Da+Y7ZkwflYohiDnA7yD815mm3zRFjGfo7R
OWHXMMmZYFvyXEuKNzaf5XAWXevCAM7Hlykzv1qUq0uYRp2BXRF/uhd08W9v6OND5WJ/3MzrTHTu
UIpvbB1M+D0s+Yo7UD/jgtE/o8kjl72SY+ZtGIaQFoe+Vb14aBJ/FxYhP4NFTlCZpOS4lb35nmSI
P45thke1b8jkmzhEpxhmtF9D4ViUM/4IovhzhZzx1fIvDTC3fSmhXo1GfKwa80ksfM5Ew+vz3ES3
aP6ajcgA0PmDXvDJsUd9ylu+JEcEos5lqjL3acRFuDG6QYZZFTBITjKKDiyq3SfpsbfAFfmg0Cmc
pDKcsAEbT7vZGhkzD+a/lSP1AyHuHfWe4GoltfiguFNeyLcrDiZ0OJZGZntfePb0kqvFYGcUOJu8
qFzMcQXQi9oxnv3J2082wdCtkP6D7pzytgUgRkhPmr2Z8yxPY1sO+3as1FfVEuGtYZqQyDdWx8mr
gh+uVc53kenWX2MnkR90i2ZV57rzU7vSBwkKoDCR3ZGhW3JN6gGY85g0H0HVLTSntfuNNtncqsi5
U7JNL6XBdV/JxvycK5KcAEz4MmKqjXxgM49GeilKMlGoJPPpO4qEvi4Ie5HPEM97CziJgwQX4Gc5
thKOWudf4sjoQ13q9N6dqaPYpQYHD73GYck8dQO9Hj9SWpH/GLGUaLrpi3UcImzV3LJU6wGTqW43
mwblQE8viUg0v8IBoqsc9JWiM91lQWXfFaMEsqc41pHF2zBPcnrg9Dr3ySe5Z1/KDO7AlXWHkuZd
8w1OvcdaKZhijRLmIWmMC2diOaCaRaRSNpyrm3qeqnQr2GJRRjCIv3hurw/Q441HX8yWeNdq8b3z
GHUAzV0V8NnXhf1NkVUPIQwU85VLqgknjYjbQ2bLQKBsqP1aPw++AOuYJj43bqPOHvUTKCUPN8Gw
3IjOuMnNzHmkmJzPGTLMjcUi7kokckA1t6LGfAwKJKPGZhdtNLiVZ6S+8bHs8GpVaziT7rOL5Sj3
lhOh3zsNMw43lmPLys1iDM5PXCUL645xe77ctr2PH1Ux130vqKyf6la2V76vzkDt1c+HtpnHh9xo
kDfOLDxubMNkXq3capF7ZPBihz+QqFcQx8XTApkfqiDSm3f4J+XVYosqtuAGnVurpkLJc6bdG4rV
Um6S2K3vQR+RK92VXeRuOken0MebFltJvAiUAXmkkjeRJ8TDKdVD8BD2qqahxIClf6rzorwdBdiH
Xd+VN3J0vQefyTKLGs+CE5IBsfry59T8jFfVtwvI5h0GynAigBPNBIQOhBtlnOQJWnRSaQCnssYl
iWsiCLFWZgN6XPvP3dwmaNqhEu4nopbYo9b+wW6cEBFAsQOAgqnbwJ+KwD1qQ06tn5jvGKDIoQZU
aidhwSoP4mwfJjK+l43z3ZgjI3WkD6cpiwAy45/G5XNkVn671JpFsquYqhIy8CR0a7Aab0GZOkW0
y0VkIZHOQ2NtMXAtH3kQSKjqQ1VTG/KbnEm3+BZAz3ZpbBylu0rZcwpuWuR8lXkYu6BO3oJWg5BL
4uc+gRDD9O/FoOzY0A6CLcr6O7rzClAuSnnZNbsS6KSVwiujGfkkpO6aO9muSh1/uyC0J1Y0/uhr
eYkZy26crpW7fvDc3aLRfuQ1TiAvLwFVaDTFZN4thMejfACVRo4bPtVdOkI1R4JVb3XRsquSO1FM
P5nk75BjH/vVqYAk7m7B8XyvrbLeu4lYyIJY7FAhfd5x9ZgbrVnUb+ibrHNWsZKKFONQAtXhajfj
sG/EgLPFTleXpiLLYiFqgKLUmMdwQhtLeqNjRgx/8tnCqzz4q967b68upKMUui/P12/hnueTQVSB
ZY9H2/AixCly+NFlFVNcJkU0LFkPKW3qZtY7ixxHJpxZmezdWAWv6Nqnn9Ayogs7N40DiI0MBY3z
I9YKSHxvOAFpAQsNDoxTM310VTzBE7Ks5agmMW24OMRbXHXFUy9iRU5za7vE4eZFd8aHx9599LuW
I29Ub7bdP1kYDULR+899nzsXDhhSBFPlH6ei+UmahEXy7ZrPijY6cLoADKgYf8t5SCTVqfBv48Hy
WSFG+BYSoYr3Ga3v6kRtsk3dRuMH36yUybDC31aWCareyUVQw1XtwGI/IQuKAR1KDDE+U4KNn5jY
1WSrLmbMmc8pJPRr7OTFe10EaZji1Kv2pdd5Lz6Fi41HvSzYroH1/jv26n+nb/+/6dsqeP3vxm8v
ff+z/Y//SyQSwqf1J/8xh7P/Yn0rhfCZngVIA3Fk/sMP6v2FoZOMrwCRlS/RVPxzDocf1GYuR9qG
hXjXYwP9f+Zw1l/IcAU/GQT2aiKV/5M5HMnv/6bpZcyHTdUTLlk3niR579+ncD3Lf5eefwxV1gdP
mlH8XVVn0NOtIG0/Cf7E/CGCRm3/5UHd/y0a/o9qKO/rtOo7HLKu/e+xbRhRAxu18poaxn8cZ9N/
+ZeHbg2NdMYxdO0hOqQtV+/PUqJM2KSjCWN/AGyTbNNWDz8KlaHkQk4ISssnBRe9Q66FG4pCmXLb
tRaNVROBOJ9NoDu2ORMv47eo/UXHYpybIuqGo5bIdLfNwO0MN6SHS6Vqf/60dLOx+rmtQkks4Hu5
njgzxf0rhkCOIWRh4wNhoxxO+XpOpX+OLF9FK71kPckI3kgPzFgJVy3Li53WaUijOmuEBt1SfWbI
+7GLjMTJm/Wui2pUM61JWaKzhwCX2VvAiiy0UDhf25J8EMaANmkxRuxGL9hdwO7jEGMJ4stpi3Lj
N7UvNVppQcHO5KmXU0bcaXLvJwPTrQlHWeXViCvM6jVNoYtpheLG1PJp9DmE00DCcGbZi9Gw2hZl
zeYqsIBDKdy1U40BBQLpLta0znABnEOl3AKTF4gWV7Vr8C+5nEYB9SmwL8LpWC9T9sdWG1bs7hFF
Qy1jy85mKQhZ1nZ0qgtowaQmGTbqNLLpAb/EoAiHiVqCPwuwrX09lKQ12MMWBBSxsXFnbnF6ePvc
J1ung34VIi3hdBSdeSAv3TnZjK9pcimYzHYYzlDOEGRplE9LNi3bwakgwEYZYTAqLs9JmbthsBYB
7ULQwrIWBqO0gbl0ZozJGdcNVS51xUDS7M4zXOMW+lh1IgYMPORSdPmusgt7FzM7zaBCR9Q0qzY3
2wIFL+MdBBM72OVAJMa9tuzuJ7Ue5ZFaLD53QD7eO4g6/4bRrfmJMrL86mnkvK2fK/KhZaKHx7jO
r4LVT7Fj5ZfCvgmaUz831AUUbaWl1DlZyvqt9NHTsDRrUcUwLkoWdmNr3YeCwHA3QtSuCzye0rAs
Rtx3gquZ7nctHuVaRtp/KsrJtIpr0ZUm9zc0i5BdELHlDtM0hCKUpOByqE7BIlOpLmvRKlqLCVa3
lrJyLWrtOJnjcxyrpWDAS+nb/amCo7UgRuCAThFOXPRIToo4MShBh+yuZfTCF+rElJXbO2GgfiSM
y36ukbMD2nZ9inLnT4Fuoeon8h6hKcyMenwN4gY9MiZ2/ZS7k7QupA2Sju3/6QrmtUGoG8BcdHLm
aw59fQj70rS/K1fTLDHCn9uNhVWcZp9gDNqPtRFx15Yk7/yMmbYjW2tb/elamKAnz/AiGFykdDXt
2t7Q6NDpOGvTMyxoxDfWjOO5WIy7iN7IjfPPrkyu5piFam2eIL8wNlgbqjEJrDt3bbIae7jiTkBo
vjZgwdqKLWtTJtf2rFyM/pjRsVVr69Zk4ivJTbA6NaSPCOb5kRUBWB3Pyw/EodD+rY1gXHrpfbI2
h4jnfZRGk9z3a+u4rE0kTCH3FqMtnWU5R/oKbmL6Lv90nimzvUuAqDjhBV570+VPn9rOjvnpZTo9
4xotLoFH6gMkDFiwndlbOwj3nfu7qWem/huvxqpNcFjJ99LAhBbvOfvxLLimA/JihrRTjcMD9AHR
bBDN+ztmh+OZ7uw3eiTOj6627UOyigoCOXs3IxJdx8b2tAkmI97rMk5PdZ+U94Ywo2brWIO1FbWO
Hj1qd+t5NNCdbMSc96ec8vRXb5TDbafXnLCkxjdOqzDf+S16rJm62oQjM3m8WRFZd8YYf/pjRrxf
5fhHXPz8x1YMAeESPI1Jyhe/qBNocQKT46T5G1iznPBP3K503q2Oo+NQyHJbl865LxLvRkk3OWMs
/uZ2YvNUByosWpwaqCoWpztRgxHbB2Un3gMPhVOSdrFJdzQ37RfJf+hsEK6KKwwAWlEJ8b/bJ4xH
po2Pz/FmSsbHFLAHwtGWqbZnsUGm/wrn1JrQtvGFCZ1m9McjlmdoNOM4+rdNn5evHp8TolGzBSkS
VQj5XJuUlSb6nIvCtJ+6puSYXbN0+13dW5TH7MZaRCBUB2vET9zuc3zuoNoXIlQG8anQ0YIwYCZe
SEhuHv67NUDGANRXIltkbALzMLe8P1oXM0zLASSnrXzfxAqY9s86l4igI5NAQMpUjSzYbeWmGHWD
6LZ6iIAFs7VJIX6r0rgveju6nQzd8JdGW9ZlB+ZqGBKRL+xkExOgF59KksEYgtrtJWu4mZyWyT6B
tvwXkptgFF+NN/2aOd9PuoNK7ws5n9IF9ZExNXIFV7rk4UTGTsriqvxi2iPhdkJ/ZBEXQf3fLavh
uk4m+5I58WtsBfG+6QmI0WvKlQZzuNG93QFANJbksZzUvK+z9EAC9j7FondgOyavBLuACDXwBArD
S7+meKUUD2N/U3Q+ceTAyjb1BHRs7oiWiTsaDrUml/MJabDr8Cs7sxK7cVpeooKEE8xKal+6PNii
qaKb2h/rMOrUCywt4zmoq5Zej9QASg1cEi5K0tr1zZATiBGSo+K9n7fuXgxwtp3Kdo9uhlk8yYJ7
NnV8fUtp32E1YluDDWUr23Gy6Y5cLNLwrFESkcbHxgyxUpfazoVyoXtfxecIhgOHELoO37+bqmCf
mX3n72soVe+BJ4pHD27vReCP/O4mxz0ZXDnMkwP9hmzB3Q1yqseDduDcbm3iCHaxJ6JvkSzD0XVm
f5v1BQQ3rtkoZI5NXEydmsl9zEbL2+bxKM5ubE8hRGDrZ2C2zXVEZnrH4iinwUN9CHB9kO6ZlQaz
cwy05TmWQ/oEL8u5CH80n2nIot/Ff7J3HktyI9uW/SI8gxbT0CJDps4JLJNJQgPuUA7g69/C7bbX
VbzVvNbznrBIWiUjAgG4Hz9n77WbcOLsX/r0+OsoyViYjHAPGMQ5RFxqHftrGqwjS0sOPCoNc5Fo
7KNtRazAttBN48Wy/WBhO3bfLooZlBybefQNdlvvl7kbeBVfQomiwve1J9Nz0x0OzfGYDum0LfWx
f7Odtjh2khREZpZufB6JKduYTReUB+yrGVESsTU9AZoff5IfWPCYYo2/16hq7kFcIajNEoTglLYd
IyrTA7KQNS/+WOnnMC7LQxxCuBrNHrjmNAJVXHAfRG+JLZFkF3p+dHDnP/WqsHc94uibFlgt1aQb
Xq2m8k85wc7HlmA5RixwxiUg/jfLDveMCB30MtEZCar7YPoYbdZSc4is8DO7oHKPgY6x4hnYLKaE
gZ1F1KdX17iwURQtVJgMCNQ5WSyw9EIrRBPFzZQhoDmHgRejIMa3bvYlBSN8yjtxR9PeE7yDko7w
s4VQn7DsurUAAyuUaBP9F+PKFkFnFSNSj7VYGO6KeV6yzPOmYWJXBhvXguVHrjmtUYa2GGCCT0gl
BvgUyJmJX45bmu3uRiKl/aZoQVeDCiyBFZvPTbcB2kHhzCRf2TfvPLTTXQsaqk1nACVe8yK+ppsA
XXyoaUUVLV1MCNdqqM2zapA/fVaWOcjbOCQyf9SYe3mrVkzkG8JaD4IlFvpULdqyHmBnmT25DIwK
NH/h+r22dUSV3gtbRU+DMJJfk5aZ+ITcqFojc462Xa03N9rzxntXBfYTIWKM3sbaDN5mPwCQmSQp
H6NCi78H5aYHjUzrT2mbtD08khv4OoQ73HUK1J9gOKcDCauWT8NjkPcR/z/IYQyWFGwNfMXYaWUE
hCZjya4bq3t1+bo/M8b7zw5jhfrJJ82uPYeVBBU0pYpoBgPmyjoqUjxvFpxN8r8igm6DIvKAJnbG
mOyFwU246iItTKnbyT9ti9FFtJbx9OLQAKNSsR8eK4KJSFP5F36k9uJ4pTTLPElNwCngF0bgFabu
vZwBJjn0jG1pBOIFBFr3aXIkWkpbyHvt2LdEg4w5YBkVMxYFdhaiW+7DRY5//zP1EBxHZZASYQBS
BSGx9kbct+NjdBztdxeB8qGfMSxkplcXc0azRLaPZtCYgS025BY5I1yoqOOHwQTrAhtu2nUz6gWH
S/8AEdO9MtaiWadhMmsr7zLDDw6taxqrbgbHlGjVT0E702ScoEXyjKoOqZ8vcW16+RgeqxpTrT3j
aCK4NF0Uf2t9Mdw6oYclsri6YLUm9HfRuH3wq/MFcmZo0xvbdKMVnJv4pZ4pOCrlyclnMk46M3Kg
kVinEkzvIaHbdssqnLx2rC9N0QZ3STl7xeaKxS9JxE/c6BM7qDJ3JaGjT4jw2sMUYUE1pla9EBmG
QVTL4jOK0PRaTTUzxhoV/LowBKlIoa1IvYjEHvVgfOtpAKwssIMC3r0S144z6ZcEiHOLQTAwG8Ro
RL5DfenhDO4rT752+gCNafDRZS9phnbroQr8Za0QO2Yz9ShGs7kwhk5fZjMTaYQY89bHlXnqmTQf
EU0Hb0S1hh8hOKItpKdmz7ba38eoGj9A0ZVnjMDTegLFdqJrmj1ickZorWaO06QJ7WDNbKew4Zbv
G9Z7T1TdR5LUJf3uNvkcXTQbizTgSE3Kp3fyPQ5ri37k6UrYVVbxDJ6CYBKsfTWrB2csFR5k0j/j
9MRoPHzJZ3iVM2OsMGpwQI1BW7Uz5MoXI1ptpp1XD/vXIfR6tdL6Ln/CWcEkeEZlofWPoWbppfk0
J0id9YI9bzGWofXtRxknrK4u6qMeNSi0cexFO40bzVhbea8hXWyz7rWDyhqtKs0Wr+0gJArcYDAe
UfKIJ682m0/kH/RWvIxUY+zdsiRwJA8/VauDXA0i1pdjU9XudWL1e5nQmABcwPrLVN8t7HqTZn74
GbWK85XTJdZX75buS2XCpiUNovoclCFWyMm9VzD8hMUUbfUQUalBGWbt4A2lBVxKP98kvWffA43V
2wCfuONKNpfawBqGCL/97IquPxq9hDOCLGHdVEm+Q3w8biY0PaSFsGBUUSLeak/H98kA4e7kALKx
mIUMlpctSzyj1wp7aFVKdzgHGrSlHVIuha4xwLHGRNx4KTlt4A3FvPmr121/E9Sks4wpxElmxyrC
QQug9jXjDElAfeLsGi9BOsOHZ8Td2yEHajNu7GJDFVA/jHofv5sBRicvLbmBEmPiPWhNdZ89cwON
oKhkIkZYSJagRkUEVn5OdTj+qqhB97GjsQyF2rQilQwlDT6MrTskX4SofJHMkS0Yhn1ijhlXLVvz
UrUAigkI0Odi7IVFBvFa3TzqoTK3SEu1Y5S2uLkjZkgdo7UVOSRkaQmMa51/b5PGvoRWWDxg5oYG
Y9nISKF7gK1qy/KIWMrdJ8PI7aDR9GNqxyB8lcfWvE0VGzDgchV4YNGRnvGkaUxR4QmcEmLvVjQ9
6q0RhPoXw+Doi746XqAMYwA/n8sjowvYWpygNszK2zsu0+s4xcaWvVkRpUqSzaI1rHrZaY7a5lpg
LzKaUheEjpe5J/SuuyHhL4VQhgWipkwvVHaEJOqsV6cYLTLdrsaJYYvGdkR8OQfPBWG6Nv23qV1Z
Q5y/6DlgHtDItXujNMhtNAFZeCGSAs4+2Mxda8d4pHIrWVmNTus+HHkucwgzbW4QNtZOLeofBB/1
0a7pJS7tzgxfZdSTx12L5j1lLnpKyWyBGglxYMFs07lZSSdPkldbVlKGV2wl1kkXWknjLKi8I/A0
b8d0MD2YydigNER2ktiJf3fhoGxKmFbRyix5Tsemby8010BLOlZDSeOjll7LXhvVYrJFuo7s8UeA
O3XVmhF4ucjUv7UpyvY9SohHl5UJ+14HkJOQY3NBDkG2idIu2tQOGpmgofsWmx76DsJ9/dOQteKG
nV/n1sPhsoU/Ve7cSk2fGLy8g3AIz4DHxSo4VI2k38hsSdC8IolYE82FM4H54saw4le63lNzkZhg
NWxmbdUvIg9IqZUZQHlN7ZnAkmaRjqpCaVBEfJsCvFw65MPNC818KUdf25PpKg5apVfLUSvlhw5P
eYXQJFk1jIJZjBvEP86WQDt56fWq3dQZlH1jGthI+aOzR3dSPOSDx/yaaaS3KmPUEMvRD9s1GTE8
40QkxUvXH8NtxwDWYOMx+7ORB80LEVLGi6/KCF3+yDCazhWIWYIGE6Iyy4xzskrEU9ZQjG8SpxnG
Fd70tNxoOb28IyFiJi1ZURFXVdD86EAVRdorXqrm4OM1oPdMEZ0xQEvBwI4xAoTKc5PH2JugPTGv
nCdujuuoFYTo7lfqFdN26pT7kZmTe/eHoDI2Xplrcp2mrptvHKti3YLJFdSLPHfNbtkFvnVvoPtn
SxUk+KYzPxCvnQ3Rsdd0gF2Br3R7PzQ1tIKJVv9TYk/lm7RCtdXSUl5wYCcI4RzZ3PoxQp9p4se/
CkUjzurt4sJ2844JGxKA36AWMYLgQ6useCNG4pMTy7MOjW8WLympxxAZ/QGVmBub67E0iG4Z2z1X
YVo3uhjObtJ4Pr6eoHpsW3IB9XCcnmhfgg6G0Hq1RpcWQ6p88RB1EzrZFq/fN10DqGARwDIcFjWj
A20YNHuleare0UPGqw1kYXhLfJcNghbqeGoL21t38S0RXtetMDwFT1kblg8RwW525jLONnNvOIUm
O8GuYZspFgk8wi/EMU2FgJRkg1ku1PcLus7OzReWNSyEGvNglXgjWnqgUqaz6iu/zFaWVaUbthHz
mttBe7MII3ilca5umtuVOKcNCNql3WzbRljPFsJ/xEutvU58gG4IHc1x1eQOfJAuHzmXK9/9aAmV
fk8GNz8CTO+vtWbCZoB1G9tIgnBD8RXk/Br75AaNCVXWsvW0/o0cGJJkXYrrTewQq4UMdbgQdwL0
38N6XmJCIc6oQh+oLSNhRt+hEXvdMrEN4xEzOnbapNCLRzzDJn6HkAN04E4O2ylAbYStHKSGwnLO
NYF3dxlV+t0kJ/Iyag60tlkb+A6FKiEYDkHSope+Ows9UAgmJRPkXdKSseHGgXlMJBFNy0ImOumC
GKjRvaSFd4AbEf4AFD99ioCHZ61iCrZFr0toV/0EuM8dLY5xU93nr9xthLODtWMnoOs5XDDlhT+U
1s4LHA+Rg6Ds1QOourfIfT3pMAAPcRySJ4mA9MjazgbUBPp3Y2M/nPUC1lYJTXt2tUTcBrf2DkOU
ygdbtf1+suLuV9PZCX7kgLVT+YH0FhIr7083DYtVnUPtRC+YLlu3LXelPXkHh3V71ZMs8mgPvXPQ
zJIQ7Gzsvku0X2I5uSOjfXD6u9QmuXU1RIX8NAS+kXWEvvrOEYnuN0kxz1lv+TdiTvIfk/C8x8ms
+aVmHWqiXr5F+KI44oUj447EazScXbpad1zDxxLgyw92oMJfpJ4KnjCyEzVaFrVJ6FwTXzum0feq
mqMsJ9YWVLOdbR8DvW2vheXlR2HwQ0ZYzRpU17u6Q0k3QR+L7mOirTZvyL15wujfIBvnVLKISpXf
s1hmKAWC1MTfRsz1DQIN3wjFDeitxL0x3Cr3uW7E98Z0xIzOcZYYWDhq2ASt1DUGH0L4wguZtC7o
5Sq68HRrX4MBxpw/vsXo1tdkqg6fHJn9Mwld03UkSlcaDsAM6O4yrvylmQbjyW1H8K/KUsAyvWqZ
xsHjmKB8ztzcYWekdblvG91JF5YawImZuvtkKT4X0F8enlG0kIl4rhe11qhNz/GVCU1Hh0NLipD8
2bT98OLKvYa6TtChjVf+TnYzGzaPMoFAfscuR5qCOEA/BI4+Iul7j7KhfmC6+qOqM6Qq+A2cSxyZ
3km5lX0baGd8lJ5vo54jl7jluMv4Ju64m5SO+I951jzABUGo01PI6s78JcqQ1D+SbDpSs6pGA/KI
3IoIPkeNxdKhRDh2mle+EskxUnQGlCwxHU6wwgqDKtOWCqOUeGGeil6W67uOZVvtBjzLKx1949rH
eV5t8a3Y7KYR0SCIfooP14IZzOywW+fu6P/qm7I5KmQa9IIN/133Yh1uQJdjm8v0Ho5i6FDIeilz
K2vqOMGQS6mOjdnQyimkRQhlGtPuFc6ncGzI9HHeQjrRGu5IeiTYYOljnPB9s8gFngRM0jbxo4Ob
d2MFhnpKIFB9V2ocvpA6tU8S/3SNlGSY1/+w7B7cIMW6OVmYhCU4pGLBqhC90CKlNEFoyxGrT1mM
Eat5zGGy1mKjydr4BP9J/wIfC85HiRApaE2QHYe0gEDmytOPfCgoAOzB5HkKq9+PTgsGKiXEeV83
DjAF0EylIKUjH18lHALmNnGwMU3Bnl/KuF1DT8JJWIUmTNHWS6ZTl4Ss3q0ykUkHbkPYbgP3z8lG
70cAqpFens7ED0NixW5lJiKcLfcjGRBFEtcLGm3Ex6Yxu9iigMEPPMXtLPkQDIStLrPMRo7VVFUA
CsQ2nnO0i8++WWbHofdINGhDTdvTZC/IecSKwl8oHjpi9BLzmZmtlS8UA1FviQHC+ZZ9Up4FE9Qb
mxe1S852CaWPrX3f6oWRrTxzGt7oN5trEui0p2g+XRV+ixE/CgBa2swH1wrc1mqAyEFQW29+ZzaJ
Qy3tvg3mOwTzttFhDndQESwDmsPHqdCNw1DK4Tz+SyxuzE1y2E0LxjTmGu2OwZPVm2uNdDJbozMa
N4rTdfPWUYQfxrDM96R/aes2M+BCjrL/aQgnPXWUE2dzXp2jafRXnqeXD1ovzCUI3PJhSh0MDkbX
6G864sBzg5DuRLqbua5aPfaXsJ5BIVpO+xZ3YrrVfV8+QFGardyGtiZypNjnhqf/yAVJSoCv64cC
ENMlnGRaL5Hgk7iSq+kHyfPxLjICb1+jjdtRr9MmBoDvbP6l4/j/2qD/oA2i0cIsBsnK/92ct+1S
kH/tX+15//NT/5sUDw/ec63Adh0mOwjU+Pf+lzLI9f8LRLvOaNowbd2ks/Q/yiBseJ5Bs5xNw/Sd
WSP0f5RB+n8ZBuNA2HymScVs/D8B/3iJvymDdF4BpLoBet4wPe6pvyuDAjPp3YbDz7p1YrCrE/at
1xhp5PkvF+UflEAzNPCvUEE9QLmA9IiRiGvyuX57mYbucapmfICL2+yjB0S2IWAiokprs34bFaLf
/vkFDZRY//aKroNUX59FVMZM+/+r8TAopgztbUj+mDEEBSp6PY/pHRCFg3jGKld0rJJHnwjxXRv6
9w75k7aQ/NRHOVrGVpdBemjAXgDlYXEwpy49EGioTkU0TQ/GkInTf3i/vwul5ivEV45P0gnYI735
i/qLUTL1tGxUA2a2LKyKb0We3BJHG79SfhMZrYWYeCLPVVgMq+8aM9E3aZ/qZYyI+nW6uZ+LjPO5
rAaiHgeCwv789sx/v094e7Of1ECrxj35m47LC+hPUx25a/Z9+5RMBrPvxKnIpm9UTLDP4FWLkk76
MW+hPesahUcb4XriPfs7Zq3eqzlGxYVj39EwBOc67TYQO1KADO8gvLiAkt4R3PlbZvGYAuDzfXWR
wRBulOL+589i/x6OMF9qxMiI8SzGd/z375fax8yst53lrEWXxw8jVrulGgYzWmEeiQ+qJmpjTml2
1lrVqG+EJqS15kXJGbIsWmc3uIF268Bav7t2b7GXEvtaZJrzNiDcbxrn5NWJSex60jOF0iJSxLp+
31ZxvK6j9F04kpNv6LwFFALnVsPhUqJoGBMm/SO94KzO3TMmdM4QwFlAk8SKBD4zMcINLXOXmhyc
ET21Oa9ZWSDy9Pjbd5GFs93Ak3FcSdGT0mAja8bUj1T8CsycSSd4VTHsfPvztfyHS+njgELaSD6w
ZZvzXf2Xu7bOVSoEsm1Qa5Z5tLRi+kbpBlujtjjkDQ33a4lqu0Kmr5fXAJby6s9v4F8rx28rCxWl
Y+NVtgwL8eXf3wHcjCZzmtFZG6FVXCo9KzdVqvQHlJhbzzJ+sa8Pl46zbgMSEDXXjrAF9Yug6vqL
iVF7kpECx2jSQ9iDEstRhxGxx+HdM5bIucWVtCTStTFADsdIFON30CkDI1lI/myOPsawsuhBTCT4
LqEW64sx0ocHP+vSTdu5+n+4c1na/21RY2mY9yQkow7P4m8f1tcpCOansMlkf44KswOGY2r2Hjxz
fSWGLNhIA+0BxGyqCulHR0s41I2MsIixn2z/Gf/t+BMLjf7jz9/DPyzwvs2DNZvHXUSwv90IeTQW
fe4oB92GCeS7rn7F/bi3W3KRvaE//PnF/uEy+DbGq0DXLd9gT/n7ZajYoAiYaJ01qALvTcdRNC8j
6eXPr/IPK/LfXuW3ZSL308RtLILeMytJfuoVw4WxKwFjw6wcN39+rX/4RIGNiNDzWf9tfvvbJ9IU
LlqwTOu89foXQ0mMsiGRdH9+FfN3HbDjGxQOjuOzhOPM98AI//VxNVlyfWJ5iUpy6rugTUyq2bhN
kQYMxVMVJBdwM0trUN+DYpgU59qFLDEMqVPlkwyhxlXQdThvYcPfXDyRW5L6Ws5ZHMoFUoUR3LxI
cNLrXbwXNpp4gGhTvSqU/Emz5j+Ii3//ehzfJ86NvRKN8VxXzeSBvyw9BJbgDafhspZsO4hBGLxB
VYxWk0u82Z+v279dtkBnb7YtDDowExz/t5s7nug1e50W0NR1o0M44pIjAbs/RjU4EwuL+Y5LHfyH
F6UU/P2hAmvG4065xMIGkPH3r0vh/zELBJVroiOeiDmG6hWRUxWEg3qziNUF3To0dw1FXR2pd4/m
18ZjUPqZRijjOGjAliGcwfM9ZpDutRGcplhb5DapUbK1HDLhJb+HZvNe9Qi7dLrseDNJQyiIA5I5
JBfkXHsn66HOe41+DVyFbbWAlJCMtM/gl2sMI0d9g6bGOflVSOAVgjdhavnGGxDdBZxRF5Yobh09
Zw6vkWAfuI+Itlhz95ntI9epusvkfsLw/C71qbmUE5QuzorRW1Np3UWTqblRKbmC4ZQCd5I+zOjG
S7cAnEhILWSevgMWNlZDl5TxMhia/tvMmTPZsc0JvWgt+31ITMZ3evEkBB1Rf9vxOZM0Mn4wtoM1
FcKPS7So+CAigNDmFj7ixpFZBt41gDqZO5CaATWebZlmV2NwQ4xwqWwhJDImN+im/GyszD+Ru0lQ
DlEJeHgy2MeB0YcIOMjEWIVsEh/4EtUaeheiyxQcc+4+YhEh6FtaDKnKjojr5STj8YgW176FcS9x
4WKqsvR1UA07QkinLaE0u9B96pDHzPBW8gCDX6PCcqS6J5w8P1Oqy5fEBGCB5q5YB37/WsTEKReQ
eZquBaeMc/FFpql167Malt4oqoJ/K6ddHkwBInF5K4LpZYg6/9RnTGVagYI7RrsxR47SxkFV31/q
YcJ+PuXOFWd58Y1Vsrl0tU82QRhHv8i9CLa4z5udLn1xa3LfeCulyF9VYm1xQjOASdLBv1ZVIW40
f2i6DJgvye4wJf3stB+f82iiGR6O3bOgI7cEQjk+aXEotoKInbMmZLSDpq3dMwqtc8c8Y5nqpr4y
ZOHxyq4g8lvr1pka9DWybONTC4k9BzztnM1awJjl29tNadHe4i7/qntv/ErnT0hIirbFwXNl8rmd
qifdIPfHxz8KfPMUal6zTfVU7Ssjq36ENMCfKp1bUlodSs0OGQumZOOgeTkjtlYSDBEwOK2GyLl5
khjyTFbTShejQVh9Xf7y9WbYaL09HgD6kTTr+D8BN72Xus48sTEqxrE0XIdXJJUV7lRFPMpImz22
sBV3TTztfUWEdVdHr4wWX0WAExNgilF/5ZXRvkR+5u6KQBbbwBqrtQDdigNXNbgPagc2c+3u0Jjn
mxp+OPNC3pShu0yg61I7oZ+hB2WE/M9ZeWeFHUBSSbVHKIzG0C2jrenNmuP+p+VExxwQ5qJBulOC
xLKGZUpjfWsyUX/sh8Bf90OvbTLL9y/IGenAVhpouG78anynuue1ci9Ox6rAMzitbCvp93nhXCeh
W7cuLvhO8AmWQIFVd7CNRvFQtfEmDpRickV2rVmJBy8FpJtZJIozY0awH07xc0tqEX8npqOuSz5g
JZslDLWUtlDDCM6VUEeNOP1sOvp8feSoczKFxHiOlYKEoBVrjfAz4Mjp1rGTdxkjCIcHXa5A54Kl
0WEo9EG/GsAuntHe4/PWBtD2Ku1o8ct0JQMA7gny5SvgLxKeQo527oZIqxcrlNDlQbrU5LKUK8PL
LhgvsAeE4xGyIa7vBsBA+hTCxuYTi+yGKhFk65iY3/o05HfRp1T6PrT0bdqY9BUJIkzR67qX2nRp
tgqIr3KwHo1wWCIFNUnSCUkY97ot2O5uHdQmBgV5jGl7I7f+KhN8xUnZ2wwxXHNba/pjlQm6UEN/
Kh0yvVQHqmbhIGR/g59lrIRUZfgRcTzrF3FYeNAjxpbT9VQfW7izzNCs9dBk0bmDT79sTWUsYwUK
dulVELM0WTNzTEhBQXhe2sj0ocgi7KM/B1qjStPsWFlaf9UMcBHIXEos2ZU4OC5CCduVN5TzyMAY
fH4mdl2hkNCzrRF6AHOg2ODYs5MH2NbWG++6Wjdd5oALSvJtAC17G7siRkiqpQfp64z+wZXda1x7
PBci2PVJ1y1x0XIcZJa2AmVQ7IVF4pQ5OrSn60w/5ZgRgSuzeKdJfauNX1lMH4GBwNg8+a1XIumN
xdVU+XjHNeAf4ULMrD0vPeK6HUm2b8PXEiL7W5dn9CbN3LgPkZRbkpTZC2Mz3do1jXwM/RMhpY3c
MAjz3gTCK5JNQKmkVsR2G8OmcLN4NWToD+nstGtM2NUDedrOkVm58xBanbNm3KE/mUzxbnnSWvSV
lf9gB1G31oM0OvWFz++aoMfNkX6LQpL+7hCwluCC33GLrmXXfPmFE29KJKIETqF/J9Izjg1SpwRl
N2PXcd+gAbS0+iC6i6NDcWnc8qJyXI+RALK/hBkRrjWa4ycyH6p7OyXOt5PI4s0zAaYSBv0yhraz
qmKd7U+2/dZRPWxSRBSMH+2ASCDbLRhLSZw9Ftoi29MgIeoA+DycLI/IUW0CdaY86DeEssV7aZGN
SmKEvcgNRDKTXXDjh22tidVQuvaeZHg4B77+6tutd/X5eVSfmnZDC5ifpkR+Q7cxyD+sLSrgvC4f
y7o7k1yw8xrMJn59iLIpujpZ4K6Gsc/wT8Xpvre4zhHpbEsJOndBO+rURGLdR5D+CEje1GGhBA2C
MV4jwQouygi6S9vCxuSEhxyCOaSxATDjxguv6euzbQXhi1d7xr0oWv1ktkocSJEfTsMwNN+Nk+hE
Yss4flIlb0bTbeenNejBDz8BqZUl+MjMmJ8zQl9b1WisDKIDhL5BqGfh2hqs8dMMGu+h6JtRw9JV
lWsSy8q7KL1yH8u0/5nDoukwVWjiiPqQvG7QqegSjcR4Bv0kGRNkAbx9h/26p/0D2tJlNmorAX3Q
72T4ZAuj48tHHLFo8HpsR2mR6N2E0hULwNUICxszf6mcYECfNeXRqm5wEy8EM9ZwnXZWDOegSoMz
0pt+Y2aaWmHdswmOCzXnPZJsQZ4I83fECx6OL03DRq1wWihVBKcgl4I3r2MVop5JrXUvNNkgqdem
y4B7i5KpbsRFjHFzSns0t+70RRDla4djYhPHo3mooxCTWDchrcXk3cAkWI5xhlbAmqo1k2N4SPN2
o5ueR3VbT3JuEQ2rklCDlcj97sG0aogJJPBuPCslfJchGkTsIhzAtapNiLk7LRhVsLsmwCgLoKjN
WKZHsgnFSzlMxy78nmzv7ivzCcLnpyHjvT9GxAk0b7Fp27uCWL2b7HV/1+glCiO98B7y3s/aVV4l
WOx0owHuPhFWXuiiBo0UTLsi12BVerlJneQ75Slw6vZRa7JsZZAqB6VdmN05KxPk1Y3rOMj0iDRZ
8ha6qwyd6Eb+wWPI/H6H1bx8HyZ9qha1Ih6Y1pL62adh+zgVntyOQ4UfXwhvRwJzhFaDbe+76wjC
EgVYwcieEbKlJbY8yT5CiLqCSJCqXa8bEBEqvBS10SHEraJyWEbBwSozcXMz+h2MqxK5YmQi9h4W
rRdmL2w6vt9bqCEj5sFuNXFm1fEGLbrQTX7xM+U6J3pPrAhrQ/pFGRPbaNaZdGfKT9fU/w35J1DR
1zat1nVtBsVDb8ca2jy38jaMFkGYMtRmybUra2kkprYpSQl+1AaPA4NH0/AZPkD1zoFdP9IhqDBS
mAEPN5HuGnlWhDZMNyNVaHiK8rul6bgZrFb/5BlG32KpcJeR9H3Veh2JqxfA5B8g9e8tnPcnPbZC
okSAMZ/yGEpvTfGBUyCDO2Dk1bYLydVMLNs4FpHPRE4/mEWDN6yLEpQbMn60e616nBxLW6ImGW9J
wXLaEBp5w7isf8Tg/e9dZpon00MSyT8Z/ZiXwo8iquLHThXS4S8zuBIpA2+RasGzN7Xtk5cBdVh1
bfKDhSU/E1U8PCsdmjjKlqzaGGiAP9RYSj5DnO3iyJ8e8jaJzsYUyVtfD9UBYo+1FxEhsIkB7ha7
QPSaiC68ICkpeYBoISqMT8eCgu0VGj++ghqJIrT6SUBc68kE9cEPw6708GPQZUguNOb6F1wJ4/eg
jcWhCvomAGCmmhuaCI92ylSPu5J67ejmrftTGdKUiyktk5vFrXqTfjqW6LaUae4dj/NxjPPP2AH1
RH9TJqTAw7Upd3Gp0temKep3mdo6ilqdwcGikpMOYyFS6XNnOMHK9EewrIVGpDcUQw42flToDzKG
hK0xgl0bcIV3fYidSbMMJrwouq5sk+mmtkjp4imREQoif3zB2Fs+E5mdg13wnRWSPIx8smzPmTcL
35CILPw+63aCj6AthC/KX/zRdpfKJjJgTUw1gSOBJpl1DJHvACHHKkgsN1UIJk40fogKno3WoF+p
AwGCNpJIZo3hsO6n3rwYfVFzvKfgOeOr6z+dOEzfS4d56Do0nLZfViW6trsVx+02l2TDrrRp7OSx
shtWhmi880FpoYt60DhUwX5kUx+3g+cWu8wiveilCMPmV2+mxNSbNO7Kg2kzXF5yMCC0LiBiFy9n
aIB8Jvy1JtE0kpp2gWXS+kcDfMeMP3LeumIodlBmrHs+WcEu0RKYGkVfoW2lwk8rnnZHIIuqCnVp
pZIsBdPUwU7IkiDeFOUgVugNKW7hIYv12NSj+UCXOiTUJ4Gg6/pVOi0cRcDOACDvlFlB84wmg1Cn
WZqkpMc5TfOHX5MISDHg7K0O5JgWX44hZmBYzhY5ssMieFG99VAgznsFM978wlSFvmlytG8+unzv
QmSpaElFe2ArZBngu7HL9dgVfn2G3D2em8qdQfjdlG96p9cf6IZFrOd9kYO7tXL8p+QCXJI+0M8V
upQPjpYcFz0l/a80rTOa2yzcr5IY42ztW+qYtrEPUEQhlkTs6grsLmSZ5OC23hgp8Vz1+Yx8T6rH
sg/9h7B2omxDYs9XTmgSUhdm7K3N8IR+5pbIq0OWKSJiwf1Qz0xahKvRQ7TeDe3G0kV0FIjNLvAV
ibhM6672FoAVm81YTi3R0dJcC1JLWlhV/03dmfRGzqzZ+a80em1ecAoOgNuLZI5KpWapJG0IlaQK
zmMwOPx6P9TtRn+30YbdgL3wpoCCSlkamBHvcM5z6u6XA8TvmHF9vchcgpkLgsTL+E6snsDULP+o
KZd241irI29ViaJtsO6aPjM8GFr4mDYTkggjUhOCvWia5rjfCj/hlpz0cgE6SWNAN/zbFm1wYroq
z7aevntLf3c96Y+0ABtSUyyEX+A9g9px9xiVjTU9bHjpGimv0EaG1xl8pG/tY2MFO53ON0y2uBlK
CmtijWyf5C/XYgzapVikpsb47sPVEM1u7Q/KpbH/XP8LFCokbYQPU+ImwOAxBOEY1imtPcG0GElN
PNKbxtJO5MZ8c/Uc04IvL6LrAEfny/g7xQGXR5qgtluCF+90osSFCMi94NuKt+BoeiY6CErPWrXL
qRtdheF5fjN5FajoBrIcGpP8gNRpQtwtg2nbzaD/BuZwBDyUKzUyGIlt9J1XpMt851zDG+aL6sSO
C19SVTova1SAaySk3mYxYhLDmsaIWga8VpEH29ZaLjjj2jPgCY3RuW2+5mJi3FYOxiFu6HWNKYM/
0Y4KrmOFWroOBt4HhkXoASWt3ACNsvFMTVzJKreng4f4EGNeDxatg1C5kYPd3PS2Ue1Nt/PxjtjS
3HDSWY/oJbxPRhlZSIBMMJkRptvTgvSwjLvkzrKZC4ZGX9ADDs4lxlqnMp7D2ZvxdQVBPR/5jasx
Au3K0jUYeWKT8EzM0iuWJP+FuEuP6JquiQhvtRjNliR9cfdeYeBzLkRae9uAcuVVW7glSjiUEcVB
s7MnTXCZxsJMJN54mUa8dMwSjHkXOgnbuor+6h7dP0+dHvUZC2D6KTtkO01BXJMj2GKhZq2eS0/k
TxKN64NhSP+FfX1NS5TG5cpwbpFeSYTQhZehgid9JXgJjJTwrKawH9VchfSzKTAfVzUna0GChzx1
Ndestm3IdlWEjgo6k0ts2mGkloQyWUP4Sn2TZA4MfCgeV/W8V8/6nWMUDqNniCzch/VIaQ8VQp3Y
QgfL6nttyj2J3cODsgLzWFDe15ymQTvSdtlohkMxGvdpMWc3bV3HiHhLGFA1QS/jKLzrya3a45hj
BiBfKMPy0NMD9bhKuzhr7shNvkPi5DxbU7ypOvs9rb2PsAAfJ2qMERsqvnbnQVTot1XnRWouLh5q
sqOUifmA2wuyWeUEV+U8Fpe0z58qxKWQnnTyp7Vs69HvEDrjlYpP+OeWndHqx9iGEkRk2/gArc3E
Jy7ym4mbFDhKtetRyj9gz5CP3lKWh1513t4umTIz0HUuY+WCPMNsiJO2rjYsQ96GoMM4KwvjQF7J
CVSIfxggkhBmqP4oupWvGTCY0xhTNMwEVUxiIYt+TWRFbnwy7RoXGt6bg5+A0SgIzsZKwnRgt5A5
8wSedA8IYecAqT1ZrGx35tx/usRKn+VIpkwwqE5A7HLxmxmcpBXzJ2hQ5rCvc9NoERfawc4Wt61o
acVU3uioEyA88GMAFleslpud2RbngMTGpTF2YVbd6NQY1nz4ryEw5GEwJus0w9vfqIAcCZRSUd3j
I13U0Wjo72ol3XPXJrfMfmt2B+WhTrL72hAYQ5pl5GiiHbbHcmKcr+czA7DnHLeHbEw/YvEQ2Slg
X6mH5kTYxVmi+KWXmIovR8VplDvdO2z5a8uiq9jItAYCYtmS8KsmsLkODLFvBC3QItITpsK+2dRh
WzZ4M9lkUXr4Z2Hg24YjYmxwmvkgWQlfCKyS1MK1nRBWOL1XpMjAxMvdrVN7NO3DtJecuWgfZa7B
H4rfdVm5j1AxqmEnExuV3WjApsXuqI7FPMOrpatIroSRAi4BbCHeOm0Z8gMvFCktQdd49L2h9eSA
naHXIuNtk896l/O+JUe59XZLEMzhngUFo4wune9jw40f2wYLQTqEdXjwA/sUCpyPiOOvWmHDp6s0
ILCjJrL2I/ZjbkU/45HqUqvOnowU6bVLR5qEHzKNOYgt4fiRSa5efPZS+hO0jR4A5TDM8vtQgjI6
sU0mBWIe2I+wH82uC6GXn0yVaGxhZMwe2bkI0qBpoTdfz9PQI7aoSx+yUeePgwLPEnFuVAcnW5hp
jnEFBsRLPf+tIet5pfOIrxyH3qZzw6HcjCF1c09fF9mETOwXMKdR0M4WcA3BdU/AB9OIVGq6RcB4
xn1gdK8MijsUuiPa/Un5V5gFmOFjmoACBm92KW5QUkISatpbB8xOXzYfiYlgmD3XLUAQgqSrW8eQ
Z8wJxqNrrdAiV1byXlCQXHjiEnhEWUtHjLS7l5AeZrigYsI2MNvNscChxnZpBgOWhQddhu9a6gfR
Tq8uVERSRpA/bzMQMqcJPJoMpDq4VVffhI4DubjjQS9Tho1S2KvIxhoeuLsrbsicKRlBqeWONoBO
VRnuJDfFosvvRYsi6lynjyh7oN4kzkb5MT2Tq01UJgBToibsx0eAAupZIjzE7+kwpC5Ee5OhHzCL
/NI7RryzJt/aWkHCkKKv4/iVfqHE/mn57ZZMnOWka0e9p1bWl1HnzdN5QRCN7QWGNoVvylq4VVy6
JfYhVhUR4e6AR2V4nE3yj0xaHZvzp6xvzKISjy2IOgot5qepCWoTnOkbMRTWYV65bMxWp0tKNCO2
wWl5nX26tjJilcVkw+NhufW68nUcLedeLkif971y5vfGTPPjQHV8wVThvc7tAl2vZa1HSbSIqM7m
0LxMhQG/xPf5MaAHM7JD2cv41mE09ElvSheCefsmhRnBoIKfHz9JI/GtXSys4pkWDnMRfvd8tqOx
tMyzGxrsC3qdP5eqPXZDM0LUGF9UX7b8BOUzC+RDYwX+sWCXtBsWqEnmDDoRzaxgxp0Zt45kpci5
kj7jGSbkLWjoTDQP2qbwzO5PtaQ3TUuwjZvOB9/utojmof3lI1c2g/xoCVIm8EmzS2woVD1Cl2Hj
2o3ch3Np0+MjRvG2MBR/2wP6eUSNzXgs6T9fzSpktuq57UlkdvsFDxFH2WTzgIyECRJH3Yb6sRAW
YKrWUjnQJVxN4bL4134SlM/25IHWgx2vw4jYooWvy283uvLkPYr+G+UPVBa6Sa/YnLBysMviOHUh
qT2dOeCIcMtxeVhgaRwRno391oZcc4SHC3CqQsdKtZJlrxmn4udidVZUoW159JpYMyeemvQsFpcj
TPj6TuWszTQJljvODeNcpHZDy9TW7qmzCWmKMEnlNwCnzCs9I5FnhQaiepMk09wjQ8YuSilmEzWq
+JFHhj285P0ClChYgl3q6e4wBlZGWWefPL/hGhwTcQCds/RQG5V9oYOrNwlZqGTEte1yD4y2z1Lj
u84nI+p8YN75WvGOi50+oNcj4y7UA5yZIrvLlsU78lZy7kLGQS8uLrsdBE5BjuFCIIcQamMv+GdE
XsPgzDLOrcrOr5EZuZRlmto5bgklavn9gL0PsE9ZI6yknL1/DSVnk7ex9atg3ICh2B+2TU5kUJU6
HrCjMIWlWotP9MN+DG6q5vLIybfdDq4geHQklbJIhnHLDMnZrmwa3LCGeiWGVjxaPJ/3SWPxKElH
MXdY6geBUgpug+3BTXRAWXPIMqDS7skEvsQ0JZ/TbZALzBUlaecYw9WvNuasq02Hhf5YoWzbzCbK
aXDUA3lnRYVBopE+3ByyMT9ddLRvQgfp7WwD3mSdSLwOQsVNnSG9D0BmRLYpPX5SBa6NypnPiRFw
5cha89sZ6zb4MEbjrQrmb6l95yJC544Himk906SoLFR2lxhWOWwHYuHpHNyknG5wTDYFLM2xHw41
hycRnV2vjzzWLeWjw8h0LIPkRFqifPZxX87rRaTNbR2ibQeX6ftIBshjr7QVH4Vfdp+2BDHFzD32
HXXbGuV8qswJ4kluEOikxgz5TKLS+F4yLHrk6Up/5VVjvY62A0/V7+VOGkLu4zpebr2qxgIJXZ8F
6qxZOxeW+YrqUj3ni81gKigJT8gWKzglnQ0mL/DkdyiXYNvEZr7DoTU/tkD/ritYsHtui2Ln+V1/
VU1mQz9qapv1i/XTJQ/R5FTt2cjovmxZFFdiliTrqRCqLncIftIimPcYWpcbBi2Q35Lc+MiJ4Hpx
egrtiibp2BtJzxwW/sdEmPfeUt6usKfhyyDQ7wS3KrY2vj2Cokus9BqL9XTHE1lQUrvdW+3p7NMJ
QX13iVwefd/WAHfpd5rtzPoYBcOWqfEGfSN/5kxJnmZYWgO+D9wvkalV/2hNZX/jEnQsbsyg0lcK
iiDaJWMcCEsCRN+mCRv0JTfvZicJ6CS90jqGVlLsGk+hUbEapnqwaZ5iogJvyAeiELF8hjaFPfJ+
5q3XyJ4lZrAUz0lXIiExkFAtfX0xauPZr4xvB2nnU9kY7UM9uPHeqKd0rWprHZGx92Ianb6d4Zs8
OVOuH8Cv1sBx7kdGrXubnILXvPb6O2E506sBn26XIUQ5O3UakCQVD68cK68eRITLbKz1wVjmN07u
2ueq6M1DIeFtSbhkUSx0/qXBMu/b0TajrtQprYrJ6YDA6khvmGKFamwFTtF3xanw+/agSeR+K2VL
fpOaF/uzdAzqsX7FaBXUyWccJnILdoi5rFsBEfJIIpANyQNw0ZBGVGR3aAcgRNl4zH3WaDrHH66a
McYv6VnWqwjBcjHQ1HG5adPSumfYmp5xZTs4wVXGq/rTvm7M/CSHwrlr/LbflWFoARauYKNZjDSy
6g+ukr03cWcU8TAdKKMxuc6O28JKxRMfr0bC1mNq7AXyLUiSL1RK3wHT1gjW2j6NrT0sJOJXIOMf
mrb+zgH8Yela+dtk2JUrBDqfCUwuNVZQeT369cs0cOxMi7+dChZDhjWTkyeTHW/ZaLDcrU5961To
5pGcuyOKocgHAnCcceRFYiSNlyAYqsBxYpEVDIx7yt4kGdM4LmZ7VTgubPL52m2Zfs+Wx0aIlzz2
wZTtXSXRIzdLSjM5DNm738zd3oBDccGIlD+SLuI9iYqOsV5SRuFlbR3+27ICjTpW9zug1/LDSBL3
Qgts7he4EYcKx83zj2Lu/7Zj5PBd33yU3/1/X1/4k1S9LpWJ+h//+Nf+73+X3/X2Q338w19Az7HT
uR++u/nhG5srn8oL/eu//D/94D99/7zK/8YLQr8IotVBGvi/NoNcPirWFd1fzSD//ml/d4OEGDu4
qUwHO94/5jWF9t9CzBhMf4Vrw3fzURmi2lXJv/yzLf5G4ppv4/WwbEc4AvV9Xw8/H4IT66AT5BUd
4dEbeP8VTqwd/AdBd2B6gv8GzWEohInUcRWq/kVVKVjiNIaZh+iD0vKIopOAu5TkXAXAr+FuIfJG
Tk85xtKDi+CX0J9leoaubjwSmfyrk2F7MdpgQdFSTmfOc/3Qa/feYhK4ybEhb6zRTY+QwcwVOSdZ
PXTxi2sHJeNL44TNPISaEJB0kfcPBrmDyJun5DebREbxGOcjWxd3WZAFAaPaktTA3ptJcWkHl3dA
SqJdIzz9BMODuKAY7uQyzs2ly9yJSrudzQjfF1MZM84OaZP7R4NwF3EMexacxVAmryzLv/PFqPyt
VLAM4ZJn76md/R5Zmx1T173JKhh6OXDY8xiUats7LhMmd/5jYpfdukPV3kwC9XhvxOUDN3l7CXMB
mwThFm0CU4VUTNHSUWLSG5q8UPqqp4zjSzUQvID18A31I90k7bVpddlL5ofUQObKYUAIiiFkNbKP
qmwezDH7GkWPlz2O4whMQdGj4YJiF/Tme8llx0vFlT7M9jrUDF35yLouUs5oPOrBL+51wdlWjLTO
Wwb/Jj2tz5KBXVaCDrGyaBitbn1NezSJl0YAQ8JQkeA7xsnJuMGeDLQwbskNWnV6OxjgBI5Fk0gD
K1qBCXji5N7Hi02klYsgKD7TTym9TwIjPOu6H34pEqC7U996PUAw3A9XrRKw8hIqLm+rxUzlhjiW
Ajdjl0KIBuTST691phdCait8sugYnI3rt2SUa8QS4W425vBOMTAgPbt15ZqO6SPyGMclhNVBhfaq
eq+7sMl0G4RoqyBZkquAkbZC2KRGDKadIuc7Rfu1zrr1LaaD3roHRcm6JCTgvtqYrl/4u9FFXsX6
3xrHh6zz4+QIs2JoSaXH0hQVgaQP6v3WvjGMsfpDPnt59jt8vTs1Nyhvtcctw/Yv9a8UOv5wM1qd
IK17DO97LU+0P8zoxcjGXOQ7ZSr84IEDRohmdec6NwgtX4vev5vW/NGCbXLUp90xAU6yER0ypWaR
DK2wgjv6d9y4jwOuq9ly5xtyWY+izC/lCKA3k/HWyeuTl1y8Uq89cJjjPCWeuqv5ldmj2KpyLkle
yZ27dHaMbx7nLdSCDQTGO1uR+1RNwT36umZfk/1TckTtw9Ju2DMOf5zlvqRJ7wM+hxL7tQThdt+j
ZGq8JN2OXUeEREJCGUGi3rbOjS83LfLHsDGgkBj9XeChBEXbv2nHDqgVW7BjAWR4gzzkqXR0cshz
1q9j4chjy8gNwyosj3A2sg3zaqR+sOl2OSiuDxfR7qb1D1NVJ4xH63GjG3+1RAM7blfzkpsRZ5mF
To1It6ovZpp57+EsH+2iZMUe2MNhjIuGt0y2z0lA2FqOryI0df4n+vN+11nzzgqm/tq24Xo6MZV2
VcQnLfxHjr6LzAi9ccBdoc0J9qrEsECECmNA2zu0iJTLJmD26plfhS8ppD06E4AzwHjrSC8u88I+
wH6vre9RBflvcG9//nI7/SeuPCziHOf/7p4JXAaVFqHSFvp5ZOC+/x88DlWDPlOnVniE2MWYrsxs
mnsaLwhqDR5zgmBXa/ggmh2S6P7CuCyl1KxjpFdak6pQemPCOak83nVeHYd3GPgHgHATiRA8l2ng
IOoAoALtO59f6q6yPmnAeT9b3cg4ym8KxgXkEnXedq4HuKFT0+mr3EqG5EAGhtGdOktwWFRNfNZz
pjUrrvU0MX5OlvbnlOnXA2cqp8Q4DWr27SPvS71NOszpmwG+8j5I8uxBZQbT3KI1Mcu2LHXRnspP
Bgb1BlTenrn0cF1QFo9YQvdDSpivk+nrNbDtLMzqbGd5ckaUkTFOZDCd27TRZSnZp+Dr3ujBeUAd
CTSa4+zaq2LicEDCbUOtBP76FArwFB+cqrKvnMFX31ZQV8+dxo3P9rzgWQXaWh363KJyzXRN4+It
zHlgV/Ju8cyMyjvEwlNHqKuynBTt3hrP8C3LqMhGsQHZAXaDRRsDW7C9YQhMKmnD5c6LPTQ9Zkm+
eZedadncu8GtFgi05Di9cSj0JLwT9SbqsSY9fiE7GiVTdquJBPmSSgy7tMruO9x4V54J8LQG9Gdd
THAxN6gzfAKdOmUyJVAlGMgSb9A5mQz/FtqmcfB14n4GYAYOllGou9hYx1DEzHzG1PgA79J2eJ8F
p5cOkBzEYiAUTxPNUVvWb7eIrSM4zhK4FwktG7vs7orETTepsA8AzeeD1VpX3HbgSQZDnwOJddqb
uhb0R99Fvb1NO1z6rZqvkSu+0jJOxDhkvwrJ9e8Sz8h3Es47I0j0xm6sJ6iiNeld0xGaBKmRRYNk
1PmSpgVLozU+WydDIwKh9tAk6ophxTaxmHfb1hmnxC9ypJB+J6das5eF7Czr8MbUGkbjMIj9tAxf
ZTJZ6L+d79qV4QXUlovy1+z2wWQER+TaHyLo+yvW5Drq0XZ+zSwIr7QX9PdlbSO0BLC+yRr8LWWZ
Y5DUPbZ+X0RY7r60uxrfWYhGYIiDbWml6dnNjLcFbDneSdO6qdrwAreFwK58sHdAaeYtVrp676hm
pVNCS8ALtEReA+6GPp2RPKeVO2Y7FRBFWxCo1/TqsjSk2MwsGw++S/ZeOdmPaOUmEKJWegKcg/kd
ZQbFByHXkunxfQ775U5UcseoK2VSEBSRxHUJGQBj5BWJpOx28Ym43z0A3J09WM2fXCMa4/qu9+S2
1PA9UR8By+Gja4OZkcV+aEc6/KgY7PltYuwHSGua7V/+PEAP0l1pvgJ1VC+tck3cqGmW/UniFLQG
aGy0b4NU3kZgSmwORjckclcDUzzH6x3drbd1/nNxNz+XOFNtLnRwJjI9Bj8Xvf659BHnUQA0wNhg
Mf4UBu5PkeCt9QLYR7X5f9JHXdLPDv/ZH/WPndNPN/TvbdX/T93W2gD95TJbO79/7dPWhvFf/vny
8ZXMH//0n8RyWH//1H+N5bD/FtDEeATZ2lQghFD8m/ned/8G+g1zOAfnGsrxl27L+9tqxQ6pinE0
Wn7IF/Jv3Zb1NxMDO30agg1cdGHwX+m2LHt9qb/cv77r4avwrNUS7/lwcsXqAPtLu5US4Dkt+dLv
p2JI3K3ZyeSAhDO5NYzMfIHHav0KWsmbp1v84jpFZGxdBRUTtmBMs0cE/ult12r6qHacXfTVefi0
EPbRHOJa2sTgYixKXiQDg3ljwJt80TE3vN3Y9nYyqCl7KM6t60zPvqgFvr5B3zaV+bJkq3Srqcan
VDTlk1wqOOPCd247gmWPttsEVx6h97jOyuGuzIGtUp2KqY7Q8pZYxBIAJ8qeWeiLuWf1pKrlDM9g
ZOA0BDOJGLHGk5x6RX1ld+1DNXnl8qDDvnaoR5fysTEDJunI7PVjadVleLW4I8r/0CywKwSunegT
U0i0W2Drmi/DCIYZnAfxFJwXplTXhFSFIeFjNlbpeXTt7n6e8+bL5XhPD5BEco3EToZfKI2m34s1
1gxoOtbAO+U7a6D7aHjsVkPECIaX2+WtCPxqVXcJ/Uet6/abCRDjOyh966n27HLjdHFwb7uzOIxZ
dkpIJjKuGiNpzENdBN5vph6uPjke4w+iMzoutCLxzGWTTNwEbBfQThKMDNDacnNkxbP5hJAufRsI
ZPwacD99Tmbv3xAJMPu7PmBPBF1SQtWHdYjDz1aHSsYjR6foygM/FaTYSsByKPqWRUmbNsuRqd9I
t6PktVMYZf4O/s97yDKkiuw9KvPKAAKOHLOApAJTuNg08UyrTjeTRs1QQouTUKgHB/s5KH97zQMc
/as1R5fY2/wTJR6B7ST9ym1K2ki0pDJ7DHoIxD3hj0SN8n0PiCeiDJZUEoH1rj+oJONNnw7OH1mU
wS+3K3nILbLcnPek8TGlNAX2+WFaAZcmmjhtEJ3ONRAyZjiY2aIS+pMwPXuqfGicjHqt6pJrIWbs
Vqie37quSC9yTHumzGAkD63yg8+utD2SHk2jeEWPOgwbeNXM4LxUTjLyXZvc1MFEvEpZVUxBROhr
1lz1lUM1EywtK5VC9tdjrMnVq6qHAJv5Lq0ttz24mUKo44RPhevqt85lm2k2muc9HAORQKrqc4AX
dRw4RxMZwQcAmiH5NZh1QlTUlLDwq1C6UVRbxjieTF9RmIzDgjanLim8TpYdIJlpQp289mM6sVK2
pKr3teMT+tvOQNO3ST62IzN+G7oeoDrm/YkxWrfA9S1/03id9+YsfmdQ+0nCOw5xObi/XOajxg2m
qKTbc3Mmw35C/yK2ru5J+CS+1RHku04MNjMEOcD9CL7DH4r+sJrwQ7I8vcQaIxqpLhn4tzTkXz0k
wUig9OzH1vhL8XQFG9MnNnkfE1dZR2QxmE1Uzas5DrFHfVRJqp7MrBCnQBAF8pj3NTC7lN1C9j3q
ubnWRY1WyxENFrMZO/ILCyiGy1RqOXYFFXY7J467hvlsa8BiFf7PJGSBQdujASiQ6FixhoFX/OlC
prCl54xyh4oo7088mQCImpVFZAG7g8MDn6haSUWeMZEwg187TK9Yh3W/WT50xEYk4PRi6m0aGj7E
ITHZz7hLrGdmIQtq2txy98WKTMIytap5Vzyzj+0ljRb8v/Y2FmWGluMHtsQB6bMRyYa2RiDDTtT6
QTPliYMtoJhyGKBZ1Y1vwIEC7Jii+lWDkkYJAaTrZlhpT1XnhNOmaxrShT1bGtsJteHRs9R40WEb
UnQHBUr+lR+FSHK6R5swR25S2Q9YGdDDj0pQTpFjXZ/iFmcIWjOkO1Y7p2elGBetmTFPVmU7v0rl
jXurc+YNrHXvNKQjS1SQfkCuJgPe1SQpHR2DoKKdxExLRmGwDAeT0dd1UysjqnDS5CTekSKZuFWD
660ePvALTu/paLkvYI/ykzfobG92On7gtkyDQ2v5/RNY8Ok3fFT3i7Hl+DR2JVA1UT0iCemmzarC
JVVD14/Z4E6MvJakuWrbnJM3sGj0YX46FJJaHHRVEVcnXIWoEsVamuyDQi8d1DXvTfoVv1ZK4f6c
r2CyULMKrVKSkjBjmsdsZZf5fmkATqZhGY+mPTg7AngCFtpFfSwRHYOgy8Yb0a9ktBYrQ7afMf1y
uErru6lT43ogsg3pUiWt5nouHZREPcym57YYC3+Du4K7q9INIAcXuHGeJxJcxw/SbV7pbhhdXFja
s3PJ2jy8rX4wcBZAOK7m7npZGXGZXnFxcEyaq2bK5blEssTXQuDAg1ghcyWDTOhcrg5v+VrUO9G3
JjDvHkIHhujlwfbpYdIffl0MyQ6P9Tes6+KZbQ5hHHGZqht+e9Wbif9jOwllHLJOiUPNbmqLvvEL
YdFyx/QuuKFyQVUaVuUreTJkcYVGihqlZj5VWQPq9LDWvN/8NZ5lRfuZjQXOsRzC+d6Ck9c8EuRn
XNlw/d7J8uIBk7QD6QbofBkwOqLNIk6oV79BxrjvpJbDLgDt7pxEUuWv9SilvJ3ddZBnZm71GyeA
+iTHng0NdLLOuOp/oIfsmcNsjyDHfwzdmSYIlxLg2gCVB0Cymj/nRBgshySKrg0ZH77eMhgjU8tu
+WAeK3HvZnbNKqfnZOaXa70Q1VOpnVLoXXANiXLbUJghqBNTepiXUf1Z4aWMwTV/N1c0pEBucGIG
21yPcAxWNVhzn9c1ob29PxPtKAqdPZOVUB2SFT6ZrhhKKMfeVdj5vJDVpcWvzCrgGkF947KZ+eGg
Bc01X6FO+OAq9AlJDS77bN/MzvLRhisf88cIlq7QTNVPvrvre02jJgMXMo09YXi6swzR4V3MmJ7Z
fHqF678B1Vn6fQXSlfE+hSkexFQSRQCNWDZbVrWLwAgL+9MOs/o9zIHSR8Kpxv1kLKmF7J4pIyPe
ZrX6QPFMcUF/5LMQZ5cJ9ocDWGKHsGZ1TQC+OcsaNCMaaJGffL6kneTMxHkZmPUvRbv/SQQqcn+n
9sUNegRghuFQew9JPU/XeLyqJ4YofG1dh+m7DlKdkpEGZQ7iq3R2tivrO079edshs12OFDvw6ZH+
y2fAKeu5A/3C7W0UBV65DuC7mKKJAVWG+MiZ5vY9SDOuGmbZy22HXQa/9DANH0rVYuf/gGBLAAK3
TmqT+un/jP6hHYOMtlZ2rMLm5EZ9YC7PclHhEyv4PMBaHy43yBvNIwynCnexP7mvZih08phPQ3jX
uuuCngMm+FLUlmozTeYc73tu5rsK9+dVUqxjubRUZB/hooXW6CfY4yQ/s6OZhhgsmXwjWLE6/x65
HzK4oBqR03DrbBtPDgibVfoIgza4G39QvgnLoPvCVkLvzXARPSXJDxNYaQ92qJYERHsgQ7AAANBn
vzjfCqfNP0s5OQ9tw0F99H6Aw6mBnUJoDA+ceBAqih557Bxk30zNEVSWiXgOf1jFvWl4D+YKMK7J
P06jMHHSyGvtjp3HrMKrBGfWW+7r5a40O+N3TdTvo4mIKT3bPTErlZ79P2Fgps31wiqe7U8vyi/H
ndQLaoL5WCwF8UaNyNOt6yfMrcwfFrOXdPO8TStOoWPblt6RwRo8Vzkzlyj6pj+YSqhzmXSEAcyp
aUataJydhTAXdJONFsLMS8Kk3ELPv5YVGo2aFX60P/utz744nfaobBqSIRAzwqVOu91YSaJQZQ+g
vRxewXdCwVp51cz8Br4Qu32PV5o1V1NzNSVOcILXwcnjSsItRl/txGwDCU1XKrbJ4bVxjOTFBqG5
cTsbyuVK0bbBadcAHHrP6U4TrsZdGygmz0YyHYIxIV0onePveKVxu3bN+TeHTM+7ie7QUO6hLlWC
Iidx3S26dUY6YV3fTQg0T23W9HsL0PYRP35+bqU/fI4rDtw35jiAfkhpBE6ufnK5+/ZeMPbHsQjl
O+VMH9Vh8pBWHM1kilNNL8iORrivG1/X8bkROj00mCoxJAz99bBiyiGiLtsxHRkkeoq4voC9ATdx
viM8Rn3lBPiMu2wsghN+veAdFb+FEqH11NXIA4LJeO4QGgMuJSIPfluf648laL+QLVNbFW68Xqd0
Y01SxSdv7sA9GvaCW0nKPWxuuloWH+YlTFEAJ0heUY1DaO0kQPeUQI17BTxnZTlO3dkDdH0NnLw5
zfApkIqxirkVi2BYZZCh49TxE4/9vefKs56GF2cZ3TvXzwOywIolsvIcFgvc3A2/Th2Fucxo3JYs
IfZBYfTIoKK+1DDqfyFwCiO6T0y6YdU+e6aaPlhlTnfeYoM8NT2VXWawu0fPHt1THSNyOjBIBYxv
rox8D1h+3vTdbV66zAh6dRwskPp5NUDXN4ncfKfqBPabC/Haz7X+3Sz9pVzp/D37VkwdK7KfVA75
2145/pJyA9vvVO/nlfJPobew3IP8nxX6f7J3Js1xY2l3/ivfyjtUXNyLMbzLRM6cRFIUxQ2CoiTM
wMU8/Ho/kKrcJbVaZUd4ZXvTHV3VUjKZiTuc95zn9A90WbDPefj+Iq7K+zpngsRX1LBPxVLIm8px
x0f8qUMwt9BTNz11Wh/rkFKBzkT0K4seA/msSKITTd3nvjtdbD8cH8IIl6vwOrEfGW8cG8ex9sow
nQ8eUieINpI6QzA0AzMgTiN3Od/Geke5SY7VuzeLXW3UjAWrrC/pwpKMc7DzghBxuLVxGzaUfukK
Dk9BbPTDVzcPO/fRjSZsRKYsS24mHTlactnJ50YaowIGX0zHdEnKFyq2kCd6JSEm4SjV0V2RavEU
JkPF8TujRTVV8kXS5EinQG5iETQqc8NYiVmt5nM49dxu9g4AEbFxMUU+ZfWEum94WiYPWrclnfYI
3aiPTqd3jNYWik+0fXJRgE5T30ruC9i07kz49M5xFUheI9sgoZKR9dlYw0QOVsGuKraY3Y0Hs8XP
3I0DNQdTrx/i3O1eJcbJjdGaxVHayUuTUpen2rYjS9tHWQBpABgAW6QZOGFlP9bu3B3bclHyOppm
s92qsiF+KFu5uAeArsrYq8lIyXGNRek9AamX4qDZNRWz6Xw9MmKkGfU+IX/CL6LzezIkLRSgTUqY
7asWU3/jLVb4QUwF3sB4VmHP/81NnxNcOWcUnJLy6bSm5FUycD4bbqqKxzHsloeyMwfniplQ116o
eoNCtsRzsUtGg5ASqsShU+5Hv6gLf1dzfTsoxDnchwsQpK0y7eWaS2fz4pfsWPtxBKGbReBHuJoZ
j9ojFEdbSMvcMFVY26vhhUcuaW5Y8h04632R3gKjs4h69d4HlBnMZOxHnKS1fSiZLtzYvq7frIY5
MWWtkbqa6t7cm36cf8aSbxD2Aj2GnzZuMmpdIRCj7fiAWzjxIRgQ5pFNh2A/2mbQJHq8TjPVrtfC
PkKPyGtA+96kOytgXe/HjQYJDpGtXdnD+DltgPXWxOPepvGMm1TASDq23MTSfeHOXn7ADSmCJrM7
IgKN7p8BQqxH5bYiE5qQUHykHQqCQ4hieVtyfeGfFg2Le1zwxdywT2cOiYPCeo2MFnAUQjvzshGQ
pUljCLqAjWXXwlt5Hn3tfMpyU3/Aauc9426neiZqYuOu8nLF+NCyPFr5VDvvgb1xhE0IjJw4iZOD
XHSWbyEEtVzv6PastxQbayLnsRe9WFQ0HUqnd27oR/QYMoMyx63g9iCKE89+c9A/DNpIcHE4Vr5W
dnDmeWa+j5PZdMixMsVTd4VNwj2nombDN1jl9yUO5uMYrraQuOHusZV+xDjDBLNwZaZmRJ9HXfCQ
FNju8JQWVVMfQllQSolhIyz0KfWbsN/1hZkessEFaRDm4fRxcFa7XDh77VM/u4R9nH7yedeuQ5GE
zDoIkITZEdCGjFMyvErz0XOZW+2sDtx/WNGBcnHaAUNehEHmVVJHhW6RTIa5Z94njG0xWF1z9t1+
+ZCW/eruLVLHI1M7uba5scQUPSdJ1x6Kkj4uBBF6jktPlQfU2vxzWRfymk4cwo151pMuKVoX1kzC
KOWp9u30Qz0KaFT9HDq8zcWrnG1muC1VmFZPy/HIVwWjZUidWNd4NcSNIfIfi6ThNj9Jlh+KwNJP
ISWv6CASBuMV6wRxNSZvmi8oXmHz5E1knQ4RrGd1GYuhXwLwUe5bY/fNe0wnMZexhJTdJpNIepuE
5l08SZTXbbgLGNkuI2NEUrsyVfQ6ucR7JtmglSbAvW/SKVlNnayfLNhphAWnYP1f6CAChBLYZbe4
qwkZwcaJ6TnB0TfoG/gNE+HqOZs+OmFKm6Rb9x95khp51QjRHyJsoP2VFnKwOS+7yg8M1a6FCUka
7yfZpxz2wpIiCLYl1pWpnPLiPXgOi36NaqHTt+9qgtxskxYeVH/EH5DpnSFXi/mgxXw1l0afrLdI
I1oj1vCNMLDnK/kjWd7JOsz0weNk1HBl8tugBnvb74bECq9HmhnGbdPRqFGLFCrkmBXIX5nwO5KI
rJ24agqgVNUo+qsZ6mi9NWp2GfBDsGzo6BaISa0LaxTWvu/dtEtHnUjOzsYVzJnLgPE4DgsPeoqD
D5aa4o0YI8QiJvsEXIypDa8hLtnhPi9MAuuGd994ronySDvJxiKMRqtHnHYUo8W5xg+Va2q3sJPq
aON0tfEu4qrhPclkoSXUwV4JjKOr2VxMGFNc663kq2WV80vOgcymFg+zPSquxaCuhOETj25yn2FT
PpKNinEiUX75pJNeX5Z5iJ5oAeckXXo6vcvr/FkbKtxVietmJwxoKO697DZENIYw6KewfGWgY3yu
Ej0/prnfG0FcrUWHLsvufMnZCqE5eHlBPBX20LEeVy2biMQbh7nmk0i94v0C3QH2kR7bHZe1+GyY
DJu2XbW+oy7s1UY5jmRRZUJqGvW4R7VQ+wlB4YKkY22xvPd3rZglVTdFpczN4o7LUfHFvSfrru/D
hVBQnGZmEsQyYliLr48Bz+J1ePekOV3iutf7BX0l2i8js/ptQSIWWUa3zrIPLWpdjh5f35THCL8z
TLt4TG8QGzJqtsjTLFda4S05UvypGM/EZGQID0iTKrP4Ia5BEaAkzq8iTGAE0fOjBbQyopz5+MZA
puYmUFPbVlNaxd6Wxs5DxtVkM1QZJrSkcaLHBt7sI2dRHEnCj11jKxhFGRzb6vqD44rqqy85OTN5
QQdYPW/FF7xEHm2wKs2D0pkQ++s+qQnxTtjEoAvknCgbpzj8//ns/5IblvMQDO//bIU9JsXrW/ya
/3JC+/0P/4lH9/8QwiNNKH0JrBub+P+c0Np/2L5F+RDeVosx7Ppv/jTEKvWHtPG6M4zlaZVypf7+
OaJV4g+ccI7nKwqp3W//6i9T8J+OKPzE303Cv3JI4Z/9cUKL7RbGurAt05cKPvfPyFSO43r0Ou9Q
smxDOmkJ9LW+UW20MXOI6xQJQxH7T2NtewfHGAuqnMIucMc0PEnEi88CRNsxY6ISVLK77Qu/OOCb
TF/yJnP3FbhCTE9grt5qur02fguqLkd/uTEICd579L7vq75knTWTrvkMQBmQRty699qwk3HHLMV6
C/OqsLCnOPF+MIr97PfXSWrll3W4HaCmdCdUr5PjkDYg80ARlfZvBc/GUUMEe3ai2v+cGUThiUNR
cdUYYb9XpcnsaZ2CfY7YOl56O+zPS5uSoHWm7kCqIT7alj9jLxUYlzi/BkiB1/g4vVuVh+NuRmwG
WilM+Dv9SsuwMND27XI3YnAhMzzFwDyVMx/CvASzsYSJfj8sVfWFUYlzTSxegWnrH5dW+B/IP3l3
ymWuuZFoBPxWq1BRW1MR3oUdBQE2jDnSb2ZGKwdvJnfTVTJ7bvtZnBWIhHOZyTdIXPAvQWRdsVcB
6nS99iEnynVSIIQhPS/Cpq7bTT7F7mR8kGHkXeqkta4irw0/4ZJjD5pa2/hKv0x3Xcze8FzhBLvm
A+d9wkTZhHVJVlNYN3hq2zJwARxuZ4DSu1B4Xycro4WIU0RCMfZQnJlQIE7m6o00OfhP0jP9PlHU
tfOFt/hFGeWDVciUGvqQyZ7Xi2dWfpyMDmdQJEHW0z4zrwGwtEcuh3Uw4rI5eBFzrBTbFnXINmJr
NKqUNHP45DWkqu3ELB4tkXebAVGLpEusPtIsSVJSMpYbLLe4TfKc7uXGo7uQpARZG0LYgRu2uzFz
ZSARqXdA4b5IfiUh1EBt35jmkJ762tvwoQN+5c53xSzB/2xrK3o/DSbx31EVT/Mk87MXhw7cMk7r
SJd+feUNsM9HDkrvEDVFSViKZi76bBpacUhQfm6t9tZHLtiaECL3vU7lzaLmYp+OznQTc/sgLcwg
BgKtn7/PXV/WweRQFWIU/M781IRK05SUDhFLuxjwr+/7QruXJdHefkYe2qgp/VwjiDrs1gc9u+5T
pukvyQrUgYbUr93MaTDaGXmlMCnfA8Lzb3BmLggGqFI76hSxs9dxGt10lYju1ELmo4uVYnRgMpHZ
lGMjDq0ah40dCqJAM+24bmGXb96StT4ZOaM+IrNbe7wW3m5qsrulr95aczp7GVW5hhgDKTpj31S0
DgxKH726ITEtnMe4NgJ6EiXU79TJtjJ2/gl4rNZV7V++UKworJwC+wt3XTrZ0FF+9KWEbuqOVcty
kDSRZGO2K0QJrckU83Us9dWEJ5Doq9yptnzOp1zFq5uqubEWM6ESBd/JpVuG8WvIoJsKoDK/cH6n
dh2MVnZVRap8ruq8YcoEFXbnqNjCe9E10KhIGGX3/rfnOfv2bNPHoqxTyXPhnBCI1Xm0EZsACCso
Ob1lZC9/26Z+seK71s8sblNJbP/+Clhf/TnipxV/RgBFzY7EwbSjB7KqwJwy9QDq50VYAosx0tHW
dqP6CqezG22ZbI57b5iIhdbotC6Xfbsxd/YSV3gAlxBLp6Sir0ET+wKSJXrk7juf3Ho8WlN+qhXG
gq3smxcME/sq5taIc+4sc+mRCUze6hpbDd+t4m6CGnEyhV9DRcr7s2+28VnWRcEoIQN3sVr0T+XQ
KGcrMtHt+D1SRjNmaYBPlxiWPxV3vTv6L4io5cs8CLrZnbz8JAvV31DaXN/k3L338bjyGLrRfa6M
BlW0UOHdXCTDPf/T3TdLnzyDFonP0EwWnKadt1sgkhxG0uSHCsMAdeHjfIIdCDlttLoQMIKMHgjo
cYsakeW3/NhILNhpMVT75qEZbWefscnucgyKHXtQn+yaNmyeOom+ESlfP6WKPGadl9ZXBzAMeJss
u/RAoTEL2ym6Me6ULfKX/WR0trxF9DMeVDvKIxFAFJaFmdEXeFDTk2NUzpPtVuVdHNbNHVnU4Szw
7R6VacVXYS2aI2HhU0GLVTfElPqQztnW3hrWd3tzeifHcXw3rdG6gYpbsis5XpTYors3n3uy/DQK
PTB1QrmRSwXMxJRUDKjwsQot6pNCcoFdimLYLfYIZxq64AvJu/Ea/ay7WggCAW9rp0sZeShXXqb2
npMnVy4WKkqaXE+BykhnUgEETreMyUHfkqG7bY0RSp5L7PowmRHsmgITrW0p0I5gO3c+rch3PYr/
tTPRcxq3ZCeKSDFYIIr0Ll5XETLpHFfck0H2sgF5MMv4gUvNhmtLAcpuBrxCViSFKbZN2SYYM2Z3
7bpmRWimsCVZx1Rkxu+KxTC+gg0tsXiz1uUMTKoRS7c1ULzIUNc+LN8Wxv7bIslKYQX9unI26xoK
ToR1BvlxYSGIBdLsut7SDVi+n9Y1uJHWdC5xatHJK+v5mQIzby/HmRXdrOr7wa2rywJf4MUeHeK3
uesGmdFINK11Y0jXPcJddwvES8Ak2bqH1FQmA3KXS5lswXCzBQmfBAvgtLkDOmbW7uMsKvt2zZ+E
wbTua0kTK+RM6Hj2oRVAQY1B63277pN9ky4B7n52UCRo79OoSTITRu6Rth2Z6IumYZs1tCvqYxVm
4yGMUfmgdK5b+iJaPtjZaAln28mwx7eAGL20fETut1PDvB4gDE4Sy3qkgIzP4QJ/Toq7xbWDeD13
CI6PoR/XzCxjWsfC3PN2odFPlwKJLQCaO51CuywgncCo0Rx9iJUU6Snt16tt7+E+NAcfos1UAUnz
8yy7trlSnRTE7us0KuQH0gDWDdVz3n05m2Q1mzZu95K52Jd60fJuYpL9NuT9cJe0c/Le6NPuIVT0
bgSR6N0TWoFBWAkHUlAIK7l1TLxRmySJ1Y1jqP7YGHUG6oE/yrohKYxlh7LvilnHZw0v6qbrKUPd
6NFtPk3N8CwcrQPfM8BkZErY+yL0zIM3DTFiPW885dZwgv1K2DpOiYRFvocqpVsbZi1XzTt7wWvo
OpP1gEvCuQNVbW8Tl63LLJLqUcMeSDaVaPKTMuj1DihKQzGNBy9l49X9FiRm2l47mrG5M4z+kYMl
Hhh/6d8gvlGyRo4YV8DMg4Z6vNhi4zgRQYfI5NeIwkYbLdJwzB3ZSaCSaOJkjWec/XqAypBO0zl1
DdxOVtL4ga5hKSSRIT6aUNOXqJseEViKLbDNtR00TM7xYrZYYSzPeQfDNHtJlYMsJYSNiNAU3SeE
wehF98Tohcs12K8ysghO+EkAeNjxE9m7jmKZi9T+CvV3u5ytXCTvVu1nUyqE8E1FG33LDNax7hLe
RpiRxLNx0nmVBueTLl+ENHCWdVVSQd9NlLHe95Hmae6ELi7Fc9Vm1nmY2/7aVqBoItPtdyOwAf6w
u8DhQYzZQB2tdx4H9l3DHYB6W3wOwvqKT+UTZFGFJb9ghOOHVcnEw/Z42kcO5dRiRvdxoeYDKw8H
6zATT+h6AfHd4sm0tHy2arM/0qOuP4w2iiUDhuZLxvMeMPGk2aWj8QknjHJyJ9/AV3BOdMddSxAw
qU/CbGonkNXT5OwyBvZodzkl4zsxTPDHIe04NOxoS588p2PfDTP77Cso/UtH4zKprvkjpDYN84Qk
9jQa8BdiJ3yTTWIdIgf/IFjs9Vi/lOhwJIEXRnsWyNQ4PPg48/aOCZMwaYrkohn5zhfaR6p7xxjk
Y8z9hQIm2p6+DBll8rj7W+8KqwirzRAprMF6dEBbjFjnCEoWezdl4NcAM+JojI+QJxGPVeBCgudv
HZLXPBng97u6OcuE7oDUa3nvA1mmsffSS2mO3dbjjaLspka+s7iO3GZE944lFN/d6OftQaM5cXFS
alMDfj1N4NsOdB7DlxO5+1xwEkx24TL719BI5z0zdDIIZu++xHViHuSQAFjyjAyJOZ95aptZgEyn
irnb6Ko9pXn70Q/768UVX1f9YgdPwXztBtImPupt4+rHNnMtoiJMfO5l1MzFYUyS5XOqCK4S6H8q
upJDNT0FAWhfMxiHZjx4om4x+qjpIHoHG9OUi6cuAvcIT4GluG6GhiVpoFHTkvqddsNCUjXg8/3O
S5Q05InlkeAETKZMeP3WdO0rkcWa6SLv+S4vK3mdcmXf4IpxrpUVyXf9mHSAWFDDywPmQuOBNhh1
p8xy/AqOPWxXgIqeyP9FS+zcGrS9Hpsk41hklNeFl6LXk46EExm6sKPTg5P0NauI5I4xtUZQ2J+p
kMpTeGxlN0LPydHgfVg+GpQ7bInlhgPhpaO92hb9s5fhs7inyWMrrY4ig1KmXwms3WRZAXaNYql3
rh3WH/l+sXmRs70dFxfgf1zqZ/ItI3OfHBUCLpzRHLDR9x/xiIzvccyoj/Al7A9O6gDPEa11ag2R
ntkJ4isnB9BIV7IJpzcvdtgCOVSk0alrqOr20ec3GGnid0mqnfuZiucXGyQYI9CoIFdqQUFN4YRi
17Pzo+c15GJ0507PPUvelgokUwETkfExsmwKFJO53llmCpQKk/0DVUkUpRnVcphz1yLtX6VHq7K5
yMacZOccLg9BuOnIGRIao1V5RKcaJcI7OwekRsQYxlfeWztEzvg9ptrkMGCN2TZ+Xx89q/GPYDFi
QvfJDHR7xanxM8igjoplNwCWf66HmTBgN1EUVSbFfVSyiMIGMpY9bkNcuU5cH0wze58bsyaAA28k
CzUHMnxPe2Cz3Pmh9Dz6TNp2S6/BwbNmAMSac6J5CfDDbZcbo7OlDYsnMCsFCzZJYxxMPU8WP0q1
7fyCPzF0Rbel1lI9zSWMSsNa3DcdleoYM7c60KHVBm3nzDwq5L9LSXqmK3FLmF6WEsauWM3G1Wgc
ZXYw0693kWYYXpcgLQEYfrIRZtJMnKKKPxGHl6YIcQ1nk9pRX/ncFUzjYhfXNGnO+YzCR7dD499z
L2eaBtYVrz0tAQ7p6es4w7ZRjIMLCMdYdslkx1yTIN5ssKrnl9iz6X0uQ/OEI9D8vGAd5cDQlgR+
CKM6o5ecPDUbdIeEkHZV2FVnDKAZ3TBV9pHWA5gOdSbDe8sY/OuSg/Ydd5XuYiV2fxKzg7Jk0/30
lBrWsO1o+f6IbRhYrc6rS2qsNROuTo96FN5RqCQnCt/UV6Uq22ObjFs9cZScUlzd0vKXPRUA5oEn
TL3vuK7ddQZF8eXgNrukQPuISSebIgIwtbYfSPs8tcfZ4/fZlz5k1n6b1rF3L8vBP6Sjmz45hCBO
dZbnV27SeriX8VOEY3oXKWfsv6eP/rP6+aursM2YFZKJIONO3OWHeAoVIzIMLeUdDNK4O9tK4WpG
A10btQ2rigg091+VT9FjxPAWUlvmEySMY228y8ds/sRoUze73LLjHZjoxWSwh16JpqMwnfoCKrkZ
g3Ci/mZVOIXTM+PyJgTCGeTtGb48vpWWG6LxvTrq/2E6hUJC/21e6iFBLSj+Tqb484/8mZPy/vCB
QVAQBEuCmkWXONT3klLPIyclMAaZpguh7G8xKdpLJf/AB2Vh2rRTUcD1V0zKJSbF94WaMUvQa0rD
4k+a++80ePNHJgVZQGslXCDDs+YKuBk/CTIhhOlyZCk6WkNsnFnVyOhUyTUsa32mZwpnCBeQwFoP
ZhwJp/fJmEVnliQ8VIKciOlzliFH6L2lADODsNPuPe6i6VQZGi3XneJ/eGx+DFX/+8/7UzOZTQ9f
l8ACP/pJPh5na8VYEcDeEAwOhOaaJmsfW1khwu/TqP/4vKqfqi3//aV/wndoxyp0o9V8TCLgfcvU
pWzntbdHZKqoVzAoxvBp7epNVNZM2rfTOjR36D0NOI1E21TbzXFewAxW6ySDKR3YX9JozG76k9T8
9hw13eYqjK7DDhUucQnUAksXx3ZJ1nKaHbGb91kqGMgzsdUUO+RI5dyzZ/bYeqypUyyQRrqifxiU
iK6y1mUAmFOknmtZnAtfVNd2D5msKZfxY9yPXWAaurpKzBxCb7HU+0ZTeVK+zUMsTjllREaXsoD4
8RBEoyneW2M1nVzsgYdc5R7O+ijZp3gU08ZvAXxWsn/WiS0OcWmk+6VCrmPwj+IU27CbZPredkLa
Isd3+ByhU4zBmBvPVlv6lw4D3HlO/Q/tIg3kNH1psPQGc+zIKwCW9H+RHoJWRhh4TpuNDfpIjaj8
g+e+dgU2xoGJ+gZv9JnQmrGRw3w7UXu1b3EO7noRqq2BtnDWdL/vwz5k5JonN1C+mPo24thEFdmi
6cwBOqRkjWQucX2JA4B6nrND/RptHqLep5k1QXGgryhZ5ECjDrU4cgQlWE4z1hTkjB1vLCZ4RYTQ
bhzxMkIz2jnRiChim918xLD6bux9em+Jg4B1vYSzj2vPkwMZ+elxAhfwbiqmLpgAcpAr6veRNeqj
iA2CIhMNZyBgNgRtAMhVNFb74OF2gOnyK8DBOwCRJgk2Jzx5pSMOHY72k0WacOtJ+Ax15Wi6dRx7
6/c6CYZJLY/GBFYji6jZGIbtEBenRTUqyDG3Y8Tj28z42diPmnFc7/mA1bJ+vowRwKcp6XDZD8Un
sliPHQXnDQNjUvnexo+9RwG3v3V6rgs5v0t7tOhIzwb8ymBKCWoj4bhSbdFg0Yt6Tjx+iHXFt8nR
0aXHfO/g2HBIWoguavbI3+s8UHmfcqsiMxDmNDKVNVk/1yOynI/3TN3ExYjw/DjjNMKLYqeuOLle
5kpnD2QHjID5w2EarYessqcgIxm+LeYYREyf3jjeJLmlMIIhNNMBqxZTgFH1YIzNwebivbOc6B5D
Lfanwr8ADTmRlLhPPIZN9Tw9dlNysTUSVxffDLWpGVfhqXWH3dQ+LXl969Y491zR37Nve+9lncFm
c/1dKfrXLGEk5UTNNXmTYC7Kx9bA3jdRMhoXb8Isd7T6ZEHuElyvJWw8lPobf3aIsC4EpNIau7JP
ttC8ha11TgEXXoMXMKgnnWd3H1FaTweEqtpPa+iM33spHibMXhTEyHsDoug+TEbBsz1Mb4OMpo0A
5gzNflL+a5yT+BO8rdOEy5uPihTHduwR+EKAfXtuKzhvqXfbTrUqj40mQyczygh1T5VgU2T2Oy8E
SJDjjbxORd0fKeqNgTOQcoeM/L5IErl6FKAsYHp8bHyPxaLjpEIHkziMsdke85w8JqKFK67IsoiT
X/fNfR0SiB3p4T0mFcM4zmX8H3FRgvMg/dPljbhy6PPQ83xuJKVQtpM9wkzvzgRK2B8yCxPYQk+w
piKRazBEGsl535C6uZHMQ7G9guDuMK0RyxhTjtrLwsi4TU6RS+QmNZg44TBPdi7gHBa71n4uSuPs
htRfrZjkYvHSY0n/SSDxlx2b0eVuZVZf3QgAJ7fqg+0ouTWGLDu2fvKRdidrZ8EiRBgrOaqFxh45
ZMR7hP9sNFITpBv056Wx738/g1Hyh/HTt23MY3zPCMaUSvg/Y0nAY3D0bBcgEEPhasii0qAdosXs
swq7TCKMIKnN7AF7XHfMcFPdhOvTFWMbvYg0rC/+SKkQiflnJ0mbd9kY+0EWN6x8zM3KGyofqF8h
fRSkQx4dk7ArYVJN8FzQJ4KWQGxTc7THePS1xC2IJb6ttkVTvOPnMHbY/l5//345RP1t2vbvb/en
aRvDeqoVMttkHtiG920zqS0IK6ghHkHq37/Uj3aGP1/KBdEh+A8kwZ8C5+bI5arLJpMhs/u1c5H4
Ztt6Ud5YBo2tn3//Yj+NEf/91db4+9/i7QZY+mFiUH5E1Ga8aasPioHgKR2jz2bS1Nvaybo7embj
s9fJ5dgZ+BNlpqEcO1F37af9MeWTDFq+mrlTT/u07bszJHe1jaa+CJKEjzCzR2pbutQO5MxoR6Rx
SRa0mVYHEn9bhbDQKuNqWjfqet2yLfbu37/PX31+ns08ylUmgxj3p3Z707Bi08jA/BHwekcPE92L
mBp6gkn/8ELm+jf9ay77/Rf691f66SicdVMZC5IRxyHq7aMV+l+A0JK4AAqPa9/55Mi1BgMzCxgf
TgqaKW7w+/e6fmQ//QSc+E0Hb43n8R1aH92/faRkXRxhsI8cnZp0Q0b917ZQZFGpFzLuksEgddXX
efYPX9tfvfEfXvanM7XsmD+KalRHw7JZBhr7s5sx1gDtnWEYE8a5nKebEAvvXb6ectyxy/7hjf/y
R+BDBi9BVYpn/XwZzoUJOqRIGBcmxBpbtkTkzWtccEB4aY2kGs+BFCA4byrnhVW/3v/+N/+LR5eI
8L9e/6dVoh8BJJhlRCtr3r+oNpluujJU56J2eIiN6Or3r/bj1f/bN413KkAbCOAY/PePn3M8JkbT
VWTHbNWmV+aYjbi/STf9/lV+8eT88Co/vadWCQVFsKLYrJvMzcgb3LQlVY6Fo//h4/vVK61vRUiP
iu1vjrG/f29N7fclrGVxXMIR66sHFdnxTzy3//COfvk1+fsL/bTmcf/ouzBvLJ5O7X5Jxu42lTTl
gHdGa5x79ZDBoVnh8hyPcdZzFdCdvv79r/UXV2ZLrB4OzxPQSri7//jphfFENDoJ1RHpUB+XsRke
Nd62E2ArddQAP4AZ02E4RC5krpnjW8Tg0K2JZpFzfoWlmO0o22V34HRRXrKo+OA0Kr+jBu0ppX3l
Hy7M6t+/bLRm+bYPx279ie2fvgaGibsdCBg/WtRfyhkZyIxFcqiWnDYmY7kGbgXBqad4g2pSjE0J
zi/FcSSZaCtFRswx3LN1NENJpxCU07Qyg0Jzp2nBEm24RHzVeowAURcc4ZR1Md2B5rgChW6YPaRj
g4mCXirOVjoEX55/kYkwN/NYF1vhDNZV27bfjzj/pyWo//vAPviBWbv/s3H0/Eo12n/9t9dC//f/
ury23Debv6tW9E6sf/5P76jzh+thDmUQZ1qWjT3zL9XKVX8oHyWL1eu7oMXy9Zd31P4DL7WNloVP
1Ie0ypftL++o/IODL85iy4TRSnDM/N/RrSznxzXHgO/qWhS42+vX/W97ZCn7yCTPvBwoHCL8g+3e
3MSCunDMLcONBs9R7XzA7XRAGmPMSaG1sp0w6voyT0N4qqKo3nPhs2+cEnKpmCeXKy94shwyxM7o
QoxU2oiAePW2OQRMNAnIhgpcYtXNpwKlDvZLPH+Y1rEcLBFBbJhwa1U09a3Zy+xDBHpzlwJVP9Au
D72dRtqLH/n+CdGFadk6ACzKuDnj+7E26HLJq7cOCl1AGQku/3V+CKsHRv06VMzW8SJrCGXX32aO
4zp+rL5NIsExeVdUI0GSxyDffYm+TS2xz8nHbh1ldnOdzJe6HpLLTHsizfFgRUM4KYeZOagFG3/r
eECdv6NRq0xCsUH0I5+6jlHp4BmCZR2t0lxKyytJtI9GhgaF0UUdzXUYSwR6psnHJ/rURi0ai/99
fNsXFKmaTmFfl40FkkLmXMiNMbzYqas/WRnX167VRuBFVFJgyWdYvI6NCYBnHzDk6A8wcfujWMfL
7hok2AroA2eCkfOBRlou6bpLmjcCM+F6p3TkgXltBsYmbu3TaAzQyST9AI+Ggfp4DVMMV+/S57S5
m8tyzKeFqUuSG8RKRaRfDZ1kNqOEwd8aRdftEgH4M1xS/paExGm07RUFatwajOOaxdtRUGUGSw5D
kzYTEShHQq+Okl7e45csvtYjn0IgG6WfssRi3uL5tY7et2r0wOAPkkKvxWldDDyiAP1jgUW7LcBh
nYjLxXc2sLetqZsw5uOuRuj7RlPN27qP57sQIhx6fcp8mL9S3jX8iK99OvW44YxOBOVcU8LhGt3E
4G+swMNSSrrBjtKcYsuY90Vshl9n7fAz0VZps6iblKttTb4q8S4ca3nvOm34yuCA4KyN1MLU05QY
0EiQBDEpJSbGtVleheSZAoF7610lEXg2i6/NZN8vOt1KiU6ZWHn0FRJBDCSYZq5ZJrPe2pytSoDm
TcdMZVyQjH0v77mAeIb4jMlpfl0wWrxn16GRsSKu8VVgYOGRBtRPN+lStOPGVZ5gg0la2tv1kHcD
xk3CVAFEGMJpHpc8FKvBtvDwFkO4lwaEjztiO6hdTJD+B3tnshw5kibpVxnp8yAFi8EAHPriu9Od
+xbkBcKIILHvMACGp+8PzOyqiMiq7K5Ly4xIn6pEkgynb7bor/ppROtfOtF91AAHirc5h9x7h2pN
ZK3aKBBU3a60t6nV+AyWJmW+j7qpQOslFjnOYo5apo0U+a4MM3QvLL0gRenhDQjBTN9sE2Obtmh7
gP+YH0x8wHdTBHliWoKds9WIG14U7D8UO0yQLNLoDVU/ORayzY61DoG2454CSyP74JoiUBvzdLds
pnOMUMacjvdpCvP+xLyVK4er2wQGkETI246YBg/42PFS2rXa2EMdvLc2FqrN1Bv9E0Pf+Cs8gvFr
FKbDDnlEX834dm6SkrLWXrvFTRosNRhRSzJpJSwtXo1WO9hNPIcmVrA71TnnTdqMRRW98o8UB4jv
5k2XWhBuRECkmQAVQ1x5ngcG4r4iHZQMfn4mXey++iIi5VIuhh+vSzFxk75JtjU0k3US19lAONtK
YAwzrTwWvlNdFA5sqo3PaCvZ9J4dntPUmw4aYs02BkFYb2maCs9uB+thTaE6qbKm9bp6y6tD+2st
gkfpqIL+7S6444BzC6GFcSrcltUg/HIHdUQTWXJV/SBdaksLmDwgs0TyrbJjcaGYnGI/USaRVeyj
Q+pQMtQlPh7RKjvYsBY2uRuP4FqbccNXvd1Wy5pe6szbNChYFzKaxAscqxwrRyxQEPGOrzON2Gyw
7l0WprSuA3Q+TGVEs82q7e5c1vmbJiL7RD8RQehBZc0e8Ku4kUpkDxbNDu+Whwa/0kk2bJVvB6e5
mNKDGZjJgcTXuCeYBBItiLmzjnZJQR1CEpXJY5FeRjTlZFvLGeevkRF0hzQrkruCIetxnPrbYKZK
Y8NqSV1LkAb2C/s2ZXxthrEE2pe8nU3c7LTAjqgJgVkgJNCofE0EY8IHVMUflMqjjqbYMG24OKTK
TAxF0dhhBulacUVws30bi0I+MydvN5M5++sg0cVBgDz3CNlbtDvC7mOoP4zeLadMCpfbWW5yZx7P
Q2uIK9mgza5EaoUXEWxc+OLReAxoKdsBR3eOPRHQaBHX+51npPmd68E1TZKQBMRcx+07Pq0kvrLB
WrxRsmlhzc9mkxwgSjAxr2k6x5QVryPN0EAzHTvPfjG82HTO7bAjA1tjF9vTMVwta7wfE58KQ7K2
ligRzp36aoZ1WLMENva7M1TlFc7cCeCsxpEKZW9eNcrvvoVEN0kal/ZuGBtGbMCb3hGf9K6yugHS
J9vQij6IbO/grruIcE6+2QnmfMRZO7qGzWJiC83bZNe4izbTguNRSqDIdbWnTt5oWaehwNAeGCQk
a3Btey0qVjqD3zkmVoQnvAknyO6xBL+AWaSTfsOr2TeP4Vi264LtZB2V9GBmU9XdjRBLaSQNvYcu
DYabeEAXmAvNfo036OQb8orkSXnsBkNwGOgQwr1UeueAffXr59n0f+wY/1Pvwf8jRQdSBBxY//kJ
/fTevi0K5/tnUOz4/d//zfr9V/44lHscvVFICE35/idI82+HcvGbj4HPZwmhtEyAhPzbodyyf/NM
kFyBYI/0UB844/9xKPd/YyrN7TCwbKCc3nJz/xeGybb8WULjQA6907UAdZmEzehL+OVwHqjUGLPM
ysDG9Vs4BmwqqsJpvWZ+rM5liraDfcc+SVbUAxCD/sjBmbS5XwQ1thSjfxajgFhVYmP6ImvsCWvT
LKsjzGIuxoGfMSJqcODu8F3612bcS/9IyntMzq3bVN/E7KpTB269vVA4Htq1qhI1MEWjEn4tcH3B
fDcC+OTM6FJM5cKUm7jIo+/kbWBK+YMvGTE6aUs3KrELpB8mhuVpNDLv0aQuK9uWVjydXVoOTnPX
tIrgjSmfm3m0n0M0vYcOLuA1MRbE8GHuaDkszehisHyQIkkWd8s5RQUXtpXNVx1j94mEL8XqbE6l
GMB1hlwnUN0gaUkd2/dM5qEcZxmjbqJecyMhJVjExUfX9MoNPMspvI49Uun0l8+KAvNC4LPs8JaP
1xJxvzvbUhD/tkM8Oeu6ygTj/NSCIkO2ojXXCX2THFmn6mwrI8HCCjfqXGkmzMTLmDetpePSGwiw
WN/Tr1UwAMps6G59Dxscp1W/VDmx7BBpGuvsW4YBDEaLpfJqwY7wACKS/hcz6dLrzAgDcBaeeDD9
dDjokJNIWFEqAModlDiR8XaClWVWj7bjsKbM6UL1ZjyWXZDDpgCPM9z0RHeSd5s1pvxmTj6bs8LV
QiZQTbw0fuRjIR1TmW+V29nPJFTVsx+5gixGDux97ZsFS7rwPCAEwNbu4STQsZr6DS7RuueyeIRm
FOt1CGSJIA6PsHF7ZiRbJl/OXVqI6uAyzr7tCgG4YLDw64A1wkzdxDYVu5zbxoXNEnPbo04q4mry
Lsq4A2A2u4SLKFabeAnCOTiKwUj1pnGZAG6IjVj8nCVfG487zaqQJpjUcQ4goUtAMmI3knhwDxrS
Vwj2GvvbRkkBwlUNyntpMPe0dBrL7qLz5ynbcBiu3FXjM4hfmTV1AdKaJ0hDs1uGtADWHEhoCCM4
ZfuN2kFFZfpmOmV4yzCBkW2ts3HHCIPvIHOdFp2m1DWCmt235yaX2XeVkN8/AiEHPQtYvN1I1FjY
pVR6gTnlG13cB0Hi09GgcLUh9xQ2Q8lOtOlTPQdXOdjRbamYjtGFLRkWmPg1+DhKqjuJdR7Mzkyf
Soox6GvU89ZLxHyOgi4/6RgyUDPZYbNOstEbLzWNydYtnLbqqR25Qw4d91J3GCmmAr+dXoigKO+j
GNZ23ulhn4ZWNx+5pVO8mqXupalo9aNEFcoRD0BIamVShVd/hfYxn+0Bu/46q/mcXMBWh66PGtLg
eNN6MGkd0JPMdpwTudEA64J4SA1llnwNjSa+G1W5kDeo6tqAy4X7N+IUna8TYBx6bfGVUbvArclR
jH40wRAj5wOFSuJvnykqZER5acAnfuo1dRurxgEUv1OT0Ewk3dhW9KqA4XcwX3TUfSypSqzgiBtv
1VSfys5PucFy+Ncg7DAPOevaVXg6XZdnu/q/bg3/VtWKQFMx1TedPfR7q66z37X0/7F9G0vOt+o/
64r+f+Jqo24hSP/F5v4Gdq9/y37Z3z9/64/93f9t0c99E+XMdhZ29g/7u0lyjgMrqTkXXCtb6x+i
m+X/hm8rYMtdvISetyjAf+zvlvUbsyT2d/6L4P/QUfEv7O+LUvz38RSBPZeplM2cWgb8SzAIfpbe
JBnd2qOXjksRC1Kpr2WYfVjcqwYGQkbY38IY+GgwYK9+eJVufn+E/0Ob8w2Qx77793/zveXc8NMj
MxfCp0CbtXRdngta5I+iXxS7ziznXHGmCNr3EGFwxRGYM/LoDlZ0tAkBpKuEZ+CsvMSY7xgmcYFj
MQb7Z3X1B5FEossZSTJJV6Lvf6l8jdvUhs8GxFmLYhNFLjur2Wmfy3ozdcCKh3jnuKENksap9rMc
vAuD6cIu6gJs05yX0cl1ROBWttdjRH02B6JvqRmVGySUHb0noKINWMNeU95pHEyrHoSQNGyTLtGJ
ttupTe+cyZIDkd3BubLQPW7yiPoHjxvi4tUGeur46RKv4fFCPXX7yZHFLQr+lqXpTHKvu8xqXgrC
MRacmwkxk2NGwi+PXBbXRdUM3xxpiEdYuFO37pQVXSccjs5ElejOgFK3snG5Lw46NjAbYC1Z4zR6
Ahsb3HFBnsgUxDWEsQpija1uWVXEJqx63MaYahlQthSAkIV0SFEOhn89Gl3/EU5wOWgYDdjzorQP
ICqOHf6yUbJctYH5yDWQk1EEclZuwtqJ7zruJxBahc6oGrYjDF5FppcAgR+fcDCMJ0yq5dkWHB4d
cIdXU1KIazOZk3hrA7m8IRLhraXozHPyGSjBInwzRWPE/Y1CNJoLG6oEpVfgWazrsNxXQk3nIfX7
HQ3M5XpppNylST+fSqLoj03pe2rd1B1IWjj11RO6KZJeb7DcohfVxl75Q1DdRLYD/CYWGe1bRBT7
cDNA9FmLrg440NFCeJAmuMQ1Qf35qchtE95U6EU96TuKlafFvKev+bmxWdljab27huea20gN5XZw
++AmliMN5OZA4nWtWgJBrmXQAN8NC6a9rNJhH6F1ouaxzu8FyXo4oVHtPrkaWux2TjVBJTkQkKAJ
z/dXsu1SIkFerY8hoKGOGZlbXxKH6V8JJ/BB4lj1JQKa/Q6Urf7GK5PcdVm5CFIu7uNG57rcQh6K
v4iSxNYqUYDj7LR0xEqa1nCD/MmjzHbMCDfMAmzwJAFex1p04OxTOa1DKs0Y0g1YCDaxQ7ePnUw2
poNc39vV7NyVuOAJ24NcJ+pXNGjI82JOagoP/FEajfXtEFrBa+dX8TNkrtzfCr+tLoM8z6yNH0Ty
aeiZR3mKNOkWxMr0VlR99ziCXIfKj7vprcE1hX3BMzJ6k1qscBxdOKQ29J28G11i3cd9XTwNbhre
SqSIL6XKCX9ABoVoZY+O+YD+RXRTMFCrtygvxX0lGwivQBiIXTUR2bSQzDgefzQoZ5egBqS87rmB
s3NCxQCdJGewEra/t+KB2wndKRaZAebA2puHYR9jo7kjVwANPYjM/DRnnMRWlQ5ZRTKvILlD8bJx
rWtNObSV+dlTqg0OH6ZZpczySq/6ZpoYRjfSdYrD3ECgZAiSepqV0PaOqkx4PlIVILBrit5ujCKP
b+zecxUOPhdbFOVk421S+c4Tbyk+1VoWVA/5tdyGQrb3ER1RHDAFCpjjFrek0dLtDNRG4lWcmi9O
x5rOYmbql5Hr4SuLOe+oX5fQZ9C8YeTQmmoEazoVUgQVeD416ZNigjRjjj3Z3Ym/FNvwhYokMh1/
4SJQDyXLwhACDiZ0Og9XYy/Hp9wkEbqeRU5QmYO1jUkSG+0L2vRAbZ5y3XprWkZJ6TAwYnJCtrox
XL9+9PVEpXoXDh75zbEUX0Z657830UwdAeYZlnSIB/CjersFjlPn8Yz50291dLQo2cGv6zjU85SF
Gd+Qrh3jLcgV56IaJNUSXe7AUdUGLjjO6RbfrrYqEgJJIE/fxrCdwjXFqW23Le0StmxJmzdDeeIy
wmng6ox0i1Wr0CkNseaDQ/FbQ8VxRFoGPi5hX1yVDTcmzJTa7fgRa7maTa2vFiZvwa/480XArGZd
2354ySepffUGw7o0stZ7ona3uBiKIaMqzmQhNjuZHyTcXOrnSqWfC+QDtY78ZLwSfeaX2yJjpZ5x
vVD0mcWQlh1XeN856Mv7KbMBQ3B15rZFcSjilfLaD62G+BZtCuGfXiMyZCj4V34xWjueKGzEqCqe
yypqL6LMpwQN2zBUNZkvBWMUWFByQ6m5p7oTuVFipPzlbzP+asLVuEM904WNzqgHGdvNr0SounGr
6Dhd8qkkS8mOuJ55CCMMhbg6/fDNjDRZSiX7TJ8rqXML09MQP5sO2TGcX3lCvnKaMP3VFs9tCmP9
hSybfGD5rW+m1pb7yJz0C1hQ6wz8fQL0Do78hZsmfEUuEh5VROZCkRtg6ZprW1ncYjqNuMhI3Wxf
ubf3MEiN4SqcQvvG9Dr3nX4R4llhMj+6fJG+YekJBREumeymKt/blI/XhD57esFbyCvf52SImJw0
nYdnl9LqaHnT7NuEtNQ9yDV1VKad5edmGLwXl5nGx8yYP8ZJ2NBMDUsKR4RK46V2qp8mWxy5BQ6w
oaLQBx1eyzd2l+RWWugZLFs1rYYrQAkzHVF9zTxpBenQuyYkBgGK5mExUVdbuui6Tiugqyt3Mzl5
x5eA8RfpuPQNxH14VQ3V81BQvQ5cijt0atFJUHQ63nEwgHWmesMbuMkJeS/xbI7cp9ycWFUoQGjH
k1FvCl4Jqwh1u1W14QDFtv1vMGadExUOPkA3z6J7MISCemgMQ56VsF4aGTaPpKDEVz8j6HTw0Iui
bWB3CRRvJlLoF8rrP3xppDS5KG9Q2C7JWXNnjsKdGhytVxApwm4TTyrl2+lAx12No8Pl1x8K5mso
FlSHgGI1qpMahHge+4ZPVMFMi4NQLtj0afA+tLkJ65dWc7ZLNnjro4UqWLFO51AA23KYiX2J6Vom
CbgiUxfDNk50BAEj9iznnE2FvkiaxPgaJq0ivO2KBKh/65vc4bL+1WkGQta5SozXyJCwAEE3pm8T
LRK0mtgFQps1G9Y9kDUhDtFQczYR1jw+4i0i8E/63emOmgBpsOIjQDtclqY6ugTB69yZZT77u3yU
Y75KcC0jm1FIfeyl7X0vQpsKOsKBfpDlm7apg7XTW3LnDiJ+HidM3K5Bow0UbyT3rOgQRkzdojhN
DDyJZ870PlvGN21F9YtJrVbvkpoUKAIpKIlV1PvFThBggFlKPpwpIg9WR/a1Sv2I5cGNQT4S7Ddc
TUx8Kg9R4NJEoLHe36Y1dtERpuHO7tp86wWhYMsdIGqELh4X5IeZoGXxDWHaguReOR8UlpChGBKQ
pm3lBTeeattzipsH8T/NvbvZ0gnx4z6I7w1tFZe2Gnn9+FI8TWJkucodZy73fpfq5xB65kMHVsLc
JLM7aSSZqLNWlq7VB+3k6puIB0SRyseDsa6c0KTWi9vNh+N3NJHPdAQ/kPdFqKk6W1Bx7zAwspfs
W2TzKYS6CB96Y5GV+EgMj9TB3BQocCwqFAeFDPqoNvfA9n+KPyFynH1QNA35G8iJ+kLwQeTQCxKB
ewA7LbHZuKJchu5ttrGyya8KTvPFJpvTwSSpkIMztCQYXEo+7io9Az30HMBJhce8xmTAth0Bj2DZ
Th1j5TYK33heSuMiy0OMCZNOCqazsQxgcWDFJhCoOQmyUdJPGbVDDivVWsxP0Sxjg6k6XYcbA0Hj
cfRE9Wj1RbGrES3kVmW1eZrmCQN0TyqkA/nU5c+a8EF3URgqfs9QLZngeiGnotIoPm0GaCx4luzq
yVRO/jB2pv/dLqLqMMKqqunS4DtacjOuyHC06Vsqqoh2XKN2r6GmkiZ1jDIPSASbFrLdwPEwgMhJ
sqZEbCdVEgoWB2HZE9tw1dy29LGQWaSb0F21ycwBWxlcc1C3zBvsG411YrBME6tuhfng0SCyGo38
naHw5K2yyQcB0FpeSKdhwRD44MrIupBo3FdVP3CEjPsxIJlX+OZFCF1pWZbJG2C+bW86Or4JzmZi
5H10ueaBxKFn1xbmERnJrddGlX6XHj4KyqIS68Qt2b2VaXmyfNhCI6Psguk81UrZIw6GYtNz+YKN
yOywE5AOKqPf2AtmdbTldccX4DoxQn9L1KpeezlZFPi2AR0NQ8cY0uuzLTIVF4s5wRqgsHcArDF3
mdMm+xKPwO0o+gK6RFtteotTI6Nt3YY8jBb5uaJjaGugpa8g1HO4mFJ5jaOo25VVflBsbHBQxm3U
ZeNNKVvzySwLUI2wgYJN0XbPoEnUuk9oWBokKIqgTom7l9M1OH7CH7ar5KESU3AMvVAAQK/tiPg2
kv8mwBF0IgM8rqo28UFMtfkyr6sALA7tKNb0a5KAZvF+9ztv3/hm91EvbQ3RQK95P5AXrYzBv/AY
yX+xwUZ8h74Oc4oXSNHhyI8IZdJHwejR3fIvZsbNLPFIrSennjjxxl39ULS9eQAi6terMdDWA3Zt
4wRGV62Y8NcHYCTDY+012WuozHlc26YGiaa8snt1Mq5BHAASNNAyhJWwb9Ns9FlJ7WlDfwuKbKLq
/LthIdNqK+ZkOXyqt+mnkmt9qrr5IvBmqR/cBp+qr7UIwModB+44n7qwSqwq5Jq56MXZsmfWnyqy
86ko+6MzYmZYhGbIHGjO/SI/959K9PSpSk+fCvXwqVaDKEa5hsldEiyucGCt6091G/adfO0Xybv+
VL8Fnct643d+cAw+9fGiGTtir5+6+ejk8t1fxPRkkdW7sRuvMHHMOII+dXe1SPDtpxovFmEeWYDK
o0Wsh4+Pbh99avihL8dNFM6RXtd1B3ADa6J29wyJuZyneTnYANls86zauj5gK+H01Ptxy3jWmPpv
ILP8fv8pZ/2vPvrfa3nHev3PJdKrt4j5Z/n9pwkozmJ8dfze7yJp4P4GnoY6d7G4cKUr/+ZMDHAm
Osy00E5p7/DMJTPxh0hqS0K4LsbyQLIqMiH9u0hKAzzqqSQBazuL9d72/hWRFJ7Zz2Ll4ut2HB9K
ph0sM1qbP+JHsXL2OxxBOi2OOiGGVHpvEfXp0Hja4ioWOjyD2nY37F/4hDO5gWJk7Btzyt8m4XqX
wEEsTtT+HloKVJyaZdDBaytK/zESRbCB/ORNxB+49XAxgwIthtuhdbmL2U7LJVLl9x2D1DVE7PYA
eOglpbbG7uSlBilMI0JC2wKpDWC7twqsjCwLZ2tmIftGGj5OcejvWppicSq7Zxx38o3dBGx5FtAW
azN/9APw7VQMQOmnWSPPNSMecljK8Mfd2AFGtFMCscK36OFDBNnQbZPSvOZtFBajTRUQ/oxRxkTw
feQ6PdbFeTlh686+AzSN9QTHna0S5rb2h2sl04URh6Q9Wmpx9tCQ7hNe22tCIBWUcqPeA51+nBhV
QYo8K5cXM+hr55xqnnLCRV2U/X6BFNBb0Fw6rqLA3ayKfcL3GsUTYMdTF3AY7Bp6XuNGXQgrzq9A
1D1Jzpt5o0jXE6wtQOoicn9Q7wSVTaY7y7E2k4+QrNOHJoiOcQ2MovVG2rRruiAEPRmciQ+GVreG
7Q5sZt30qDgnHh2vwGnNmp1k1ZazIi+N10QHvFXxPQTdu9gZvoau9lYR2/JummjASBnq0v3SAglf
WrpRnWtkBCPd+z2n8pxJwdEmjsJmUt2xTQjufo5QKGixvjdz9Fta7/t6Dxghup4kwWj30TFTMKOp
LG/G1jDWLHmXkUlXOxNxGmKfo1xf0c2n1z1zJ7gI7Tlqu6NB87k5R89jNLYnIsXa1dy7VXeFqe8j
K+/xYhGc9ZYadIqn17rQTN6srZgGNMzFpxU4BhI1pxEQY1eM0c5ki5YqO65Mvr+jcOg4deZjWDzZ
eY06Ghc0rsnlsdNjg/GvzWvz0U7gOvsaaYpcuc2ZIYaNXwCp3jfU85Su9SYY4kEtCz7yNLh0snkl
sC15YXPj9P56KFMK0e27do6tlwEiIpU+VbIVKvDvA1mytYZLSxMY/bVTtMY1GE/3xhrnni46K96X
DoD7mvv3qW+zpF932pUAreG9OWGnT6lo/Te3pe6CNER0MojcH0urVfSnhHRJORGVR77qknNsE6+G
y0Ya3Gujh26RbvmodkeH6/SLpqRvTZy7QgF2hqPnlflrpkPvfhYJuHAzy6gnAClFYU9wqoNE7iw5
jrveYg5CxdeELVIUD9QNTQ9+zfwyNevisWh1t2sGVC0a7YL2rUcB2zSokFdiDNxLKAH1ORv88dZS
pXPFEUBd9GZrvVgpMxcvqiY0ikCelgnwsY0D93qmLeEdl5yiA5uT3vcaozJHK2ahlzMcnsu0Dsaz
u5gWc+Bh1pqIsXnj+5N5NzpDc2WFtnUusip+pHUwuAR33575qHhnxxjNM/t4T18eIJj1whXdk0/P
rwKeIFG0Xt+mOcyCww+7zD8YMTmf5Mm/j5iWtnYIDY7HLuBLF27PLyGojO6LyumA+dJUnOMj57R7
TLuhuyLkykgnJBhcW6RbtG2pDZEdcr4w3rYuqHj6AtSjHDpjR7UCflUvhQ/QdxZezSgxdzLmLhOL
JHrB/oiLN6ki9wZnSHrqqQ/nPgDeu6FRvJaQSUTo55c6ovmBT9KjG0JNbQXp6G4aivVgdTSSa/eh
bWHzKzUW1wStiZyOWoUP9TiSng9cjdTSeXODzl7yDzNeiIN6jVNN78s5DtW6S6gS2pvFMh0f4Ce+
GKhGyQZdtgKtaZWPjhf7L50dXXT5An21/TvlGXsMH+VaO3JTkyJZNz0eFOzScp8UNFQ7ZKd0QU07
bom7eurPFDbfh6AV8Z2YDEQm98IgV4zEDLYc12fG1QsmFzN/puJxcepmMZzCtoK8wtc/SbRLLUa0
G9GsaZduNXTcglndSLF8PLjjRTmMYmdEC5/Ak9yglotuE9Dxgmc8vatnGW1qFRVXCgL7PggLPkqz
x6dqNqV5HtELzxq155xwObhUrhk/xmZkn6NENleZG5h3lSXNmzhzbAvL4tCfeK+nMz7X5BI9Jbi0
QNaA4x/j7jsBX5z8jufE70VelesJ7WvXLt8UfIDy5C/fHjppqKdYvlE5XJmLOJycq8wop9u6SZqz
MEv257gjvjCyVXLv6d4aXaAjq0B0u2z5BgfLd5kc8fQQeln5ALdnumQoHB3rAURqs6wDybIiUIYn
TzWdTGtus8vnoPHvadjNX5NlNZmXdQVELm33y1rjLqsOkKeapgVWIryQ7YGriHnMfCs5l5FkyZr6
tnhuMS0eMY8Gx7of4VT1itg15qu3NLf1qabr6gKx37uJqY3t1wE/feIAIqkD8UH8prLfDXUib/hp
41o1IEWtSguMmtDm1xBn8S6ZYetjaZwDTigZF5RutyhOC5XaS8cdcasp3TTQuxh8cJPXhwL7znBV
eikShdu4OZD+AMIXs0c3OND2FKYX5dxF9TO90fA4bDer+zXjqqw/oEIP0dnOTWLvVZeggaveRxZ0
8lIDR2uSgL4mwgli5UPtphZXL0UQxewiZk0u5q91KySddRCCqz2Vwc61Q+riEjuHezsZlC7kgUPc
ORXWXUd+O8M+HBbmvpExeEkS+2gpYVohxAGX++oMEjOxHxDBhbQ2xwYtJqh8CMuEFtYey+aXOc8T
Zz3HpcXaws2ZkqqWmdW5dXr7LusbXpeyuSXnwEQkTUfczyjJvV0eOhKTADr6x344I7g22yg0Lz0f
q51I4B8w02QkkQBVztpkwWMjOVggKVawywFJVjXmeOGNK3NIX2voQzudjt+s0qEToHUQBLV9E5rN
iHrBd1R27dfE+5o3BjMQO6RbztP2ZujZBhzGxqvUM/deXN3Cpb1LUd8ANfg3FkokVAxPrqOiNbeq
Ed6plxNmoCqEZ5w4F2Dr7mACs+cliKQG+//WnOtvOXCv5T1iMqhrZ9XG4w3b+eNs1cmHK8b4iCkO
9Suv5lOaQWubxqp/wl2gN6nV6I+gshasbVTVzhoVj7q6PEi4YP/vPe+/1V9AnQCRsH9+yTu/ZV38
9n18f69/uuf9/nt/OGEEBKTFb+5Jx/KdT7/L79Akz/7NNKEmmcLnokVYmPvXfzphLJyubhAEsJGw
p0jBn/GHEwanK8MMm/8S2J4tgBn/K5e8P4XvnYAjgkcUVUrbN60lNvfjHc+txhBbCANGORYXQdHt
yavkZz7Frz2UshUGlU0mR4aYrdqHPlYEbqtPQNrNc9UNX5wxfVFwJyRMhD16pzr0TX+TkjBZ8ywS
Cj8NtuOaMV/r5l96Hz++GWRfRmagwaAvHO64pCogumBHWNtjev3Du/EPDkO/hqF5ctxgsfE6vgOX
Svzy5FJqbfpZVwIOTbqxMKBl4UfZ1jem9Nb/2iMRpLVcvD0c3ljTyRr+/DJGrIbeAGZ7w2FplUSY
MUrjrPtqY9XR5q8fyvmTe0ksUQIhMQG5/I+9BAp/CA4SIhkLAwc+++vwjSsB5dFF+dxrAHxtYB3D
oQJrIgeq2BoC0syJurUpBf6dqIn3IVm+w6zqvUi8F37qoSyLS8O1543rtl8iYzxRufdmMx7H20eR
Q/W1ZaCzxt5C5WLZnLWIMPRTK7ELHZOYi+K0D+KXy1c2bYWZjJs41G9ymF+aJmHY43G5zhiY/PVr
8HmI/fshF/8T+LEAExlGbxej9q/SROh68aAdGs0r39/HQBKtYqLfK+53NcHAoPpSF5KkBAVcMco+
EtlKDMX3nAzKX/8hnw/08x/iWbDgwTlAOfC5AfzyZsTTFBUR7DqOEiQ1m4YUkOF98aOOnIiVf8tV
dhIpU5E8P7Vqfqhcjf8j9fbEtaiSCuxbR7X3C4x2cqmIj7y3OY1eC23t5vy/IqbYf3K1S9xufA/w
u3seTLZfPqVl6gNP7ad4a5ozPhx4h545PojBvG8MeUkc8aFT1TGlsmeeOA435hNVoJwqBLUfZEzb
GU68Na88MIXrmUZhfCAPY0197V+/qH96dz2JuR/ToBR8lVxWup9fVNzJHtNF+C1Dkt/XlPftCN+M
HJqn63ExxodIS0XK+EZIWqmydn4dmvleF0xbOWv+9R+zvCY/vsG//C3+8pr+8G0zZU15Mg2Pm7DE
pgBQi0MdFlv6gnx73/2XD/e5Jv36eBiqTCF4pzyIej8/nofpyJ9pqtg4PTZwWi2gHfYthWwjnwpx
b1GTSdNdUW0GCqipXPaSG/wPRya3r56G6pmmdHFEY4ERLSi/hAobSRfsirR7mBMSvPRA5GsVBvDD
3OQWvJzaYOVd0Wh2JhQlDqnkYldb1Hq1CMqaCN4WA9qJSyczc6xCWyGaM4cjuEtkeThhdd0B44/e
Vi6ZUK42Sxk0OK/emW/++o34eTEnksGHAsKglOxVFpLpLx8KJrwclnreCNK821lEu7S+mlJK6or/
govwD74mnrnMNAhK8UDOEjP58S13Zxp58ITHWyf1TsmQvSPIMLTy6249B44i5hs/p9N4L5r52Ct9
Rx3yS+gXS8IsfG0puC3d7nsENqk0M6bp5Jj79nLxRvz1CyL+/NH8+e9c9NsfP5ph4EU2Y0jcjZJp
Cf1fmUdhcVp8CdmgV/Cdhg2g4WQVG3G3yqfysp2Qw/y6+RLN9HVX42xc4Tc0thMErAOJq+Gy7dqC
2sMxOwDvDPdRI+mcI9/5pEZRreumvxoq5C5RK4SNfphWcKfoFQp4YIlYvKGAOwevJWgIpY55ZTRJ
saXSSBHuq56nPn0L45ouo3rUr9pVTzbJs80yKf0oyMKSDo1awHZNdCplNe+yOH/669fszx8iTjsg
ozhakd5nB/n5JaM+lOOGUwabyA2pZMlYBAckVm8f1vburx/K+kePxZkDbyUqPZ7fX/bpKQUZ1jlV
sBns+T/YO5PdyJE0W79K4e5Z4Dws7qJJnyS5ZilCERtCHiFxnsxIGsmnvx+VWdkRyugQ6gK9aKBR
iypkltzppNGG/z/nO9b5QLYiuTLWRYsK6xMJGnZYItlx6/lSJq9U1mlMIzwD/scCq/pGbJbZcHko
dE2NYP7g4tbv/nmWQeHl8Naiz+Zter/tK/PRqBwiZKivludzsvMc7WLpHj+4A+93Kmvwlo4bi0Ai
uKDmauX6cYAKs0CHhDYKPzK6k2l1wDqw4GKHsm2Wruaa4U4lbftcds5jruZbR1oEZTUo/e162HZL
1eKLzeqtJ6cbnM7pkfhfCLKxZ3+wofjVlbq+zaLIsFh15j9faY/1k5i5LN74bsOskgEryCuMCvif
EnzQZDt6O7LfL3xiEH5/k9jJ//wkCHlCKE+Cp8Oq7LyfbCjH9EuTNDEoEu9TrDymGKyMQbOxavNu
nAeER90HX2n86jtdelG0J1hh8T79/GsDGI/kSjskIHXxHl8L1QmKVectvrsNUJNjUw3f0mJ8pMXx
DGvx2UQOG8XaqRdZEqVa01z5U/2aY/c3Gg/31cPvb4n9t32KjzjfD9jgeh6Y2bfr/2Fim7TOANHd
axtqTCR5in1MHmSc87osKnXpoiwElzGI0O0AI0/Ph8X9SvTstOvd+IuA8xpCAL/DkfWap+mumvRd
MmIk0YrshmixfQvMO3QaWOJt8w3pv7/1BsK8MRafNfzrBWHoOXG5XViRSzFPQ7crHPkyV/rDMNtf
DOCAuId39MZ3NhIkyJVkz//+DnjrKv/T++nTD9QtahgO707wfn9bk7bKaSP1NnL0HszKucV7e/Dq
ETghhgBO+b3YSie9bKekjIyYf9IADhVzKbd9Iu96oe5wKrEYUPPEZ2RHkylY4NHY+5X+5NH331QB
MALDojMhe6CnM5N3p5KdUK5B16w4ejA7N/iEn8kRqUM38YGxBl8MM7ukcLUhPvpM5KwGOZmeSkde
ie/ne7oyNgb6ImJY2Zxcml5dE659nPL8WJQQKuDmP499T94pypwcAmvfu5eNVuw7ziDbKSiIl6xJ
l7RrIBUTpZ5GA7KjK/pwfQXS0iimXWqTIj2h/uRfnZtO+02J5Lopn7wlAPj58sGj+NuToBHLId3j
aLdSZN7NDAM83trrSGgFetgtNIUOY3PoEE82/01llv9JRqK3hvf6ev/XNZTNCyDWn6onf/3Rf1qF
WanX4zWWwfW//7ISuf/011WcCsZfJqN/dcl9XMSsvCxuzOj62yH5zwKKicuIvjnAKwoyPFLH/HcK
KME6V/74puo+ZRimUQrl9tqWf7ejyGoHzSnxQYSgsffhjNL1D8OYqKd07Mdra1IPgya0O5rfRG4D
MWwvZpvgN6fF0L5xVI4YtxDjs+ia7Ay/wbCtSxT9y4JA37DBAWRlRjXW1ac7Pp4maK7amySryhfy
cE9qkO4Gj6UGsRfrEsF4zQ0Nq/ihMxPGJ9DWz1ZjV88EFWBsMmeyAOKiuEGwd1c05XhRGmhTMeOo
T1bu6ls9Rw2VpAFb3KJvUOcGT1A+4H0oFN110U3YfjS112sOhZNpZhspW46Hc3ePBTrdppImj9X2
AX0TvAnD0Hf3dmVrWzgEqFhwz8Dk651DFoOG6NFVfzaRsR+kGZevQdzWR9Lf0pPvsuD5s+xPQ404
MR/MCtNjjL2I9SKAgYIwjG0L4dUhklnjK8mwM64ZZ9jqnR8clTGpOTKJyUMf3/XTV6vKVxIYrUFQ
t5x1vzTshzjBtTgR/YS0dJyPziX7wNyhi1v4n3ytlETfGuyQLX8hqGMJcLf8McP/r3bmA+0MNv11
s/lfzwfX3zNqqj9OCH/+yR+zge/9k5onp2Mmg38VTf9k0Bu81/zHMfT1NXzLiP3XbGDiHnSop9KG
AWr6NoX8ORsYHnMIfkL+xiDNjxnj35kNWJvfTQeot+FVgaKn5Mi8897gl9EF8en6LjtSIDDaNhXJ
ICHUJf0yhZG+BfIS7IbWiLcIGNJqa5ZVfDTcutyx/+wuEDMbW/xvFSYsKwvI6oJ1F5pYW4bQZ3Mo
9mbtcJY0MlJEArKw4cz2voGFXYlzBJ/d05I5JStwU55lVpkeqiIXh6Ea8THIIT10wH+uM4Bkfdgl
/RhsHDQWbDfJRQfVNNsMc9MWAg6yX9oXGYUzPM2tLYm2trRLlYuiQ4XLLpDK1aS9xHKgJYVsIThl
gaCBpSv/snHy7LwhuSHF/rY0R9+x3M/IWc1pixsbZflq9eOly8SIHY2sw82Y1/mnvC+/qEXPLmmN
PMQCso6TVOMZsd/iGbtRemGbmJJj0a+ae7u81LPc3EMax+0PHAhoYp2ejbOmUejTwamIcpc09bIN
uHVbI8lTYspFDB06VXeiJjakCPxLv5nKCzPpM2okxH7gOsNq0WR3se/kSB7acut44/x1Whr3mNIv
A3qlo7ONMjjgkJSpPZ8XDZkVkdStBf3NgPg/bNCyXGhrHkjITWPSKUvDQFE5KU4UFYyvRyNZ9Bt3
Jro3GMsygHOemTLUYcxfF9aEatdHKvrceKnqzhTOugs3AUATQjaNrxu/aih+dT5qx0oAIrtQFKgs
LKEt1m/Nswc6iG0S3MgRY1/k9p7t7+oZ0AvOyTwiLaYCGxP7tMmTAYL1jvM/m34iIK+wp5tXwFnz
r9o4mLtYqnpf51qz/qSxvOvwbz62vXS2Tu9PQPmr8bo3vJJHiWd9xgfqI+s2lRjvfaNJ8TwQVvsZ
Xab7qWkNQeKJEsYtfEf3GmXbWG0cETeHwfHKQxXYih7AMM6fex38CkSB/FaS+ra1tDTpiGmf5+SI
LCsZd0Np0Nyn9hRHmHiyuxSB/AGLuX5wi2Ta0V2vyigu1k1a6zWXKC56dv/3xGnRu1AjeJ30U6OI
02yKebwaeu6xIb38CwKm4cZpxBg5NsAMX9TXeB+ucFUYiEinBVxDaV3mncYtg2YWCeL3MO1hUNuX
kKd4q+cp3Ssh6JrMtYZjrhWmWLYDRAgcE+3kbGxNVy9eHn/prRLBPnqMS9UF01nCUgSne/G6wwCU
AXLFRBLNIn0ZYiGOr3OJkTasx7i+wDYhYIIpI4MbpWfebZ2V8pNRiLQnFqz0LmVgiCdsMnW1MUTL
YdnzG/fCaWOiLJRvyuGspm1N83G0/PkroqLMupc+nVvp1M33kmgWN4mMznXbo8/YD4joAUBhfIZ8
Pk2IfTzHwMQ4ksLWWHahY8uN4+BYN7AIAHoRCI/6pAhCNXh+dZ5pfHyEBW9+hENhbJyhrz4jQrer
87TJ2DIhAsqjpXeGfJcNTNMhU7RebDHylZ+hkKr9EAjSo5jsPw0dHViDXdQVypr6sRSO4+MycIEL
+OWkf/dIo91L8GKXcMOAGmD83I19jkgd/oJ13RjTfKpljHBBcC7x1n3IxFvEDNsmOz/v2weVmUDu
S31Blx6Vdtd8T8a+uV1sN37JNTkfCo8jjlDTiPNN54ONGCoRkaS4ivZTYjnyIaPZ7ke2J/0k6lMw
WHez7KDoeyjn3B3HiMU+S3Jkdz3GInIQcjZ7h9icKMRUiGDKyxqSuXlWDSv8yzEzIgCMIlnYBNlm
RUIZSeKhTXMk5WRsC3dvOnWCGEsGxeXkNBrLC2GCLXIozMIDFSazjZv9HDRLpAcNj7JMrktZlUfh
o/bX7Gmifmcn+BZZeMJKyfaciLMFz3jgqv08TdVlUgj16GRdcuwRgaThYpvt10Hwc0id4pUIpSJg
deMNnXWRaBpeFVo+K5ujbL38UCS1qqI4q+ZvOvbBORyLOTilnbamneSYQ3Cxplgt5k6vgz1JQBz6
9Gqe5whrE5aFgnjcO+l5+K5JLPPSi5gYYHL7hoEAiY4JPrv2Gl1cqIrQ5bOck/uZak1bXZZ2ow6W
g0MA8Fh10YAuO6gYUW2oEZ2IGJFpUldpf+cB4t1JmPvPXb/c2fgpVzhMPNzrU2HXYaIRS0aFXHhg
D8ljkqG5FO6zwKFXboiCdj+LwRmCyHZbjBBFv4wp3X93cUMJV3Fhzs77SJ/V/JIg3X10jF7d90HC
Xr0Z5/7eRf570fEOh5Nm2neG7OzPmgwqzgi1fS4dIiucXCQbpeZLMlnsKRpcgrd9pzguwXJu9ryw
IRC55TuKHcgBg2XjAjMXiZIoSytJQASPkoNAh3BuR0qSVu/t0rZe2TjNw67FtTrfWgmqIQfJ5vrp
un9RGJWb7DOrsR7zKWe+owrdt+ddsxYdBKyZawyOWKDRigSf2zKoDga5AUS82DpVZAdOL6xrLcY4
56bs10LQjeSAyULyoDM7z6trNGBpv/VHWX5ZsxivRQ4MJKSZ6I60HeaaPUSAlkf3yuFLh0v1ejAX
RLeI3+GGYaa5R2SlPeNsccwINawHQCdJmGj0KiU7rDS7LjKxs13zq7vzONV0eXBbXQFOSAf5IpHd
WRtcyAn0EapQ3qGZe4joYkAuFgEhIfEs1VMmbHcxNAnas1KX3qS3S0Ri3mqRdoz2u0ENqyBlbmzO
ZdpZbWSr7ptPrfDQdov3bUBki8RzQveBhAVkP74pUt5aohzXBEk9+eJQ6z46ej5+1rJyQakzy/xy
NJpHX1ELAc6aJcYWSoZzgV8k3+bVmA+btKq/04jE3YAR92mpm+ZMdAXPfBzc4QrQMS5qOGt9GOO5
ZU7J6ceUrl/Mu7oYups8WxZe+bjn8FRaOe4HimrDl2woxEChkxIIQCpTPc1pBaIdAFZOqgrwwwvN
9pNHoBPpy1D2hJzFI5qUbTM0ixFlS83Qow3abZZetB2zMkHLGC9tN0Ke6Aab2MzR/A1D/GnsRA0M
JhV74fZm2CK2hVcKIIez7Z4N6aHAQCVDSlf1zp4RBuARcXs8R/QqyR9oQoxyNsIgjykwqwr5WWVB
sbWTfopY95lPCkbleeJb8aFPyvbYcBJ/wKmiorKPqw2E4OlL0LlliVxG706JqPwMRVJqfZuqJlLx
uI2LZvmCwOFlzBCTa8BVYR2ZIx7KGZ9saM/YNwNYYM0+jqmjYnFLSQuEcjUD3RX6k2GzGn1OO9zO
4TKhu7Uw+JwtWPbE1hIlQb5J36IHUwF1Mibauji1iUPzGv0oLB27Qbzk+qlGKF8TtAfBchH1rAFn
E0mKd02QqU9gC7vQUaWp9jJnl6ml9QW+eExpXc9h+KDJCgmaqGsMS7UZqAfC8BAHOB0XbXlFdaKl
LZ5MyoLOBiu19gL+AogrJUk+e/LFLTOQbkaDbrUdg6CRN3qrAtR9RgJAwLOCG2IJxT19OmB/sVuQ
uKrmuvvqIuaH40Dch0FWopi/oJNtvw2Jx9vh9XUXXPDisTHM6rR5DtxBPjjGaGF+tcybajLkI6gW
iARWy9mdEBUXzwGBpk40Zlqwh3AyHRg9ioJuqg/f7X4OskOzZAEQNpgCTLVeu+pUlA+0cLbqcZPL
HnD6mvVYlhWxn5r0kieqOS5MB1VDuxiIAQj7xoJlwZbNeCb/dzhHhZxcKpyoiNT9dQs2kvYZ4RXA
QFrqFp1f9oToL4NZHucY5UvYjXOrgYyI9YAIFbt6YZLAoqeUd1n6em5RQ+7qLfdMb6LRRzsK4CEF
bkQwb7wx4uaTdPPxgpfVRiqGt3psLePcgPwQ+uQQkxw0qC2zKjJYD5z0BvJJbIeGm5MWkyxz8pgn
ZfA9AebCQwcNd5oGJz+K1glMIDI+tuhRCuMEjQz+sU6SZ6YV5q6dOTcqu25pz00XIsb/3C1FvgUh
VV5b+VLfNJ6bm6gZUJgBrmJiwYt7pmgQRg6T5HNQ6iRZ+oPzFSLccprKjp5z669m3KDOT63Z1HT2
yuR+qIziyUQ5eJ+phPMfMsbuCodBrPamUcsehZ3ZFxEvlm7ueh1jLVxkQdRw4mynSvV+qGsH5bMp
qOv72VrAYACcmG8pC/pRY7cWCDEv8C7mpC4rYnj78pNMrfQwLWwu1uzsJY1ELdPvmPrZLDYYAjvH
q/bYGpdk5wCxvkj6YLghISslEFRpD4EzlvfMF90xsfgZ7Izo/45FOoe9YsGdl3l8MBVwOx5ozPHr
i5cz206Bndx3zfL4Q/nj5o9S4o/QoPdtRJRjOnUEKpX0wIPgrVnyQzOkdRzllRWccFhoFmu/h5Rn
alyNaLHVF1AG8epC+qvg8otvfN9XpiUYUHGFsKjTvXNX9vmPbTvf4lFSxlv2BWHyt3CO+ys7XXHR
teGdY6xGyL4ix3//pe97UuvPtKy14/FmNbLeNd1NPHsLiuCJ4KSkPLKv6W9ortAGI6vloV3EsOMQ
6JK2pro/Kvz/W4r7oBS3djQon//wmDZAvf4kdl49Vy//9//8R/39uXqu/4GR7R9XwINPz+IfZ3L1
tckfK3R/fdKfvjbrn3TWQX8ZuO49A9zXvyr2Aex8yu7o1wJOZg5o9/+UPFr/5J+QQ7GKfjwdSNZf
kkcA/g6nmoBOoGPq/D/+LeK+8W54Uzg0GGr6WvwPsLi9lfB+eKGk7CRFnknsUwUJMneqU936kD45
ZoRpLNodwOVX0jdaWrHFCbgtx1KYVphfddjFDfZ+v5abeFJOFKvs09gQjfHDTf7FC/guHsRbL5Hi
JtY/pr6AkshaZfzhEgn/c3QOfoK8cuQ4GoeuLdkbnJPS4DgCycMjf+XKYSMTCkeFC/jx/+sC6K2Y
3CqPueDnCzALo/UVoKr9G67dWnA/rWUmsOXxNu3g7A5xDJcjgHGD4SzMDa7j95fwrq/ydgtQq+kG
rDhOHe8nIWlnpiirstuLIQEuaHgPQ8qhpqs/irBZZ7MfGjh/fhENAnreWGfei+LcJZb9DB5kX0P9
YNdIKcfr26emq4IduHjsifBfCaEC9j4qFURerGMTmcxbh/TQY8UGnyqVFT/L3FFbMZk69jWy7tb3
Ag/LJMAVNfMee2+x1Vpox0Vhe2S64bATA3VZ8sMWJC8m9C+kimnMjZw79wsatzNdSH9jZx3I6Frz
V6XNvJfOkl7OKMSVzWitEBQavrOzJzVdTRKInbUUWzmWJ2yZPh7LGLRz8EIm4p21eJ9//4Tezdjc
OF4JnSON4XKMQ8T88xjxllovk6wjMNtiSc3AzNCm2VCX6MlfMOHUphzSvW4MPtCuvNdc8sU2NWO0
JZ6FhoFp5OcvrtrAayVpeyAs0nLrE7p55vlLfzDN1twklpRskZYxaoTJ2Wnmha7ZJkeeX/NAyUHf
lmmyA2gdoGXmnSIwpMBVT8Ro06l5j8mNFHssVgV5SaD0f3/PTPNvo8120fUFbGZYZqEN/HztOkaY
cfbScg/JuN50muNcJGnRwp2Dwa8GiHheX+6Jma6u2gkmsEV4NUG15D4AiKpcrLjrBGRPu8Y5ujCG
QraspBBo/Ghv5te4pZXh1V++/f66//6sERrTCCfB16RT9l4v1MOM18XIZSsNGIRtMyuh/Cn+uNHC
habSDT3RE3ZpfvR+/uKGgS8M6ME7ho6h7ecbRvcvJmpUlPt4lC2HyIBwTvBYH+w+WJHeTQI0D9H9
wJ3mxzHh/PwtddlWltaV5T7FyLn3OFOfQ4I5fXAT3/ZqP881FOcQRGHNNmhSme+ePoxoz0MjUe4b
s3wF7UDCuCtx6RCtLmGn85IHmmJtQSEBoXkhMM0pX43EXm7bJd869ZCy7sxBZNhgXave0cjxSPRD
KRnkRa5MasJaBnXAf9BcwOzo3K9MGgpnFBIRSoIFCkfSHnZEa5MQQh7cFsbuXifgInKMyYww2Wlb
SNM51SvHOKKJ4EA1EA8SxPy93YFDmRfM1qj2/LCDk3DIEzrDLZj3XT1o2LwDaAmmKT9NaP2pPtJi
jfv8VC3Zycmt26pd4vO4RW9qW/krYRHNga4UzdigPmhToK/1p2BXNtmrAO8EcZs5l6BVTvUwFULf
YHzXieRM0pYnd2QM2kXyiNxn2Y1l8ID9gBHYF1y3RV084NAAa3drmf0Tx4wgUuvsPWNL/UwxXoa2
JvzNNNVmVOBVZB+d28+GPjMtmx55pSo7yQQSjdV1UOXdElyv6XythQnbZqiQZpEzF1JPYSFeXG3r
lfmrkfKjR1hAm4r2GFCg/g4J3ItbsHoq0m0Tpcin9Zm41dDKbcECsgEDQYS90J48vZUbOxZBFKQW
xGZKGNFgy3THXFbvCyc7IU6p10N8RigBK3A5Uwyu7OrolO19bgQPnawqXkPRb4oYtxqbH4uFZbSj
EjhMWEtx52bYlqt2uGaDsY+9+iR0SYDxgIJT85AOBRNPE8NzG4kud0GFubuuK1/rQMCW6MaLrh/J
bCheQWgF+0nOcpPY/FCpKidU1mVsMQL9evQ3KAKvirghBIauUVjQKdiYQ0cgTcs45wCmEd7O/or6
EibwsXjVEnJuXJ4sgSSvjtHwr/TO+TQWtFHqxCcS2a7kBnXoK8gsBgFdNCAiyt9oaXOcPAm/Erh4
VC7VyWqq8nqAOx+5oDzvyYndLXl6otLaHNKZWrFLIoDeU3fC0wkUDX0B0gQeDDuDK+kSklMQTBu9
jd1ZMWz0lnO0xAGMlzs7+TF7Riexbi2/DPb9XJ58bGVhwQg3SKYM3wauAPkG1GjaeZNdbymn7meY
6rjR5jDt9OKPV6BihGEtuJW9kBtnLS3bdrtc1hMPa8jW3YbG5zVVa2HfYwRZBo9f6rwu1EcwvdGy
PSoddpShcKm1PoMWA9vp7cK5XHYxZNntcmS4e7QwnKeplH4eAkWnCu0FYFAieksvbS+bIOjIOuHZ
eTPFNCijZ4aL8s1BGRhmPcLvfBqPjcJWkhdxvpv6mCMxExi1cSYsz+Fv+B0MXaSd6wOudOfWLLun
puW9cqf8FcdggCg4P71NF4NXvPYTy5iPyzqs84QvkBT9+pIVpHUhMQgDg+uguIkcBtgPLeyn2CV7
4egYB+SU+bFs/GJTdMxKTFTF1l3aJ8dsjm+rU6AzinVqIjvsM/G56eavsx7HN2beoAUkjzmjgbwV
sm53zmTCmA6+1yWTiWUycms2XaGU2SO0AaY8jc8dV4S223BDJmcvvPLUs79ap7MZaRiSHvfqbVKi
0xlEaS+f8olrywb3ymzIz+1K55bzTr3PDF4V189Ps7ZS+95ICFR6/jhNpOuGxc0sWjgsO27jXb39
QthOr+sr0aEBWpcCcslu+5YLe3sGrRlcZViB6GpDACjU0U9ycLj1OmxqH+ySiV6/odSnY+E8OiJ/
LdqkJL+WoSIgC/4x0/k2k4lD3jVMRmZUd9GQ6wbqWvpzv8UUHiCmpP+itIW/8m3tUBYyPgebQc0X
uGrk0ONfEmCdTs57OFGFOn+bibNp3Yi5CURIilC8wWyzgNA8eCUF8pC/cLkSf9rJiX/rSx4AoPt2
lzUDTm3iXa6aAAK477QsP5IZgTHMx6/rilVwUXLdPBeuc2uIeAvgaN5bMcXuYuZGriNsWvh/ojW/
RejZQtngUamGQScCJh5SOBmmI7OPP/JorIANxfp0KdI+EWwGfDll1ucUVO9hapJ8iP9z9zb/Agpp
I+gKtMYLwwq1oKHRTKERW212EgFfgBk9INmdF8hbiqPrctXmWubOW9KM3rbDhMjA9leiuNTicn7U
KRYfvIq3m7q4FdJ4Or2NlbqvToSdvNYLXmk9n1kwBLmDI7d6XW3oZrEw9rwCiCLo/3lIvFzq1Qgg
qJDZoB1COogD+o262xEcQ+3aFdmVoum6wVHF/tzxdpT/qY6SqLBhOemumCW7i8xO+zNb1VYoHbCp
k5VOm8FYgl0xKH+LKAzVeIfvppFqViGcKJLnYX6eQPcO4FcMO9uNBrKp3s+wE3p0ehCSvDZd8wQN
rAfA0FXftKBY7mE0w82vKZ0lbX+f05jec87JNmZsGE8IeUhPqID1Fp6Vgecy4g3cOv2QlN3OWTgm
4XNbtwbtSA/ESb0bY6iIqVtmk1YMOTjFGnzlrwe4ImWf3C3iyjJSe+fZk3GuB8lp0EqiMzyoXARL
WtgPFyzqSl8uFsHr1NZM9usxj7JysUkx+pOlIOWOclyKt5wSJkobirh1nkWqKWGJ25UOmho9GUVP
mz1KB4+qKlh5Z+4YyIqXfGHD1o9OS0+9Jl8rbvstqZ9nfdA90UZD0TMAyB6R412OVgMq17fkHulE
jsTajvl6fG51z4fZxsBnLwC3MsMYdrQgz8tm/ApsQb0UvUD20/nxRoEDJcvM/dZ6apsn87dhYvMM
IoFJi5ZY1PhjgUGjR6ULj4Sc8DoLXUOnJW43ps4ZLnPRhVsHLYfnZ0mlb8fEph7n3miqiAh+ZZuo
D7tkxsvsJzzTJL0kbv4CLETDIFSPhq7OKb/6oZ8h5If9+dK6DD5PmQUB8YSyQQx6RnjnM54MMpAW
+zYpcpCKQj8KzSo2dcKUqeeD3IjM0A4dZu+NnCre2vXkswAPB+XCtATD+dUA7LFLU/ZPMDlYCut0
frR6u1uf8BKpkhXIrt34VaFoiUh3LD/V3WBf2Iv+NJpMFZohn+qYEkdVdOJbsgQ20xsmhMX1+j1i
SeKjp27ZqYIdk84ZrghzDZze2zxua8WROuVrlzA56IbTb7WxCfY4Y/mr9UTvBGzuPIvXFJSJZJEx
bi0aLeAHwZuLinHbrEOUA/PeVuoUjIO/L+rxNvUZMXFAc0aDuwkaIHldr3P09VuD6sNeugbHQlbr
MGCbPRjpqXCaJ70Y2CM7+q1cJrCV6KMi+A7TOYxUzKm6N2xaL7mpS3VsZ+MrB8hup4+OuJC6KR4H
rfiSs6YlPfQ4cw7OlWBSw5tbXOaKq/HZVYUy6Nldr9PpQqjcJajaYjP6fbtTjv9gZbS05urIBmO6
WbxJsAu0LlvBvgaWzNHAUcC5kb5bbyrUURNBGyYqejNddj16OEFUswvOJU9v4Ey0X96SDGu2yVuj
8M5KmxFG/0xbUU0NGyzuKY0/7rPt+Z8aqxbIEDL1UHUarR3BcDPX4lUGNY1An5QuA/NajGBiW3Tp
dKVpljmEbrBO0hWnlXFs2XvLfuHHssc0l7EFF5ITmimaA1D7Pak/8ozsmldg0K8Jq70QrEOydq4S
izFSrit6P3EIW7c73TpWE4bJVWwjz0/YE3C4Jp7PmrWtxgUTCMaaWc9NWYXrqQVi3RSCAUE8m4in
pmLpGdWgrpOWV4oAZh523dd7TGfx+UxlMgz0crouwAPfdcOYRZVubLVEB3bhpezuONFv31Y5Qprr
YzZabKNoYG4SPzCOqN2Y9U3G8JRay9eK5vd3kU0B7Rg+wA9wDqJ7JThSYzQFBN08l0ryKaJ61Rdd
P1XxWB9LVr230c95c9sD5DrnsPpKEYJfVbp3/pTtCYi4rQkypo3KygXt9GUtVDn2gtoJlNCl0/FE
5mJdAxPG59CYYyTZQzEpJO2tCOqKxSxoI1KYiWbU06s5YxqjGFlsq7WXVzj9OQQWSBMt2mpzWbZ2
x9fPJRqcnO5QmGnmdSlGzJQrBELDerUJUqpSjHaWOMA88JTs27e1F9UB+Fw7fvj9wd/5VXkB+Tpu
TtNDvbpSBX6s54756MEKn4u9VnPoxFpCCErfP3WkvOJ3qpbdohkFv4Kn3C/lskvNamCqaT853We/
ax90H4SQSjnortuMwdO1ret5D8WY3OjmtEB58rSDWQoEAoijUNqNN2610v79ng1wnzy+FTLfzkj4
tL5nfZW+uhPWN6d3bwlxwsKh9QYpS/N07rZTdURdzYZuXDelKFajHs0156XC5HztsPfCePHHIWww
LJg6/vdciwWxLR1KmGTdBaZZQ5YSxEMn8eOzwjCmf79EviLJaRQA1KMq8L5flJfoW5K3BrTkyOF7
Kj6XkI0PrsmmqyqcT9nbxEsdPyoGXjc07MEHJepfFMX8gGaGaxuEmVHP/fmpEmK2Rh8Vwz73JPgo
c0kPUrBPSqHpI0TIAeO7ox6NUE8+KFe9yYjfFZI4vsOMQLFsE4ny7qt5s40hwy2w97sJMCiT+oas
WOMuU0ie7KVFo6Xn8TbWlyZEkHvTwEy/D1pzTyam8fT70b1W4N5dC08AX6XlI0dx9Xd14MEc9DZt
VLG310lgLRjYPa80nr1+Kxz7NgN99sGdX3/eu6+kPup4Nu0JHQ7cu59v1T2YHYpSe+J6/W3ZzbR0
E/6XUTYPkxRjiPxPbWolykOWjNXh9z/4F28zfQIuALrEWyvr5+decVMtoolh8vlsxgoKOhFAJfnB
CP/FbaXKjBEOQfkv2lSspqZDlwyrpJHZQJ/QjIl8+qrN8koG5Ze5J43u97/L+NUPQwHPwMVxRnV/
LV7/0HbqapzbE4bEfZLl8iLuKZhnvS3OmBIo5Sj/IWX5DFud6pnpJqdqKuf9OBkt4p9uiMox+778
m4bdtda/9hExwzHYKQK/G1xAEkQW6C3vWJF/bVpnfvlj81vk7PGQzF99cAvWz/t5ZKEb9XB9GybS
Lw7mP9+CwfQ0N64Lufcz70qYZgDg0qm3TWxnmOlYgI3RfSau4bHVqzMUEI8iw4g2ZuqSzOzvvQ96
fHGy5QNL+nsqALfBQa7hIMdn5BEQ8L4hiJBmTgjr3VfBSJ2mZPPsdkw1A5D4cDDNs6HpjilFss9W
37Y72fCINERcaD2aJ0Og8xTs48KyNU2wbTXxIq51paDshn2ef3Plwenhwi02W5Deg+hh3ZrscYYk
bcMqGXKkTQm8TSo1HlE0EWq5DZwnTtvIo1DYlHlkV30eSVJv0cjoqNfiugKFhQZqXEtZa9vubWHL
F12c/f6RmdbfHtnaSXYo4LvwXtz3/dzAGCdoA3q7T8AahLPTJaiNkjEsVUVdzOsQ96TQMae+ssN+
HPW3n0lpNSIfCUKhD4YUZeEIc0oQ0qcP2tbR6RKN6755Qdqyk1VCmBkR5iG6WeJP0N1/MJ+9YUJ+
HnYeDCsMuWhSaUrr62/84c2jlsE8L9hssimVMOV9bUNNTcGEE0+DCQY+dasjZlGxNXICISDQ7YTS
2w8u4++DHwM0xGzTpHOvA5n5+SqqfLHaEUzMnlCzc1NxY0xGQlaP7gdfZP59plmZQ36AnBb2rfd+
pqELEndmWbT7GKlQnrPvMQidQDvc16/lIqlwoIOOsrW63E3Daj4TXMwQrKmGI3rYNj1hlD9liOCO
XsV5r+AIyP0tts16Zqw5vFPfhixGbx768nLQSOfe/n7g/eqh0cCjAeoAa8Lk/641VXNyNQ2Cpfap
rIwNilN4/PXURpVk1zkBpNlaavi+npfmgvLT/2PvzHbjSLJs+yv9A17weQAa9RAeM4PBmaL04qBE
ynx2N5/Nv/4uZyrrSlR2suvhNtDABaqAzKTEICPczI6ds/favYy/q8L/YMd6Jw9iZ/CQRTBPBEJj
/65myE30r7Vh1Dvdrl4tLEAhbwMvljdmOKqPXs1c9r93D6pnYZBj7kuAG2qdXx8RqzKgfbhmzfwS
s3BWV2q9jCVnIIthYAiHBi4F9dwx5DARjl4Vc/VUTVV26RYU97Yuvta+odBn46UduHijGsYuYCPp
I3itHS5Ta/wAAvX7OeotCAYGxQiaFhnJrz9x40xegeC43nmaSnZVW2M+zuhA9Dr3J1rZ+nrQ8w+G
ln9R8PNqPBHop3S27fcrKad0GCtpIhJNaWxKvBJcxCfzlAJ1BxTX0U8VZcGNtj+0tKcuAotG5dIz
pN+ubQqzIo+B6LFdxKBo3WU4pXgAjCOtFWMrqWZriysmUSLZ2nK6J3Om3nrriZQGFyeT8fO285bd
DCzkPl/GL7bZJ1hYSGIpKrRx9uzZOwHdLEwi6yGX5kzAEkO92nAJv2LosI29pZiPxmDnLBNKaGQ3
00if5G22UeW2TiRm8G25CbtJx8tNOhOK6IulIa+HTz5u55nH8O9X3F9uG/hsEfAs8Gs0G79+lrUP
NqKx2TaE6uJrSK00Bbi+bAFmdysayxVnIJfcJDC/0janm+3wQZej9Ndjb+YbgJTj0VP0iN72+gKz
0iFRCVAf0s6cddeZn99Gm3ZtBGh+ioa4hsY6xykfwt//JstD9+sy8tlfKV5RnOim/p760AibESxm
wF3pcRj301iuC29ZEuRtXIgmKELYk8Vnm/jqNSFC2Qdn5oKWe//6pu05FpoXtEbGewlF4E9wEKey
2uk5U7TKbKZrI6Pf7+d0wi0Z2I8kCUMutOLs0BuskczmhJw0+tgkmXJvzEq57nWPvMGZx5Szi4mS
xwDIVfYX3eiPmaqecDIk4dv8gdaGQeoAw+t0EwOce3LqZRrg0GRPaUqCcF16fNPSzp3r5KaRo/2o
58661oNTM5jJynFnZ6sWzQuZFd/5P0MPIodf7TbNd6WPwIYAUfODevgvKgtE/Ng54YHYnMrvU6AH
ZnVlOsbVTjKkeBsQFLjcUJEzEaoTluHc5dgBMsTZeqav5gVmHiWPDA/qw9sYZtZ7hFNNYIWc1jf5
sr9J995OMQtGXf25ZKK/FopZhIfrZff3j9jv+x6CbSoK1r3ONfX9HanvSE0raLzsEPDvjIj54rJV
ZIp25Fs3Ko+KD3a9N6LNz081PEL2AYtLGTIHDvZ3B2JstCQeZdwEaW3XK1V3Hjl5HMdvs5j27ePt
GQoN7C8oORCN9MsYcOgkMSvV1G8a2WQbBzHLCqnGR5vH+4Py7YdD1Gqx3hbV0PL1n0osV/lpqmVl
tktiSY+u4WfAM8kUgHFZvrwrf//2/8XLLUscpZIFR9387djJaqdlEJntRmd5ar3ipEjAYaPh2Xmz
B/79y/nvq2DyTPHtotxfhGwAB5YV/9OvFzcD08YmiXdxHDsnUL82e2HjrSc72DJqCshBzqhIkhLs
gEUZuk+wkOwNwuXOdmV7n0ag/NcpBEfX6q9a15820u3clT0OcjOyRtd0V1piYeoSRKQiKa8rIeta
xJlEQ8F0cybMHMsKzfihIRhG024wjaWHtC8N8jNaudYqE7KU79fYPdnmSHoBFmgLsrgwBQyHKRq3
dCTlphHSBkojrCNaDo2JSnbVwqtBdO5ZO8+0eA8JSz65UkvXUZqJq5J78nYetGGdk3az7mO+EJva
V6OmmWqMsr9RFGrbIo/StRdzU4uAeNM2xGTTU3PPRPlEDH6zwjoiUHXQgWVBuoZCAEi9tpMjmXMD
iYV2mdEliywsFNLfB9iUT1odkQ2q3dWdfSXixFxrdIcvfFebaf/Mxpd+DKwd3lTng4VmvS/UiWCn
CCMJkHshMjz/XT8xELIJtJxTHgWFv3+791g5qpGy1ZlsU0ulZqFf1VKWgK0IhbFmKMVmvXyAhKev
oTC4zC966nqv8VJiSeJvuZlagOWIleZkcGkpDfZGaSC5gR4yCC+bcssQwSaVj3fbt2btXlWjfQqW
b59W3VUXm/eOh9pknFyUJE5vbfqmKPdm2vofNJzeH17I/lhQrGDqGDYa/d2jzs5pOJYkmzZuCJBB
lU+L6IPV+37zfHsJD4UhiGwXgOi7N5hbmEMjQPgIBlLySAfar0MDUjOrZ8QgHVwarOYf3YreFwW8
KHunTXHDfYJt490OJTTfTd248bay8uSG4VcT1rMuGbtlBoIBRnoaJtND1ehRSLph+0Fby3hf2+Pc
WQpkOLB0Vi06Lr9uISRE5FCvKm/bu7XGXD5t+bQtUkzT5QUjB2h20Pk7drt72g7ZLrfd4eHvt7E3
BdwvR8jyM9AiB/pA5kiwCMR/3sZYNo1nNpq7JYAU/qOSLYRsi6ixTG/JzxiSACCW3j5P+hydeSPt
czWhOi07078jPndex4PXhO1IEl9fzP6T3pq8lbKluovrbbEEk5Ko1R6cxlsY4LF3ktJ2T149ykdT
oEqAcmokuzHori1P1Kt40PIPii8AM78WX8AL4ba6LnYHGteczb/+jgq2ky05Qrc9q+o0WoCr9FrA
Zx+q4fj2SwR9nF/ro/BObcwXGDxGYQB/YL1ElYYzJdjaohcRWnEk9oGI/bVXpRrrWm8P02x+r9Fi
7LXBRULmE/aRCOsmMwlIqZtkOM5z3O5z6TYoAGZ/R6TrwFS73WgOwKgFfrjJ3W5G4UPG0FCV2rao
wcM2EQmi8A22WSPb88Tf3NbugMQiFrdKc7TQjcb8Ws3149ykFptQf3TGnh/WBp8mZDxcmonXPWnV
R26VJT/nl1p2eTtpwqOp9GgFg9r79e2sg4AsSu5NW7zK9E7A7YReOpwSMd5B5I1Cq7ehqXbYoRNX
RaFJxytMndrfZ37urTBfpgRAs8DzgGWWliQ0yUzgB1apx3g5INSz4AkZADEwEbbLPY2knlzb2N1l
+vBtJiHiglueHuodkj2na+2tNGWJqM9sQhIOH3GZ9dth0u4LGtKE1eGA/PtF8x4EieXH4M7NigXp
xwJ+H/mQJp1yaac4W+x0/ZWPRPiLOY0MwfjBI05Q39z0FfFP3ThpW0sjkUTNMr4w0s7fKxtbWEqa
Apm8VfGQiEXekbDssrl1sEs5qbY1x5oH08X91yCOW+sNzwhw4zQ0Ej/FJ+iTfAMfelKxgZbAvhsH
68nWDAx0gXcXxckLd52eoOimvyg6zdsLRBuXokz86456chPn4ARAYXAdL2OyM8ep27n0BnY2I78t
g0kedLgqmynIrQ96OH/17DC5sGl6s+/8VhSqiXDjaXl2htz5jtvAv17WStPXaQhybPigjfs+/p0P
io/IQqFGJxde/3sxc9HTq9L7jh0WOdUaUmvwhLAsvqixVoX6XExbS4/Sc+x2JIb7DRteQ/lljLzp
0yCp4H0SL5kmfhqC6DQK9zKaSZwzUPlMLhjHtFpLxboeUiSv/FkiK9x5rQU8l03K8UE+t7albP9e
tXK+MSvEfIach1ejqog+slgDNZfCU9rq7iYTltjGSOIfxiFvbhn441U04+GmTohvsU10Gplt0OJy
Z3j8GlcbxFzBgYnsTYc/Zk8eGjsHGKvLgkDnU4O7gsQJtuW2zrJtu/w4TEzzpRAfHhySgEDdccwQ
NO8XoWN66baS3eLK19KzqVf4yJtS/2JFHq56XNLliSxIbRs0BW1n0H1bzK1sRh5xgDG9ICpQFsT8
wUL7i6eFh4RezKJHX07JX3ea1nXzrBCoYv0GUU7q8P5hs+Rwgru19hwWxN8v7N9fj6kiinRKLC7q
zvtbupuRpaTNlbPNC3I/hprVgGwuOKA58vdEOssPVoPxe2HJtc3hd4OFFDDMC5af6KdbhI+8DXSY
sLfomKxNolCGGobvnpKCQVQ56/EFLseEJCgX0Hbf7JuW7cLNpLWpCha/N5aMAkYvCiduzuQHcVDp
Ax81TE8SUT2j29WSX4WEj+a2aNmunXI53J0IUyl84msgJM+YqY1QlE6E4pqHzjVy4i550lIXVWha
Jdpa0Ju8r4g2PMyuf0mmXrZlyvAdQkG1nkfne+blz2bMz67p3bRVfjRf0NcyN0Y/0Vipmvt25lk3
NHb+t6OVUIgmbHwRP6Eos0AzIbg3EPmiEWE1BSS87mIewYsqzvWLsbO7XeUupyl0pVDU1CVZwjnT
Fz3Ah2WtKpP9oyl6iCMz+1s28JzPkkc8a5p2jyqesydj222zWj4mSaYRD8OZmTf8QLXnQY0vOesD
LWYKoOT046s5z3uiem3beBq3+QplCKSnUYYT0gKSKfkOaWy2B/J2PRYL20VijNQD3TTzJk7tIe50
/9KQDPD7nH8NOuHvW48VWsb8EZ0MmnUZBd26rRB/o/nudo1om3NioCIqu6jiXODX1BwjPRPbMq/r
wWhJ0KwWVHgUHExgLxuIOP4un90HV3nfCvS6YZbb5oHVOZzw1FgbdjCeYkf5O9K0KFkSyui35Y4h
fMYNAdtA0zgFIBmkYVzw/seB1XFp5+N4W13/Y77P5YW+VYxCEoGs95//+eOFFxPlL/+yecuauOlf
G3X72sJH+Od/8jfFa7X8yf/uF3/YMj+wdJoL0vCnPeY3Q+d1/wK69bVp1M/+zR9/7QdhDY9mAMoQ
lhrvOwUVd58fgRXOP0AnL5BarkRMG5av/BlYgUfTXqCKTKSp2tkg/+XeNPR/gHJnREGiIQhg5ub/
DmFt2WJ/uh9QNmMR5oLAXYWzlPHRrxuUUwdK7+uepe07n6OJDCh/RFklei/MR7A3aMKnrQi8U11a
3356p67/eJG/NWK/e+l3104zNbyMWwilip1By4gXnmM67+ss+jpKw//grHnffLQXbDKHNBATGt22
ab67gqbRwIZnlwoScWYfhcSWFsD7Wk++mW1VWz+xYNMdnzT1et4TIesNXkjysLMe3P6Jwl2u7Fk8
pgW8x867dNKJSjh30ANGn6SMOL5llzAMTi8Mq2w/Okn+4sdnkuj7aDR4Vnig3p2VZlO0njtIe0Po
N9Iuy0rZsuCyQUuwF1TG7IQjDIL1DPLsOujT5I4b5pU54RJ502PqvXzKSL8KU1//TNl9ii17B9np
q/CIzYuL5NBBu1i9zSTepHulP88kKHOhqWLw9bQyDkKa+r1W6nazivJmX2n5Wg1i5c03qtLDNE42
gxPf2k66F2r82oKnzcZ4M/QFVpOhC0WS3ZDCdVvnCtb7i2rsfkWz8MuUTPPOU65adwivLitk3+nK
qLND4Pf9wYxdhJmti/bJ55eZSuvRbgxrZ+amuHcz/aZkeovdiFe25JCfTDGp57RAbkkwNSCpuMOr
kea0uWQJYQHAabMIfpMrRTTjys5Hude9DHAB8dFrR4uCo62N0cn3l5DAIG2vR6LQ9nPRlseurfwv
9EM9jtOkuvId6At9sCAFQad9gToVbFAzm19rhyKw7jv9OBgXoxmPZ2TQIl7pi+A5tbJq67jmfCx7
XkJ3qf4Gmnpa6dUvSZK+JKJyDyNsJcTGctxyP7nBoNTAE4yPUZZ/Tvz4KO3gQQwuQAo+GqdVzd5o
+Qt1GsFlKmjMQTiQlzB1Nkx7sQjwef/94n1vvMSeikeV3YN/oAalW/rrxhEIwrvrThmbPs9LsU6w
LSCUk12chaUv6h39Jus+SczpNMe99iWOnAXa5yPijhIJxdCzHiaUifNCYRv73n+dSl/dWZme48mN
2tANWp3cyyr71Mq+hxcU6d//Z8+rn4+rf/6vowgvMTj/glj8dq5dvoqYvF31/POxZryRhJe/+INL
YAISAP3rOgQoMfpa6vcf7NAACqhDSwYHqPfjK3+yQ91/YJPkZEOrwAFAMMm/TjbydpfZHc12RFo4
0LnO/Xm0/zhOqAr+OOr/4nj5Qy/w09nGhYJSf+m7LST6wFtCn34uvvso7nyHELF9EzS22JsyQ9hN
q3WC3BYk8cuU5fmxc6epPjiW29/ZhvLFxh2NdObIY44rgWsdQFThBKlBVE4gGNkaYEUBDNoVWmw9
BK2HT28c9atC0xx6XE7pWqFHf7/Hfmanwb6tsFbtdIXs9KQDfzwopkih44hYbPyoE/ctGw/DXy3v
wr43gKUYvbzwe69/ot9O6kjqBxtDz7NQlv6tzkhiPVj6GYf9sAqodzmi26H5JnNZj2FqtQVJI7YQ
Jz1FVL5qbGM+OXFb4xqyiYaknKINMOfF3qObfCXNxNxHjo9jxJmtvWJ4uzdtBtWlpiYBdE65N2Ns
Bfd+xVQRast4WePTC1NVDCsL4+/GYu4D+CcoSQZyQ3MAZwfBwR/726iaam8l2+rWIDqQTHImfEt2
BQqWk0kQnDiO5TjcsGW7iv20ssVJJl06Eos1DOg9xlxkq6CUE3h4IwJfJjSMuCsFAW7YCkOByMzJ
RzduZmolddUI3y1vDFsn+40mb9TssxS2IyG8vjEfer1z0yOUrcBaV2lkDJu+d515a+HBfsLfI50b
v2g6c2tgxcW8GlNbhyYSNLWy5nbot5HbDjuv0+MXvaqFFxZ1EUC86Y1Hh5l+wxVKiGUu8z0Ipoue
OKlrs/TNE1g4GDkWwB1t8ocnz0V2E+vRNW0BFwvo2IFhnwoSaZtxXSiyyvHFEAyqo1+vmK8gdXB0
qFR22b5YxQBZzdTiZJfAQjPWeaVLwsRqnzlBikFHeRVHaIF64A49vzphY+RomRJnnbQd/B0MPOve
CnIm8WW8ox9RHXUPriVjZbHRE//YNyrYYA6c76MyMbaDrJyjCxaJskzbJaWhXwm/D+FXtXfKxqYT
G257pQkjQlo9imLV0RnkQG3wclRVTFKVLPjvu0ob8xOHiL/mezVrVeTFqZE2CCAjtZN7ntb+ouIG
yuDKrHBAYTFKD0pkY421tQe6ZrgI7UR/EMOYXQV+NHzu+Gwha1cRgEmBI1us1DhNTIy1cVw3DY6c
ovAepyQpbqSqdhVY8I0M9PmxSBFVOqYGWcL36ruiRwLoxX3K+56qnQsy9rMXdPYh1+aeACf1WvV9
DVtRmcUG+Fy3R4acbl1ujNlTrY3u3ViB0CeoNPO+1Krj/qYXLtDEfNCIaZ5IWzBrC8q32W+cQfZb
XTZyNwfeGDaTk4eFYWXbnGST0G5Evs8D7QhszmWHKaZLNJz9U6S3+KJbkV+LwJLHBQZ2lGBLroQl
o2emiZSx//9Y/O+kEzJSXmSC//WZeN2X6fPXnw/EH3/lj9PQI0ieSxTln0W/hzEavZ4f9zwLeD4X
NQYwjJQR13PT+XEaWpC0DfICOQwXEv9SRf2J1Q+4HKIa5i8yZEcQ/u9h9f13wyibaya0CbqkTIL4
3/vDUAiRuUlplru+H9p9g1LquUzcerWw/a6tXGsvRkkMZq7Z1QWW83gFyEscmslPLwKdbmqPzvfR
J+D3JWiwRJDIqW1hstg0QdPpAiFATIgUvQc4stHRLkBai2l+dnv7ukqTtdWbCutycaFpZKdT3Hor
j8W9uEdBAre0WOfk0azsl8juaU47xTFra7kzi9yApqoTUiFrrqTYvhMor57xkDsJOkBJotHRmu3y
ssaoegVPq/jWZ9xFaIW6X1UCqo7XG6+45dJ1tzVBCera4tHEnxU22gBlUpGsgfQ9++IUfY76hlfF
ks5ulsEHfBl0wnFB14pPaIHHg1ZW1hqI+bCWZUHnNqueMxV3x9RQBSg3f7rCReXvqtiZWLQtkNxV
hhDjOs6naa9lbnlRCY5GVbTOFLqlGa/iLjUfFPhWgaj4LiEN/NzGNthwYgd3WuFdgx4eHjo82K8y
T3DTuqN9U+g6mdqoVK4TX1qkvlb1pnCj5I5xo3kITPWYeoO8jp3EoKKWDmrmiHDyIkpOQ+yXjyNI
dGDBOqdsKwBXC0xzUqbPo6yTcxz7IFFlQjLjqhq94Y5LEGnUdfwawXVgWJbRJOhd+eQmTH80W9Xf
YP58V6ny57UXTJ9is95nsXPsOT43CVrKm8HP9A2jjew69cbgyXan+mSo2r4gTd06kOSUv8A+Jkwh
ayAVtilgIlVa2rmcaxRyKNqJV3d6ZLTYIg/txISaueN4LHQ7Oo95KfdccIqwQ3i0yITMS6m8V/wz
hvlkpbwyMZ3BHdja6pg7yGWwLnvOykz7ejMLJShztLqcV3wIxbVwq+wcxDNGW21WD+acG1dl3jeh
sCv5yWhndc4X+6nQB/2kTDmsBVDUEEnZiKeXDwiOoBlcFuPiW42rut3rcWSt+3LoVrnmfif1yz93
vddtmGkFW7cDnB1X5nTo6NqcYbo9CABFxEU4JFVg6ttytfPuAyicW0jj+bMba2RctQlQGsflCIwy
oKZpg+JJzkpt51LTwkn1VagpigMXsMHGnhlniERJBgeVogruPaA8qO2L2bsieWJXWGUN1nquLyM/
srGd+0zdUDKoqd7N6L5r8iOalERgSLLhaFZfnVjtwHImF8KZkDj2enYDuTcBf9s2uwxUKWe7vXWN
BagcJSUhT7r/OQNoNMBExYVpJHK8dcv6s+3CCpsF2eLtqS29b+lQutczAUL7WmvsLUjwiM1n+Y5F
41tMkMacCf7t2Nq35FBDuM2Bc9B7UXcChs3KGnEHA0emg5sUL5ZTnRt4IhuXyOPQ6F0Cg926/4S1
BmI7Ksddg9we3jFE4UqVxgXA+O4IIsXe9F3tvXbEeW3dyrUuAdmymOgubSJYkXf4PHhXJxtftAom
piWDDCuHeDWe43LjG4oGGujk6ZMAZnWwvJQwy4yLP/2p6jh5CE09BKi7oUrVIaucSawM2hsHIuZn
9KnRfO0LxHlQPhGWWcJbqUhRnzd82ipzYvr6ZYC4NMZFG0hyoyMPYozqaeb0SOIxpVtfa/LBJH+6
Uqeu0Q1sjN101LMq+gSWcw4HAqZPBDAPR11O5RHjKtMP/PJfR3K/L2hg6NgVM/2WRU5eF9EIEdr/
hZMymaP14CaVZ4aQOupNVk4YpyM79s8tagt/Eye+tU0HkLxT5IqXKSgerFHKTY1SWMsNKnZUFrCk
PSTDpfM0lNpN3444EPnNI9rTQ1KGzaAcSni0G0+NAPFb5MxEU0V0S1URTwjjJ1CrlIkgd4+4xTrb
s/47sKZtgtCgKx39uvXyTaaDpMYATMpiNOAA8E596vRhbwHsBKBykc7Mt2AK3ZXzMF04JLrYDE/s
7i7W3GShh79gF88w5QpjHUXDZVwmN6nl2mtKz2k7+0MTJqiDth2pfzurj+qd5bCD08yfid1D0IJc
YngFTX2DguIhdYlxWQ18g9DIavVUp2wb2CSK1NkjK7DDdmYUoHf4sfOo2XWLOGPWI/UlobF1q7tk
y/Ddw9wf9tEgqH/Z9fPkHv7j2SzEptLakduaKDYgWvWVk0daiPEhxvatp0fk4vbBS10Jx9+yPzlF
YH1urZQ0KulnB06JPdOI+k7kWrNTso9gXgzDSCZFXNZPEybpC+mq7sorVH1RaV73Sr6Ahg1uWo5B
Re8tK9Cq0ceG0NAGt62bkKiA/NClfu3N4RylxUU/pvPZKATdvRioGCsljKA/j6tAJoizo5RNdTL0
o0akxmq02hPBDWFBh2hlxp2Br9faVTntWQZ8q06mVk36GFHrxtwdGqJMp8mvmYf4gmtT+mq0KnC2
LrYjeJ6t2dxZYpSn2n/1Jmv8nngqOssp81dj5JgXTtf45W4YUZGsq2rsnmeOIdgCur+uJz2/NjIy
H1fKZbK1RgcxIzvwu/sMJYpGAnyGJ2jME4kmTu/WiunlJY6yeO10ReOsElPpj2w9S0R9NO1aWcIq
MhWRPyasotnPkdeNjD6VEbvIbeLpUPhqLnauUFG8tuL2voZCPLXSv/I1p8c85GuPCoIRk2hKFKHX
r3k9Tfd14eVQjDwkMHbO6W1ZRXBDbsojWpTrqhyKTVnGZzCwW7f36+Wi9oRX6aGhq7myygw1sRNU
WwJO1ZZjL7gso4JmrtJz7yl1CJmuKCuEk31LY3tnVWI/t8lFl3j7sWNmNkK9FZiAClGwsiqSiQY2
DBDbVepUW0OX+8rpr5Wm32Z6/I0D7XFshpfWsXcS5uO5FkJyn7cxSqcoxx0uoJy7VGFRDKHLxYjp
zuqybm0QCqQ5rC1lyzNpotsc4ncMlcFr8R/b/VnoNlm6tRwNyMSozFL0Hfdsv/5JzS1hwt2g2RtK
+PJgGFSddnzWqyy50KZWQ2Q5WnuJUeaGKk7dVSmmYZALzrUB98Up0hdbUMAWk91f9HzQocz7Szdt
qyPAJG3VOk6+clqzXeu1FRwhPXRrRKzT3tLwq1aN9pwqt94rgGgnwLsc0ZF0sXcTIQA7c1pXMxLT
doyMa8pveSQowtzX1SiOMkovCm2Sn/t08h7JOcaMMCSxBYwDTI1HVs1tA8b2KoDwsRvT6tnPsXc7
QVPjhyii1eS5BxI21JLc9MTs9VkOFe0AE9qIKuQOnztNEd3QPjlJ4T+VxahtEhlrD6XdrAt3aWw7
ipyPnLfuFTgNGQqJQUeI9JBwAr8Mubto2qMrs5ygcvznKCD3CPFd3tRCnCKh1deezyElqnyNxbP/
RKK0PDmJ33yukoogEMzq/gr5i8bGA36Z3BTkF5FseHaSKIxVEYX4jLUtsRSYDBzb2dVDHz2UKpY3
uqClIGMZ3VpNbZ3dRNRo6/PxFhhc+akRDal2xQiKy3HUrakVNNmSLn+pCgMSQ+KW3wOYybtprO3Q
l1TQBCzYJ7zBM8NlrSyeEzOJT3i2ybEyiPqgR6GSOyGo8sCYy+Sx1XOOjBwvg9lH4mxg1NsJq9DP
hscchswy6IFx2x6iuTAYMZTiS2nPBhQhz0T4OhYvtuyDs+bXzqNCN7zqO3SirtW3n4NWitsMsv1d
RSTjccQYzZFnJANvPQ59KO9IBgwbpUa7HK5lfNOm9naG2kLB1raPfczEQmun8exBJgvdUSJKbrv2
ApKUt5mj6JXWW2MQbBO72zJXlG6TFW0ZD/mfjakheQJmz+04IzydOkNeYEFHn0CO2l51jvOFK6vc
zJgGXusuMtcBF8ADTtbqyhVJch6MONnjH6Egt0t5rOCycmqgmibuHES2mVxn2liSMEBl7icBJhzN
gFGNP/Jszs1VoccmPTH8loPXFUd/zpiq1WZw6JjunRyk19/5RSUUj9q7yDw02au8q6LVmKvvTjR/
6wp6dr5OHkc9+mKNV9NY8SoJBBXkh0VeRhdRLM5DllE5GsGlWStcFr4DJAEo3KdESxUJcPlnaC4z
mIvUu6zh9xXOnG5LTAVhZbbjxXLJj1FXvcoRXKdfBBdVF6hN1MTBulYyfYwRTGPZngyxjllzcCzc
jn5fXK77vjFONiVYKE2zfBAU8BF3ueFRIE0GH6PfpUpEWzvaMtnfGRnkRCx6N+norj0xsrkoSnJd
39J3U2cVzXLb0QFbWWq6Su32K4/ntEqnIj33FUpFRwFDk530uHO79q6ZmU2uMr2sQ7wsPLIRXbsm
da/6PP48x/pZsH9uABlil5J+gmQIHho6GRO6hor2Pum2OFeS5mao82RN+pTcD20wL1LHYs9JkR6N
AWi8HAr/qkcjvWtnTxLfLC4HxgT0OsFkHZOpN8ZVzlBpHYOnMddGFbXRCmXHJxO0zLQkvsgcdkhe
5SKsag2WeebsIdNlvj8S4T2MYGJTHzGdNg13rZOWn4vIZPFYsRF9a6Jy1sAoeTTPQUHhowIod1M0
hnY72U7RFYfGHmDodLHeUWY6w7kqsvKcdqnxhROwOddazjU3bvjB0wwrBb1WeuGGFjz11hw9mkZv
b+TAvWXVJYr7aVFO6lCi5Nu5RdDtANC6t/gWs6Pq3P7gLOGA1mTbu34wm2/gq4glcOM++Qz5qfs2
FcUM4r9mMQ5snrw1qB+Jaz10/JB7QC5EUbj0opOq7Rbokf3EXXp8HPqkuOuw9ZwzD1dcbJQVYg+9
ubL4TG/MwuSHmf3uUZjja52n5oabUHKM9cG4Ugb/1E8RbjTLGugbOEvqDLj+K05bY1PYUIyoPoqV
UtpJS/VsheKERGMKC7DBUlvytwLwLolDj2dOWbYQ/bw7L580lD7mSMFdFZd6oW+IayLDTDjsWINI
9i5kwmPQoE8KOrACbvbc1OPlrBJtlY7JCxxfuLOyuSyGhuwRGP/1ypo+tVx+fNYwLkp1iWH1SyVL
7ZgQRHvz/6Tv+b9o0LfIMHV6kaa5aAYsx1hs7v91f3P9/NI8/4EmfxaAyffPw2ue/AfM8v9Y/4ta
Dvvp5w7oX77Ej36o9Q/0KSY5gLbj4GxdmBs/+qEoWPDYctZYb8PBxW7x53RQR/eC4D3gC/zYbKP/
tyGq/2OZOPP9+HWWb+n/O9PB36R5ix7esk2sDPRqQV8E76aDlFZjKhZyYTQ+ILq6DO4Ja9nGWMtQ
cUQhl87E2ertrfVQgoPqsTg+tDLZJsWnaOoI8tVg3dmhnhVfgmhYZzFXaCCLNEX9ZjfUROG0xSH2
v6rJJjRekCWUfOrHL5SGG001LkroO4uUC24DV6ByUBEfa/97wxVvH7n3g3kWL3HJ9M85KULHypF7
Ux9G7veihNCDaZ5rAaUYcX5dAbTIOOMZWiuyLnJ6M4WbpTRbe7bSdOtoO91Nm21qdGymfX6eYrY5
Noty/Aon9qHt9JtCzv+HujPrjdxos/RfGcz1sMA1gryYm9wXpVJLar0hJJWKOxlcg+Svnyf9uT22
pxd8QKPRc2PYcEklZTIj3uWc5xD/EsFP8pxJrYlvW7rlV5efBWEdix5sKKsaOoWIY5vBQjMttLTv
rDSlZ5z3jtNszMneGcSQZbSqS6z1UFGoTpQ6tz3cvDpqVvjC1iI173JkzKMiHstwqm+vd8tlWbtv
Jhsm3qY1DLp1FZBkjHvJbdHluNOy6cDKiWbF7ODkJN1dB2rBCp2vTIq7seJnpR71cNraLHymp8rA
vloE64jtK5GCroXVn1WUGPiueIruokL1izpoaf795Lamb07H/0CWDFX0b6qq6+fOxI2KfQwPmfg7
nygbzHZMKiNYj3Px1HQQ0ly3vRsHbjEt1kD561UuxaHLym2uzl4xbkFrMqAlnnti4rwoWqRXBMHt
RZKzcjJJc9ObBlroog+dO2eoWC55j/jXwcylXPBOQurV0WQI1KjyaE0bzMfrEvauSuZ7j9xKH2Rd
YwW3HW8hw5hfbuM9eNmbwcscAqYCQrWJ0ow2jGiP60xNX9ekLYQEubLH6jp92mGduWu8ZjM47t2E
j5Q5+olR4yIYi20Rd5dUITC1BNutg2u9C4+hy9wfyO6izWIiZlQM36UcuUR4KjMCv9WQ3PjlSdb5
FtoRXZb/WXQT2TIwCXUb8VlqTVhD880M+Mb3ww+6600FpK/gGy56M7lC5qYDxwV1Q3Sblhe7aU4N
pW9r6Us5vlO5j0dlTxUuBEsSjeWgN2Lfa6DsjBU3ZMojooW7sUSwq53mpwl3ZTEU0zma+pCAUHql
gF75WOvr3mB+/9Pp+q8JFP7mu/rtdCYMwDF9JqBshf5m75yZ4GeNLsM1Q+fvyOhfIM9tw8Z6r5sY
YUxzsGTzQKDX7dwP5whOXgqVPknIqslayr5a3pA5nxLLo/Zgks5Arji7ugeEQETbdAzb4wHnSvkf
PN1UAX97ujHJEaECVYN+C/Dvb6umP4ma22vK1GCBQ6plIxnFOciS+IG9ajkyAl00iOLCPPahrg8r
iqGdQdG1qK3+w5abEb9jHecAU4zZW2BMZpQhJc9sZKMNSJAlIIS3Rc5McHjkYN06+XiXpP2jMqyn
2SFmvbF/Mnd+LHCBAivqVlXcEM+VZPzFoqvWo+9zNA72L7OPmXt3nXFDF9hdJ7KM4JV+iIfhTvv9
UYkwwsFSnmL66g2pLe+1pD1zsuGCRPo85EwTek8BpmOA6znqojvjVxA7+dJPxC9h5I/EDL3CD9s2
BK9tPOsXNfE2plQMSn6CqN43UKyICyC50HvWhbXFQQDAv/nUsQF3Hl9kodeEYUSmpkSFHJB5L6Wy
FzqBJxCOayTiJ/Djd23H7aFMG7NnsDOsEplk37+kTfdUQ4YRpfs6Z/VTlLB8sst5NfTdcja6nZPW
yxqYOS32oxfrnUkuYdmlX6GpHnN2Vr3trITN5z0lmC3176LS3FdK37GhgL3hPxYWw7e+ENjSgzVh
vzRDTKVjc8Nbf2Na+Vrj4hRj8gI1aDeQCttJuorpZFY3XTiv28nbdEG+zGXCfPs1nR/JGlxmCYTh
/hgg7kvL8KXhJdxCFkiWaDI27NS2qO7WsWaI0TjdryyOl2Mn7nrWjHWTkl03d4ugTXFB2rm5nB23
XqRCdi9pIe+ryAHrWNerstGMFdVwl3gpuhjifQz7V+IX+9AIXlymWaFR/fSxOKiemLiqCm+gofAV
Q3XX1dnOZvieVuqx0OIhi1JycifNzkiwYfGmJVNsvr5bBVWP6UKvQhKYuJleU5t8RJZ8xZW/DvkT
WnDH8DsuX6PWu6Gnfs47n/RB8erN9WUseiiuab+vQ/lrtp1j2MdirVmrLXIrOk6jkIwDpmmFqoXQ
XHe+yZjFIPo+QyJttpJ4Rbed8zXAhYfKmT5gL9LW9d2rmTvxwipFBbNhumvc7mmY/cPA9o4tarI2
sn1me89CWoRCwZCz4/RitYIpbX80xxEC1UyiY5mvwAHuDE0Gk2neFSJiUBM+F0xr/YZVoRs8iN4g
yvJthjxMZNUyCOPbdkjuHeb1E0+7m6pfc2IDD5qW4xg8jpPzYtfQQrp531j1Q2h8Dpn/Cwve+whW
ggZ2Y/XBV+rapNARDRl53kMYfINwAJSxdo3bxr9V1q3nnMv+AQnHXWMUaFkU45KHYWJekPpPoKiv
APRlBQAeEdZiUOPKTr+zZNqWcHaz9lUGF+2x0BjdhUNCehJjwHnro0cZMXH1CWxz76+5bVHLCKm3
eVyMU2o+jDbJw/F8Y4Y5OzGQR9xRCRoPfKWeW6wzItqCFP+2OFv6K/AAgkjnteshdU98rjP7lTVt
MWogU0ysGENyVr4gF86WPcqcKPnUrIaK/teYVoiKgs/RcfJNMLSfhhK7pCEEM7F+DpolVR/QlGVV
sJrw0zHk0yt7qhddUPn7FP0J+ZEBWJOoeIakEK1He3J/Go1N0J4BkcJhl6ir+eg15YUIYLmaU+u6
V3yrpumlyuYLaFNWb53EFtNcIw8cklW7DMZH7pdrKQArDLr8Aia99We562AKiCJplqZPORXF4yOD
y2jRmAwerxGVqf7oWEr2FrAz5prLviNBVcjPYhgOgY6//am/BKVSyzq1dykTj1XVUpoEYZGtQ2nS
XuJUSYfuQhospV0BkZwcX+X8Qh+6TK1t1ImDi0nIqpoTQiFOX/cU16yNp27rO7UN+R+7VeNO8cKF
srrSdZCsOq/B/+4GHfs4Y1r8r3gO7Vz2lGnKC+4yOwXm7/eXxCxem6tztajijKeB+WJsHXhtEoZO
7DAJgZ0WlZQdaZV9T5gaYgm3EI//We3of0OfhCXIV7LxWP+pAvp/NKWXb4Kuoo/yr5rS//uVv9sl
rB/4GgRKGsH3s9F9/dE2yh80scg4bYqO38Uy/2KXCH4EeFaJdkLcQuaIj/bmdx2N5f1AA4rcFNcX
0kJEqf9M28h3/Hvxg9WQHT4NLMtBGkga1D+LSpMMCje7s2jTmt2DAL67KwARLavI6zdgrPV36k9U
u6DVdsQuTmhB85b0ZOHsxFw4G6TtJeBn5EMEiVrau2+F7lAdhuW+u4of4jwbb2WIFdHxI7lHjl5t
Oj/0fjZ2WG1mtGKSb6m6zzZBGsb5hJV10YyJeBWeFT93qmxPV7guDZfdJeGiwU16lABDyCxBtgpZ
0AtyPnEmSZSRbpCcugbAy1J/oRZs1lPpH/1MD6/CLqDSVDiVF7wcCR7BSbq7RjAUrI1ZZdhxARlq
rE1PZCy7ii5O6Hlh5yMR16SbGvR1QVScMyZf1N+upahJjcA79aGflNsRudJT2ZjDG2SseWJRkXS4
4dOQKImEwZ1NkvUE5k6Ap+VyhslnjOTudoDnzl2eD89N6SUwh5vEPGJdL4mSmm6tyRp2idXqr8os
infDydt60eZte+6y0WBVVOYDUZWW9xya2rnpHMe4cHCaVxN1FnOXyGE/1YO+H8KoXDdOFP30p5wX
PBLj9QfPyYKmYxt7LlsWxhggejISzDzpYka9efkpeuXt2/jqjxgS0+aHpIFagOOosDan1pm+NCyX
meRih60f5RzNDrYITyRbW/hViQal2bsx9Iyh1YdKtszQettIsWHED/3IoIyRBdGprCLLm4KhKx1X
P+sPsszSg56kPvFA9Wm4EL6iny5ATkS5ZMzaBKthbKtVZiJdCuZG7CRR4s+qrToyJY36aBlV/mAY
slgSdVqfmZag2ywq6p1OO+cYNcCaNXy0E31hHnlHw71t0IMUYATe63meD7EbhXfgotPTlPKgNiiH
PmlvceI7WOOyCiUWe9NLXeslclliHtMe4FTGvWizrXpSThVuot53PxKrn46J2bhL6rmKujxfYFhu
X0xTvbGUnBaWhNDK2/TcgvWOFiVXi7smci155JbdNVxjyubCQYAkFCqKWVOOQRXqAXEuaqxOO0QO
XDyMn7gzFfqnC58DeWqJFXkIMk+UO7Mb00NO4PlrK03/4nYpPP8KLI2/5Q8lrCNGh4DUpMHHYtfs
NzOeqVuTl6+FitiFkNqCZM+WnflOUQnYT8whbulvnZ3V1Hjkp4KFRSg1iL0hV5uGEN5uMY1h+4nw
N7p+KP3gIkuLkIMu4aCImOxeY5LFdBe7SXzvomRnF83m7hodFN2psY7s1dRFyQPtz6SYiMTF2gnE
8KaSVF17Rn2YTKDaqH7RKGlnmPlOOVOIobceAruWO3+uHUJFlDdc/GC0n/pC6p3Q4/QZ5ElxmTq7
anZkf7ifPN/Jr1gMDow0TB0+vG07/rDC3M2XNSpnJhexlGwjCGmdzML2Fk5aOPUmq9J6q6OaUqDw
wnir+qw8swFwLgN4mkPYePZjVrQOooXa5odk1HUXJ71VrGxRW2uz6SKG6GYfnWedIiprIrFlcNzd
QKIovlIeYd7V0LGfW2blN0yLnHVoQcUGOpvgzc/927Is5niBQJn+QjqhSXaNsnZBraOjZw3pjeVn
Gexjz0Op0hiWdTE8oVuqn9xY8/mVtzLrinuy3s0H1x5txisW+ekHNWt0W3lhOssee+OXnq8B8VA1
ltJE6LFkXbVk735I64k9sZ9ixGZqMjRrGhHwSYWuCS+6unock1GNDspbk+7OQORD5aIc3KJx0Fm7
0beKe5F2eunxwV23ZkHryT/YTs7lYzs4xKm2ZG1bSXAe0iQ6ZWPhf2VOkJx0FGYby67mQ92QORSJ
wkYz45mf2Vxnp2FAjUg71m3jwpNHoFO8h3YkbsKgBmnep/2Ss6g8ltOEuIVlvl7Lovi0WiKrUZo3
O4ckgBcjrjfCpzEVudry0Y/3VoZ5vLbjlZFmw0+3Sr4ZVci1aI2JVHELwnhloB5B1pxQPW693nP3
wELOtuHKlRcK4x6aktxN1GL7yAgPZtSwIoPsb6673JheJzIlYnD9UXNvh4wxEDIaat3QRMxlfpkL
OW4Kb/A3VaxecyaU+1x11orQjs/UGHR+wHUpnYUKekBEkUtvbvbzuOlCd3iwBjc9jYOhNiQod1dw
7REF73s/qp1b4ngo25lk5rHtl8U0Wrd+Zd9YbjfT08e+yXC1CSgddVC5q4qJxtHGuQDlX5HKvRi9
MMd+a/KvfeUWW+DqhyYLQXuE3lRPK9ZwtLuW300FbkKtdkOTfxRTXhxELvo3h4VzsAzjKTkhihq2
ZWzV5hK1ZP1A9ESznWvtMwoBY7aUwwggIo6ygokoqfftNBMw0BvOdwHPNVlzxZM15EJtoZgxIrR1
uk+GpaFa7oHEbivor3Zbtss5T8VXWbX9WYpOn8knbsnzQLwiNZdYEPQTmVj2CafLmV8LFBJ+5PTi
tOTXLzFA62pphXp8RtHxM+Bxf5s9saLsOZGS02+YZaUfHIj1QyIg01WdVzCDH9uRX6qqiauI7Hta
vvkN9a65jtgzHbARBFdg3QycU3fT0gkaEuX9zPts7Sx8j/iLF5HVjWtYMQIrgCE3jaOap0oO5Y7s
sXXeSmQLOMrvcMxFz5lXqG1xdbrj1s1f9eCqjS1nIgaueopkl3dRs9MlzR1dZcNsX5Vkl5KxWt5x
B+htn2fDre/584Eewn1OCAQ6oCoZD7XNCtqpa3OvmOZwIUnvZh5KyHq+nfj7uOG18oJu/sKAYu78
6AoL9OZwg4sHKmtheVuEtFtQ1U+TwCvYeQlYBBzqCh+FDYNHmtiRfBbr/cIv+nWvm28HTwDVCY9i
Noq1bQoooTU0xE4DMhcGI5/p3nBq51BV2t2jRYNcVoTVh8d5RnNESeG1xTWBpDQ3qgM7b88207PG
9++JMiLmIMSTWKg2PJUYpRZogMm+zku1Gq7MgcRhczH0R9uefllWGydo3kJzXEIb9n72RKK5DFGy
hU2pdRtklbspUWYdO8yRW8AMi6vZgfTFxhouHSk8T5Pb54g5x2GjrfHWjOKGeQASXjNGUhUOIwFe
+ooVCBGeT64iU4ijLF46zvjGF8GsKeT82fiIQMPUTDckaJY3psquwwgPHZQr+jJbKpXIjYozrLUR
Rp2SvJ6DDKW8VwN3OcRQ84jIJDuzRGIsGc7hvQnD4aYgaQc5NezTRawy745PKGg+peLmhj6kIKPB
9r5nRsqwpcLy7Iw2A4zeFthscu87iMPgJK7pi4mOk0cH/fXxalzWi7QukzfDKroTx2a+J0Rcr9pa
fkX9EOxkmSJSd9P+tnMt/811r8GGaVmWCwwsV5mak6oTCgS0Pw0i4X1VRGw6Yk9NnB4IKaJ5LDc5
rdMuaNAGGZ6cHkJWCDMohf5QJRL0kxGUB2fMpmdkeOV5LOLXSsjwDgZh9qZNv945UiWrKYPc1lCD
g0khDym5ro4bvFrAJtDdypSbDprbWlE3rUuTw7kPBMEfJAm8mLQyvMw+/rOeA4/6sXpFXum9B2We
Hayo5AFmdnrjW+hwSbbCgrMAhRffR3ZuLIte9LDX5vErnHDFEfI1LULf5m+e2mHTSu7xUaJZrGT9
JLohevHZciztQpirnoKoaaL9HGWAvzu1t5BUj1Ci7rhRsQ8hXqtWJrluSCSMlUl44Yo2q1v4Sn8l
ZD5eskAVh7S5LuXTYdizcrUOcuwZxLUZ1uQiC8lI9InWUhyQaBj2Mv+pBzP4GZE1vgfrRvRcMplQ
LfLmazLi6YgwJGIVleTZxtaVgfeAXCDcdqjxZs3L52r3bHj+tJ3jrLnTfVmCqa3Up8kDc9sTjLtP
beZyiQ1cidaHcoLMyV0np+5UBCbjU5Tfj2GYtNQLaf6RWcHMr6LydVHO8RfNmL0nqobcxNBwF0PQ
1U+GMeuHbJilWpAkYr2VsjLeC7AWmzox1c4j3y1DUZODm5zHgqan8627xidzh0TRVetnVbEcgiDb
+Gqa5DLQMHPo5EhTUS3vF5vY7HUqR82TpQXmsBIqd9ifHCNeCsCysoIjKHommEPChJCCn6ywm7EM
+P6qW44IL1ZBYjNl0+YhE425LmSBDmfcIRS7+L3Pt7GYECZciSgXymnX+jJikdjUpL9W3Z7sy+6t
NqvhYx6sBpt/KJ4Nzw5uqqkKvxCucX1Ofdkvh8YLtrw9iAaLQZ6cOVc3EASKN+mHPbWR5+0rk5K2
dzC1LIIJ/YOV24m5C2ZiihelZYw3dVlyxNcJZkHbifHZQzFOKPUrfxOCEPoygwndcdh6AEfyUL4H
wmD0a7AYelaUSGuMKyzt0CO9kkuRbKcYfzfkqvFDlGRhLcDGohnsJ5OzrJzvI8MYDpk3jxjGWw0M
Rmck1ATSXoeg3PYzk4qHoAiaD+SlBMk0Wr0q7jeO+NbZM9tkzJbp5uR3QJUWdacESnhyS+ywru47
PAFo1Kqh+cbLPoABEFou2sFtMapVDK/7yanQJdr+W9469Va2DN2zkmVgDFQNMUniIGwnRlKTqPvM
wdEtoasRwKoQtpK2NtskxNr2xpim4rX3MirXWeZ3JR93TDJ5dRs2g3ebN81VnocPg71PqYmyKez2
joxfdaa4TlGMRHgcmtS+ZgxxiT5EVd0EaNi9fK9EQQqUNTePqaKGXVDCFbsC1MIKWYsPN8CK0HWW
7ZPAp7tgYorfqM0ihtl+wlqOZdMimId0r0thL7xWz4eC8uxQ17N+HWZnuARUofcQZLhN5tR5Luwx
OQRsS0As9NxFoZ5vvdlTqDeVGd00bmqdynaoF6h3YLakubc31TDWoG1mu1oCjfE+BtcgMiDIHPOj
EIjBGB7M44ubDZJZSxq0DB46F6RhxD7iaMyttXYqn263DlmDTzJTJ+5x9RaPIbZcWXvrWbG2zXzI
P5NvV2fHd/0nxJXy4DcedM9+8NAm2sWtV0+UWGnXZozg02R4tST6aM9M43Pojva2aa1ZLtBrirfZ
QgvhtSbCbMzBWME8qk5MWtXC6N16LVFa3BFIGfHW+h9KMwG5+klnhlbIBujB+T2QBQLKHGwH6p3P
6ZppIyME5Dp7sAreJasLrFVj5GxUchNNYUZa4bqcO/FpuPQX45xSLgWZEAl7xbrACmIpCHJJVC75
rSlvDYG5KkzzU+KC1vPsEQv26JJi8J81tP0LLOCUfDVVW/3qfmPc/MG8+Qfl5o///O+BwGHUakr0
OP/uZLdJVN/8da77x5f9wQpgmiuu/C2MkK4jmav+Qw0UWD/QAmFLhBglLGn9WQ3k/oCNAwsABI7r
EyiNRuf3sa5t/wjsAH8/+DfsQ+Y/pwZyBVNlHFVTVJX7n//7f0pYAXg3kKK6Qtg4Fczr///TTluV
mWFMrtWzeUVy0medvTCwxRRDkQMLGF9ha0aLYYxznnSyMeeq+x5t+yX1/Ve09+ZDWMPc82r9s0Oe
T4wk1Xg3in5lGCh7x44dLB/69niNrWJjNpUrLp+WT3p6LxA4rjTps7vymv8aRQqzHUVlm0zxGvHg
axUoOut+eqhc87tQOBIm0Ll55PEJIWSZ3D4Debpz6xBRQOVv1O9g5lgQiWHcsUMUDDSckL81Gt6T
Nt9RZ98AxhrQr2oyEtnu3dFcB6jCSXQw6wk7kpOWuCWkc+xSdz4oNlE3cRlCW1bSxWxh5tNzGEQX
M8k+dNy8ZsT/5lzTE6keCMbW6TiGqw6c2TLuEYiktts/kIK8zZrMvVGgs/Y2Z8RmDieUJZQrXJAW
zMCF7KeRM8ez+l9sA2/bKRJrq3HkPaowcxmomGkCFc5EjCaAgro8ybTC3zO24acDDWwn4DMf4tZW
qwZ847LSgdxnjaUOZh6Jz05M780Y0B0U9I1KDy2jR2KoARupz14ExikUg7kPtBKLpNPpas499zRT
F2+8ovpGP6W3RlDLc2OmIKAjcJB9atkLy6x8jmXprrMYcYoO6uZQ41x58Nv5JwpzkO2Aos8677NX
p5peXV/FZOfhm2mD68apNW+Y5/VUym4Mngy1azbkv5LSz3ayCt6DjlRMMfDHgaNPMY0Q5sGhMBkP
E5HEnyL4UjXxMZH5JRHiIjtUuL7JSLqIxuTShgiA0Yhm65atIbj0KH/QHTWqVQwZFNjAWaM3aJed
cp+kg6ZDRgaz7rR+4XkNvkez7NYmavhbriQ8AR1zxUG1l9AICS/CW1eNJO3N7XM6E4owmEOwbVkd
XsGeb3k5mjtukAfLU+M6Qx6wAABwXXZW3bMZMWPyhM/6Nvht90i5xjPL5305xK6gsCgYRwbUzttx
bKOQIAu7xqs4Y84vw+RqaZwadXe1kq4tzzCYcWf5OSCeeg1JQu+LxFK49/rmTFM9HEJslWAycY7m
cXxpkqClq1ana6hXTC43kndIeekDMnp/ayMZwjTQPltRi84kKCBVQC/kEuI66VzxZJmpvc2SoXjO
0yxZ8lYNa+1NSOWylBVL0BvhG5bcgarLrm+Sro0O86RFvQgHxI8Ly2vsVR8235VqyhUnFKsH9u63
Ahj+fTRKJOQjOXaj7p1l14qDkL5zNpuQ5W7oMVsKdHKvLdS4k/L7s5nO4FMNgfJ9CnZJN+MP1bLa
+WaKcFDN1n2YIaDrjYQiLB7ZJpmE/5ltyKZX4J/JOu2TSqd8yB+xV9IY5AWLCMMUCPuN/mVqA/HU
wwPb1f4UvhDRhOnXBCfpDWa6TVwZ71NZT8daeslTkKj6hpKL9XvszfZDPlvGLR6RmXYrT19wPL+Y
cYOTT0wsVqNyR9t1p7rB/h6UNTyQtqZXRtJi2wJQSkMzMrH0kTrS9KvPhKLte4BwcpbK0QcqZ73D
AZODUlbe0pC0UNZMu+fm6pYs+iNpSTZm7UUXEc9N7KHJrM6plj7rjnGg1KRldtJVAbYJ8l4sj25e
pHd6DtVNaHXpOTYpSyqzv+lFMmwLt6tfSpN9r02OxW1XTz32FPJI+4TsqKKl0xlSJKJDwI+R62l+
COP5fvTga9g+Xi/AFslepf0995Bx9WMTumt60Sc7v3ln5cYlgtS1nh20ppVdducq8z1Q4TPW+RJV
YGknN6MfE0uJEfneY5gBiwZ8VmNJyhkp7YUzgoXEOzXRPqDaorU3+lVn1N4qpNPemk3WkELYUZQV
tVyEBeGaaPI5hRPvmyDTchWI3Fq6QYBUXnwltk80UKqdhRsAuRrxNYFdTDXIs3ZeY8HheAkhn1dl
+ExQDrfi9Wewc89ZR4kOltgh7Bd/4NOce7ZYkwcVnIgLtUmcHDyUWxla0k8j6gs0mlhRLjbiV+wD
V+M0py+h5Dq21mDwzoPjB4txyDDbkd2sH2wdA//1M2PhGekDBgt1QquWPiuSrPBUe3odzPEzq4Ot
B3ZkJbgTyqUwgjfiU8hDCtTPauSBEm1+GepMIv5E3VPm5u08zHTMNRsvJVD6do29R7IaLJvrO+1n
U8hsKbIZs3H0dEH5s7Tnz15W74NkmrEwZgeXry3jtWQleu3LksMYRndkI9BPmUgbIhJpkEc6yykc
/CWePHvl9wjEmpnhjZtKZ9cOWXOBEstKriUzSnRdgaSo+jANTiGB2TG0kQp23udU2jvtej+LvvSW
YYeWJ3G8n/+1lexf6t3/jzTz1KiC0vTfVslfPook/x+3Hz//ooP//ct+lzCYP6ASo6ixA8+/FruU
rf+odaX4AdID2K1A9AnB8VoF/4uEwflBJkpgQl0IwKnBNP6j1vV/mPLK/ANbKKGmoS3+pyQMf610
XQSn7B/5B0U3Rp6rJ+DPlW5TO34vRtGs8cvdWXiLyFao34HCR0uyiBaERBzcdpx3PUFK/2iP/k0k
198Fr/xSRA6aBA96kEFYY/z1r87C1oYIZHRrLjNC12ZF4O2Q5Mc/vR//iq5WXCUify7mXdoBSddg
88pfvQTib8LakbDVVEuGXBys8y7soB4aXYySnK3C4kpfWLDRsG+Sdoi3jHeTm66yzC9yxaN1oEZK
nLhzW9RI8zzeDh4Wn3EevWPZzMT+MeJmiUaaStK0cJuSFqtfMw0Vsn1oEjvUlVjUlbwfCMDJTqog
l7mmLHNiJ1hKhG63tO6VWsyjts5uhWmQqWR7ipIiw3bAUKTyunmTCwe1qscg5Va6RENYZg3uShXO
fN9MkX1DwLZxkbMLRIRZ4Vk7aDsl7FE0eSbZIbQyTzDHsSlJRGtWOs7oSkS/xY3sHQMGYFsvScb9
DKHsSg8x2MJxdBnZzpU1+W9eLUgPMtCc77k/KufINKFWW5eVKUmWAalsRiiyZYXn7x1iRIqsk5rp
AVIpcVgtg1VaC4NXrXWm3TQgI2d9Qrw1IsXiHrTK8F2Ek/lWui3JtqZnlBOo7pIvDWytX3UUsToz
fF08lk770teGt+a2RjZud0e/dI9BWapdlAL+HRoGM2ltvAskqiezd0fBtpIBSt63PTzOLO2TIyXn
2IFvHMfbXmHhxo+QHQcf0XrOpmrLggb9Ylr71U1pS3sPqYVTd4g1J3GVboNQwzZsekILW598op63
u7Uy8yMvhbmGYdESJCDR72dGcAbgpW+CLLnmuDWKiWa2rSC4UudqCk9ptD41JL7ogM+ntxq73rqZ
mP6jGIRShw5Xh2qD+Yy3vyHCOOgVEjzpk75n2ADVXUIDRNe3LyKy/JcrOvWkiEdn5u4dfauGN3N9
ztEAsIVHbH5yyOW6DKJKgHv23QqpTrt2TCLR8P8r7xohAIoM/9qFPPc8WHhekz36UcugZYAkZJHk
SHAQ9WGFchuWTaLfU793LFIKaMh5iU0SqzJEn3xa0DFlG3eeCyx42naHTQHT/NYvpfNZumH3YDrX
Ra1Mu3yLwGh61GDHv+cIY77UbfDUda0NruKKiUyvwMikL9yLkxG0tRqrsZa3bpwFWNiZ1DdsfQCu
4W8wuCGDa8KCNpMoWoxksWGaQ9P0qaDQ9wzobeLhGgs5ve+3dOwSLSrnkl/zuRbpZzs2+Z0uiD2t
oz6/tLS/u7Kq9y2LiB0jtF9zZ+AXbUa9yUrH+RVVVzzn2Ka7KfKSEx1bvJ8bQmStENo8L6czwG+J
1dH0EsWHerS6J6FtRK2hE+6N38DxHuuLstU6XkZt4e0ys07rFVP79jRbDc0+aesvTpjjwOy1hW1i
9j4I0iw3va6SX9fhyhrfbvlQGoOPMziwPgjSFHdWP/fbkABI5sp++xSmyI3ygbayG6PiNU69+rlK
HeeJ8EF3H7fsuRWosnDlZUOm0ZpkeqvaNkdAXIKxXiZhYjVfeWKX0TF2GrYTBdoJ98nGsa3XHl+J
OjIkiG+Kf4WhI+TOnVicr62YrePO1saMRhaa2roSFQE4MeuZwJsL8sf/D3vnsSU3kmXbX+kfwFqA
waCmrt1DMjQ5wQoGSWhhBsAgvr43MrNXsZhVmV1v9AY9pnB3CDO7956zz6AxYya2qin0JvoSHZ5K
vZsY7r7zpE0zc4B0ZkEKooz0wozVmEApjLwp5JL8ELQjbRPXHar9EKgguu7bubos7ux0ByULJ0FN
JcIzjRjni8cR+H7Qizkr6pXXzhUaOSlDf06R9ZhZe4gevDYms+L31J+R5MTwUK6S2RtfhrwmsjUW
Oot3Ki+WTw5GbFQVhCrtY1T273U+tbc97BFxSSvgjMaaP8+jVaPASbgwtSmtxxpx8nfANAasS5Pu
sUuZYU/1sAIMzdyD5pmr+o2HH/oNnBCGhONMLX4sYmIgsB0ohkRqND5Uj0D1HfpZRTUnx9b5PLXG
3Zk+LZwDKY+1ZFii+s+MUTpkUEUrXyvZ2m8qQ1Rv00j+yIZebF25RHhZFpxaZdLdkSkUfevcpbmF
ABPloEt6mxEiHKdlWy5xc5yTCUIWfw1jUa+WBix74D4BovHJvZK89JuGgug055ovUBULguQqXUZs
2IRgABUr8orpCzx2GEsDLjwE1HNWHht8P5g10EpWWzSgqC0QGyJVg0yEa4MeMDUu3J4Xtp6YgV6e
B0hPJtM+FxS2VwXe2QO3DApRHvYHWZQMWNqYDS+JYOLYKugvDPOoV8rUtXqSGav6XsWINCg57Gv6
bAH0ldm7R+GSpkx1AveOMZ5/C8wIwpMSiOpmPbKaLukVtcB4TIlBZeQMi6beAohZ2Ymtmz5YDmrU
HUzfztpIM9rri06Xb6Fo2FNsEt8+o7fYDnPGRJj0q+6Hnu3wboHN3AB5ITSEKDPOW1HTp28YbkmQ
spv+k1U0R7f3p/t0dKIH5r7Ji9N7dO4E1WWs7QEQYSpiRj2Vt02DSK9pNukdWgZeW+Fb8rlslPmg
V1TwzmR4c4SdzHT1U99etgSQMuGUHvXIkl7PsoaPb9iQB9Udpd20nCBE+mSmfLw1S8s/TmlL3YrG
YsKUle6tnBzfYPyzEJn1vc28vWcwHs+QACpiidEPDoRN4PNa6OZH/iGzk3rHMflDGouhgq/vijmh
3zXHDKvyls/jH/oHE1fBBYhOc1wKn7EeA/SDpL5Hh5XX4T1pgZiN/c5xq12BYIfBjN82V5THZBFF
ckQPxEPFOYiD0I/KpMstKO+pPMPBXx58kdOJIIhj9XmhyEyASVeIM0VB3GaGNfH7MOOSPuIE7D+Y
HOr5UJFonG6MbtsTFA77mgmiERsVliQx4zKZPZZWD4pLBJtqPK8EPf5rqHH0fijHHqWc1VU39wvj
w1J2IUc+j/2wHbLhtYcQ8joqu6THRhglW+jE0KP3B48WWhgSA5Er2/9AXEvHU8fji0PJykjKZMUl
Cd2WbpDg9LXXnd08q4QQ1r0zGt6nao6ie4W66LawtTnpOpBP8DGjExrH/M5N/PBt6gptbydnKBGB
hjTNzvGUSazdFapktL0w4LdJxPQS4Cj0m6iAfXEwCxlH7Oj5/AikEOcEdYGQ23rObe9kT42+Rjuf
digAGoJC86r90QcJH5PkDhJN7otkXe1SXW6x4LKIAVnxOtCfYzne1UTpIFPC9VZvS1wBy14m1hzf
JfYU1rs8WS3m7bxwgfIiyqAOcCD2Dt6cikejY21dhjhI7H1uhMBR4CtkXmtyKUqsMroMJihDjj02
oXuBD13XmWVxaYEMdZzWRPiEYk+8Bqntv/JS5+biSDqAlZMCq2bRKVjSi+B5bmNTX+FTT9XGzkaF
kHSKPHcHtEJzZG2n9gqdmfVOQymbdgzcAmJdbY5R+1HUXbYVVA6GdptPI5x7EulLOsd00AgFe9Ez
hQ9k7N4Pz14/JucSfy/5a8r6buOsuxRYAZHDsKuc6YmzFDdhmr+5o7TxrxRW/8rdbm+A++blFll5
D8B4oQTpSnG1SBSkkRf31xUYGzhxMUqfDT8dcTdT/O3ky+m2NbhCSe9LYiJAOB4NuzZS3lNvC9Um
f1P1Ob+iJ9eyz0ae77rUw46UFL0/V5y1GPqhzGSPHNMuz02ffK2z+lE57ZsbVY/Cq9lYA8gZHDK/
dBCWPv11PfhbRfvTbIeesSBIYa0FgUvb3jrL+vnz524xYlzksDdJv4JZhpZEc8u1wpNMAXnRb28r
mldRnX6r2TgESEsFgNcx5fjmTLN3nq16uPbbqn8oAMDdrD9my0hC3FojLC8hOMJnhU93eGDH6u9d
RFfx4f/6Mf8bKivjR7Fm+P10y/9kLPm3dIJ//OM/kAQMDYEg2JiyPfyr8h/A8mBFErh08cn7/AXR
KkAScIoVEEOJH6c047v8zxCSRo/PUx3Rqv09wuM/aszQ4fmntsXvRAKfLEYH8Zb3pxkkuudR1o7c
4yr5MQT+baDhHfnRU470CiGksy9nhnCG2UuGKLJd/M+BTo5D9CUdgd05VgLaZnkpBv9IUPVaI+3z
a5KZL/3ocaoGwxTDsRvtFyU4afYJMgXvmC+aARLFfLyncX7l6FWqfPAhQSFEuy5zfQLGci5895Ov
vVvPd4+jkp9k7BBzilE3+Tol6WFuI6KO1WNotY/LFO9Xq6dMm20BdKnsvy7l45wQOFQtR2/yQYmg
1mzD85BU104rb2s5vbQuUZh9fe979h7d0LGklkQETfRP/LTMSE1pNDwhIjjpMb+rYslSm0awQj19
WuIRr3lSfuqT4OS23QpuMF96ql871G+55JIlNtyy2D8rq9ijVPqwehciW3Ut4UL/9OT9i+bTryH2
8rebGNh02XiYeGp+6XFx8BM4QCCNlVhRE4QdyJOuk1HdefN8F2h8cykRCWhb9hbGe3bE7V9/gd9c
4z+vdr+zB3zb9/xgjUfDCvXzaof+i5aQyOK9heUObeN1OOgDIDuHbR5oIk34OxkX/nElTeZqeTF1
5l4DJ7bOlY8gIth8n91eHxZf+1v67hmUX8BfcbNcT2R+DKpAc4d79mxTkFQQ07bSK6sdHssZ46tm
qB2OeINdII1TuZ7OYu8UR/SQJo2OHdT9fujExzzioRun5dNgZ0docuRxCucV494VY+abMB+uashe
l4bd6Pfu4B9hQX/cod9zAn5WUvxTP/rf6i/+d3/r/0MDnkvxz7b679vWr9+7/r823/HflT/zW/74
d39oNCCs+DRPpR0Ejvy5bx1iohNopelZO791rnmq/4fYsrryYF1E9KgjsTYZ/7E8OiCsWb9DXoff
kmv+I4T1+tz+/FyjAXEJ6I1cTwDMZjH+5+c6WOnNZeiHJNQOxUExhN+YBFQnPrAQFNd8/uny/KsX
+U+UAzr3jkMCN+IQGtZyPdX8pAjJBRRPGvYBDK4uOSaiyL8Tlqk+Gadu97BsAfbHC23sgb+FkoNM
5GgDuXggrzMutyNipufCxKHZ/c33+rW5vWphiJQN1zgpBgzBuov89L2QP1POzEjZRlF+6Wu+hzOi
G0GufoLrdyFdDeB9CZMlzsppl843Hh7Ay19/iXUR++VeQOnxoFawVzFJ+OU7FKHyiZ4fQvaZCVJj
0cUXgLzN019/yr+44wQ1oZsP3Ij19NfwvICLnKdLTkJu4528YmS0G2SnMStRpo7d+DcX9l/8Js8F
B8QdB5DOg/TP11UL7dgTiIVjVMPRnEJciCCixd98ynrW/eXKcQRh/sIgZD1Q/PJUibhw1OjFwdFL
sZGoYkb9Wg4Ppso+/uOLB3kJQVXE7+Hs8ssHedbCFV0f3zhDmVdZ+Y8xQ/dSuPU9UOzb/4cP4yTE
SEtyFrJ/+bBpkA0OIUnkkotSp6QI2KRGFLtqAQc05f7prz/ut6yuX6+iwHLsSlYEpjy/3KvMCSW5
xgkcR4siVpsmuiYk0X4oaXWgeU/Ja8GPekj7UZyWJl8ppFX81S+B3431pB7yAoqCW1dmR5s5dphC
qHbruyEZU96y3PeirdpdmNaROtMOxA5fVSFhKu1Cg6OhEuSosji7wcvpiNi5/0lXlf6bquVPBwne
8wjlm4gEKrc/P49jnQlEJVlwTOpUnHPPCs+z8extYLxna8XnEHcKdi75Ebhpu5eiEE+4mMK/udT/
6nklOkeA3aJ2Je3pl7cip1GEYSk6kokmz5PMbmtyPBE9kfby1zf1z5/E8JP9Q5C8zTHy13uatmtr
OidmJgDhDUkGwxTiiC8cpsT+rz+Jqfqfl5Z19sko1mXEFfz+5z8tomRmulYguuAoI7MGSlrZKhqe
7vHLTA++xYMgVP+U4KDb54A4il0f2uCTGfjQBWjwmSJIYZgRUFBvusHzHzFOee+eIcl+xKJXbl01
zI9R18vrvjfNVUHAGnExAE3xDAJzPZTc/K0aHBxMVTCc0YGHpxbhEwms9Xy0VKd2Wiuxdz2NDEUN
6/nNSxovPo69UNukcuKbgd7+Xe0RJ7nt0g6VhZkEoo4wu4vtKn+HQ1mdpYnGvV1Gy2mOPKDNRqGJ
U33wlrmLvKNtmQHzld3WiomVBhzrox0T8Y0DBTMqejI04xaMmQfpoascmm/T0D5Jods3MdTte5jY
KBZTVeOBmVW8rZvVLlmbeWUJl6fM7vNHy27VXWhXDF4mevgYTaZFE+/jqrcWHc6NNmn8kkZwdAxw
kw8Ml1OziW33M1Err3Up0F0WjE+u8h66IfjA26BKd8rOTq60qlNtHDAgGmnGA6YckN5u6odXtnS7
u4W2FgAg5R87pYsjP6fdhoa+EhOWbEdffihpF2drbIxfztfRgJGN5spQrTGgMWkTA42dY6lG850j
E9dkdNeUXGD5TTk4t6qPGa56roDi0siOcIDavHgyZKRTYSfxN3RsoxeObTOTXOwLz2FZScIObLMd
lbK22vfktTI+mUjKpg2T4RGJt2ph68eaT3txk0NKH3aFWaVZSaQPdcj9Fp3h8hmrYzaEWn+XcG9Z
hIyT7WXreZ9T1GtXpEDLz26qyFQI7SK9M4kC1hsaJvCbcLDpS7J4TKycckXRFdUYvYyd15cvwEfw
0ts24BwizwkBiD2e+Igh7mMJ1b/bVenY7lOOOBfiZrcl1fSPJXFnBrlDBgXaJrM7P4bktS407ob5
WhSVuix+7ze7DFkUrxA94DSeiAZYOOBgwxXVV9/1TLTG+UDUXn0amtY8Sv5iOBnMYzf4zpJsk8sk
Ojbg3YCOFFW1C+v4thim5OS5DS3bqQZkg79C40JIwx5afSV8WDwMt5drODmHwTjqkkaevkr6unp0
67EHRzQfpjZIn4QdTXt8Mf2h47udRmhlh0j10YkyveL+TtUOCADPR7kwPmeaPlDGgoZ/QZ8UXLmz
+t44QGmzQePJTZWCCRj5VFyJq86Wo/XGt3LBmBxu58ZZPJSkjBN2qiy4+pg9bsKhjiC2z+k5rXXI
bwWB73ZZ9Q7INgdt5ozYmHX8rXDJ9kVmOAIpyJEalNzixzhwEVpmFmXXjKLBmtiFOYrqD3JU+k8i
6uYTUr4KzT6xlsQROwdmAVjTmSpPhgPitACfA6Ca76cAX4QeEBWb9sKYM7zqmlAxSVlGBC5dEqIJ
i5+T2cgrpZ3kzsLvcQUwLnrPkG+D7fZgqySJC9kr1uikah2fhO01sBGhp0weIQ1eaIGAxbi0Q3No
dtjD06ukNW9hCEk6bOxiy65HbTgMw0nHS33Tk4A7bDFCLajNgJ8lIFQh8axhw3IgoRvDTrTBNXmL
64SwyTxYHoUKupt2KbKvEAFprlvoztjms6NSxXTfmWbENYW9vyW1a0MIY/TsK7nsJz2T2DsHy00S
5W9IgrEnddWEdpA8wsS/j8vqwbbx5FXk6J6RZxbAfHJg9sYcSQy1Do3rj9+Z0CIeL9oCsGs4WM7b
FCn3RpbdzRinzLfaHHj2aM9bIWfnuuxdmcBrSMuDLoNi55XNeGhkhOMN0wPQZyJ6Fq3NQ9zhdj5o
GXR0VBaBbM76MYHYqcbAe+KQtBwHKmb037zKvmMfHcf39uPYODey7omq0deoulEhOFa7XVjB4avX
7wSVI9Lml7tQGhmjNxslUbAyUdqlGWjMSYwGyd/o3qpxiB9qm04AcJL5CqDBjWwMqsHQWjaT60+H
cRzUlzgiIiaYUQ/480IzR4WHfMQphMJ19N/qIGVmUSbzAVMIEQYI45BHy9qigUMER/vMuWz6JGhI
nFDAxEedEfiBYSe+zSosTo6yoseU3/sZ+6/Ru4KGBFfDr0Cod0jpmXSVA9kSgWpoM3izLgwCZa4I
SusluC/h25bsVot+NanuvgpL4BFRNOaJFsuZnZMYQDRf3y0/ZpEx0s+wbo3B8F4tZXPmv8OAG04E
eErgFI4XKQzV5QNr/85m8QG1bRPtlSMIEW5UfBa2qy4iwfrEfH5hAjEilyjplZFPDcTCD3mNR33F
KH26I77mxeAc24E6x+EytluXTf7et7CJdUuc0y/CI8QwxR95couOnn8g1aPw7ccgg8HctLm1Ybpr
n/DrkPcwd/JUKbJTB8QArPJDjViC1viREHdxBMYOOAF7Grzqzt6MrSiBjFbifmiBOtd2WgO/lt1e
IeWPrTlH+MRqMXVR84MNiSlVPZanxbfNM3auVXw4eeN3XUJn3zQ2elekOcz2lsjmzOgRKGCFqJHL
hoCkrPvRCNFcJpBQj64TqYO25/tMwwWeF48hR+ROw8ZxLPMCnzv54aG+36fcmzu0x/YZYVJMTGqk
HxavBMBTxd90pIZbMn+SQ5lhW/XDHBwXup/iNBl7WpH4mDlile/7yv6kFtDSnZuKA11/MjxiT+KI
lUl9IXqezJNJ2AfHHfrNJEiAbKasuJKMcMsNbo5s3E5IpYnBipsP2A/lVVyLoj/UPVck8vPyGNeo
bml64g5P/atCDm+znpobFCy3U9l03/CYD4yrXYIMYXTTQxO3g4smJ4q77t3tfO9Y2cqcK28+Fo31
UsdzUWyGpU32qo7rS0NWCNRKHLbJ4FfPKNn6W3LkmqPNJnia2uRS03t8lm0KkCMNxU5FRn9T9biw
c3MoANjcYEUYknHXCtbmovETjCZ18skxmEo7G9tDWAnMGFAomh2NDHM/pfq1XSf2jTVcp8IQWDeP
exAHZrf0RYtMZdrpZgpxeTfLEV+l2ZZAA7ulDW7E4lR8ZpZ94mDvQVXLV3lyzHSpxtGzqab6pcst
yPNBvTcF6js/O6F66c/YGRm5o644uU1ARqaD7TkEoH3qyZg9lnQ1hyg4dI0XHIgMxhfRtlZ4iZop
3wmXTAoXZe8EHk7hjmWS4+1qRRwtR3lavwmaEj/N42Nqouzo8vkbXXkfvfLit6Dy+00LesEeZ3+/
kETdt+p57jvADWa+9NbwEubC3Kdg1bm0n6Mew4KbWh9h1rwIt7hhGPyYGHaorHLuyin4nhTfNeJ6
wgbQI6FSemLWi25atZfWC64zz7mxBINiEGTddamta80TdC3tqDjGoxt+NBMq+wSoJ7sURo/WHF1f
Va+L+41WXHkIhXK2zphX21K1JZqR2eIGdtnT0AAB6buaeI/wxQdG7yv1XrTxl6nxrlOn/CyF1191
DMK3Q6nB2lfpcyqik1dVT2OYf66FOrc9MBfijW9dn2xuW5hm47dm3A8GfxA8HALKrCHfSY/+BYiP
c12P6jD65UPOW3Uu8/QrbYezP847K1QeAEaH1BZDXkyexicmIOYOOpR3N7dB9x3zUETTzDtj468u
UeatogBCdaox/lrgNd+CEJNPvZJITyjyeWXBsnykCwaPqgMTFFfeQUd2eZkLoJAiHtP1KOWrvXTR
TaQl8vluqvNd6ER6g3rwRkg4y10NVbZswaCDB5VHK6FE6MasoKq3OMPwg3ORFywFKwkW0sNuabjf
1K3NZrSCx9BP7qQ7Zltf6C8GuV7Xc86HO9gghxHkZsSs+W3Cgd6NHtLFvcFb89rP9S05bXJTT9x3
YCX2Jg9KfU7TpWXTr5/tHkmnNu5GTHn7ljskBzgBrtas+RpY8tUvbdiemj17bjtumsYlLNwB9ABe
lIlmKMBFr2REkjgniWFn3yKo2rSqy98zsKDHVEIQHGiIXILa1ps5UNZOVYAhkkB/qTF/HrHH8UtR
zyL6MneeQ+5EWrkNxoRy+BEg5rrLmonTnQ+kcLbt5mBFwLBntIg1Ncshp/4h1jXmcISB2xP6XvcU
GF4bqrcUoy+0kng40mJ5VEPSHOKW8GqT3IYcD+86ZQ37ibVjL6PYv2GGgSKWJAPiTh2t8B+hUNLZ
VBxsn+I4XKVyRb7sB2ALB5HhA0/QcG2D0Z+eBOZkkrGhlI16tA9I95qPiR91CXSAJ2DilgpnaDG8
WAOA2dG+bVVqn5OmqC+VOtXzkqPtbMSNTWTLPumG/KbAKfvSOY3/Ek7e93hymBKL2hzT0rVfS1P2
p9rJrce2NfBdebbvex36N5iekY3AGTsCWTHHqQJOMZZRBwiiq/aSNg4z+BREmIL0SISF4jd2Thc8
k0yztYakdw82YAdQM/T4YKx0zNOGtB3OHf4NXBnl5xlLwyah4/VBGE5NeosDW0dzFOopkY9RjiFj
QqVFapU9nHxVewjgfP/S6n7+TELDjoLJ35e8vge7c4bzqubdj7lHiir2sfvM9nJOi0V7CYLU7OrO
/5TSiNqaijtOUFB0EsZzDhO9lAKI/4Detctu5KRhFaNzqaNxOkS86NRSlb4i08Xs80xzrvTc6iYa
Bw64dUmkWeGMO7PE6bkFe3wcJuEfq7JHoEeYx36AN3NcPEH0VTGGlziMYnoujdq5Gad5CrDHsRPu
l6LOna0/9aSOucztC+JWgqW8UVOK5iJbvlGO64eIyX5K1qI1bDNr6A5Ooc2VZXfPQnivfGx3qXV0
Tn0iHtBWNZtOzsjG0Zw+iwm2EjdKp7fCtugN1RrAVDXY9IIqy6HrmPnbJCSMsG6a9uClTYzjGe/j
65DAV+ARbF9NzjYdFysGoh7MRuHT7LdzTm4xvYr6ubVwzkAOat/zInUfMhRL90IpYNUYt4jPXDJ9
X4joK+KE6IF+HLkK8OM26P2a7Rgv+bYHq0+DaQAM3dX6GjlrsfejqThDSqElqmIsMlZTHS0rJau9
C+uNGzjZZU5nhP+eboJN6DQA0evlC2pC+5SgaH9LGz1tyjzXdDj8r8HU5BwOopn0CCfZd5Xb3pVu
zKgX2dm1b6i0gO7kZx6/TyAeybXQdaJOU+Km11j+8v3SNNmVMMj+SfCio3pVws8INnJwzac5t+U3
XEZKXKwFl60ZAzfcuv4SvDmYCWEVjcHk7fWQZj8aHrJg67Zz3l6nST/De4pw7Jc2oc97gkF6uZOF
BubjewPE/ZFKb+mXJ1sAEWtNye44419iavKY+wNrZqSLjyrGK56Hzpo4MSV7u8ZhWXSt9xwX9VXR
w/ipHH0pUReg6mPv4F0tl5tag5vPMenxKwhAGzYps8tNH5TNCx+kn8mcad6ICcXL3lS3hJ4Vh7xu
A2K5I+cAAxJIDnLG+nPbtO6l9ypBkGrQzDsSJ+OT48XmeVTz8ljERj1lBLiRrRHZ+9FCw2aT041X
L6fL3pVteXLaCPJEH2QDVJV4QV02A24OKlwgCPNKCHgLLIttEqxBT0GjiGtOrZx8pyE+qCChlw5b
Nt4VYCUG7LgDCmhfAbeGoNK++0UkvPWeFE8B68/tACz1u649C9YxxeRx4FKH1+zfaXHIhH6IvY7V
q3jww6g6RiaFAkT/ctOSZQqncLiXiePt6OSQvBMbn/wTAj/x1xK+MG47E7PwMkc4WN6oN5qg8yPe
6d2Ks9sOvtxGltXtrKlYkUxQym48KDSbQnUvgSIbZJcWLiLLqvXffUqpU2RCsdU67vcj2BdmZf3w
QEkZ8/5X+bEi8m8/qZZvhR5znNn9hDdMewuh/4qF+rZ0AtfpZIAdL+PLMKcnRfLZkU6tsyGP2r7v
EHzt8b3b4Agx8JYZrMy6r8vtnBbq4obZg0/61b6BfhtLe7K2PC2QyOgK7+nqDDdBl4uvZBkgOa7y
qnI4g8/Bsde2AaVut/2VDPRwDAIPMAUKu/Cbn2PiGGbRvtL+aD/VYdc/JGPYAxsO8zuuPHUxrbuD
Y3Rwx1luhK2ShPAaGwA32C37FKJVtDjTnUfsZLyxozL+Sg+WEz798vaqxoaG0JQ1j9SsLgiCA7A+
xBPg+9qcCPCoh84tbWfa2068EGjDLL85Vl6dsma6bfTMXjqAO8GTTqgENH2auE2slzMxSW3Dodtm
pBr2oDyaoLrpvSJ/LnwTIyIP1XWXYAON7XXiEmfWlxlaI2GH+OvShv99GLsHj9CuY9WSSE5bJOC/
7mB8JB0dPXyIKEwizrIRMEIlyjtwT/sqRYLMpAemGJZbr5XmLi7LHWYM8vjcfE8FFG/xbPwYFv1c
91NE5scIaL1LZrg6Sd1Vu8BZ3kj6eUWsgBCyL8SBtMqdtZqkwnaN1piz7JI09IQY6JyTMrNeutHK
YNXQu6TtToRPSvAOMYC7qkrX3EiqLpV4OU7diGIW0geNl1S7Z06weKOJZMCwaPfsipumCwEKeUj+
iccM+3yDOwn0ZWilw7JhqmLdEls6NwcbfDVm+iBKH93A9a449DVnNLDNvs/S9hEXedUADPERabRV
x5SahodP8hKo2PvOrcnKwOPjP9lJq066SCgiNdVKs3NjqS8WsF4olfY8HYqwI7kuoa1pj4H/xu9a
DuDqunVQgXrbXUzvrhVLeR/bCWYnKIzut1koDr1Wa+FvjmoHf36o2mdQCCyWBfDCHFNo7P6QfiE4
CkHxP+bMENje6Je8elMRvPVzGlzrnKyWEonAA4PP4OwLnA0YaZN253tWmnOqlmiH+7KLPhsyyTjI
WFV9ttnh8P9KG5b3QjwKp3zgd5vcNLhYLORY32Ut3Wd4XDZwWOjlRVADmukj3Ma1skE9apUD9lOR
LL4py7PRz84T4b5gRzNolhDSU6tj32n8L4BygzuvzcuvZbDEdEyT5G6YGvkGec9QHSN7es+9CLAC
0m9DtktEG6K0KJi2U6UB9rSN9xg1AMq2TSWd965N8HvCbUTuFKb+fWHHdCNC1SX3eC3o7aZkWwMG
erG7qP/R1KJ5YYgUv5LH2Hy2ePf3VseVz7mcxdnnJHma62x5hb6QvgEpW+E8QK4+C23573SB5Zey
mzsw4JgFYhfXuOw4wi+uCQiRlA44CCnZUpp8jxx6+gGAlMgn+jbbmvgejEIhUcwz5KgXy6vSszvZ
840ex+hz7sA8t7HHbuw5zC4+bWaQL1aP56nR8ftCk4UXoCnV55A40svCWZtD9QLSEMQ6+2lXdekh
Md4Tm1f93dRDc+9DED4ybLDc1b6U7Dnm5Sj8rS8Z7Z5mwxweJg3L/M44SXk0uBJu0XHAH2XZV3u3
aat7xmXomKaEfpeXoXPf1KJqH+duhBpUoDvj4ng0IaXAnAxoqzzLcQ7PU0yAQiab9hvmFQaDjdO7
Ci55UILlCbPyqYtG2971RdXcsGCE7Q5sq38voIM2R8pkgNFGKKropiI5bV+D/+KcjQjxw4Eu9omG
9Xhv27F69ExASo4aypsa3NxlGYgAitCg3cR9214nMiDvWTjG/eENffO9EMWad2ia4XON9OQt17oL
AGwG2ke1rJBaz6OU5AjXrn/iUY12KQPSp85TkPzCxltIyYs7+8HSvXxJgqr6Vif6xYnoitYdJxIz
AzbaBGVCrrnrqeJ+Gcb5veqiFPsavdOB8xSy5YDW+3Lqetp6HiT76kAZwEUeWsMBw/Lbxb7kqZIV
ISWOzbxhirPbeeq9ZucxdWWNSOrw4CZpf5Xm7F/o/knDHhfFo1PVAFm2ImSzAbnGILoNLfvGKAkK
kEdC3NpDQMMuANK/RR+XvA+6jYtdors3SeI4dv9ApWdT6eYh5UaFBxl28pkYRT3vbYzx3zgaSbOB
Ujl/5AmAqW1ZtkF+agNwFFsmxoRs8zTn3REt89oZ1N3kb4Oo9r8MTYQ5puXIf5XE7gh7bt3ZIn88
JstKBrZqJ7okwfxVa1COTI7HaUNpzXvCGYlfwDDBIdwRPhh6dTprzHGCz+Qrld90Msa0LHtMH/6M
VMRxrjGJIlzWoSRj2wWPgpabDrbYZJ5m4OHyB08OToYBDb106n2brMDiwQmafi/TjNZZ55AE0sny
HMjME9sy6XHbBTYZEVUZqw89B2CEJwlc3DC6ma+KwipX2Kb/hiaf7SNPKN4qDa//pMvC/ZaXuEFm
LWsK3GV2jjOBVEe3MP62zPv54JcMgXgk6/OY4G7aBwzT7n3MtmQGyIHdpIu7jyVvyUtshaVf8yCt
dqPhNAG89YdrnOjKs2R0yVFbwWhwAa7xs7sL8Yb6Zp4Ha8eslhp/xofo29bGYtp3pLZp0h1Vc/tD
hYZgDBgU2X0aenclc9+jSFTylFYVWeoCWOcpxwBgDszt00PdyXePvM8HC+Dxh+XT2nHqNfDdab4N
nps/u0Fa2qdlbIhG8aV6i9jNr62kcW7LtrEeEpxofyPEWIUW/yx5AU6ECoqNW0hP/iqiTws7wBrz
3+yd2W7kSJZtf6VR70yQNOME3GqgfXaXfNAsxQuhIcR5noz8+l5UZVVHRmZXVr3dC9xEInKIkNxF
J83snLP32pU71/QMT6mYL45dhOe0LYlbZjarn3tDix/0vmcr/eeCCflHcgkkKExB8cAivPlJ3zOZ
GuB3T7nb0Q7as2eXNebbhimCztheDNj6CDBhay30uP8AocGn2nXZpuwTg8Sq5j0pG2vpuhnNTuzW
yzRnwJQrW2wGjvHMm03jAghU0JbJsBHQQLWmXW3L4jDIeDpCNT41JsTVwaI3KFBqpctuSLDIEodK
mnGKrbLoEnMLy4PkHdRBK9tnLevqTnJCse4VPJuFNYzGhdzX9zgv5FJz+nZHNC4irwLC4YJiDKmU
csWfXDrz9zJCogdwIokZf8UweL60PyhNMm4lLp/ktI6GkrpBv0ipiKTqSH/PDSRLsEJ2o/CYuxvj
jD5vunHjpRjRuZkqBEzwOwLPWWZhj3mQPJ517Il+rxdNiDVOg37fUe+mCQdgEcc7IiudPxHmzELS
n289jLEWCQr8ij5nVs798CNE7CVl79UeEJESYlHu9RMhSJMKryatvcXrY696NuclAM7wYOh6952J
V7ev9VmtR8PNIrOIR2zQaXug2/iTe/OP3py0Xe5LqPTWzyLBgB6ebRC8OZP9WEOVCDyiWvL6T17G
mHMdfnr++CBRPPIIsLQbP32OJQNj2filt2X8OSZs3w6W9qHuVgqZ85tJAc8amZCDYPj5yu96+5aw
4UataIwnV2h2vHM6ugmyGR4WQrmyM8FiOqQ7f9LWMtLvyzZpHv/5pTF+ljSyXusGSYlIJyVJA+In
mWaVVhMNCe69vjFZFCYTXgjhKgTE+gkMa8qQRy85F3pUvKTkwSyZ/+jLsE/DwyhHgp/qaPywYk9d
f72vf0uCfV9k/P0z/+5f01//5k/9P8QWcTxdsIb+8CH+zsqyLV5/lGf/4yt+9a/IX3BOYgzhYbSJ
O/nBvyJ+IS4FXjmC5VnUNiNH/g4WQbuNENRDwDfHaqLS/IdA25C/uLOkG+aINPh2aO7+8/9wdYPv
xeVv9/7fhPT/89//kXfZpYjytvnrX363SfDGdJvlweNkhUx8Fi7/sEyYDmWrlQ7DmoKnQOAVThs/
xnsMXWimDsXqT0TIv1uWvl6PF7QQZ3M9fkpiSQPBCTDVB9plgCSwvX3iW40XWLHVny7i8wb3m6cf
VauLqQMaqLAcC9rgb362zraoM8NwWOMuSlDfWeQ8VUFooCMxy2PiB/2xm0S8Tc0WpBd8kA87LfoL
Q6aEIAiJcxfriXHQR9zOBHU1rFSJF9RPkngR6L2ubZ1suA6HTjebt3FA5LNsDMi0DEDcEG81wS8O
nYriu+Z3xIq7iXGfuZSEG+HQ8r9qZa1fotRsgmUTTcD3Ykd+b+2QlAB3iPul2zC+6chA+c6QiP4e
ZIZV4afTxavYtJgVjMG26kHQJ11L1jSCq6sKxX+/qyR9n0USMpFZdA7uRcJ32FnNkJWFjkvqEKrp
UvAutEBztuVEZAcZ27FWLTtvCKjnZI1lVzh9/ZnFWn1wGnvvBNwPRt+Za83Jr/PRvp+zXEpGFIKy
L9CmK1gM+YV19VqFJgdWH8lcEJXPWkZ9jzzxBiphvs2ZoY6qqxeRBx2kKslrFp5WX48hEwWs9v3S
Z1JEyI6H05HzCy2VBNy9QdPwoI3Nc+TNud4KbN1YgTm3HUT0qndObR7HILKZIYYs58JgTGgREdX7
6DKTwLwxyIdtTO2WCBJ2Ng72tqHCretYckVffs9UFkdhKXj5GseLbgSfeRzB1+hi/oVxHMz2Ytek
zKr6FMdoETa0zyQvbtoZTC5Xvxk6GjRdUfPo4OegYj1meZCsZrPV4HOrE7zgrlDNbKNBvymSeuXO
VzQRWCh9Gd61BgojXZkfVudfG4mDfA2XaGoAASvVzBsHtWI24sYXiaLDYHzEdrYRwCiWcEK2Qo8/
Uf2TrePXz/BePzm1n4SIP7HhXpMbcAjKxKDbD26iD6u7gAIEVt7CHXvM4Mm2Fdp1mMKPh1zMfadc
AoQqv6qC61jIQV/FFJjnqrVOkVY85wxEloOQVJNDeoUE77vdUaMlqrY3OJMbSkPwJ14AbadvB2+N
kzshUTHnhOhVYBKkezJHwtyFr95Cv3lSAawxy6T/kwjAfLav3RMDdk0P7yss0EfHMMtznIKJpQ/V
zA4o1TDd27X5nOgeP4DvLnSfl0uH6A15CDIZjdRIkoGWLYdEBi39EpUGhnSUs/umaPtV3VgDQeHh
TYgNe+kX0Gu1NCWbMuNBTSpzum+1pscH7dwPOj9pjh2sz/kcpF6+eTin/yZu/v+b6/1Yfv/rX14/
sihfRU1bR+/tj1slUiPdsGfXxv9ugvovlE6v7+Fr+h+X+vXjexP+8Tf41Q3l/DLHZpM/hcHFwNjN
fobIsf3rXyDWWtIDhQfeHV7tDxAv0/tFsjXzp01qJemYWI2bomvDv/7FtNmhZ+gX324WnOPb+Tf2
WjBWv92RUGgC7rZAgpGW5lrOl33gh90W/z85vmbY7+soCuJdNzXJ2WloA9GtRbG+UIzV4h2zp5JJ
DoDQll0m7yoGkbgJNFcy4TbMej+FuWUf2dQQXvUkLSBnR3f6MkX4wVna1VivaSoDsKRbtMmt2tTX
jNRFcCosi2QMTY7lC5sw/MDCiPJ6MeVGgKYVOoG7xpXt0AQP5MZonfn0X/ZrdkCTJduVb+WEwGnt
V5TxzKbyNgVyCBdhOQ3ecOMhko92IAb6aWlS1pu7SsX1toaVImhw5b17EWbVM6Ioy4x+o2UEdMiE
vGkHxVwuqSBtAr4aAENWiOmjhXAz/TOMYOqsGYR47UpKTd4iR5ApkKcseK5kanZbYobHdwiN7YX+
rY9uhKbW0o3LoaOpIvvXMG7U3nItor4ZLkUvUrMbZKrSzZZDoes3qBzr1YDyeG8Y9BnpqUtkVXFu
QkYyBv++tc3x2RgYfSzyySRawNSLaIeDjr1XTDVyYDnGmbUuG0cczcwg0UuxGYssxesySahKIso6
486syVWY5dtVsEEsKrynvs0r0stCEOCpp1fkldPbrbajIhcpXdDfqaN91TSWfnbn65Ksq0k03iZO
ndC9b8IR+X87b1i+XSLubwTA2BEqA4ecPfc3skisD+hiWnlFdF+1cxOXnGRDqTwAURP2xjlw3AD8
h4NIjmT1Ci5SXjHW1dVtG+mf8ViN6zxJzCXDen+PoGwOmvFN+uqGSQZ1My57sjWQtDlIpERkLcZJ
thuEwiNKTAvpMMLfQa6E1zl3vaf2HKTIx3LAXBy0FCYQySV3TeyyGaT9k1kKzjJ2DmSd4RFWiw8j
y/Z5X+8HFeRbLdWzrdV45hJdULQWU5sfAzJ6Dja3zS0jbW1vw5xEuSG5dBVNl0wylPOK8tDZFeNm
Df+/yxlu8t0jPbLm6IJyW9CbrK7TECw+lp7wQxILvHWBtTxFrZWfepFYu24ekANrZ5PwQlRCfROc
E5dQJPQ1xa1TS7IzcmguEor/evIo1hYq1JFcp+oO/wKIJxBX+7Ejaq9ynPpQ2uG8GRb+ylGINGUR
vxVGLO6qwiDNOw/6mTnnb2zCudYyH5KFgdFn0aN6ioy2O1apDS/WDyHIx6PV3adheelL8uuVPhGZ
ZhmkvcZhe/ZDCEjWNLZfES8rC2wnMQ3IScHmjP0tg8B0oTtgj/Lye9dFl2QwEBT4RrJO25Y41rhh
CtnylAUuVNKQ31lUKsnpyXoli5G4lz33/wgzyELUiYtrayCIZ7wx6d/rmP4WON2r0nYQhw6o9HSP
OWidqE8nb686KEjLatD45EuRLTVoRNocCgXjDyln4FtInUWqLYiOdzbTWDTXcag5JDjRSM7MQi0H
h4jidLSmZ433vYlj0ovDlEAqTj3DEegqRbGrDXeJVdzZrU80nAWuDcFZT2RH7axdqWA/C5Xf1EhE
1gwBgkVpZ9MJjWQnV2OmiH0nsJ4pl9Z3ZC2bAtO0xC0xphXhi7pvjo9RDJp1FP5wIjqjJIfBSdZe
aM3axPqzrMhP0Tu3OijbFxt4a966NSQnnKTPLogxbHwujXlQqUjeijLPN+h2OLgEA+doMD0BOW+6
u+NOYCVskbusSZpynwbPDD7KpB9+xeD/pjL8TSVo/dT1cnU8gBjzLN3Rzblr+VPLCFl5FcahHu5d
/CrtyjcGgqRJExrPTZ6Jh6FoJWtcgdxuEBUEmrzu8/u80sZ1TezFRwcWPL4eiwHkWdLSDNTMGeNS
z58+c0ODbWpg9FhCQfLhrpsdw/xF7hrhHrKUO5wVQKcajQbT+sYWye3o6LlIKbns3roqo8k90qBK
aAWjmJcgpBD2oNJql63ZErwraHfSELSfkoZGXZ8no6Bfr1kW8h++O8l99nD0cL3uh8EZtx3r+xV1
C6auMDXnSZkiJcXxIBSTkO2azGhFWgQ89n776MUak8qBTMe682BLFShEli3nkDntDciZYt8iKJog
MTmhfBy8ady5do1qZ9EbQ5/S1DbR+SmX4gzxtJVd08B31xi3Aiw4vfbddZzx0MyChTQoqmlZS127
TRIbzzLRWjAKG8GsNwzuqgF0E7p/BOmlRXt7ohzqY4OIaQ+8FM4F92y1tvWUayW8MeFWyxahKZ5K
6EeBPrbrUg9bxjTuXWi5CIitb3k8XiECfi1aY4tKjRDfRpenMn7re5RXGplJhREaS6yplCyEDt2G
ekKZVXDhOG8s824+WReDJIMJN9GrUVmQlVPOzJ3To7/Ngf920Sn0Mzr5dFoufRTuHInelG2F0WJr
p4+1UxKt2FjYbianQ+6PULJn/OGjj8/q/JkhCelRZvlGe8JCESIpzCYv3xncm+fKqYw7Us7fnUKq
2wJ076fAh3JqIDeh5XLDRqPtibJz73aGRHDdU5l8pKMkXk7CGl+4CW7crScJKgHPA+EXtZKlnrwJ
8NLKw8LwOlJZvbR+Jqc7y9dMQNulU41LwgWqF4OR1wktgThFYW6/DbGPsqHsO5DKliAwO0yACmV2
T7lhtNbW03TSwELSss0stu8QGbbvArvcAokYVJ2cmFJAUwnIjZRRUcpk/ugg6D52RedRnOLW+mZl
bnCry1YeaUNwIqgG9vkO4qUtVbS28UHeV8msCoiE/cqpltayEyjEpYNepQeQSJrJp2mEOimrWnI7
5NXAYJqoo2gNb5p5dpJmLTYdDhzQh7h7CIFUCgE8K1a5UPXUVWh/xuBEXelxOc2Ybd+ZYAmC978d
izh7YmuR37vC7nYcvfDVQPCWqL6qmII3NjMehA6K+OgRH4MO3VVriuf80bbi5JgQUXUiYY8QmNjz
nrtGGPdRJrVNVfvB7aQRJY3Ops7veBvJvTFNfLpVxNY0yVTHSjBQ0eKBQMfqNs51mKQ96gsoSWvb
R7Zv1ubLHEB4CB1E2My0k/iFhC3nefSHz77sNJ3GV9/vDD3fmNh4WbGsmDw3YGXfaticBBcqHDuL
Jnez10YP+zujTOWzrxyb8jyj5Q4hnRHlInL6ade7mfg2JZUOADHWXmwAi7eR4XuvZVOpe4Px53VM
54/+d85cdD6FWzsZky66lnqKnsJAjrPB8mm/I55inKl1LQNwNZlqbXUJVHOjiIJhKVU7foOaop0G
HdosQMYYCr+Z+8mVJuPqKDtnWOmT2X/oQN0BDLaN+8RkrCYhzjM1AZfNDKg04M7R6R5Gf5GWCjdv
qdVoCFo2ixe3rrM7a3CT/QA9cikZwtGe6qS2aqSPCc7yOIlBa/OaA4te0630sVcp3aoqG8FGDuY3
ggRG/B1yCN/GuDD9ZeanPSxUNIyV6RPgniZOM125nLF1o0yCq1GxvGzE0DLeZeR87Ud2dwhjE8U3
PfPpEZajSYpAazQ7K1DaQ95Y4aW1c/etUEZ71xuUUGq+JSme8BxxEwQ8hCggkPW7mK7ksgb0QrBf
aewjYXjUP2RboZNvA9JDEI+jBkbvAV0r0s5jrGbbo06QK8TAVPtsO5nHiwY3Xop6QrdOkxfZlAup
6I/k/HYvUyjEW6Ahythwy1ffyXlN9gYEBhC8URU854oB0SYJnWDfUW98mhFC+zAL4IgyuoU9X0UO
AXhan/SLOk6qRyOLJzQbOebmlKgpBvaE7qy9BFgnpwN8oYhZJhwCdeydY9f3brk++WloyRmFxFe/
ZNUAnN0Xeb6qObwwJ44qwnnboq0W+OTBnflaZK2NYFD7WmrDVmSsAKvYsox4SS4Q92NcquIsZRmd
u8gMGMQJbBaDDAT0uohgk9RJe7pCMTksyzBCDrnKcRk+pnmEq8QqnAdDM8Y36hj09jEkO0lWGW4Q
boWoPtWjGo0liSLqAs7xmZnOHTqT6j7rqypadyovzl2KeP3SJyrcQbmzXul4OvzWmLYn0EpqXxGd
tS6V2Tx3lWg+FT7nbKUNBdxVXWV3k4yDx3FI2YmSngSErGY8hynLxcuYM+3acBDWjgEadmvTlUDc
MDFpBLOK8KHubfOAAKOtD0mUEqFAXAQZUEHtDsgfw/oM8bcHYFlNt3aUqQWB6M3esXv3hbGUuqs5
bqmVoTR/T6lEqJKhRLrPOW/WG9q42WrquDuXpjkWzrkyUshuzIhof7n9uNWrQbyiNK73HQFoJ8SZ
irwSB8UAlja4sFRLnMDCpm6ChVdp6qLVRGxFqTW8OwgCP4KS2NVFF7tZvYq6fj6xsk68Us729CvB
pi7J1qlWPcBiGhDW4HAsisfHYIhxr3OJQUd7HiEIC1GGA17iPuH4W/Fgj8uABK2V5rjVPp669h6m
UGyspK8KjmZgG1ALanTWoHdVR1eTCls2fevO7dQzCYOEM2ZaZnMP1/O6WUb6KFas5+KqalWbXcqk
5hTAeJypv6qQTOW6U0yLlEH2jJjFKCEinOn17JPHLtEG71M9iavGdcm9divo35wegiRYZbVbXzUx
On06lv44Hoa014K9i4cwXPuyGL+VHsc2vYtxaFVe9R1qibvXSVR8sqwkfPTyviPQztSH7aDPonFD
tlsbQ8J+xLO1nODMfTLZH6mIhYRtHGUgeZdVg+FqNPxm0ypL27IlVZjz0Z72eiRw0DqU+cHsFssC
x3qXDoaFBdoK637yDET4JkVk4NkHJ+rlZkxTsc7xQ971atRPKd2ZFaavYoENTY14+eLitrE9/72Y
yi85SXWX6oogRHIku01XkCgBK1dEtxNNqU1DINKT9LT+lCZS3ReYufaUjnOPWiv0c+QM7srLS//Y
pLp16Hng78eWoz9RXuMucFS0HCOVfxauk58ts7buue05CcfyYERE0inDb5+DFrcx4WfTlYNedRda
Al8jXodF1oocIQQR746FB9qub1CHV1dMn+R1iLVul9iR/aLzyb35gpY4NZC1wZ8FQ3oykuuyy6NL
4+DDZe67CJsMhcxg0mdofDP4dGX44Cst3UmrJNgyBZiGYodMIQ0qMVAG6MPtC4PwfFslzbD1Qg+n
Inr7lQsEGsK0++SxYB3zsBz2VhO9Gw65KXQrEgS/GHpaLNKDZXaHWbi3Q1SBnxB32arNw2iJvCr9
FoshP06w1xYeIlreZNrsIGq2uxbG4Epr3XjDz9OQvCmZ5UCtKdg8f2iO/jrg+7GM+xncSBUncc/o
6IdQQGIYnqu8H3qM5I+2YL0KZ2/2wEjIY+OU5ooiOJVDLomh5hYalw7DQDwHotwkY+fsh4xu/J+9
kZ95HbwTByieNfdW+Qdotd++kxoPp8oMR+3hFWzjvmnfQlwe0w2SMq85u25uzLrIxAFYMWXDbT8W
1H+4QVtjPfY836HsHwdlWvTJRrMONhkiClTWoZVVr7aFm3YlG816qlozvXiez5XH4fTsVtpEW2Ju
yGVDb7w5uUK0a1I1PtH+0DZwcMWd2Q/ae02cK3M9N3hwdNHBzq2C6LmN8OGzxMmjp0c0BdxefyI8
nBslCtVNVdixu6IT663HScdqGrb1ChWv4CAhgvNQ1MWyZcZ36zjZeKUpJQBPBmyHDFk3QqXPpij0
m5bkdGcw3KU5Ny1Jphzfy69OZq9aVkiNeFrw0zxat+VX2zP4aoE6oJ0+y6/GqClRvUE4di8K8ust
anDjycbKXAEn4pS/SOcDO+K8ziReGxJF1KXqwQsF92n6dbo3vk763tepX31VAFGfjO8W2sw1Vap7
xs9BnWC0hdj5OKBQclaeuRVf5QRpCvZrhO6cyBTP3Wu++RAgF9+XirxqDWffOplG/IOxhzlFm2sW
xI2UL+5cyWBxto72XN24c53jh6oN1+hSsjtsv7N3fqAimmsjd66SmN5Gq5oc5i1BUvQo547oktVE
e0u/iiw111vxXHl5cw1mztXYqNHervSQEo1eDuVa6YXmdGdbTfJimWn5ajmTTjrP2Ar1lNoVF8kq
UuvUEu8Qbgdp0wunkV4+135p5x8axqJojbU2+ET9UVSXf/68mj8zg5hQM6O2DIBczCcM94ub9MMD
2+X4AkTIdhJx1jqWmgquiyHCqF6LZE8Ckruv3DobUGsVPriD4owv278mFYoBqGYP6mC3kEKAkGgB
6TQaqJOcwI5bqp4iX0n6pM911pc91nhR3cmh6helGWPBJMZgbTvqjHaQoLOhEWAJjP7acLO2ZaCg
/HfmaGJjR6W9t8MquQFspmjp2/EBQt0dTO1zbvoXL1UGAdNBRwcYb4Ye3PGMi5OeTUcKM48cH6n3
rHiERiDLRXy6qivX3oVRZfWAlDmgsnfou7500ottx/pFFEYv1wU0jXvDsfNt0MfeOlAdTs5CFFAH
KNuaE4tLdXFRcm4gXNCtwl2gMZQnLrBfW4pI4qlCG7rsjBqfTWaX+QeO3Wo+MHccJK32YqJyfZxQ
aa4KwbRdWlO68iqFYNtIHf8lZKrwoiyI78shK1BVtxjaogxFALuudJhZxO0mdsZgl7sWj5y0B+Ks
rdomfx0b5kfm46Fbkrjgb6mE82iFF3/EhWXWJHU5Hf5om3iwG7/3wrfMkP4WDHME4j7XbhWdEToF
EaNtoJiHNEasbeqRcaK1OHFXcuhMEfhcJYjIvyG3L9d8u3ZpaG4O6zbGqF1YuKD10ecJCIS76AmP
q+ZJTkgkYceWNlk9QaNV+9KbRnSv4dt+hDuUE4QyET+M8YGlSQ3xzdS0AXYCSdIaq9QS7X5LQgB8
+CEInYsTGvFDrjfI2BAbgKHG5CcPkdAlgWSt7V+PyaRvbZDNPNdeLK7LrLjzyOrb9HBpFvbXTjSF
jbyxtRp70aTSjPYO2rhFLPLWveTJLJwo5yGS8TVPMlrVTUv/a86kzyOnmq7uBOd+nkQBUmYqRfgw
LGg7N9+gNzC18phfmV+TrEZYYtOZg/OYfk26clPT8IRFA9VnxOqNrdNOypeA7t7MKbKN4DSV2FXW
8z72IbtB1VTfJkikdp62xUU/INWtFb9SGQj7SNh0vYepEIPwsIx9hS6ac3UlKa47AH9zBFWcxLvY
tcmFGWlgWKs6Moor0QnOE9VXT1fN7d3EMp4rt7RcYtDuGeE/45TlATFjJkNOdKj8adqrHkN9acAa
4l03G0ARxpUi03zdaID3ymRsEC39Y+r6BweLn5Q7LFMGBwsWKakT3oNs6be7uU5nPqEl6uyxhp4C
71yRTVb2N18v8m8Nwv810Ocfa9HmF3ovUOSTLN7+X5XFivDqH1f7dwqyYzQV9Wv282Qb7Rdf9utk
m6gp4ZgWc8q/RVD9OtY2f0Hd6woePexn8EkYeP8d8in5CujI/CVgaDsWY/a/z7WNX/BxkrYEop6P
0rH/rXCq3+1gKJvxOyGT49RILOzXkfSHHUwZzZQnRtbv8h6+MDlq5XawKthFsXESdePtI7/necGA
YAXdd9O3/WNg0an64ZL9wQ0Kau+n8fr8PpjhO/jFoHp+ieZ+PPoKL9AKo/D7HU9EumsdYyNFsimm
pQ0JI7xiAloBBMqiE2QQNGc0iBfAXo4xZ5BFVYv7jtgaEBYT+0J0Enp+JUgNWUaI+CmfXOIQnKsS
PgCNLtLfrfZm7MYtFR4y5ZKger17GBoGIMTZKT8HnNxcVKLOQ+IfTEE3SrM3fkNzNAPBFJcZmanJ
fReJet2I4FU6CSY/ut8ri3WxXOhBTfOfF1p17jQCaYmem6a8F7ORyx93cSAug8eWLSU2Gy5swyTk
ObQZFgbFpG8YIC4KZSNayQxszcFyNI+FVmzsSix790lLJvqr8R2ugEMTqJ0pnEPOvDgmEkR3qjul
rBeMfs5iVMnJk2QWSkw8WAsKdyes6MnDE1u708HGVl+EEW64b1qjP9C5ZqblHGurvgXdtDXbYk3X
YzWYRAWZgOvpmZvLsUvW7Zi+FWn/EVWYWhDhGas8sT9Nb/L3jWXSm5lExoqI9IGQ8SvOCEfN7ZoV
KrSUtBKiUUb7LksD5Mq3Te4sbSYLq0kOd5UKLqSY0TekW3UP0mdBmPw6YoxlD4cqFg+Zy/qtawSw
NHdVrj77DGNQo79MpPqNJRsVqLTnYIg2o4XjuRLWJoPekvm48RzvgdtrkVjADKgREGdmnLH79aj3
pwAwFZFCV70tbmucJVDzugdDQIIwPoosOzV6f9X1MP9kF6wKxZyWaYBY12a+THzOHaqldmyXpmyn
hU6Z4HBrVqH9wIhMx0yafxT0v0lbylZFE4No0bV1FrfvelvSktZ9LMDATux8TVubCi98whZxL7Mn
h+T1c5wMyVM/ZVdNIm98BffKHee+kR0Me2naK6dPrpzcWwEa2JFQ82x3/nfgfcdxOuOibiRILCBO
6AdL/YadlEPnMO3LIH7CpDIwHC9WEF8vk+9ck4MOcY163RJnOd7UbknOo7ds6pB9Vo7FNXXfruvw
i3Q2zVo124Xjlr0W9GhLm2QV5Vayc8NLHxgY4TkMeEQ7CWK/mTywHFxgstAW8dVTOREPlthvOAbW
sKqYEmpGfaw8A3djkKTLyBZr3Emrxo3eGKVssD0x8l8OpXFD8MnKKOQm1adHGoS73iTSog0H6Ef2
kxZxytHSLbeGs9JDM9uLAj9Cb+jdEr/zqeiMQ2g6HHynh6g3LYA1zgudXwcqHTOGyUJPzyEjAw9l
NlvTxLs6wZrr82EdVOG73UvS++ilycA8ezrctorxXuQFe5V43/Kk2ked9VEkSFSr6WbUoYyRnpJt
CDTZWbk+XDN7jjeFo9yVUce38x64nHz9HKAoXefGpbanpd7oXHmGcoGu7d0yOqLNGvBWCACodb8B
jlSzFFkXi9Mnqk/UCXl5j8xoC9JRQmEPDTra5VtheSv05I8ZvVub/7ECrILC0kJ5qYhyCesHZ6rP
ft6+dGNWMivvwmXpuI/TMN45A+Mo5R2V014Vgb/AunVPP+08ieoFMtw3szXpSvnX+ti9VGPylIxO
tm1Lfg6bGkEr1nXPmNOJzNtRareey+XJjGpNw+lA4z0i6XtESiELAJZOHe8cd9gPjMpNCPkTfmCR
ZNu8iwFdonplnkGnNTSPFUPnRV6VamlU7neMCY/KUowuExL3hnED8oXJNMS3NUIWTMRGvnMn79Xs
TLWoGngdXgsby0a2YMYauVriWtHcX/OEnfDrP1Ve/jY6DvwaEmXAgzbgIBweDBQoAG1fes+/5Ezm
iCe/1vt2BqNgKqV82DZ1cjSLYD8F8jt52Iyr6yBd0Um7nrismu8fORduEBlh8yvo5Y91Fi81DSgW
KVtMQwH3CxoRPHr7Fv3FmqHMpS4RXKGxRDgba0eY1PC+gugDPca2mdJbkr8bLnNwg8B4WzncD/i9
Q2aJte0cO0/si0kehgblUH2wQ4CL0El3BdIEKoqDbb3A0Hvws2Ydtdg8R5RqTCCht5F2QIJGG/rb
EutiWXwLQRHBd3jqa2OvUm/VpvJqaNrd0Je0SvOV4QGncl17r0cK+VdMHI9zV/nDqmrlboxOVdE+
jXTrB9BlHne6mxrPXdqe4dvt4P8FC8fbRi1OQavxd5MWTivV1/e2377WCTVEKBEN2/WTS16ZldJd
JRg393Dlpt214VwretcohCI8fvUNUbDHUbFylcpeeDGPvGY5F0uF38vxKsBFWzj6OVSEFU0nHT9T
DCqz1sVn6xeM5IAqdalxxfmNbIDokxS2jzCQZ2G3oJjqXZQE90joiBJDFW7V3rMbq1XcfbYW3uuR
pZMas7Hqk1UpHsLimUfksRqtg5N+IzT3Je7zb4EWr6DEXXd6d3ZieykKi+XFD48Wi9Zk9KhYClpK
xCV6MZyh7FxZ2bcs0NLVqMk3z6lOSLd3hRqPVJkZUnOxjD1jl4lmORjdazd1zyFVdopqI8FkONX5
WybGq1A7wjeFfESGLhyIhR2Wxwa+RpYazTJm+BPdmdlBsCiEw0qyLHcT/tBsKdtu3ZLWOIgjKPA9
0POz7kXfezK3RRpEzAjYPwu66AqRS1otQsg0ReAwefSIopbJTZ3bWBLt2w7QRIhCLcral/CYp9dm
8xCj/haVtiE0Ap1CszMGPKaijx6dyKHrNJnrPOTHii/OtMo7Z5tC/mUo+SEpmcOIIWTFBazNa5kB
2LBVuvcYMAVNeiWhkdmO/Vir+g1Enb9upSTxqQ8frUpDSpW0E1xshgSGLW8G+vRL+7/ZO5MlSZE0
W79KvwApoIACm7swbDZzN/N52CA+RDDPgwJPfz+isqSysrr6di6vSC1TIj3cwxxU/+Gc70Stu8Kp
QWEDIWVXDqavEMynSLdZgpWrwrKvgOXeWKh8Qad9adGCIGPPV47VPMPH2JcqeU6cZmOjR5Zi2IUj
xcz8OLA07zl4U8CMpp3f11WR+0G7mwx74wy4h8ObQdmerwg/YvK5imC5eOpnFuV+H991tXdUuXcN
uviSsJGNp7XMHH+8H+doW7bbSBaXmnX4WhPNyNow4v6IN5re3/dcReuJTjVRuxkehCNeQqXfx7Do
VesS2faIrRu5OJq42LrOqbutmv486vndYFwx225QnA1z/K6ReDTWRroqe8QByadS3R719TmuICZp
9XgcPbgDqsYXXTzDZV1NZXhUyL+ShkAkj0YC1UHcnWMDclnmPkoVbl2r+4jJ5cTs1a9B/zFuoH7o
Necl7VgoTvVzTS7fXBPULU4QLv14UVNZlKRjII91Lh+M/HGwN2E5MQbv27T2FlGQx2GdP4UI4XyU
7fGRYNAzduSltGznoxMU5MG6Mv/SMBtuinAuD2zAG2rIxuteWTiWz3UHy5dE7iU9rJt+Fh2TCy/R
3ZsmNYfvQZUgcFLAirYNSQiQQYCQo2fA4trjBkGu/iXBKd25Zi5POmwJbJipzPeeqNLnEvfcBhMA
wXIDy4dJ66L3nGp4T7LZMvjUbGPTVWF5BMEtyDYHG7xZeOkF6I2DsQynUCfqP/iW7hc29/mThZu+
h1bY7QAmGA+lbMyt4WAPdclFP+pFkp90zWke6PeojynMSK5pivauzlPzEVvS6GuAUfmVRuqgG211
KgeLDbbG8otUG+64WSNVazLcQ8j8mOXWAIW8L6v6piiTcMNdw+KZtfpB86r2RhROcMyavj16qIWA
fWi0XmMDZcFhynTTWY7hF2K6KV0xUM9MevJQup3zrDc6E3MoEPClZbANSVy7WLBM3kZz9m6ZHdVP
NDq8P24b5p9uIvtXLTNthXQzSi7W0NmPtpdE9x7ElrtWedWtoRi2D1YyXprSi06T9TygZmWF1+y8
uRvvA5Z+TzAUJtAP8STebLSF27GuOMqYWt01g9PfgurH3MKF+Q5gwtnnZe+eiPEdPxPiwq99prqr
bXTtBQ51csjjiUQ9GzixF8ImiUq336KaZWVKXb+SJmDHdIAFZAaCQHsrAcYThdUuXxpstG0xiLcQ
IW6aKXiCrEReTNZr/sjx9J7Ymbitxt5ETOIYJ/SYaJUQFuPxia/l+D5GcCVilFRDl00Xls7cpFU+
DQ8QffzJgLI95TCbjWLd1/MXO10Gr6rt7TXRao+BJp/cYr7IOn2T8bJpgzReCt+ae4ALHeJyOZ6g
+WzYzWLrcGwfsUK4tjDj2Cjy2OG+Kq0+YHfWmc1a3zLjMhPJh0UCG9ohH97DFtIzdIWFrMYnBCOg
cj1564aWviuCBuBX+SgK6xDr7m1m9Wvy1PwoMfmJ+91A9qHewO/uvE2lta/zHEWrKYypKHP5OFjD
U6AZl2pCY8bEcRVHKW4k7YAb6uLG4XCojNpa25rI9jALUFTM4jK56EUEYMUyKTZeHTHUVu0WldMW
ZRd2ZWFthwakaEsEWbVp+xdEdKuubE9ehG3Hc7dhVvysivbpfx52mL+ccv9wt7kWUUGs+Wx6TRZ+
mFv/tF1jT0bFZEu1l9kLbX58msd+vIyKDbCGhOCoy6K+HctwvuN8iu5VLO1HI2mTSxPUsH1bWcBv
Ror66fx6VciYqJ+m5f2xlzcpWt6pdHm72CLUJEwtb9zy7pVzmD4AVWeAQsTlTb+8o+7ytk7Le0t0
d/sMhp2XGXpYe+yzVDuGAe/6tLz17vL+N15Jfmo+1ze513o71SskUEEYuAccrtO6MJrgKhhEbtkT
hkjyOWXm5bwJA04evWNRWVvKfHTsiXPJaKnPwyjqHvSkbB902M8nV0hE1nPTXcKZbsxbTjoR2Jx5
y+knl3MQQJf7tVj/f4jllGymLj5EMI48mIIbllocpv1yrmoISzb5r8O2zzy1n1I3eocDZq8qffLu
LXION5EpUpDiEQ0Dc18GKJGSp3pS0Z3llcZX4GnjJq9BVlYJl/yvSwDju7GD88y0drkjguW2KJd7
A9PZ9FNf7pJmuVWY55TPxnLTaL8uHX6b5SGEkL5hhZJ/ucvt1C73VOBk0WEcy3O53GHRcpshnn8i
Fhjdjju38zdDwhOSB2iatTDaZwXN6dWd+q5akfEqXibbYaiV92J6Ux7pYGj2WFZXIQOolGdz00vg
mgQCM0zHurdCOH3rED98G0VRvBGViEgn5Mkzs3oLvULbSy0it9FqnODDyu2+3Jd4EGlukJlu8TM4
aFG6X98R82HuOzlqPe5pvIU8TEUU+W1ZZteySOSHWwtxyhMOiZ1UgPqx7llUCjnaUrVypJV+mnp1
N5iZF6wrXdj1NkJuXTV0C37PuoaBVy6hs6NAIzKkGjcIiu4juk2A8dZbUzDK6XXAXDFOdPQn7fOE
M4HLZtx4ZLYlSf2YdSC/NAWQEa1Hjsqu6DYuDfsPmpgXjTX4jUkMwaatrCfUrVRAmjABk+BFIPHX
9ZF7ZfeuktrZjReerZm3gLLS+NHRCV2XXZscIykfYyN5RMoYnZLaS/fE2RAgnOvH0DS6TQGIjd3N
OFD0dFmKsle+x/h/9gT4/JymhV5WzxFVcdpjdp3ODfXHSuX871j5I+Rbw6vdG+WxwHa+LeRo+WlT
il09Zc3aGDwYRbO1c6MS1EOhtBXWAuiPdA9w7psPdlh31IVipcuR3YehnqpyfC5FXjworaIdc7No
Z+HdJFWiTwkVdSoAHmlY7rppYlWkGQbUXlltXVSiKOuGdjsI3rXSZa4ZoCfHhzoB7Brbd1UMzmEy
UjYec/FuGxkVhI21IQP4s8s9E1cAawgeK6iOdQ7lvTEWcXyFvQAfCrEcFfPFDqApt6OXU1pUOu38
1a4ndx2SX05TTMsfuUH5XAYdv+GJrhXStPRbb3jk6+xDaNokoJnYtZ9aVxYn9NfBQcC/W3Yq8U0Z
ON9G1eaPqdBmngIOFFBV33QxPxMoXDDmDRJbY9wkWoiMGsi3D7NZ0NhE3y2YPaCMJB7AvMvXVAXY
U6b4c5rEq8rekP/fdMCPJImxPrGfV2hKxFOnxU/Zzvfg2SWlcF/gVOwyRALAFTY0HeFt2wgicRIO
R0On8YA4wWVVWg0aSKE/ebztdK/G11jq5saukyengTnYcHBppqvojCtEF6ERnUPHPE2OQt0KJBKh
L5cEOcJkdcnhdghsMox7p6z3MdEoh0ho0T4kQ/c1cZcmkzSJ7TymA1/XOgjYk26Y34M4zfH+WJHv
9NA+WOiKi9MlkDKjyTyEmiSKWHnJIeus9hKUTncd2qC4orEePwPOn5NBJsCe9OrufVhqK/xh/S35
09md+lV5LTWY0DrngMZPw0W7VGecuNaTu5RszVK89Xzivy7ev7Sh+u93T39cPf2f/90S6/8jDgL7
Q90xHdRE/36Ntf74bj7+66P4/q/bj/Cj+a/9x/Aji/9lq/Xrb/kdjmASRMeO6u8JngsC4W+LLWeJ
/bQsj+9JfYMq4g+LLf0307Q9wCGmbdhSsKn8+15L/003hUT9pLMT+7UN+wt+zT+zEZZQRuSYngc5
hB/kzwFZCRyE0QyyYKOwRSTJuAPZtKXgwOts7f7wOf03uytjibP9RzXnWJKpkUfYDd/Q4JWQf6rm
wlzjrGCOtbGLcjs4w/0E07hNnW1R2tvZq99y3fY79eKZW82ZL2E+A/0wX9EWwWsfT2NWEYQg9v+P
n+pPO9+//VQmwWqmzY/3y6j7x4VaUMXwsfI62FTRtOkYT2cSXKMSztZAETUjene03Jc4v12IA2hY
11PAyCSgU7E73xLV39bD/9ajhMr3Xz8nV5guSBuueSJceV7++BPlXC4aLNJgAx0v2qFjOYSFbd1j
kAsuY4SpobI18JHZ0BNXJOdjXDI56WabkUY6WItz9l0Df3oXdEbG4t0NTpYVH5BAbumYkHIV6t0Z
vzIYzwMqGFkWN5LpU6rwLAxMyu2VgOHoSW1jEqIpiKphw8Dwc17XNFSFsG908NzIZbcV9HGygG48
NPxglo5Su1eivJ+DfA3Ndm3VAxaFaZm6rBekcqGLYyjRitTluZVij4iUleQr7rqDFtX+PHxqxUly
jq6ofY/VtMqEtU+956EfXoYeMEwDx8evRudgdc+B6g94+xFPkk1PHmveZii4wjvGurGT3Gau7c9L
uLw9gQMMjnbUrVMIc15ApoStHvKhOIK02o6tySY1ZKaUd9s6cYmFQFnM5HwtGJtorEx6q7kZIrlt
zZ8jJgPudvRlalOVMC5qsJ/2CxzZI1I83wFjaGT2qmfYY8TDFvGkn4AXa1rlh1nLx8O38Sx4x+q+
bGy8xIhANHPfdxL+rRrWjj2uBCWYUX9GzkUU9bnAOxDHLhM3JtO6d6ws3szB3ejQ9bX4IYXYoDW3
eHW2qDs/hoSsXOuzHsv3tv3CuoZRGvgsQoaWGAlvItGCAh4MRO46WzTcIOrb/lb37OqBGfM7YD3t
BuMu9OE+vWiU8vdixpzlhzxaoguYtuVW+RWadbCEG/ChoblKmIIV2Y8WnfCdmMPywyPrgOIC+i6c
A7nCDBIdYNc9OEYvnmBoDgec1/0bTJZyBTQtpEdYyHh4tcPnvEpJXcdtuMKkiwEUmhhuhADv3IPL
FH5ryNZZdw0CauiUWMD5KeT4AVou2xd2zkR7rIfwJhoIl0VwcrGbVt418+DcdyKvt/+5JP9C8PX/
eEn6ERdkzPUY/eli5MWx+MrfL0YJ5UeHXENL5iLmXZL1fr8Y5W/wCzgZJafy36Qgvws+TP03By4Q
iAMObMDFFgbO3y9G/gjaluG50iQLWwJd+CsgA2M5Zf94W+kOYZjoLMDUSt2yfoW3/0Hw0UfSyUmr
m+jImvopr0vntXZw87usJBZXUTO+4Vj9JDez+eE2ZvGuFq+4HKKo31itKjfOUDYbB0TLa0NewnHI
q3BtwOD8JiOmf/nPw/i/ehi5IZlM6ZQa/75kQ0H70XVx+y/P4z+++G8PpIuaaKmrbNc1+e3DjPr7
A+nqvyFLIhvV0dmhLwXZHyVIBhxAHknmU4sanJ/l9yfScH5z4JvxRFqYq1AvmX/lieQ5/9MjKbEu
8CB6wiXzmO/3p8JADxKC8hISghyrJCwITVIDtSARpj95UBtWZoXDYdOkBkC+IQwgqznOsq6yRjFq
iw7V8hXBnudC/VpbYMgGgggaAK1R9pDGSnu0l9M6HCFEybyITk3u6OG2sVld477yNo5J3ntbtNH3
YLpzxJWSudG6Q3SNghqX6xwWyBuDrHBPoVFYuL2EdH34EtOdHMscqML8EPbmhKFkn+V5D1toQErd
x01zilwg0qNr62LLdqZP/WAMseg72YRRqxCqvsWl3fITZ7P+EMDEfTVh4T+UAgWw1EXyWbtTeIOZ
E2vbpA3zJy4nm0Gw5aC76JsPhSfe94z0YCcCv09jMpUtEwPwA0ANqE5tS001p8mmgHsKbXc8hUhP
NgaIbh8Fk0D2m4VoW+KKxBVpfC6mTvzhZc+IunPj9IyWJf1UElMtV27mfYfksjwJmZjLcALVKIZJ
TRjrUJBO1tngwTwztVa6GYO9S0JxTPgFsPbHRtqhlj7BGHme4iKAoCBG/OgzzC6YpYVe+vNYFzgH
5tRcm5T3N71UBKkUVv6DiEzd2yEtgOZVFwN5V7o3sWb3FrK23XJvMpQUfA5DFxL1VIR48TUTDodg
/URnrjzWVkX1FoE9JV2vzyZ69TEu6xW6PTaKGmjmnLhIAoZ0Ee0hmGrQIc1iID1TuZ6fEmuJd9gm
W2EFVt1DROGh+8wivf+umkJFW1OUI5s1zds5vTPZrPnkxHCtx0fumO6S3cRj/dRZprii87XOgezb
xwh8+0eomxGAI3Ai3qmjkacwd8fqq2bV8wbptzRI3HaQNXhJU70bPVyQ1UzWXLpLkqJ5MMhyvlqW
oQXruVLeOYHNfs1JREQ0XETIrbzRbe6YhozPLfmdDZwkXfsB9cm2165hNK+o1wiErGW5Az7Dn5fC
U49tURBsEXY5OKimo+ff0zhEGvjoqDgxBmC6mQlCFTumSmGk1LMnVXVvd+V8MI1ieW/TGm1HpCHO
riQzOd3w9DUbspFQV12knyEv1/KlAUY1q8myeq/HbdJsrEG6h8GO5TXTKLVWTO9H/SWsJ/0VgbkJ
NJiCfQHI8At0EWdTJE8uSZtmTd5EqzfKWDm1G6IDjHDNB/JHkIn5DTLaxmDPSvKQ+VUOHnW/nibN
p+2MQCmQMI1v45AUKIIITcD5qR5RBhNz4ZrBPrUtcSzyTBUoIDv+2ImzTY2tHTK9Awc4bPFXCVct
vsiORb5O+OYKjRv+euzKeHRMlM2jG+ynKWKKPc2bss4qxAYs5tHhM+eom2I1Cyd49gTlb9GZDoIu
0Am+ZvQtDuyuqWpfhXm9jubCAkY/x7rh52rMyw351uC/wcPFPwjPjp5m4m1Oekoay6buTORRmiXU
K9nUhrGthbnkkNV1/5abxFXyinQaorh45tWec7u+QjjKiZIl5RFS21zhe2RIuOooJtiW9LK/Jc+R
rMiJxJVDl7fta6vjsqLf+U7zIcGX0XBOD1kmT5FHgt4GSwPeW1rgJ70Tyc0MnIxWMxqHFysIm7MZ
RNGbMTjES1LmEi0kIJvxwAZsgHOqFLozsHdfOLazfZgjmatjC7pMQdXBVWLDBcQZ+E1OPUg/rWHj
xYen1E3c92Hne3Y42Wuwywlhu23vRr5FOp3LULKWzr4HUuei4gkNcw2JrP0xWdDFfAX1DyMet4w1
5Psmb+pjIOMCtyM10Qpuwxyvc5Wl3U6AbYrQJiCHsmLZsZmdC6bmiDuJHzAyadOg9EBm+NfrVrvm
0ax/jqDMj3rHZNBocfcx3B85nCDRPhQar1s7xzGiClXXb7EDyWFVea5711WNeJ6cEp8liztx1lnZ
PeG7rF+dMnGPbgKXEQVQB0LDBTt9qTq3uJBy7TzVk7N09oxva99BvmBupwoQ+7qNh5vJ6dCbAVIJ
n0E/6aghmTP+1GvdcE/8hJG5lgO7SOatk/vWQb+gqQF3eMN7a+f7wBK0dI2y5SNnU3Meci+5VUEp
trT/znoMBB31qDXMjDMt1iIfqrax1eoyPidT4LywQVSrjJDXS5p45JeLGo2WKuMrsMuCfEzDuCac
SL4BE+K5D/X0qfLI8YPX+1Yx6XrsWC9d02wS6x6I4b62c/0Rg632QyQlciQRin6NU9k8JHrCOgVD
c/BIAga2hzJ+LEtduwblBJaRSe1C1UvSKxRxww/hzfW+YlTA+MBjAbmJ9YIMz46PDdqukyzzkcwd
lychMysyWItgOxLxh/jISXufiGOFms5zDlg3MDpnav7KIsawGmGZDbwN8NGlzNpzXiFLYskaA87H
3l2F827svZHoeARojszjj6CfrHXpqvTeRaK102rUPWzAi22NDE2ivBLaBtKtu576CJGlAEDS3Dik
cLxnEbRgcoXESDudpUa2xRi2wEkqDpeWVK0DI43usYalvS+0JmLKoTebriW6LXfCJCbcI9VQIlrm
zuIA8lkWDI82V8sd4koT3qVCFY3qx5WbUlftx4zV/MZtiSHecCLAei+D6DbUB/GgW311NVA14RUK
gUfq4QA2w46m2s+sZYnWmmKXuKN7ix8v7E4F3TyGZT3KbiQxbR9QJgIUiml6jxzc+9nUgPUXZnNa
+kDKkeAaddqhxp0arfJRpxfZNR4tUkRsjHrc3+TZMaPoCAjscAq/EJYLvj6dqmtaLZRBi2k3nLLW
MD/kQNGMsiqMnqXVRs1WeW6p3Y52g/I8TOY1zMEg2JmRg9wLCsGkDl7gtOW+mxL5Mmi8kWxxh3sn
rOsdIQTGRYmI1HA4JqS69BrHgyyccCcJ2XrDOVzeNVNILocI+/iINbw+yYgMoNWMguDsTCZbIFkr
gF2m1t9RwCrMgQT6vEZGx+o7U0M3rhCPm4+whesX1mvV1WuxzoyymW/dXqK64tqyxrVdQ3NaNU0M
8mfKne/SslCvd5GYbjUAm0evKvRdM3sjbHvVaRundeTXDPreWLuNNX10LNsmv80LbWNN1fCZCBxN
W8/EmqzwDe2TflZ3Q4p68W//ytpiC1gxIMOq6zyaTGFXalb4PPUlIrmOi+rqKrKmozp/stPsHtUT
7qosbM9eHjFBIviEB9AatF2R23iwsAN264KNDlmsgfReKoPNyyqoVJj60hIoABeDxXMig/rsEa57
75WlvGdpWN3QvGQk20zZq+YGpKpJCHlfiE+JNks1u/FH6di3oytJBAEOOr67MVErx3I0h4nhnEGW
QlQIgwFOGE57ZFP2V5CFLLEKHQUCCboUl2EF/WYlGte7JfNy3hvcXD80o5U/wjBoerKRU+Ib+ll3
m7XM+V0jYjFjsROlFz8B3BBbUHHJ66xp873u5aw+8dF63G3R8GzgELt3JpHdYmGfr3Nsdj/MX5dv
EyTtig8eUpIKg3vCxFqijNz2xgGC8NhAUTHqEB9klA/yI4JYAaPFciPWmoHnePhWkX3CYDAv0HOA
i6iQjXEUT1gu22wRteiFlaZIvZPFqMSyy2/rEv5Y1gv7VQ+NGjxQ3ZEgoMcNGmhdr74srUYZWjas
2PqmvItzVb+gKGBrVtvePsNf8owKe0KBN43hwRv6ttsaChOkn2NxRk9kzdohJfZlLxwG4im4FmNl
T4saZ5FvsM/q+nMcmXm1S6XbEdduYNagJcDJ3Sixr0a9TleQwryNYUfUodNAQHnUF1W1NivUCqSv
27NBGApr0UKW7THPE2Z4A46sbC0Co7zC05n3fWYu1Q2a0J2ttwQF2QXcKJag4p4NpLVXhiw+3XLO
35cuu+M7wAlc95apPeiw769IK5uXdKynQ2qYOaUqF75vm8HsVwbz1HQciJNUmihPrT5V59ILycaD
UVEGfpmVyUdeZk20F10cXlCO80+Abw6eKoVMcNd7+c8Gp5rJ64I4s8mSq7aQKFesvEu/mW37FEaj
Acli0nTWoVBEllTdjeXOwmL22MuU7fRAQYLSEedIbJM2JGcWb2BvZLVvO3yog13EZGVlEQqfTMS5
vW+6ll8NZTwZaMCmbNUcO26kjziV5HAUcdAGRHYKqLwFHDYLBWkXDKR5dcT9qi4BZdzKaMGgANVZ
6ancjJoVnVphwuNCJPWdu4Zk+zjm3VJG5tXG6aOG5EWZxgcvpS4bw7S8ISuUk0QLAw/ViKM/5fbS
U3Suna0TBqiItl2juVi9YZ5ziHF7FNrFfoBKcyj6KaoB8+XjM34JQbwY6UwHDZLlO4GRMdN5OZP1
AmFRHEwcF+GL048IKwZHYfT7zzDrrwyzGOv8+2HWU4e0+yNdBqz/NFv9fZbF1/4+yzJ+0y3huozH
pGQYarP5+3246vxmO3BbWUj+MyTWNH6zwL8KpqomCzpp8Zf9feno/sYfgIhwHaytjFntvzLJks6f
J1mGCYbdsB2mEwzImLj984orCqaqYf1F5ndi57Dj2Lnh6rBLjZbVsT/aKYBnPVFM11Wq+5jomX3o
6SQpnC0ORWU76ow1LIb3TIWM26T2o+qpn4t1MUBmdZzUXkeyJkWGEvgzivvuoCexCba8C7XY9+aC
F2twbUSaU+6mvot3+54eG+VIV88XYRJrlhE5v0+Av8Hgpi1aIbEkVS5Ve+znzY+QIYvfUc2yU8pj
b515hnurd318Jp4MuINIKGedvt7mwow2VpfHm7ZL3FMCh8n3yHr3yTbSdqj6vO8ERQX0IJp3Vq+B
tSunXn9w6HIuaSXJF1zWUblJ0tjK6tR8RLAg1vRi7VbMToFRDKBevMJ1/ZG5Bj+oCjOyA92aKjwc
plRh+RiAl9i9e6eyBIga0WnXwbWqTz3P6lsr1c/WLN87j+jUMibuzCJGfcrOwwAnx57uCKNNfNvq
ryy4bqg0mvVoORD2mng3yxB0KVr/bltqMssYCuQVYuJRdUQdBvKxY2I6rrDBBfqaXc6dKJMTgEyy
yN3cWgd0EMxfFmHoQqnmqPIaTCPkJZUf1HQTgrsmePeS0Ya+41bXuTU4xJfUl8cM7NeRzLUW8YSm
37AXzdDGdCbabrdL9ZVYRn0yH5390KKwYOQ+PKEvliBBQjuFzzajBTM148weQDuUota+WrMLGMDZ
wl3xpEE6L5TzojIpTgXMMCA2kbkcg2wUWQDH3zGLgY3OU0nQWbkA0+2o2OmlXbwPtpAXBzUYkHc9
+Wyq8q0DRv/mebOzozRO73NqtyuthHzGm50BBor0cxHXzjnJMM/VhozW2P7PQQkoYdDHYtvUprb3
dEUEd2iJOy5oWgAIZiUK25Qn2k5R3BtBf8swK73JRotJaZbizcLBZ5ynuYHsCuXKee4cKm6kQCo6
kOg0PcDoGg+5ao0rRRzpsqFdDR+m7SryYImzNJkoIzmdu3eVB+oc0LvvkRGYj61Oyt+KcY66mFrS
vGeUlo1P8HFb+8Sc2/Wtp6esZAOVaw0CVm4+h6wmeKQKMGagXIw/XTruUFPzbWA9q+sgZf5slbCd
Vq3Gr6JORyfatCE7JRC2Zgm0CdqB2Q750UlEsNGQx144LnDWpbGIb5OIxsUFkndV3dydB+npV256
RnMCIeUD9nTjaKVdS0tTG+UXgSrhRSe7j+mnkQgkrjV+n9EhgNo0HO2UBym0YmWo0uCbFslFzGZx
Ewxzem0bhfkjGItNlxk4mVxr3DuOgnfUaaq6cysVXFzHYjKWM08ZKmyAwIBcc8s6morQk1l8FkmA
oLyc5NmI2vEEqi7aIfzozoVeqZuIKeu7XdEZU68tngsxPVWAnODQUfw/Gk2O+V+QNhYoZJfpVDcP
dsEgKraYLseZEe+c2ODdmlSe3gZhpu5AQ453xHArQn7LpvMrMF109hIubLfXar3ZO+UQnVNsB3sv
hcnQOVp9NaSXX2M0zs81HA7MhHr5Q5k04is2w2IfzK724Ey9uAytsJ+NoNZs36hUcoId0a7QPyYn
mxjJNbl75k9YBy44blU9k2FlrDVgKs9xBHkEKn4Pzh75/sY0JqxHaB0QPqQR4c+Rwm4RtghiGxpk
rRXhg+XkwTaK3A54rqumA/HY5jnM43k35dLeuV7n4gpr5nVoJNgMAZq+0sE727oV/X3tob3lP4ND
1SnnNVbkD+RhE207Fu63QrIRH2S2ON1IsbAMkb9DcfXePTfPryhEiecaSc8cZxYHaSK7TT40JoMG
zREHKrV6YyDas3w7S6MjOX39kRFMjfzBbQ7WbOTXiu08HuT4C1+KywS+PVZRwxnPrYYD970y53rE
PuzchzXApXycDkBiwsc6yYYfRavjcmzMcdc1iyHU6UVtbOQ00ynqIJIjQGlKbbXJlKHfNWZ1rhyN
YHYL0FbTQ3rNXCKTmSvjtExAb+QoxyzztcEWYTOSvzHKYZ8TFb1y4vCGsVRD2CYD4YlmnvTXeu9V
OROQxmh8QFBFtWkaEthWhm6b2TE1u1ZnDNblqyjpC7wfUY+Pu0uyQ0TK1QKPCotNA39wFTXNO+s0
Tua+dGrfVSZm8FlHldG0JH/3lpg3olb2tiAT+N7UAGBsSGX39qNRoebATUc1P3orldw7MwOKLO/b
K4OY6rPCtoe3Bowqy6D8OFZ8PAXPPEMtrPjzWFk3UQs1dmJKyGyxmE6GErvOnOc9jvR5V+DieqU7
/aZq568NPqLRafcqXyJ/C22P5J0RSejXdgnlzrBK3OKaeY9htD9aSak/oM7DLNVoeCwiB/jOCgMM
dA870q01mwVjm0MVjBZr888xaOTRECx5eD/qs+NW/d4EzMw105ffeQdpwBWVc+xENbNnt3EeRsV1
2TavsozheDjkwQO/gJzPVJCfDKrC/XAF+FurraNbI8Toxf9oMncfjV2lz+UV14x+RtCfv6pBBzuH
2UL3dW3AqqgEJjMhO0Z2ntS9n7lmmsASNY/xRWrVbMsapByhq+KN4RbS2kF7iQ4FWR/MclKgLtFo
4Wgax15niFxILGBeUd5TX8TFTRaS673W8gyjAseAHx301pjdtajrRF28cWyOymsy9Epm/CPnxMH4
YUnlZ2PN6NmU8ZNJH7pJKHd9NzWMx9YZsu0oEMfw3465z4Mo3pqJgMRUxvrGhGrl166I93oei03v
sHJhGndZWMVFZZJA0LSHphzLdQ9MfeXqI00xpQUNfBr6qHXGbxWP409sBt/0f807zMcPWQ06EzMr
LC+eFi6G/h57thPHflGa6uyYTUaxigV+tkQDFZQxodPiVVMZ11Or9+bRrN1HMSs86gKGo4BjvA7w
Ha2jFk5ZVrUhOlW72EZtH58Sgu8vnRFoO4I7tIf/y96ZLLeNrtn2VTJqcEcFB/Cj+YG4URVR7El1
FNV7gqDVoO97PP1dkO0sy+n0yXPkqsjB9SxTNkSCBPA1e6/NqKxed6ZmoTdLLaZ+g/vEKgedXFl6
69QfdT6GJrkOzAxEi257ezXxe4ywbU3UezKZ+GLrypPTLiHl0TkPxRguTKOOczawjrcbiJ1bVZIh
Q9nL4pPGkpnM2NzdJwHzGYJhyNHkFjXDmW+eN+Cx50rswv8t4DG5sd4E885OAQswmDeXY6wXSxOo
eDYXQSeXvquSXl5L16O66pRt4mTGibTLdqmVvbFJekhLbu34S6TM5lmjCHdjDkaE77bTYKCS2ZSz
RYCa13bbIHazvexiBh+NxSZzcoAH92ZQEprXRflBhRGx6AWTASNI5Qw5tnHLg46O2yptuoPAEksD
yOsOXqe9kS4mzga0zoudRvaZVZnxTRulyZoto7osVAkoI0Iw7RSDsZKhq4Lqz8E/Rq7Do2ZIiX+Z
lrBMv/vTSq0vmYaQh5mrp5GEkGPH5Z3iZouiM/zzdlAe0hblse5l5o2eIsC27BKLQEbTkluymudC
7Xc5QrVl6aYsGHsDeFUzbVto4uHK88VgopbUcXdQIzYKqjGaqJJrl3fAOqZkxPAPgqyE8b1k8/s+
bZKPfiOCUWx7DDsVnDV7PnZkkwtWAcrDktgOVsIMs0WImP4Gblp/bWuacz/YbX4h/NE7sQdRPBAI
HLKrpMDHbCy8td8M+XWvOwRIm2BrgcmzJyodZU8EgvC5aAMMdQafAHI1g1IC7lpwb1iEqlPUpJgK
ibFasxSYQgMiSLqB8uhZmbfQFbCtSgiKMCmt26aotC0BviYpHo52L5pGwtdArYntIFvgN+SijUzz
3Igj/P6mXpqLpLDHbelL+ZFK3VubkxmPgf0xa819UzdXQFZwcEZptHAcMSzM0R8u2yYF2RuNp3Dl
JBU4HgH2t0B46Up9FINxX47ctr3SfBJ1wQhKAZPEwz2hKFy2ipbdjSKJsVQFNrDI0rfaU1fKYeuz
uSf7yhPWZZZV7UUFbmli+mnuGbHt4tls1OApd8d2kRuKXAK+EodsjCDLIaMk+gFP1TIbWusEi7Ky
MUVEXkg4ZgV2zCYYsaCp/XNb9feVPxYsMc1gZZRJvDL7Il7hTWPjz9JgpsNRPnM7E8RnkZS1JHWB
NVWTtdUSO1pwMUYpT2hmvzuX/nUfQPoCjIt948CF7mx7p++2IjPaLbitGD3kUL3kfk0pmHRdj4mg
M1E7UC9MidFYmOc2ZE6sz9TZ7WvJHb+W3+RpKyc8hSnKCTuBbl0XYqXSy5Pr0OHq1adKXn8t6sne
1XYggqj0VdBh3B+o/zvFrk+dqSeIpu4gnvqEJm6FMSs9QPJVSLBCnjkVDF4ajPK117CozLgZTS2I
/tqNNFNjwiyt2yev3QqctJ7Ros/D2urEHF+pMznkC2XpEbbNhm5qeezX9keTZZpv6kL2c7u0tF1f
mmAVjRyPTxnxxSVTgdwNyEZHNgwCAAijQJG29d7oS1BY9oCEw576rbEYr/LSsBaxkh8UEQSbXOGE
6WiqDwSvGCCXqZQxXqP0ySiFdxLm4Unr06QZpVuTkhY2wB9syrCZzeeA5VzV7kRhmvMGpd3esYGG
FXwGA3QcWkbQ9f0cETh9JAqA6MyPaiYFNJlAocN599p5Wq9dqDM1pLmmR+tialKbqV1tNMs7Lehg
86mVDaamNpnaW17k1OjS8pZT8wuctZ2URmzvptbYVDz7ITWKh54lzSdraqCbqZUep6Y6ndpr/Dt0
2lAph40/td/O1IgPrz15PLXnydSot1PLDiBU3vVTG1+/dvTl1NynU5s/Tg1/yE06cWt+2hZxghB1
mgxE05AAgp7cmNPgQNSNs/hmVvcDDfwrQexbVaFmCPKXyINi/Aadyv4uG7ByEP1gzlLWQ20bu5Tp
bS1cG98o5lExAXFRfpl71ZgEB5oTgLGHlrIm1FN7IGMdfFGZSe9paJtuRwIB+E1bq/bwr5x7CoPs
Vrfz0yZIq2WjwvuleOoOJaxtuIVKHvGZhjoKbzlEG2xZFa1ATTT4wiIib1fZXgoAaOBV6Y5oqazc
MT1CwsehCugOqsM43cii13ta+Hp/G1/vdcbrfc+fboHOdDP8+QnTUIe+kWF+fgJRTItpzIVP4u0T
yAH5PJBLS9LNTF6N9/p9cVTui0N3Xl1CxE0vlPj857/R+I6wZfAbNRUvxOTM4FYpv/uNHQMWhuOB
u0Zi436KsyqoCasIh/OoD0Yxp5LOT8qhqK255kX+J80ciZww3Ohl1Mwe3zih9as07FDfCUlFvRxd
nWe4gEGsrglpUO4qzFzXpGjyqLNSokTmkSFteFHRUAJuyIpTPSmheqRjv6WS4f7EOGVmSfvQ9KO9
bik/GTYkZAEaWrEaqq44mSLSPyICgyzVufG2LUx7DX5KuUmCrjxFChVdsuXyTgS+bABOFMRXvmON
R6MLwgglRQ8EvQ/KWzjn0/0rEfH/sj7178i8+zJx5+vz59P6nQ+H5c9m9fzLL7N6+cExbTSifxBC
2zo2INUwDF1/q4MW5gdhS5t/QKQqcLtpvP91Vg/4jmsFiTQ4PCw3lvHPzOolsum3V6Dl6PiMUGpz
OAND9nc1oJqoITElw7gG4cnYGqtkRiS0gyMfK7jZAJcwXeuOy1SNF1VpBVwNVWSTjDmUnraYEl+m
TXTRXnVq5xBYY9bmqo6V5Mzum2m/6deHDC0Ji7EM+i36JtQHA3hKH3L7CS8oAWGDXqRzkDlisba7
/tTK1PIE73IaXJiImByaVri/9LuhRLQqZSWWoZ/FByOtzQHJ1gAOGiKuLpZ9oabOmqy5UZ+Rk4BY
DVUKC2diX+yN6qQm2J3WDQ9tY0LSoy2KYNqn9ziWemfeQOV84s1xxdqVO6289eZaVhZgE6Fgopp1
ieauOzOX4Is6C6lbR6jQyjSsFhWtXshsFYydkRHf5gbnQa2xu4h85vQLT+ajuqNSm2ziXc8YgH2d
KzfADXR1Y4z0g0u3NALusVZn9XOCWJSPSE8dh9n6EJxmLmvRgunCaSUQOBNLlcngpBeo7BZ2PNQM
cHQJsSgqS0zIGdGZAOCy5iEWUQcnrqmzZ4Gr4sU3pKLMKZ3zU7Bjw1nftVDaCIkAANgAd2WInPfR
RlNERwiW0l6Gepk86omvEGsW+l68HIpOua9g2eNWBL2XrY2isvaKMJm4CANQwGysmOcRSNnG15ke
t9QbtUp+FyuIPGO1bmsvVq460ypBix9GWUPcbZTCgU9IU7UOgjJghJCzGJiRDYOBvHEV50QL8nyl
5QhRRVlNAj0l3/stEyy9zrBCh7Z6XkCaVWbhGCbdIjZNexmZSX5Uq7o/V9tQb+as9sWc2zQxrGUt
ltiuc0R2OaK0gK5mNg4ErdZGka0yUxtWoKf6Owl/9kz1UmfDEKi67fMsADsfsj3SR4i2tmrb95QZ
45WW9T1R8kgcjRoRSaQ53UWocdePIzNA+1lEZ40WO6uGY7EOIwyIaKp0XVUwGRsjVSf5pFh2YymW
gxKMZwoDsUlh6+4AQWQbkfikIOqQhE3VT25LDf1fZus3QPzQlFrwAya8V9GeUEnwzWdjNSBLQzXl
tKa+hRFB3Gmj2ovADqqTwi3VBWAdJs5eStZT0/Q7vSbc1JdjOy8Irx1mFigE7PcG5z8SrrfXTG28
1EWL0Cpl+sV3XV8Dc5X5wqd4e7E7o75s3FzAhDK1K5DE4y0iW2uD63lgyBQWsqV5yNPbmI7ijri4
/DbKarKB/TK8lZq5xRffbIyIY4cqXeW8AtywH7D1PBQiqS7TxNCOneOSilMI6VwJeD7z1I/J+gkT
WhyoBwNO6z7UIdfqA6Nhto/HbgxJpISiYdwIUTAzaDGelx3AiN4L5QW2DusjoWzV0k9M11u0VsU8
0pZoVPOASBV0CE+ycplXZYUqQGIo5nARyhRdGS1I/iKIQL6dvgjXOnnnL77sunxhd2p8A7hZXg5J
PwntiJro/Top52wyOt4nS/dFjFf0QYf0rawbMnTMhRPH7jmGtWY3cI84uKxtnhM/6tlNghi+i0Ak
A7Tm1rzR8VgBGdJd/QUDPLqaytGnOJ9IWNeNk6J0bugC52NsetSGXnq0SoOrn2Y2x66ex3s1sFrB
eoDQzFKz+1P69hrN3xiMqz6vIeapFj164PaoeWnL2IihW6AgWtEHIPaAe1XumOYW+aKMaXmAXTTj
hox5s2AW6zdTtRpju464SHLLBHVn16I6eCIu1kHWExjcBk11BZRgSnoiL4tmzjrRrdg9eLFhPDAz
i3apOrofla66UvOkPw29Bu4ZtIrw0imtKAE5FQUz1O/kMJGz22ypWgn+0ED4wNoY9FMrsuuzuIh8
JKgY5y4is3fOyUShAwtHpeFExMZ42VmV121EUNdXSGjia7/14PqFSrdsW0+esGpVLxmndbuAQvI0
FuylgqhJUGPBR1lGUe9cJOkwbNqsN+FllQpujQaMyYxs8EBBSlhbygptRWDOsQ0UZ1wK4sbyq+zS
K0KKtbq1dkj7kmMPmP6IqBCSHao/gAe6Xj5pNbGBaIPEdasRtDYaKYl/hW+femWZP3qu1x3xaDKA
wO1f2/NIYZs1G9uu3FgD2Ch2MzGiTi19AU9QRkyqpb1BgYe2ii5uWAizMresuLLTsIv0FQkSnNFB
h+MjOzNb1ePAoIKq/1KRZI3OS9VO8hXsB563du6w/UPtHs0KzUygA3Ztxz43ZkDgJ8KFTDE0L3qL
Y+9Cixra6IzMypanp2S/FhghQ4lguCyTIeTJXlblZZrJBMYmfTpqxVCCdmBIeorgq+Dh1VrReVX1
3kr6SbbzzSrGQMo0+EkibCTClZZQnbu6Hpw45tA5KyFa9caScXDLM5s05jLIa3YpTtbSYyrmSRzb
+Zq0e4c0gZIiXxLeC7Ej9OCYikY5iQN3VLdBW6XX8GR0KA3gLU7GQlGNEz8d9LssV4G+IYrcBpUF
1dOsUuxfU51eZ1IcetUWO8PxI1C5KgwT24tnYzZ2+zGtOCEON90prbS+M6Hbv/h2O96pXWmtY6wV
22q00fKMUNAdEmpPZQmYhW11Zd3VovTBb3c65ZDpGRAd8EEwDQZech67RXSXYZo7o2ArjLXLxAWp
ZOXEp87Q2A/OiAmlD6x7sOb5erCinuwVg6+zZ4wLp8yNayUE1O+jyyRxBnEEC1kkkDfsv8Ax5rET
rNlQxA+pp3a3gltnPgtFmcMH0mDH1COAVzhD/Ub0sb+zgqzZAvQgh7curLXrKqug0ZlcKWEYMMbo
2o+DGIB7BpFhzdGyRg/2UKavMjJ7U7qqfa6j5hWsydX22TUryC1QZ2E5WEs1D0BE6NUxDXJ703V8
/Rv6/xOttq+NwS3XndNeabLN70qSGNetUdYgFlubO1bYmuq6V6qMe1PsxVcBX5O7olf7GWTncYM5
p02Wmq4FmGKdtt8h2YdDmDV57S1RXhr3TlUPn3LJ3gHUW8Beqosd7uphgskWn0Xu+nNgpuVcJZ0e
9f60Q+3dhojyqsnjh6CwOk6ig8xyEDw+1+6ktB590iDDV/m1Mymxs0FR9hbibNyycu9Neu3gVbpN
aoC+bYyuWWiv0u58Unnnk967npTf4aQBDzOvXHkEfM1jWPDXnbF1OeWrEVt0nlTmWQWI9zRRO2MJ
Lp41iaPSc6d+sk3IiptLNIn7yq7zhWJp5zKB1W9RKuPgVrtLd5KsR5N4HTECOvZa4xk761717bLo
oIROovdmkr8TzVueekXCDkSpJpF8gmnorBwpFmcl7cyt+SqoH1/F9WJIFUBDFIjI20vLXuiTEr/g
XscTbDAPuWRztdAbqsSVVqQxeeaK7ZDWOun62QA75x12kr0nJ9k/RgfwXC2pazuWD8V9ZWnWjR1b
wynoQGwDRtpat5WVmZfc7NjaJARsPHABqyt96MhXYSmG+WCyIcjJkJBHJjYRXqdYMGuxd4I3/uJY
bYL0pfMk023qzW3aJRgd4lfTA6qZCsbK5IXQq8kWkcS5nnLXHDRl0VRs3mceGn/EdqxvsIF5Hjl0
TQX3Fu2AKVAvGsoRLmp1lXruqM9ravZFjhzwYpRx85BJizykghyts8aWLMxtQkkrCIFoNY2WfOXK
ih8qphg15rEwTIg89VXCqooiNhemb+CkAAfk4mZp+86dqyAm9U2fs+fkinBwM7TCuXPx50O7lS5q
nQjdLTM3xu1QpGJDiRZ5Oqj4L0btrqqYdq9rS7VPnIGJLysnL7jJFNKZL8mawMzNxtR4qUo2auuc
CfOwctVaTmxu26sX7Awr/6LWDVqOOAYOx9BSG3noQajiWTUcuGZg3cEZ6ue1P1JrcPc/qX3CR5sk
Pelt3bjjtmQerIzHQRC6zknaDvVVT64GM/x4vOtGTxK+6Qd9xe03ZMbjqzFqi8ICSffa8/9/nsr1
kD//x78dn8ArL4KKXJrH+ltRomSWpoIqcQR6WxU0sf5Tn+7p8Qlh4z88wJeZCYAUBIkgMixGIExH
GNP9TlUxmeBNw1USmcic+d2qq8sPqpRYSIE6SudVxfh1aKILBi2SGQwLQiasJpuwf4KqYk+5A9+M
LfFxGtIg8+Z1ofbNwsyIa8jWUe1v4k4m0xic0EUWF54zt/OEWBodo+6JVFJ73ehlhcnJlLsMITtS
c6vGG5RPgobUJj93IfsYcYCCpqty7OEWW4qDUAovTQ4qOYn4ViP9OSTgYS9lpBr9XIYJE3NdIuIr
ULl51Jt5q4ER0VUXUEVYCO8TeFolx3uSGWcIdvQdbsvu2LpD+in3I7NaMujM11mSlhApTIhY8DUq
+E/dYFkfywHg1UzPnH5YDzTtiOziuC22Vaa4yhzKrwEjONfQ5YW2FVz2uTS9eTiWxbUpIThwT+rx
6zWti769tB7EECX7vtcGZd63IsJZEY5xTCYpRlr4Eb76UIQkpVJvIOCeO1EtD30agGgzmWI/hqbS
75wwIZGt8bwDhVu6nNaHV2wlmzvVLc19ovjJQSaRhf/ScDaUNuN6EtMtATxK97Rl1oUShLZE96jX
BJ2XvWqbMmlm+KL8R4c5jL9R4goUXSysliF61I0nuWLpL53b9leQTMfnoEsSnjpeXjyMIjIunGYI
NaIKQ7ecJ6Qx3khjSoxsmqTe+yC2zgcoO92MuQKouIaQ8nUUI8GbhV7b3TCcU24LJ2BhZnVSvUGz
5Q8MtwCILwOWLXvb8sWnUOsKzCh2MdcEqeuzXvWwsqYWO2Is3YlcJjm3Owq2+jRMERfNCh3uh6Sh
qrYGlL4SX0Baf0wQDkKN5gHz7CVuf222WYfyzqhJmkVaZc8lCNezDNB1NWfUFseL2jHEOirCyrnA
AEGMJ7YehLkULQYwPSXOAgJuCM+bJUORGcuQvEV9xYxAPqf0o4je48J053mY5uPSKgTwOsVJCMyt
TRy77Oj8e7poOtqE7L2LxOzNll4iGSpORpx00OFlww7XLftmHrD44fy1qCjmRBulKN8wQhxMzS+I
Mass7z7BavUShDmp02UswP27Vr2Brddoj6BzKG0o7rWWCFB35CvV48kF74rHYN/GQjttHD91MbHF
9pZGpnpsLL9fKiXZfAs1SPjvSlTKqaYE8A3bpnE+Gtk4hnseQBbk+95FsNoNyQ2RjcYTiVDBA/p8
F2kQ8uYcFQJuWg2p6CpUlcjAWJt229yX9L5+aElscwpT3QV6tNieq1lE+41Io1kNDnaImT8O9rPT
lhYomMrBPCpjEzFzX8tLYoWqbWu1FfaGpOmvlNipPjmlWd2Foa+ew48dV2ZT1dkCeQjAwLx02sup
oLjrStOclWaHyHJkq9DGSLeXvR3CaA1at10mwqmB2GU+Ht6c7MelkmTUNVTN+d2QVNFJqkWmv7RC
i8COEKHiFscKzl3i5UdmhimyL7reDLcJ5d2sDaW1ZDjYPjojKh827eCI5/Uw0pVjVzxgKvTtFUPN
3IXXPfTriRq/JodY3co8Ymgr+BgfSican8iF9Sw6CZU5HLzEs4YIjjOHaRwyq8yQhy7Jg6u2VfBB
xK2lbdXOGjdG5ZaHwO7YrbNlR6bVpcrCy5r0Pst8uWxHjOqV67rXdcMtBzu0N66ImIgZfzp5sMSn
Rks4Gnb4kV1mdhHGpbmsChov9s79tnHL8akhENqeDz6+9HUUZRizrHbgs4dj5BNp0nn5AzSsiPBU
T3Q7Qv908px7WRJUq9Y3fDr9FALmaRd4scEt0vwNO8Xsu2rWYSJkhG0jvnADBVCCypov57saZp8Q
M1jXtdHwJSzUBoil1xXhRy0z8nuz6DpnVhTl5PZvDIbwBgIakrCiEEddLVn3r0Wu5rdVqIXRQdh4
dvlIdG46noqEUVdYUJ/44YAGseX0j5COa6VHLDCQKy/iTjfgSQ8VztoiL8+YF0EJ6lJniBYktTjn
ZSHjT73v+S++UmaLvFKDa49hLbOymCHyTMaRvQ4LN8QF62VyCWE5z+deKoMN808WyEoGVNtoix4N
zeDGu6ZrseaabZwQy5vVxMaGApSn5qGkam2333d5oY8LBXTkuk18davVbrNoqV+NOVkLZr8qyKw+
1UsNoYnIan2j4jNft/CRWbR58Ior1NUEtI6nQ0geWJMksLHUwlCjeWEl4SdZRCnWUf2k64nFmiHd
5l+heCgu80xWd3qMiJo9rqqzCqnNaQTHnHmWoadZeGSM7LhszOwuQbyLV72uNtJia4fYg4w1Jt9o
NeEcWAn1AxhvaI+pE+98vWN/j7aVQM+gck0VF/aYch8ifrXUmE32l0LLUEGreIZingY8qDGxxmkM
kWPMJvEJuHUjrepD6jbti8HDZ02CLuo0xzrKsiNiBsv3ZmSMwP67qm703tQ3dmRKLt2YUrq2yT0v
AgeOMqp+Z99omCZANDf9nMV6viMZNUGSGjToMDUQTjoD+3LBnrE/HfUCdbOXqQundRGpm9zIp2QT
TM1a72XD3EADwgjD0kiQ9hHIrKtwcEK440W0HYMqO8BCi3c9X7VT266ZuTiBcdL4jV1gNG6qewCe
DhbU1H60MJCkbFeN4sJIYvuAoIhlSl2nGrN2F+dzr4gnZrSCRDUtvSxCUnSKeAyMJd2osVHNOr9R
UzWA3MvHn8FEvmfaKpNZJ6IRXbPlqTNNhvI8hT/wqAXwPJYlzmw4cXWOY8qBPlYXuIcxHD8STJ/v
rdrqz1IMC8C8ohCipVnJpc4iin0RSAeIl7leU3MJ+ZFgoHBgskCepWUERjkz6SGfXb/wLxJX0U8R
cshkHpMaTXZ7Xms8QAGmPLTGIIEOFfaVYujAiQvV9R4kuHT4EUHbf1QsovQicGYBLpiwv81xvK99
O5ektFj6Dr1O9MLrLffk9A6fnLEhe3HMh4ryLCgRCralXV/TyyXFLKzIjF/g4LfFzDKH4dL2SnsF
zqO7HVE9rGSRJkdHWJQarMumxPHKRXfulnVKYmyhe2s+qu5U87yau0PglpcBo/aC8sWKQrSYMXcq
OCF1vMxZAATI/ZUmWzc1S59tXtaqt7AdeDOrWPO18yrPjTshO8CcokIZsgrapNUwQ9oY/gNcpyeB
J8cEwnhf1YsWqak/t2HD6XPk00De3KErH7o6KMNFGfjgVYIxds8CSxBtZKJ82PINcUb83UF9JBKQ
hxqiKO0QtZLzX9kMXWbYkRuGW0l8axh+cciLmKz7kn7oEA6Gs2i1lqGwUOVJUJn2hYZK9jnQCptc
dWaDYslzl6mwFPDTZ5FdmlfoxgNM9QMlwawrKz9desEIiF1TaGH2tpm07qprTWMjY5FlCyS6uc3j
LbVJ3OVR0Z6JgHkTBJjE8+a9k8m1xQTsEMciLxaj09njLHNi4yVMFMdcpI6i3TimMmDUV9Qn246b
hhH6yJOcfWENvr1n/zgrmoKksDgMYbRUtY+rKPZeBNajQz0iYhqcXAtW1JhYqA07WI4yKy8bG4Fr
iQbqVEtBza4GqrZwYfSaWMIOt7lPNZE9s6zKPTpdIQ5qSomxpOp1lHmZOGa87HMLeS4OBuUFZvFI
jUYAIWIhmAtjyy5OcdN+WUqdy8TguYw5vW+0ZRGq2VEn4FTsw5atJLlGRNzkot9naoxTO82zDthv
Xroky5elmINB8veMg42tHtlQwdUEBSZzVcjfqMUKklDwrbRzySG9mzAgdmWmIbC/zTtpV4sCrOBL
hrjsAFZoIJALB+eCoWuzUEJlBKfX8yGXPQpyUIVLcopyFqAqFSDgdnZtHnkKy2YkRgoaZWTOTNXL
j36slCdRP7LM6TUE6kqNt38wpDusXSWR/ZkWBsp1q7QcxfYZ1nuISGjJ6DknSXvj7jK+049D7FA0
j+CkDzy5CWfQgVufQAdO8T+oQBUhautrFfLHvC1kuALC0y+9UhRLS7BfmqWhHLdGCHlHIbpt6WSs
q5qhas540cYOTI96Tx0whY46QFxIkle4aOKMLYE7Yo1DXQX9iDiUPoyaQ2Y06EsSIhYrkMQoi/Ay
B5csqeOllgP/n5m2Y56oiaCcMiN3KSz3E3Wqs1a5JpdZU6M9dBzvoyiT+tOgYjwge1dzF94goo9e
lclLUoLRNdEdhLsuI+RqVJJkjki2v+57d49VWnuA4+RfohjmuhQ9ajLXMvudXbTdxshj74SBX8R5
t4Kd7UM0nuN9NtdZpIq7ohzZmBBJa00VOot9X1VRdcrPrAAvpJqNAvWTyS1mE1CWAlnvw+oMpwbM
6VanOS5bkJdCCcKa/eMYb+H5U0SjUs+uM4+KlxLO2luwq6+MkXmutCpln1UQHDrM2BiQQ6u9LpTc
IwTWFmJreba9lH3rX3PpufDsBUwu221YMpK4wN2laQHSxKmanMPY8XdwZKx9a4COnxW2PQB1sNTo
zFT0hqhaXz8PxIgzz0Xgd1HGhYfMVU2UBewmuXUTb2An3YT1FV774AbGZbtHiWQ+cu1qe80vnecC
ltCqdEKXNC0xQEFSOgOJYZ1R1WtRuAUoE55JVQXKoLbMMpKa+xUQGkF2qJ3ASE4bf9GkSbImxorp
IlB5qNRWjsLc6E+UmDcbSQ7CjDeFMlV7GekLbMXuSh51Pr8N/aqqAqoJ1Dq+cgWhKrXfEGY7NDk6
wNzvLELSQlSQuujPMsDPCDmoXMy5If30Wku0cGUZbbjPDPEiaQZ5KhOiXi169mKnqNDk7fT4XLZR
xP4Fj113S2YwYFFvLDJ7RUpc/RShVZv/O815nLupHm/0AXZmHZd9v1CtkNSZcfDNC8wGaYNlNFSr
+f/IqPF/AMr8ZRo65X4uX93Ol81zORyeK+KqSCn9zL+dfrrPgrS+zv61v/TzA/32/I3P+pF+rZ5e
AdkX6bdTRSrS15P63Ut6fb0/O0J8rIO6eWLiKZgWmgK/BSb61z/4m+Ms9b78WDofGHhajABBBk5/
kEyhEfvmDP3ZOfj52/t8Mn/+d968gT+dzGo4OD+/qH94Er47xjcnwfkAbFNjyPr2zVsfdEMVbAvs
z+fmb/fmp+HsX/sC/Pl7502aKO8wdX/+hNHyffMFcMQHG0+po06YxunP5y/c3+gLgJp2ArG+US6+
fin/eBX87CSgCNQNgSXsR1eB/sHmaQxN4MtF8rc7CZo5Jc686xxo5gdpklkPx+T1g3befhG4E6AU
MDTWE59//Lc7B4i5YZm+6xygRUWtbMOpJ6xn+vP2bmjzY9VhYOl8/kV/o6vAADL83tug5nwwTKFO
oOIfvXtpfdBU20EA8OX7wd3y7/UsIEV6In287ytgfWDJh0eCIMDXP999BdQP6JB5ZNp/1/uhdPDW
6+++EsQH0p2pClC6/eA0SO2DCRyBs/TP1wV/4ar5vcoC1Bc/vdZXwXP1ozLsz/7C19Lijz//UlZs
n/7j36by6c1fnLbAn3/3f5df//nmqfFa+nzzw6+l0Ovv+fLPv7zBP/7qN7/r67v6+j83wXN5LB+J
Znit/L68zPNjQpX2X0SQktWxL49Pz9WbvfLnG/9/v6A/7LB/vxh+evyqeptn/7mweO9hiWQ7lt/W
q59v0e897OZYDsf0+O2Bv1SB7z5ykBwf/WP8wzNtqDr5Fu/9FbsjNOjf/s8xyf/vbydHfNPBmzPE
k2cqsd77W06OZUqDEr09SRYew19wbL6n8XcHNibRwntf9OkxqvzjU/f8nH892OtVOgkcvv6PH+o0
/tJ3/Oz45A8/voYmAcX7f8HFU8DL/3qc6ZULuqZf8GHum6fm0X9Gefzm4JauaV//x79+WvZNGh4/
fT3O66vGTfoLXvXhGB4Znh7fNKxfivX3flOugigKkm9ftK7a5i/4DK+PSRCTh/TUvDk44DGKnfe+
6lfg2Y9uLV/qlvce/+65qn+bPafeMf76YqfPE2GR9gte/dmRmzk3rLp88x3/Uni+97WvSXgvj281
V18LmXcfO3vziqcCCdPq11P0r186PJWPyTH9HKEVPGafCNHaVjE8u+rrwafzT/qBpk0t6nvfx38h
z/7zxxNDdsy4v+JGGYxZ+bYc4NAQIqbhz3vfwzUadCIKvh5oOj9fDv4Lrt5/KtHsm/namwrvm/7h
ZyXTlJk2fdTfvROcvZOt8L2n6WySdTdvKwNVmw7+C07T2bNHjXMcvv8UpsPT9L/3tS+eYz/4epgv
HzCHNn7BFbf4/Xpjmv6DX6F9/X//+kX9DwN/3vm9+SsRLu/8FX8BrPnO3/APzcDvPP71M5eW932N
b2m4d039F9xJ/6o+951v48f3o994bvz2p9/kadKuWsDaBbM2BhHaFNf080vyR/3m7zP6P3ahX2fv
P/pnb1vs6W88xs/H8j//HwAAAP//</cx:binary>
              </cx:geoCache>
            </cx:geography>
          </cx:layoutPr>
          <cx:valueColors>
            <cx:midColor>
              <a:schemeClr val="bg1"/>
            </cx:midColor>
          </cx:valueColors>
        </cx:series>
      </cx:plotAreaRegion>
    </cx:plotArea>
    <cx:legend pos="r" align="min"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chartData>
  <cx:chart>
    <cx:plotArea>
      <cx:plotAreaRegion>
        <cx:series layoutId="regionMap" uniqueId="{00000000-1635-4292-A4AD-5DC38687C259}">
          <cx:spPr>
            <a:effectLst>
              <a:outerShdw blurRad="50800" dist="50800" dir="5400000" algn="ctr" rotWithShape="0">
                <a:srgbClr val="95A00C"/>
              </a:outerShdw>
            </a:effectLst>
          </cx:spPr>
          <cx:dataId val="0"/>
          <cx:layoutPr>
            <cx:geography cultureLanguage="en-US" cultureRegion="IN" attribution="Powered by Bing">
              <cx:geoCache provider="{E9337A44-BEBE-4D9F-B70C-5C5E7DAFC167}">
                <cx:binary>1Hxpb9xIkvZfafjzSzfzYB6D6QGWrBJ1WpItt48vhFqSeSWZZB68fv1G2e5uiW1b05zFi13BgCFV
MTIyIp+IyDj4z7vpH3fq4db8NDWqtf+4m355UTjX/ePnn+1d8dDc2pdNeWe01Z/cyzvd/Kw/fSrv
Hn6+N7dj2eY/4xDRn++KW+Mephf/+idQyx/0ub67daVur/2DmV8/WK+c/cFn3/zop9v7pmx3pXWm
vHPolxcXt7DKrS2cuX3x00PrSjffzN3DLy+efPHFTz+vyf1l6Z8UcOf8PTyL5Esa4VCQSIaff9CL
n5Ru868fc/YShUISTOWXn+j3pV/dNvD4v8nTZ45u7+/Ng7Wwr8//rx5+sgn47PjFT3fat+4gvxxE
+cuLk/a+hJ2XVidfPkj0YQcnrz5v+eenkv/XP1d/ACGs/vJIOWuJPffRX3Sze1BF+bto/nOtYPGS
UUJkyNg3tcJfIhRRLiL0RSvs96W/aOVZbr6tj6+PrTSxO/8/pYm3zgGWr8zt/YMtfhfL/4BG2EuJ
ScQQ+qKQ8ClORPgyYoxEWJAvGiG/L/1FI/82V9/WzOrxlYbeXv2f0tDZrWlv3W39P2nF6EuOQoop
xd/EC1gxxiWKAFKff1ba+bc4+rZmHj260srZf/2v1sq3jetjt/LkG3/TrWD8EsAQIYb4NxUiXxJG
GOU0+qYB+2rqv8/Nt5Xx9bEnjP/v9htXvq1uf/vdVvznZoqELwXFQnKKn/rx6CU9eAwivyJA/L7m
F/v0PB/flvjvz63O/lX8v/rsP+EWIqvXt9WtdcVt+7tQ/nNFYPYyEpRQLL/twQnoCY6+oF/xsbJI
/xZH31bJo0ef7BO2efr/Vyvfj7f+iEh34Aj2n0PZRyHXjz/9vGuIsVeP/igi/mJHTu5/eYER5Y9M
2YHG1we/4OC/rL1tfj8Ffz7wAMfjlxeSvQwRwVKEhDLwJ0y++Gl8OHwi5EseSaDNKAU39PmTVhtX
wIr8pWQcAjXO4GEkCMRqVvvPH9GXCMtICrCSUUQ4Qn9cIK60mnPd/iGJr7//1PrmSpets7+8YAgg
3n353oFTOE9hKGElJDHgH9aCWL27u30NtxT4Ovp/uuBjWASWHGfFosc4nIIC7T3KSJWG2vs2EXpR
V6LMiiKRkog2GfLZ8ThzVdckheODjU0UcrNbtENHrQiXKCZN5PXxFPisTPVMg2MhzbDHCNGHGTky
xkHLy1MaKa/i3AuVUDmUJ6zN91XU2itatvhaWsRe5XhmSYOD9nzCsjyxeTZdeEzfCNrZBCQ4p2GH
zE5r7C4qy4+s6HYVHat9xMgpb5qEd97vFjMuCZuHNsauy5LFCH3E53rZ0drjPYn8nOheXmR5gF4N
gc1TuhQfW1SWZzNWYlcFA0uW0MojHZH7TuIoGQd71za1SOuuFLGz0RL7KZtPqk6760XK8bQuw+Je
9mxI1IzsaYvcLZ8CcRzy0BxVvqO7UcKaomQP2cDRK9dP94v30VE4zSqmVfCK9TzW1fKb7IuTICc7
12Tvpp6cuV6dU17t3OxPG4rSsgjbIuZ9cEe1GI+yidwr1aWW6iqu2Xzs1awTPJKbXBZDrMtq2Ud1
me2aXOu4R9U7VUTT3nH+nlXheWWQiAXfjXY0Semnfi/zXuyED4YzNFoT4x6dNo2e07mk6RSwMoaL
7FVtOpPHy2SbPc0bfDx29Ld5DNSuMSy8XgjDl7OPcKIM9R8bi5s51mzI73DGsrioJqDgSZC2aKR3
xvggVb4Xl02T8zMysfmTkW6IPS1JH2s7LWd114znpqgvQ9SVn6gZdVLPHYlRHuRxY3UQR6Vy913t
6yQQwWvUy9PauyZBOapVvASGXOJszI5nJa5qzeVuZMtrUejrmodpkI/8amnK8SQaVHlW9o7pOKwz
fCUH3e/KaL5TUTUdiUB9bIgfLixnJwFWSxgP2NavOffRnnd9dTaFYoh7Jo5I1Y37diJLomk7n7ma
X6KARq9dbi065zyrZBIWLep37RyUJGlo3fgj1yhfJoEa82DPpWJ9XA2w2Z3qKOCuYl6OCfNlo/Z0
yZowrcuKwYaDCr82QkgVV6Sxw24oSVvvFFvCMPFDH1ZxF04m31su5ny3LEXJEo50xneZyka/zytE
TeyDtpjiNjdDfh7QsnHHHsnOJQWubRNXNS27d0FdmbIEPAu37OpGRCrmoRYJHkQ7vIqKys3Hoq3N
fJb1hRqPxBQpFOetMeJNg/tIn9SRCvSnri4XCetWEhBgCyWTHAcVi+csa2nsMyny/Sxz3ST5EEY6
LQibcayjfmR7h8OyOMqaQNh7jYeiSTQSctghPesibnsZfQxxPr9rR0CMdFV2ZXIj5l2VobKP2TwV
+jjDowpjPARNm7Bq8k0caZVHO14rEBavg9gMdO+Bjbd1FQJCnAAolEsR11XbvLFV7h7GrNd0Vxbj
2Cd1VaL6iumqqY4WT1uxb9xg81dF3YL26dwVaT5M2O1xVhuVhEwsZDfnQVeljS84OmG9cequN4Ev
jySv+zrBjchsTAe03LaSl0k/+eK1bJdwHykGC/qu3jnUDLDRruD+ZM4mE8X9MMVKL6cswPhjzcri
opXU3Y6t9jRWxdRfeG19GxdiqU6aiS23IgqSqLA0Dpm9qRy/Kdz0XrTVtLNtP38Q0dgfLXWhrkmF
wOyVOTvK29a9oZzro2Gw4kOOe1PExNHlIwqX+5H5bGdC3/6aBWbXyXYX2GqIGzO4MwZ0TcxcCPcw
MKHj0Jw7M9QklUEGEh1m0yQsHwMdKxH0l7NRaB8UU+bTfOwc3mlem3GP21aNZ2C1fx0cnfgRK3r3
pmq4Iq8z1Q/ZkeJc7CZv2ZnFLa3i2bhweh2pUi7Hivb5bghVXbxRHBX3AVMoiseyscVOGFreGN26
4WOuF2dOFzTx5agYSsviPi9iVNbzcT1Ov01FlYmYwVlGsciZTHDeLUcos1ViJjtcOTeXlzRo82Qg
03QhiL+ea09PsoJV14KF/siqpX0bLCE/D6SaPtgp6q67IJRlPMxS3thFzddzZhp1NUitf2tJFB37
ehlPsqHhQTx60dyyrETXgZUm5tjJy8k1Qx87VInfciz8O1XWVb8zbVSy2BCf1UnmiPgk1NKfd7Mf
P2XFMPqklJqrGxv0PLE8mE2CCSuKPddhpT6Vgpk8qYIifFUPA3utNWLvmjGo0nIoMT+SdGbqHLX9
BFZhLvZBK82NzvsuT2w9tg+YC/1p4MH4fuyx73Y9LeSORY3RMapcXcbltPSXgS7JRa5s0FyouqM3
QUX65rztJlEf10hTts/LYKj2MizEe65zIpLKyimtukzjU4Zqeq8DM1yzGoubULfqvC1dic6My/hb
ZVD0cfHgQcoZrGrMmzl/z4YgvMYTyttYzWq60DMZdgJzdpyNkuxRHqGzIsfuZKC4HuKc5u0u8mMY
gI3Qpj4SxjR9sgQzxXEgF/t2KlDwKmtNs8RTbnsfs1wt5qIJSu3jJW/aEaxkr+bYhLJNfLjMal8o
p0+tmzw+Wgix0bWpBvW+sTkcOp3nZNg3w5CRHc4kr05la8hyIjLvspOgxIE5DmkI/q/PBWuvhwgH
82XEsgJfB+Fs53jSlRuOgoy0IraEz92uK2Dru3FUeR03QT2SuBSoHtPcyCg/L9uAzcnQjsM1wlmZ
n9JuicLzsaqWZh/KoBNJZ/VrqaeOx0sVzP511pdR92vWRMnURG1SqaqLsSThvq0B8rIoZDIiNlzU
HIl0dL28yaaGXVcQueRJk4HdZ1NfHgd0IccyEtOuwyU+Bn/WXJJFNceCW5EOtChiOQ9a7YLKLuc2
o8LFrSXBWUksaKFTfTfCgRjM3SRY38bTrCF8IOErO4/lrjTZ6xAAnxhbZnvHQhVb1Q3vBfL9WVOV
+dvK9i6p7RiEcdix/IZGeZHvIbppQcN6Ollm0XfnRmtRp4TSSh6zSQpQa+cikmRVQd0Vxiq8FJaT
CxUU5C0d3dSnqgzGLNGsBrPcOMbqXVdVzUkgMvJ2RkMJap5nnu/l7P2biVRjd4JmUZ8WeMnvwc2B
sczMGE3xMBYkP1ZlmO0R3D9uO9TIs5mG6mqh+qrnaEpt6VGsZKdi0y7RuTad2LU+OuuXiOxb7G5y
VtYoLtvsbAyi5RYcRvUm51jdd74b0r7uUX80kqA+Qc5kbQxXmf4+z1sIwXSUneQqHI/V0ICD6qaC
tzEtTYX2oSX0qCc89HFJwBGk4wRh+0VUOJlaPWIZj9O0XNbUmqR3s77r7Hzn+qAmiUNlIxMd4qg/
8kTJbIdUU1WQN/ijfPGNOw995sYDd6vHNx4y+TbU2k0nVKvexSSy5rRVQXXz95eBy7xkFDPOcRQ+
XWZYmlZnWTCe8MmMbVzleZX0c0/5M9uBJMzqAnfQL4LMfwg3QrjPPV0HyQA7ISN/svjW31YHD8/c
AjeCfBaqSKagLh/UsBRNTF2DxTOr44O0nt4fEeKEcCoFh9vtepvlmNdBZ4g7oabsjopDIIBFw47o
ITgYRquuRU/6o1rT+UM962mXQzQxhPJmgeiCfg4zUL5Th8CjZRD3L9PVxLU+YaSfutMwzF0XV4vj
XRyMpbq0xoCp0nzJ4q4qtIkjCaWIHx2Pv24IbsIhhyt7iARm0UHejy7EC6EFV9p3J0tpbRX3dZl3
8aDLMdx7Nkjw8bkS5OTvLkpCFlKEBESmjIerM2myLKdDLS0smi/nhBOIpd2H0OSnJZ97SIr/aIeH
K/1TlcFiKJSwQaAE6e+nO8yhctcq0biTcSmDfWTw/VQHR004uWd29VekETiWUSQiDkkOEh0+fyRK
3FjU6b5sT0rfYHdJUZeB42xR5I9/vCP0V6VBLZLCLRLCRBxGfKW0vC5pFS2ROnEUsbPCQ0iR+anI
zyH7QfyuxgTbVC4l3PO6YrSX9egJvRIoSsARFff+c/TXoSHfOeOz5Xj6HB+az7Hij1n9i0wQwnC0
IMOHQCwRWXMa0NwZLcqTuihCftIJ764mPcFl6W+vQwD2EeTKIQ9C5Er2rC9sn+e+OGkzuAzsDMdt
ucszpSDfB4fpaxruqzn9klK6091syrz4Wpb+49d/3egG/n1+5s8/Hqraf/528Xs5/IffSh/0IaVm
1186cPMHLWDmK3eHTNyTX/6SFfxO3u9Ldf07Hz5JCj4pCzzO8YHRfaSQv+QEnxQjDpm2z9//mhLk
kFcHownpu1VKkImXSELaT4RQWRc4JFAw/JoSJPxlCCiK4OAwCaA6KPRrSpC9hDQheBrBMaTwmJT4
76QEnx7QADwJp5BZlKtEoM2mTNelZMcF2sno0g5fDsqXCvrXc/I41fg9uquDKHE5MKsmvndRoYp4
Web5XYHZ9LfO+59sg1Ye25iKB/U8Ti3fF6Y35jVkccL8Jp8W/emR+r7B/lML8yf9lbGUzVILX2ds
D2k/u1wfwqwwLkgVoRiC7QbHlPQuO/rxYt+TFaj/8WYs6L4a85ZBpEkEiSGnnJtYz0x8/DF9SF8/
8gB/bmYVK3DZh10lZwYJ3o5eIEi2NW/GsArZ+SxcO6UBX5iJm7nvXv94we9sSEDy+/GGOhF2Az8s
OCjJp1Nd+Mwn1Pqi3P94gQOhP33aHzsSK3MqymUMnSfRfqwtH0/ZTDKcdLXFxXlUFxW+QP6QAuxt
3848DhWFkBbSpYN5zgMdRPctBg6ifuTjOt7YOrJztPd5PvSJwCLlBEE+i/RjDTcxyGjEfubBuR4h
87j3GO4MbRzkAjfPBC7fk/Hh5D7iQOVzM6hoBBEIyEwToz/xaCyf2d/3iK+sggakjmJ20X6eLX8f
QkYtzgZfXf5Ye9+jfvj7Y9ZFVTJLTLSvSVk+hNBPdd4GZe2TbeRXtkEHY9T1RRTtFZQpfkVjT+Mp
W/g2yyNWlsGoseo6SGHunQ6WZQ+Vk8HsWKc138j+yhrgKUdiVhVYA019lcyMTTTue4DSbpt8VuYA
V3PQattB2l3PnF3ZEvrIfm2cC56xnd9RL1+h34rQh+MUiXTRqNnPOQ1MPJU1XPx+zP/TgPYP8K+j
Pqlrqjyes1QHYmmORoO6Ya/GGZW7viyo3LjMCuKE6kyMXcBT5zx2xy3TbbhfWqSmfVe6cdoGNb7C
ca+HPiNTI9IO18sNpMyLy5YzebNNVisgj/Uk0AhhR4qDqdwrazg5z+ms+3d1JOrpGVF9T+OHvz8C
dCHyrha8E6lRdD4JmiW8lDkyKv7xJr5Hnjwlr7NyDkE4LPW8x1McVhP9wBbdPeNMvkd+hWg/cM0F
tNelgwINOJVDMcsHcPXcxv0Kzx6KMLOaK5FSO9Sgg1lMQWzDuVw2LrDCcy2DqJcTSF+ipm9POhS1
495UfBmvNu3gUMt+rF6OZ2JRMLFU2qL8lQtrr6Yy7+dn+D+c9G/4UrZy5o0cxqjyOU8bZfvsNdRv
e/8r6RcZnrqgkPwayt+EnWzbywrVfDbQSglXybQj1JXHbiGTjIu6GcNteGYrPE/l3DOHDU9rm3f0
xDZQE4srD3mSZxY4iOVb4lpBes6rPGxGOE99NndmV+WE86smWAZ2mrusqfcTlM/b96oR5KNv87F9
RnLoOzEPW6FcTXnG9TKC3VVCdafQPpBxiOxrCWGdcGNFIRnrqmVIyoJ1zVE9LTnfMToS/WYIHXvu
9v8duLKVNZgzFnBRB1kK5Q+/I+XIUwEln2cOIzRUfFu8+OlhjwY3lT3uZUrCxej9grLB7aNsWdRx
JyF7fpnbBgqXAR2bY7qINno1EcisXECBQ1TvRY2j6BlWvrfRleGA2lvU6RHK7R3PLEnYIh+6aYIq
4zYkrMyGMoSheap4aoIOUv8OUejKICK/30Q+WhkNjwwTVZXTNIfqzYcIXOkrGwbNNpu9Ttf1JG+r
IOAyjRTcZBKPBNRbfGlmuw1l0cpO2LKfIzwZkbp5zPCJoMaEv00dAsQVuAh13Ja+a2K8sC6/65rF
4m1qiVb2g4yQpKuxYSkTWePjrsdQdZ89DTa6i2hlPxa61L1nhu99H6E99MdAKwDTwW6b2g+H+VEo
wDIZtlU/Lan1uUuXllcxM131jA36DiSiFfYhvVkEE7iGtMJlk2Aoce6yWeONh2oFfbj1aIFKvaQY
7o1xWKB3bU6fi1q/x/oKzYh1LZ1UvqQ5n92Fn9sQYoG+QNXGc7OCc1F51xEzL2mQNfIED1O9y4ig
6Sa10hWaSTdEnauBusswTUbCbWwbVG7jnR5c3aNDI1q8iIGDWgOHi6SG1pqY1Zxus6OHrr7H1Ksw
MOGY2SXtUamOrDwU4yO6HP1YMgfYfMMd0xVe2ywqlgUFYwrFtAe4dtbDEXV116Zu5GzjDlaQJQMf
2qrOxpQAcF9Lp6s9orredh2nK8i6FkKhcWFjqmnETg5FpV01txvNDV1BFkEvUwZNJtC5YRU9K1XD
L7pJbWR9hVhw1FldI+LSXkNbT2IibBNeTHWx+7FyvwNaugJtlOW2DhZI83RtOZ3WLnfnPsvURlCt
IAv50WBAvnJHxuejfUPGUKjLyAhWbDs3ZIXaGpVDnw94gpDQL0ndRR9mObfPHPzvyGZd0oiqoKZC
ZMO+VwWKifU47qX0G1lfgZZ0FcVZJQaQfPDBYIjvWjll29R66LN9bBHqbjFBYNlX1inucRwNbCvr
a7RG0JohCjTs5QhJY3ygbrcL5qCOR7ayDocuUxaoT5UsEi9q6DBh+O9Vy//IrZAVWgsaCSjEh0Cd
4oe+pOooL/ONmS2yQmsNU5WizIG4hC6cVHHoVypqNm2LDQ5FlMeCmRzhmZrrYR+5bIwnNOAYKo9u
m4siK6w2RYdbTUK/b4eljceifPDVgrYddrzCqV2M63QBHZhNXdCY0ehDMFi8kfjKuYZZZMhcBG7P
+7Dd2am8tX6xG4mvYNpD81UFkbDfV0wWMatKFXuDn2t2+I6J+dyF8Oisc1IF0O8lgXXp0YWF8shV
xvOvtcy/W6LCK5xOnkKhFyinC4KZ3nhpBYt2gYN+0m1nBq+givtJNr7Lh3SmTWvigHRR2o3Y3W1y
TniFVVRm2OipAc+aWXUqK4t2tq7m/TbqK7B6k3UknyOfOkk+ogpfW0qut5FeI9XOVTPPgYMe9uAV
mMcPM+Ybc4V4hVNZlg1HLXdpNRZi54voRteZ3qZQtMJpW9vAQL+XTwPoKkxUxc857sNtUEIrnEJZ
eOzsJIJ9q6b7ckbvcNScbRI4WqFUQLtOAP56ToGsdfGCbQE91pbk20zv5z6NRzgd8sgXNTUuhTGm
8D11YAdiWy5oW6SxHlbxvcKhyrRPG22WnZ74b0XZZRvFvgJpJsqeD6XxaTSbOWmaDlivn6u8fseA
HZoHHvsk2TLolg8al8IAEEx92BxBV2DWvdum1hVEscPOwBsB4DgWGTReN+N7Dh0m22ivMArdhLLK
itqnJhpgvkJMH1QvrrbRXmGUjnQaSwK0oY3zhvr5IqL2YhPpcIVQPUJLlSO524dZECRBlZ2XS7gx
PxCuEIpQ1/ElwMGehfKymfkHYWa1zbSEK4gGBcTpRoNMVNFe61zDYEOxzZKvu8xoN85kggT+Xi/D
sRnxGY22NXmEKw/azRFMyHRwt2NNfi70lLYm21ZmDVewhCmeqfAemO6at8vgk4r/uu2ErCCpZGW6
pQYl0qL+zUzyWixsm50KV3j0/VBP88hcOtsK3Syzw2nlid1tY3yFSNJmU1uV0qU2gFYC3NbHMpPv
t9FeIbJWpY1gah7aAkuIboOQ3VLo3t5kYWGU9akRhIPd9yoElwzzRlMcWRrspOTDJuBAP+pT6sIO
3NFoCPY9e2P0TkAWe4tMqFwhssiLnvbF7FIvoJljJLaLUc9uthFf3UBHqHfNc5vZPSq641FBbb8n
ldt0Uui6p8t4H9aBAuJCRVfEd3clnc1GqaxwKWk0h72Qdm8achUB7ckPW2mvoInGElqOJwRpY0zC
cy/y6rSnE9solRU6oed4UBDPwkGJFhYvYfVWsWJTgEXlCpuT9HSsJSB/IrOrkpBmTO9gTgyVm0zL
X9q9u7Gh0KYPGMppdxuMwzsoPrzddBTXzVoDdJgbRkAu3sPkW+9hFofAAMymOAISQk/haYqBQz56
Asan6crr8HSC4ZdtZ1GsEAqTXiHlBbGpqGHaAhoO99CsjrdJXKwQ6nMDPZd+cDBqrK5poJLKFJuC
FCpWbtNEMCGVw4RmijHMxo4NMgmi1adt6lwBdIaKgoUubwvdDOxDbidoJY/ebCO9wid0R2e1gHmj
dEZqhPFC3h+1TbWtDYOuG6t0NLZygF6hFEpIy65d9CtOYHppG+srgPoO5nMLNJpUQ68NzP14E5wF
Qzi/3kZ+5T/HgIBVpB40Osz3FiK4yYrfNpFed1M5cDxFx7RNa5a/nrruJGyabedw3Ug1ZKJmlaIm
XYa+2A9jjneBau+28b0CZ7nQzJqphv77oktqOr+CKeFnws4DTv5acoE3KTy1KWMA+eCh4yYtmiHy
seGsuuhZN8VjhWGofxv/K5BGdTu1tY4MzG6Rj6qg74KuvtlGegXRCToeFeOZAfwP9niwBsVooNtK
dfAel6fSyXERlYZgYJyid80QwIRW0P26jXP8lDbMDXe1CQubRrik434hfqZxCwNH9TYnzVc4pUWe
C3gzBBzJKbguG3xT9tvu4vAylae8qzLq4cIMpLNZXruwvMwI21SGousGKSXmrOlhaDklWYPTQGB3
jfKx3NTpS9f9UZjD6PtQwknMYFgUZph7mD3c2J1G2QqmzZQFbrKFSduhg6nHgR/1Y74tOwxTD09F
7uCtD55KEDmYx7NhxmcqmrZhiK3gKcdc+arPTcozGN3ly3wmTbmtbkbXnU4STkk44dqkSA9XBPXn
JnQb+V6h05RQnWBj0KeWiXclMteq7jdd4ihbgTObaFPnXWVSBpKJJTShx/3ciG32kK2Q6UjVB5WW
MMvKiz4xuL72gXy7yaywFTTDEO5ZbRT2aV6SpopHSFTsfRiwbYJZtyLB2yWgK62aATdybhLhGXsN
E7TLNo2uW5GGCmatodeuTxdpcIIsfQWedFv1nK7bkOBdHEJHk4bjoiUNa7C1c22LGN5zUT/jTClg
8RvOdN1vBL3AocynFmSfFyNPWkiepVlG+211BLpuN4K3HXhhmqxLRWDrPhnGrvnkJR83XhrX04ao
wSEdYSg9NcVs4e02DF5/Y4voaNPJXDcccT5NIhzCLvWKYXhfBzSxw/zdRvsYrRDrFHTgWdIe3trD
cxejBde39Ty1ebyN+xVmp9IwM04gG11UOi5d83ZSaJvPW08AK6zHJuAe5N6K7ni2oT0alS6ON3G+
7jcayEDmTo1dWmXR8i7UWX4M7zjt6m2CWTccEbCTEZ5BrbLNenvEvSA0jjINb9rZxv/KrUIxrtZt
N4DkiR1P4LU3b4tebcvN03XLEa/hFTrMmS7l1L0pc3s91u7NNr5XbjXP5pEolfcpb+XH/+bszJYs
tZmufUVEgAQCTmEPtWvseTohutu2hAZmJKSr/1f56G0+2/0Hpx7YlJBSqdTKZ3W9SyqRpr/T1v5L
qNkLjUaUzItoNcOVTrL4BhTEBpKJsQenzG5nXeJo84ECEoSVWlYM0pcq8lF+PjYwu6U6+Qh39BpP
z6xfqywZ7lX3OxXT3ynoP8TgvcxobDfI6wrSXy1TvKlwWywRbPJ2UzU3JVd3ZvDu/WpmfaPAXbDr
IsSYfUCLWz6+Qf1vnt6XuWF3CveS/Z1UXcqqXIN38cy3sYhdFVI5Th9BXonWOvZjp773QkRjzZBY
klOSodYOcNW6rSedoEpWM9xSb7d1jAp5JfkmAKzppfN1EqOa8CWCstdfEgr02okCb7bWTrdLuPCx
FDO67UhYL4aQLZxma2j3bcvTtHmzpCySP+YkG8drEUhpr9OGv/c0LCE7y9hmRd3lJFFAtuV8veNJ
z8tHBooUXnkMBHyB0oGzxabb0M5TAKeuLPzFGW3Tk51Snp1t7lKUsLWwac31YADvsmXp62JqaV6Z
vp2SB9cBuXXTNFnSa8Bouzqjyt5CiMzz1Nk4PaWxtaGSzdSE9zqRfX4sC0l3SY7Z0pWBdtZfWSZ6
VH2iinBaHos3e6UXTRuPRBL8N8HMn02q3jd5e+y99zovi5uYTRO8d7Y217nU902WHCsO0l2UzCyU
KQkqSFdSllvVRKWqSp30B8dkd/qYYk6ZwqXdlRPQRDY1/sXkdCzpo7s4KdHeajsgz66rX4dndIO1
dz1dzLFQRl8D6P/cpwvWAptF2Awgj0ofwZmRUP6vy9dDoWyv8ZoMt9YOtr+qgq+fpmIMKOaD5HZw
2HeRcgRxCW0iZX8FggE8PiIfReDHOs3SvcgrxhLO0mLor74fGnPqYyev2xi3B085e5lX0rVJiADt
uzJugEckc7eGKo8yNZ4ODf5e6rWY0TWRWPorLqr+Ai7xPovmYx0dKSl+nTbD6iY7+hyYvLiEjmyZ
803XtJTkr2PvvluuNhsDtSsZrnosQ1Hl/Uhxx14QckyLAYLOr3+AGzqdxBtHggAnhWrNQfRs2/Zg
grDXew25a2Tg2MJxRzPVUJSxeohcfD02OLs162K0Smdt16OrFrQNRm22VKD5sWP6/nSv9pplxyFk
6hGGuzW/Fx2Nv+FM64+Vgslu0eabGQOQkTilAQd1a1KQ9vJ4yQ9O+t05hFC9lu3r7iRbAx6cG3kF
KKc5FnD2kq9kSrZ1wzn5GvmO/imgNv8zmNUcU36me9FXRmgnhVTDNWO5jW6q7JI6bpzLfnN3+C99
dele+IXe1qZhuuiuQSd0+gAmpu3rJu/IABxrH31Aw9lzBDigPCGLU0BkljiMXkSUZf2xr7/Xh6Ep
GCRCifzT+VEUdWQkABRGdIM+dozeC8RYTAPOLK+RqVmS5sG0HH1nfvRLfKw6tZeIhXid0F5Luiul
YDNWm5MufWWV2oMJVrJb3mwOZuoIfsCvBLLlsH6Gev/nodCxV4npxfilXEN3HaZurjdO/wpLdvTF
dyubjyGZZ5WbK3LbiybqnpD5WAng7xbK/0lTTBTF3IEgcl2Apa1VlOKqwYV3xwZlly4vQk88cba7
NutUnFdBAPjN2oNb5V4n5nLYyHT4otd22qIfRjr6c4qw3Rx6971QbJZpB9xvYq7ItZ5zGx70yH/D
cnmdb/9wVNzrxPiGe0YGNOl13oi4T/RUVLDEccc2sb1UzIEUWwDDaq5UFT2vZFGM9+BIdeLYMt0L
xtJy6ynrYnPNsw5cvLK4U2nij+0De8nYNHScN2XbXctUuMd5MmmdL9K+/e9v+prZ/9PA78oLpVPe
ugT7uw7piJQ/nnl51nHS92eGU113LMfaa8gKz5qCUd5f45WCgSeyRb4urbjsj+3Fr+Y0/3u2AId0
Hm3ZYm5m5P26xO940hyc9rslC5LFUgBe16PlN8uA20QpP6xJd+jzwpvi1xfvMBkjBVXgOckB8rQ+
Gt53IjvWzQSq1q9P122XrDGZ9WsMLt4OhmbXpc2KQ4NO91qyAdWFuDGdxmU4qhL9WLwFEK49ODC7
rHn1S+dX32ooBIBwqtF8OH4NugT69L9n/j+HHLqXkwFI0zTDMulrmPIfqB09mVx8Pvbo15/8nx0k
tTFuq9EhiKbVvgF1cV7tn46Ox9AbMDT59fEtjm+daF6HfSgaFBzn4mZYth6a7hT8tV9evidy3QLA
zNeGC5SdEjJUQKoc26HoXlJWspD7bEb9LXFL4k9dCz1CLbtO2kPFF1Avfn39wrpmQGarr4lg/lTw
OH7To5/v3aEvu1eVedaiwuXG6MQTvvX3Mk7iZ0IGAEv/+/l/V1r+bzyme2EZwJNkY2zF1GFrZl7G
JOnWu1bZcbrgIAaSMlh6bD6Nmd76x8jjVPA45HI0X0kCUu3KSLjlaeSzqgzNCrqCj5R6MV22kdqM
o2/rwEUTfvSNb9dLN2DPrVfA/39Sk6YPdpDLvW+FvdBmdXgEGBiiik2bhg8iQX/LW/XKqfjQtcUw
g76bpwH/dnK1iKH8fJaDiMIJ//XcPlHS9PZQIkn3gjjoGkfy2pB85k0in22pykdwlPmxDZbuJXF9
pLIe1VF1JVv8JyPj2zLhb/77c/5LjNlL4nDW9CZiDljlAJ2tJumN9PPvQBqvgfCfpsouyqxrZHiY
N3UdB7A6bhOY6u5UeqgeTg4nBH5jJdPiUHUNvL5flxUcJzKW2kxdoyFi51Q5fQmD5h+PjdMu5gjf
rDgjUnW1fSpOURM+L5L8bpz+OcWhxS41SGLermpa1ZXBfuI9VNXpSyH49n2TSfSbyua//cQu6MQA
mHMyjOo8b1Sxk1jGaQTpfkKx/dY6dLT95lD9L598r5qDPIGvlmkOXvyi1GXNtgTqsEifWxMKUkPR
fayqRPciOi5QO2kmjUHrSAShG/uMQHRwA8t3FbcIwBEUAjp1TXAdBwedy0KT3wTof/kSexFdTqHl
DOjBPSk+5sut1HN26YsS9/6MWx0fUhfQ/PXX/2eDz/Bs1rZ5BEwHQILodedfyjE/1toKGvWvT599
Obatn+Q1z7PlAs11UTUiOXZYATP516fbFqVIuibi2qZFehmsN6eibA+d42i+W8gxGxKtcw3WuW3v
44ZWac8OjvluGXsa67lf8OgQ0nNTjhfTkkPnQ9Dcfx0SD+paO5eqOamWPORZ9DCyY1U8utfQQVb4
CsKFQdEg3Xgv53m5Rhl9fyhs7iV0TZYL62mEyZ7w+TwMU1r5UqeXY0/frdK4VFOTxVF7zdt5eIDq
9fPI/TE4LN1r6DjLeWTJ2l41XKkua7l0d/Goj0lR6V5GF/kN9ylmaq+thEXIIIrHKJ/m87Fx2S3P
TcbjOtO+hIdV2m4XQtzHYVLqWFERJpG/TkbRl/DESrvy1NnxWen+Kqf+2Ca+l9J5sW3ccCRSelnb
qoN1QB109pvI+y+5zl5JZ6HOD+jwwyKabV9BNVYPDEThY2O+W6EBkJ7ZLkOLriXj646DxA7riK48
JkgDkPrXQS+NR8+Fyko0WvWBVIVupod+U+2xPki6V9OtrGu6fKTlyTgYqKi3UAH8ZmT+LtX+Qxq4
19KlLCSAU3FxTXxE7UPcmgwNRhzg0A8gJfXXNisDhaOaNdmZobrmYFShMgsc58D8ZVzLeDyHIeHk
u8kzYq9NQdv8UAUe5sG/DusWjQm4G8vrcWla+K2lcbGexazm7nRoXuxleF3bLqxIRH7aJsEQoLyE
yZ+AiTH9eewHdot9WtQabDOs57UXw9kUqYPnU3qo0kz3MjykbBkdqFnPySv3y2UjOrXT/JC+Gl60
v479kNt0bhY83K5gN+s5Hatek2MaP5rtduNUrOiGh0fHmchkqKlKZIWKxI9jg75b7b0qijimzXK2
BE4fRRShgWtL42P72l6Ex6E1jdOILuceypqqVxN/1jldPh16970GL3XDQBM2LueoxK1HqgI/tz47
NjB75lc7uaTHRexyBqOSvOnMpn6wOOTH0qC9AC9kwo3Laudz1zFdg1wNIkzaHKOe0HSXM+tyoYEW
2Xxu4SFzyZoFfPFIHbtjhw/Ir7OdOgJHJbXMZ+qMgOJq+YD26u03MfZftrY97Gt1I5BZuZ/PPocP
jIrVVOfqYK6yNzDJ1MoiOmLUgwGuxS3+r3gSx3oJ6V6CF4XBjI2mMEFE98ypdPA9RTw+dnlP99ov
OHymTWuRWOUD+TEb+t4Icqy9Grblv35QYVBS7od0PbfxFFfbQJpz00BG99+r9F+OiXv1l07USFRP
iwtrdGbfiNW05uIZ0dMlnQbsgv/9M/8ycfZKsMbSJk0k/oiMFNHJkozX3bYeU4LRPe9rEE2+LAxP
h41VeyogA6vL3v9x7NV3y1VJhAPoGafzsA2+bs0oT7Npjm18eyVYOaTxYrJsOlu12osRBYGDXxmO
7Xx7JZg3OG7AJXc6LyLoSzKrjyGR2cFPuttWYT2Vhh61nvNQiLw2epM1JKnHZP+41f911ne5z5e8
aIZzZKKplmHoKjr4Y+QmdED/+vQmTWEWKNlwbpdR1CEzui6AyT8dmjF7DdiaeJScJ15cpOzChxAP
2ycZd7/j1v/LUtqrwBrqXLJCrAyLpwT9KK8JxwADpWMRnuzOunC4QbkaxpSXNELp3EY/e919ODYs
uxxYJSRp4J+RX8D5anRlA9SJi9jmL8cev1unie5pH+KpvGQDPNpqJzcmHlmiu+LYWt3jvoa5WJHF
D+UFHtaVLMm9jg9mYnvxF0Bc8MwjeLRJsf296iG6Y4JEuld+wQwCJt/5WF7CK/pIuSStU1G4g9Nl
t0xlrMUSPPxxQeG666bhTcyO0QTh//XrGo0ziIqoMemJQf4gu+gx7dq3h6bK/5F8ASMkJtqlJ8JW
k1zTQaPvWjizfjz2/N1lczcko9Rrn1/SPtmAUE/n9P61Ve93PMHXxfgPJ929nquN4J1auIZdzBDN
d0tjrXme85jzM/pUc3g4muDE0xKa/4/D9d9H1X/60d3yzT1pOitHuJnOm+u2OtGtJsNZKaw6fRHN
BgPusTewq6k6OmJv36SfuvzW64EJc8HBWipT6aCsv4nGR813Sh1kd10MSauqqPTBuQpJzjA+KpYU
w5OdG7iK3rYIDpWqmoLmUVvFtGwpryZ4ByIR6hk+HdwCx55/HyZhYI2Zqrw1NwovY9KfPA70OT/5
0cL3XHkqt/dAyDnbVpmCxQ8w377dZphglmvEUriPAg2v7pJBMaDvDWqWi4G3+qRXvOCc993HgRgc
ZGQui7/MYPCPp3VM7YlB7gunY4yQqq11pL0Gv25sQo5M5+47XGfjfK22KYkTV2UF4+Jr16aq/Gn4
CqMfNHKGfjIVaF/Sf3kV6d0NwXjYdAMaNdfOtXOiTjkaJ5tzwJUNOUek2ea6KTDTytoy5zNzIhY+
rg9JYVl5abM1GPSFjT2s4jve1TkbLHuS8doWp7iljtYiZyOysMLAB94AgFttI4erKvSbshewzCtx
3s9rVEg23uPNxm7KK1gr5ugbse21SXOkjYglzKz3+Fq9aKupQGZXlUmkzWk1Hfk2LoadnA9b/nNt
g6eXYeoz9RwmUrBPYiR5/kyXhtLH0IhihWFkQI9KeindmoCIEFi+6id0aBT4XkPbDng5HoeSr5cY
VGNkYybug7rzjG7ux1iYtud1b1EMvuXoQCo/wNV5m32tuxROYryIXjGQetWdi9DFEiDaAkEnX+16
9viWcKckGQpp5MZUV8ABnKnywpTo4Ou6OTOhmuKj2b5mlnZ+iNdZnd2EGPXMer7KD9tGOAx4p7Un
60XSbN7qnouUgBIrvD7hXCOKr8VCu/6h3AIOfiKLV/i+wu8axfyqhK0gQQa1LJTSuswolW8TVUzs
AsCK2h464hJUteMFbLWAa+bFcvRuwf+XLVByMkDWYr3+IDpCz8xk83R4n2cmKU6imTP5A2efQmPR
mLS3p1lm/fys1pizD5BnjeYifY42obKP++w+ZBFRj4lwKvzRdrDMRMfMFPXp84hFK84wIffkNphE
jp9FZIqYILwpzrIqN2k5PMfLopIfqWyawlcNLw2/Omdtdh9Pbdp/kY75rAbzPkY3Onc0KYF2zpj+
2SywHOUVHNGLHxll4/AZ3eVB1Lhdwt6FPo/eP0HVNxf4n/so/dnLyYabIYP3H1SIk6QeBFbST5li
mt9xRcLzUsb8EpOxkC/FtObsHBftIN6NSmzhjUODB4lwEw1uQHF6JRGz2+yWrvtL4eZGPEg2Un/t
e6mb60jKZHpYxzIntUxpSr4WjKTlH4lTzTNayKN7XCOFn2htMZV0GT9xAIKi09aGwt3DQ8KGO8CD
6BddtimcKjU6Hd/mXujuOeFw9r65vl39ORqF3O5KP8XsmrNNxZ9j1qjmnRhLPtSDXyIwEWVczmii
MQxGfjbM2fQ0x2GJb3Rgg/4I446mf1mzMheXWKg+Py2btIidLismcYF+OpmextKynxpMgK5uUDJ0
L2KLJ4QS0W/uzLJ+mfgpxm2VfVASgONLw9cB7TVRbvkHUcxlejPDMLBqge07+wHrZznUvJvVIqui
S5oYRkcp3W6zNvNyWhyBlfYydySpOh3c8JUuJd7glMU8Ac5ww1u0EZ+nSm7R3J27VyRPBaBdUM+j
Q2PaORsm943E3jHYq/EOXE5YQbAnpEv8T7jAA14stSCwkzcu6z/7Ef6MABwZA+RZRVUI7c0t6JL9
4OFPNzWVGJd8Q7wPg+v7Si7Ypl2Firedf7rV0uwTLDgmbAjwNC/LdxpPef2Qw7JOZ5g44qbz3Dli
sgq9n1121WVSqrO1nMLwmydLER5efZFRtdhgY1XexY1HjohONiFuM1zWoipMbRu9Z5mayEmksMY9
zbFNylPuQ5CfpjhQeWeX4MrravqoOY2ONP6RwiznTZzMsn2PyhHxqmq1XsoLqPF8uS8VTjDPHiWx
4pKqFvvd0jTZCJ13KrZHw2Op6j5MyVKnw5RH6FuY5qZ16J4Lc/JuiZVBM0aXLsubdotzctfjylg+
9yDdtWNlfQoDHXDFq9FNZXJLaDkvL9k8Rt130m6FfmSazphjnTBa/EF1ETATDJBt87nnRWsv+Ms2
ec4MvKE/wiFbNPczbyW9oYmW6ad1IjD4OiMcaXaCLxNt/gxAJYNpPguZ3c19yzm0zejAwhwpwFG6
F3Lxw90gDYVmmEBDHJ/nAa6HlV18R97jN4tPNhHL9k0DGo+e9JKIPq1H4Bd5HSE+NfXWDNt7SdhC
74pyQK9L1nUQqxo7FVHth3WBpdzUuw0NJDZPalwoFOINXjfLXjbnOZzMO5Li5qhtVLR+MCb03T2k
uyIgK+rC9hO7xtwpMFLjOHn7elND45qKMQ9PIS5TMyMSB9/cColPD9Asg7vZo0NAHl/gfjFPt3gR
5XK3LayE2zqCgQATgGMY57laSqzyGLw6HlZej63z/i0tN11WcE0r2CVPDeJbpaiT00u8JMX4PUzz
kMpKL3bLbj6l8facYvaLL3LeYEGDP5L2zYtCOcy9KxQG8T4QOW2njq7Zcof9Pxo4BpcYe3Yhzx1H
8rT0AR9z4vZinYrMxzzxi3ljMWb2fpSQhb5I24q2TmHnPH+BkzzJvhqS+8JUIITF3YCRopr/0YGZ
Gr8BtT4tv/cgr6hvox4VwfkKQERaG0lkfmfyZfbI30RcsL4ao9VjK9Qbtg9ke0DGsiiz+WkGpKH3
0Ojl0Q9Q5X1ax9jUJRy0R/UhXzG/zyp2mtXtFlBzNXmXfs4IdBE19UUja5xF0xyOiH2+XonOM2Yr
usVmfB7EKNBynADfeRlKqfsnagYX6YqhA+u77Mdlu2RJm9qXpIsn8Hdxz1p+SIvOiYvVcMp5MxJB
vxQzXF5Oc9qgFFC00cKefTc0+SWepCMvuH+i3Tut8jk8JLIbewTMFGsDsngI1YqrAkR1emoMnN+3
ukhT/sZD+RLVG2uNfTcHN6IhGn2vxNXAGDaqzsukHV7UjBpTJQzX45l69NXqC1rUkjOc6bvuNMUN
wZdohU6e0nV4dXJl82vyU0BaKXhdFjYjJ7OOcbJWKmz+syw0qElVMOha/DCguY1+4jPrH6duRcZV
Cy6jOpGgwvka0d1WuWN0+UxWYA/uOHMD9vt8i5GmUzTwDkvlaRottxavEL9d+27Ja5Kx8aS8WLur
2rDUv2bx5OyF5EoncCaZgDxL0pYWJ6ohD65mmoRLic3ILdWUNXJ+XiGdKrvaMJPrRzU3/qXwrwao
YQr0YS4KFZ8LONhs2EaRcpymAI/rT07biN8U67Llw6qbxL7rpjWpcUcykm9eN87WjRPpHdI1uGYq
dNHA9J5W0ybFnVgGgDVS9FVjs6V1CEs5VD3MkBh8p2Nyx5EPfHYmpw8cKCVTsVKOcy0SwjiYrQOp
+j6V7L5w3P+RovtHPhEsHXMNcg7l0xiR6U3sgHjFEYguj5wVJCB3StLpjY0GyHaXLa8Z2sifcJ+D
Zm2Yl1LQyNGG/OSngnzsXcTPikimKmO25cEqXb5wB4L+SWEa19m2upqIpr1L07R8XBn39zzZ9DfP
rXxfUj3Vbcze6mwyHzNZdmXF42GG7GTVSo3VFrelmyuObNdfPKzq/B2zhH9iCZzeF+mL8oTpzGoT
1rBduklm9x7yxfSji4r8PdcOqoUTWbo8umtMbp2uGszcAm3yXsR/tEvjl49ZxpivbGu2AlLOxDp/
al95ADfttwBsSjElfoCz7jjOBOeYlvbyxJlNonubpOjGRlupi+8nkTTl8xxt83Kx6POPPwWmCatL
n9rlYU2HjH9D5mrGc7aQiNwN7dCmj3KzGmavvLO6cskwFZ/oqof4ZaQrHc7ANPgOSIKZiVsf2VJ/
jQS8hGWd+TZrT/EsxVKtWYtUtFzWvK0njRzFVQ2NKNWVz/za/tyKjI6Pdutt+AFTKod0SCxFhtmt
sbayoZJoGJJnUHQacp0K3cq3W4Kz/7nvUmouS464c8KJhue38VV+dx5zQ+gLmmpk9gD9LE1OSbll
5S1B29T2VwsxtnlZ56UY4tqX3Ir7eZzhLl8BKFLgejRIov1bHI1zglMwJJvhYZ71jLggutwlT4PB
knyvcFh1X1Wmylva44qMzsblX5OZquibwQUrjslbn8FxEUVoUWN2IFmqmtUius/Tup2s4VPxmaGn
f/lUOMT2L/M8lkSesnyMsF81XRbZ98wFufEqIiSn1bI0k6nLhmryPIdi83+laPfXf0wtutnOhYRt
4TuvxVYCOJD10xt4PGdqO3cWdNdr2Uakf8OwyhARYzqNBcKT2HIUC0WHtuY7SWPh7qgSKjanNExI
ASrNGOPAwPc4fyDjk2Pt7fCai8DGZXFv5TJN3F1LxdX0Sc9Rby+9jJbyNs/lmuGLhdJNp5HozX5T
ZYZeJCZUOX9bnBrtZeCxiepSrclDO/KG1SMuwpdHL2XK8UnyFs2AM6rs9TTYEUnpyICT+bQGUHLR
ID02jz0n49U1W/FupMQvyA6yEIYXr7WuJniDVmgK4yuFv1gh+4t3ReZrDjvV9RbojAOaKNe8mhfX
R0O1rIub3+aJy8VfFtYmxTmoOBYn5l731YrP8Ji4a5BmP7ZAc2HW0cTQ+0bCn/Vh4L7/XBYYhBNd
ljTRVdxC8vBp1kFGyFJ9HF23gHl9RR6Q5PcLtgD53TnaXnEESMqvPRDnuaizksftu8FmQgAJnRjW
rhUmWUbrAlHV4zQXoXEu5CJpnwvp4lBPWPAfVZKZs25a1mGpNet9H6OC8YR6Bc3eFN3G1L2zU/kD
lZgvSD0WwmCpwiAB7+ERQ951hDffwLOQ7YkbBMVWTuppWWJkZgGAEXfTeSHqIXgYjqCtI75r84nq
p3Ghs36amnV+WIehl99hEL38GY1qnk/bGuEzplv+Sa3p6+WOKrC3b6n7xJBLLCceRuTq0DUtW6Vd
bi5oVi5ZJQfHkRvgqtLC7K7YUK9FJJxR31nks0OXCRwYi9dKDxq/p08KyVhFMijQbyill/MjHYsx
ekNziPggCso7bm+Wcb5ofJTVxzM6uhvZnreYFjI/y4K1b/kIb/hzgu6V8a/NEmXrSKBy9Q2sBrjh
Tlkxp+dOEE8wNVvyfmpxHrn6Ts4VkQigQ2XXCS52nKziZ5GZmXyibhW29mZOcNrJU223StpCR1/b
Nml+FK+pyV2xocv8o2fDn4vSS4p0txwTJLMmVetdCU+Qoi7ZZP7sMyzZqoBlRw1bkDg96zIt/i7+
KRowCL44g2/ZpDjKwFT9spHc5V8GHpXoP27LBpXBqDQgI80DEAUnJCXG3Wes739qvdEEcS4VsvsE
UlspazIJR+/kkvo/cHTm4WHSpPnTCB3KDP7f3pJHI1w6foyamGV/JrDMyP7A0VKgMiJ59lj2k0Ls
iIWvCU9G92Yqm3xAXwfullLOePymjRhDNRupR/yQOQBFL6WdGDltS4jp2TI720qbdXsPJnKSfh6m
0r6NonT+XDR58hHajyVc+wZNQHdRj4Pxps1mzywtAPQN0g6fMebqoUsUZG1MwoAbjJO0v/WiLMc6
GzrjqiFq1Bd06m7VmKF5axhSxx6mbYje5MxtT6wMorj0DdALZ5357TrCVuKaDDq+pfBkRszr6PxJ
lDzzLwPv0T1sLXg/VTauzfLerUC8fgNABIez2btUfEFpmOYVsx7jQJyUCAslTWiPjCNH/3ERLx/F
xpAkUpQSOEeWIbMIeNg8RKcJMvjsnBUcdRMHe3X4lORTaK9kiIdPwK9L9Y4UPZrANzgwvGvxIhVt
bTKsNcK2X1w1oTZGXwYl8rSmA17nY983rr/IsZGiJmk+uB+vWtdb32ljHrY8Dxq/oaL5nUpSp18o
zx0SNt/SS1EMUX8HCWXu3qIU3Z0RJrruMmWZnE9EWJ1ALgdj2HPvYgQR8DHu8S1QjmiGrB9w3HYQ
LVvvl3dzJKStu2xN9H0UWROuwI+FP6IMtkmVhjXkAw/9huXTFBgO5eKzKtO1HsfF3dM+QcIp2u7B
DyJ7B/XyiA4B8B3/H3Vf1hw3jmb7VzrqeegBF2wRU/1AMlel9sWSXxiyJIMbSHABSfDXz8lapsu+
Xd331sONmKh6seXMVGaSwIezAudAUEMY8ezZWyEn3wo4ZNwjcKZlwkY0EP99FL0KODpwqhXwwFBb
0xwaMBTFl3ztBp3gm4LhXVQ5JnOsmPWkk7zLDPLLEV4kLxGRJngiZ2bsYWmjTuw4OsBRjZpNTBSx
RxF7uJ1leL4JvXJSCu2KHU5MWHyqtFwHOR9GmDJkHLTLWOM2Bt/1YbF3ZgfTj0SlExK1CZSYOoj8
pzbChJZOs+zzhEcTg9dnZK56KhhialKCvPniuQagEcW6sXn+SJYVq4fyPOYfGfc1TbQM6iBtgYZN
SdtMgLZimKAWlZYwF5LryHS9uEUhSDHFDinQZmNdRtvYBWuECUYaf3zzerQqxBRWD3mLLpuJ73Jn
Zv7G8KbmzwMGVHaig1/zJKp5FdzUaiYITTY4FOTFoPWdg4G/2gblQLSLKcz2EwDMvFkVDuojIAdc
1AuGQnS0Zx2KteWQXeYtKdaDH5GluZQGOG3MTDgjL93k/QehYZFfBWvWQJeUkarZWzF5wQ18k5zh
nurDdQb/0zizRX/j3G+hdDM6AatC7ddm1oOHgsR1FAevBpzyTGp9/oYYDj6p30tTwoyKA5i+ssAP
qwT+inGwMbJY/OCCsIDicElHr9kX0FlMX+fAySHNGMvG3Yz1ek57aky1qcNQdGmARpqxirteu3yL
02AtL7II8WsQX9bnejC0pbVpmRdyOWYj4SKBT0RJmiKJgeCGKjINPhtUaKuObFrCFTPLaKI9QIIW
bH2H2S4GDutXMQyja5l2uAzqbbRYv/vgBa1qD2cHPxpD9N0ixOSbqXQNP1cFhmzEZqoxJ0aJV/dy
xwITuOVQ+SIUT8iM1uNpxtF+MXjjRVRGmEGWsL2mvKiXzx7ejfTi3B/D1m7PadY4kE5inaIrez5B
X2ReWy0YvqCXRcCUy5S6dtofcFjpbchwg0cVMCuegGuhOK2SQcvmrXA4XUPb57gmH/04eR2GAU5x
YGpHeBsntNW0/XGQrRXXFIuHwqgoyvW9ysFGfCnLua22kYoab8ana8IGXcysL24jjPu4lwPJI7o1
GI26j9xEdBbx6EukNc88suLBBz5XoP4F+P/4VfaRrZ6MZ1vvplUgfG6n80EViQVO1EHCpw65xrDN
mb4+5Bq8Fy6SyITbnuPgwzboUbTdBRyAis7JCg6pxUm36HnBU0LZKC5mAybphOlasBPGomi4b+qy
6o9chXN78CyK2b+EhGQkYeeZbWtb7dm45sHsnVqCdKpbzw62wBqHGPpEYjJuNs5q0V8Vwwiji6aE
Tw9rDUljIsgAkqcI6wYRM73yxjfBBpM9hPOAxb9Bv0E5rUdvRX03RlbkGtaH2ajQYZ5CxXXi82W0
e9c2Mtz3QNnnXV2xlTwBVaT0WFRgAhNDNAQAG/iJSS9SXJsrsK0zouZtuz4IbBIyXXox7rlLZgYX
gWukiMfYEh/S6m5beD74HtaA4nFxjYo1EbtuMTTtc06j/bhYue5NtHikQaRbMFsJTE+hK6210i9P
1O+H4YkOSFX/4Cqy+oTBtuDbmuZW3s8zqJm0VqJUcCdCkHZTNE3NLjJVN9X9LPDBXLhAVMORWFTq
XE74XQM0mruV3pSWa3Vcyl5WjzjoFdmUEItpuUvLVmjA1hEy2gqSWNzMxkuQ/cGcScEDciG3FeSA
5whj/oIEQzL4iZQIwNQbDSposAcMYD0+2JGXpr/BPt0AeIYYB1QaZjfp7kN87DBXSZpX6yPYk2zZ
TriTt3Jd+QmHaOZdBF4mMdgxgvS64EzjiWBHSsbMrip5R09r3cJ57QeuHV/mwkqEVlQW0SHbUZnF
5bE/M8rBcQYQXZFuEFPCAGwMX/SEyPqbFrELQ7A9R736wDQWinJ30a9yKhOp57lKne7PjXLjwK5o
n0XNIYKTd953jbFhqiZnmlMwIKcGECkB39q6ntttARDfj73B970tOMqxSGuhJI6dphsMJqRQF+Hr
wtEif5GtqlzuEMkQjcDe86xf38OGhuqrqVpSH0gIq+OBAPXtLpEa0I8PNSKpMds0NFpOfuQN7pvr
aGlOzilvAMC3BCJZJcaRGPiyBbdSDAPEft0YXVqihzkZHYpDDz1+hTK1axBUCbTxDJx5FJ3ltZPY
Siibr+oJzcCPZK7UcNmPq98cOWrv1vO3zTN4HeTo0Aw/8Kj8CpjPC9OSCs8MCGvFeSYZGlzteoPJ
usIGiYX0fMyfezNfS6+fwsR5nt/jZhFdD7uEoedPUBrAVZgkeiqvBz7VHuIGCl682/P++M4t4hPg
Jafq0LXS+THBelffh30fjLj3FNXdGBsxwFUNiAlFUTwnBUnDgHqQ14Sqy66CnI/zFssoshCnuimm
j7FczHJqV67p536xLMLhpSvt0Tm+Lp8F12a6Pmc4hvtB2yzWCLvpYkyj6gyWm2XCngsC80Y4J/lx
yOE0uAJRomF4x2y8AtrqKqBWFMWVER1fYVztRAxjUTBvFmYqoHZ9l99BJuFjIppQynxXQtmIfREd
G8hulJPI5BM3REJp3hDwWdOuyfquHeMCfr8obgV0BGEC7ru3HwCSFMBbADZkfAVasRZezEaMr2VM
scqOwBDrFm6PGCH1OHduF9hDUQ7ULBHLX+CwdraP7YwSm26np5EWZTJ3yA/HHErYQv20D3NIOdL/
GPoR8bweFTswVeGYECiChtgTY5clCEoOH0M82ruY5lyZg8zP2K/C8Xsx5zUzyq7bYOg3QAtWC5G1
l3mH/8jsQhY3RPUeQd3LkhJWtjZeXU6vQVg1NmUZzN9/TcH0Y7IQc1Gj22aoN0Q+l9EDm/6auP7H
QCFahxPoGjxvWNwJgBYF/YsWmh/jhFqkNcqs4HyLbZIARJITuRywWg//xsP7J4FVoAy+V14BCgtG
KNLATHi4/7q8LcYLPXstMhCH3gBwCqYStQBcdsHNMgC6xQGr9EjSegu+p38toTqriv6Z2ugHYZkC
RbMUXs+3LdpM67SAqeUS4sEuwbwG+hFcnDj861f6MzHVDzqzvhtwqUFTvEUgQMfvR9dmNjUKc246
Y2dCOiniH2pMpYtr/s0n/CcSzh/TiUrow7CbBHTLBDo5RsTObDpgzf/mDf3Zs/+gPjNo9Bt4LimU
I/pr1ftPszDZv5GL/9lz/yAPxZjeaaMyunWo/Yjz3h0KW4d/8cl/UJiNvj82rWV0Cwx6AyK1iDMf
yOO//pr/7Df/QR6aLVMxUlmwrSLegD19ymI/x+7/1579/Kp/8EEHlQmhDsLnEqwa2byjRMvk2t7/
6yf/kyuUhN8/Oet9PZulxOWScxm8D8CU5oQwF6BXSATaxMZCjb2HyYmav1TPF/4YU5QLNXNkttAt
6lDp56jrh6vSB7z6r9/QL4vrP7m7fwwp4qULAQupaKuFzIFAy8bNIFfw34fzR/YUYfLG3zSR37Bd
YcqHci0efFxpdJ8Nhc1xVlH5Bu2M78sUoro5HjlGsl9/u//8rjh4+Pt/4c9vrcFhX+XjD3/8+0Or
8f9/nR/zP//m+0f8fffRXr3qj+HHf/TdY/C8v71u+jq+fveHDeby0d3aj97dfQy2Hn95fvXRnv/l
/+0P//bxy7M8OPPx80+v77poUhx6+uJt/Om3Hx3ef/4p4JDe/OErOr/Cbz8+v4Wff7p7LV+HMX9t
/smjPvCTn3/i4lPAGZcRlkQqfzH8zx/nHzD5CdgrDxhFdidQx7PxqEHtaf7zTyH55PuI+BUSsigS
/OJJGlp7/lEQfiJRROVZ0EaET+Bb/P3t3/x6ofz6jeDj+O3Pf2usvmmLZhx+/gkyq++2Cx5BQy45
YYKjYRBZDT82TbTELF7jjcOWgP49xw4tgFWCmkKrgSM0OzQAFIEHL9PAdrIsof3pkBTTpNqrIKHt
gT3HOlDiIkBKGmCUJTyxTlZFoh1OvQlQFbPibEubLimtDuxJ6mVreRlOUK5xIDWuD4ECIX53hReF
enNiiyiDxmXu+7TQDTvkcjD9xloU0e6YK6uXtViWOfVDOJI3AqdmSEZbjbg90mTqtECW9hW7Hpwt
XM67ZZLiZq1wokRyt7fRKLpEzmnVbgxq3e4mMH9vE/RWrw4Inn5Epy77qquxeQ6sUn3iAtA2saZZ
nm9VNKj3ifDycy00ThodCSaImmZeAdqb9HI/EGJRJ0z74ER4Z1+cM7Dur255CQUkiPHcEHNVQFBA
Ut345RSzZlyhFg2CnKT16AGfZ6VCFdykkVOOBBAfZwGFIfla9z7UQs638sUA0VSvBNmeZVy0SOjZ
gBazGDmivr9ikU8hmIQWIh7n3AdsJhvvOAxhPeJJJ7umHjR84YWY3IC4vKZt/UPrN30SjY39bO1Y
1nEwjgPeQFVHJiZLr7dd2ZRfwYZUpxVKwRsYVqL33PeXR7B1YDMAA57b35euOZpqBXMA5HjZZCgq
eNIDcqamVbRgsqnlCsrhrgXPtVr6lFs1PnXoTlJpt8pCxh36de98pspug99geZrmsb5pTJffVhBx
9Vtw2nKfF2hxgxhHPZdq4RRgDS24SIvGLmEquF0/44gz9UeGdRHwbrF4/tZ6kF/uvWgqX+kwAXuH
zEyFFz43KCCnPUHgofOBhWtCyAOC4Mp+g7w5h2pLZItOiWmHMYtHxy0cUk4MT5Yxvia2npeXEhjN
CQWkCOkuJGitzTRmGrJ4CeF3MlQM6K3fF024m1HT3O2yuTzT3x00FCkBALSDIMSeBh0Ft3aYxWNV
It9HVjle1WuAhyYSaPdNVo5hfQfkuo3BWIX7omPhjZ+v48UyEbQU1UNDdez7onlpIBq54NiFvNRv
e/ZmgBSmfqOFtwWcNh6LzDFIfJYQumPazBvZtOxFqtIXsfYLv0ta6ymTguyUMwZUhCsgPak/CGAM
5bbtc4iIW2LHZF7R7gY1x6juIsTWWwy8pXwmc9F9hr1BfGWTiC74PI0Njmp4cuTkV0nUis92KkSd
ADhH2MToR6+cFoxcq0i1bKPrGXpbyLLsddesQABRkxId+ymCnmfFUbrchr2xz7TNh695qYAc1dBG
1bse60C5DarVhvvKBTgqKgatc5yRKbRxxiqeX3RGzTRpC45kqhzBYhM0QNLkyQLojWyKCjx8jHFy
voTuOvJTQJz9CCWPjw7pNoOgB7Lh0Qko05FrERtcsBBeecVrhUNctg9kXr+7zvrbUqrw1OAOR0A2
GfK3njFU9nFDdwshK2ggy4o4yMLorbcaElvHWXSxrID8rpRtpy/eijN82URD4kMAeRJ+qR5xRQHz
0hJXZdOv7RabiXuprKuvOiXInPRIv+Q4JKtgRzEMyg3l01vZR8uOK8Rou9xp0JFLtaS29EG84gA+
sZOq2XqPxYbqh0qK7FWUnrgKFC6ILeMdwFNlqufCIcoLXCIqJIEaae9zRxZ7VU2SfLNzjhOrKDFG
xR0yJziiqdWJkKB9H8NOhljbi4DshI/V8QmIXAlFB9Ght4VF2PFdBE1Lv5kjSoZkbNYwuOy5G/cc
49ODyHyQQ/5sXawt7pQIuSfNZgA9fRHS4osafb0P6wIDTGDsa71Yc29n1BsAQyIxBZZ4DxSmgSU+
Qot5Ak02r2Il6wCExTq9UrmEbF8sYXMjK8iE4Kly08FvRnrgdbc+j1C3m43fzmLjG2RY7vtsjIp7
EumF4t9mxVM3ANaMbS7qrcR2f6iWAMRgFcE2EQcziCObGX7dYvL6cqarbgLnt9uwW+xTrRZR3Oh8
1FhQAkVZHAKL/FKCldwDalzCxM6meGeW5Ule9K0AQNzJBe4IEN4PyrPTtwWqc51SrbsvtI9ACY7D
AMonK5VNIk+3I5R6GZ0gLeKg99ErCqfH5ATkOWt2A/BjJRteZGpKBeDfCjV4Pvs8gGPFxg03Elkh
vQ20BP0qM6hVJF8AHgaQY9kpx9Bn89jAK7ExGYoLs2q0LzgIzlmsoLvN4wjYVg3Jmw09hGDw5nQu
M7geO3Zna76kUKh/btWEG1OB5oYiVcAmQrOLIuyhhFmG6H3JS3JQuRQQtJkuGSfj0sgVXyoMcnHW
8Q+6FF9HFXk7v6hbKHaVtokdCtj5qFqiz2MFnH/TGqzESAkd0EkUtNEcHiJoh4GXRV1pDjCl57CT
eNCPJagNoVOqahd2ieK1XbdLL/olXnLx3rZdm0MqO/pPuRHeGhuC8Mv9XNViuVpx+byDyYHMZJ4w
6kR5rccUJYDtKYJ8C1goKfcVdH2bYEKWl83r6cIuo0g5boghrcOiPMDBQDY5+NG7ivr1lk5ZnWbI
p3vTUA18E0U2vtQCTdnL6oavXgcKuFpZVKQzhBogmWjGrsBhsbiRc+Nv0LyylsD9mopBC9N63mOU
FzUkDfDttImobNek4ACn9aoTwCo2iLOGd0SbMndIxoMuZTP1akGNiBdedf60QmG7IHJ10/o2fA54
XpUHCf3Lh+iyINYQ3+LaEaY+aD3IMMGKgJY8KD/F9brWoATWppeX82rkiYyBc8no4wCizRAead97
VZxN+fjVBCOORxDnui8kQCwt4NMxlIn1xIrVQmXIJmiYr4t4JBZzqGL1utOOZkta4VO+9CHUg3+o
CjmLkXt4rHSfJSZoYdRrWTA8YYhaoQaRfvA2dK5/tiCHjrWmIk+bQEDzhk1puVK9BOlSy554Cfcp
MGeoI8try/08jyGzG1PDoO9I/Wrs2WlS8EnBRCpKLGck2M7Qd2P3W3lXY1sleL2g1uslrXGbJosU
AgxLzW5nubZPSOvhPKGiaA/C4xy+js6W+8bPQRqV0AYgbzLo3cYWeMpT0XJXXPd+pi6XEtKvJAwG
zC9MdreB0ewORaLoO8wgx+5jNa2hwVoZ4DoB9Yr3HNaWbKehTHvwAek05lCuI9exv6Ugmi5sho8H
5gV/zWMs4xSqGEzFWDLA1u4K0lTdRuSR0J8VLduPoNdBcQeJM5YLNZ+nozI3q0EG9Vi/YlDI7ty0
OHTdGzMQ5LiObsVtI5XeVLrgDRiaEuIJLNBuhGckH58q2Non7MtkvLatyy4aO02ICq37D22pfzdD
7j6kvpH1bY7Gy8egI/IpgAx7F6C55sOGE3mEtny+gNjPe3EkQ2dPBvn07dyW9gXrL8aFCLWWUaLF
UO50EzkXz5qIA4Ju3Oe2cPUKBsWvP7OImDE9yzQ0FgEo/nct6CCIKKHfHBKFrOEakzKpILbxakwx
QwHkeC8w/YMyn6CFaac8PBRDwOptRypIF1mO3S2O0ETkdlmYq+K4jqy6oDZy3cFGPkSKRVkjAdTK
Wn6bmkm/DT0CpQG3o9xkM+As9RSVDkELLJ/hfNsRAIlegqs3j44goPoJa1Zpyi2F728CCdm00ntt
+4HvHfSHok0lMpnKQ96UwAKTdcJxB+U9CIF77pbZF3e0xVyyg+osgJ6vQtAVh+LFvtJmiQeHnrjt
DMtMPC41vF9B1EKBht6kQ4j7CRfm6gl9ytkIMbUNoym8Wo3CwBrCbAYxEX0g2G/WY5W57BbURlff
QMe9oritgv0sONUR8zLU0862RhSOQvgLASoeJqGeJpxU6ob2DmqGvOu6y3xtMR4ZeHzgN/WNjq7G
Etr2I/WHKb8WM7fsGrlo2bwvh2JMl4k2t9ChdN5JUMwkD64mwbpDcB8Nt8Oy5sWB+mVRPhcgYvUe
JJRzW1NB8vEFngLyKouyYrFxEMJ9QaVwk8V8UT7HkDSGmcL3Pgc9EhmHAWNmv3RFAqoMDuFUuYB8
ASozjEk/9jM0J5kJ0qygTp6wfXfzvhK+PUZgtPtNAOXDHoFG1W5UI2aJIGPLfd6g8+HgClaSbd6b
UAC/saq8bCPIspJV++24Gatg2HZePsEUpGa2Q0SBzI5h3y6Q1pcQGiZobOPZsems6wJU2gXExdgZ
dLWBvKMeXpYK47bpFqcv6xCa0AS2KbqCaZ5HYY4NaZzcZwCVXDxS5Bg/YZNiwyFaxgZjDpnn0zSH
AqRHUaC76hGiEPBVPu7h9hbkGGJ4mUHQK6QvBY52UAfelJ2UL1DN0iiGrMjAZYC3A7tzX7h17yvB
p4vci9YagnrKo3j1+LjlQd+hgV6gg7rQ1YssvQwTuW/UTV4Z7IlRZr544SLzuCYrbCXqDrpxYtO+
qAZcPHKuYaoLpxL6d2bytMjAqwejxjbV5F72bS0w6x18XuJkBIhhyuOxzt2bU30YHobZVxhYyTQc
u26y99BEsASS7hD7P3X6MIWdF4Foqe8sFJ3IroWf7EItuGMxtWQgeTMIDBnENGr6OnBha0zvAsrg
Fno8Hjschet9MfSKJQMAvKdBhQrfh1ihVakL5V/Di1kHl8jhmlSKR0PTE6F1y0s7dIs2cQtvip9A
FL/sFtXw9w5LPwSJ8AM+Dn6EE1MFYvhVe6w5eOhfgDOGg7gz9WCTUa8+i2tF+zpdNQ2vaa3Cu65o
ozNAqA8l+v7Wr6GPj4PNrL/AdTk+4JOX+wiiUjy+5X4L/8pwMKRZXtVA1JNzxQjLmBqRwlz6wXEK
fbhbAT36iRV+/aKqiaPcuodULeGtD1XwPFFD0qZD1OiVtLbDuhQKLbce3thTpyp5AaLNweNStcCW
GpHNSN3DYT8d+gy2BtBoOYwIBerQ0tmKDCt2B/3lL5Ddb/jhd7DY/2CSfwG3vCze4Hdtv43/C4BL
2KLP+m5E3/zn7/Dg/4FdXn6o/LV+da9/xC7/8cBf4UsZfOIUECSjQCRDAkPRT3/7Fb8U8pPwYSNg
vhT8t5/8hl8G7BNiC5BIL4EoYgI7J6T/jl/STyQg1JdwpVDpcyS///4LfvdF/XP8MvglB+cfgDjH
nUSAolIiobPHk/0YmmWzs+5fc7bvocZRe5jR2RKLEH5hWNSL/B0m+/o4smUxBxoye492BaE2bPZL
1PNBF//YlbgXGkjuUbwHs90S68Kbs4TO4wIe18vDRznw8BL9NuQaBR90vAlpg52LY8DDJB4BxYHn
rhXVjuCkZU7Ea5eDG3STUKpyQJTZqB4GyjMST149Jtb63oP0sUIJy+0zBCt1jCh/ufFJXSVdI+4I
LI/pFJIrOKsmIEJwcUMUMPVvMHqZOSkBV6BvOFI4cZeDhIkn8tcTzQdTg3/D3ArIXOywwuo9UCsE
gSPxep9RsaSKruHeFa7YB7iLEji+FoUcGocRFbDIg0B/4G72q/nSiFom5dlmjwh5sgl7UCZoLGpg
emFJMEWBeZowadu7rIVRLe4GYHegtEWCAywAhzYQITmhBatQx7mZp9tuqhl09OgAUaeugGsOUYET
JpgFmA/MuU0HoeHgZ2C4lRfCE+7acpy2Cl2wUPpM0vNvV59Kd42IGNbcQu4H1HklHeaxqvQgicQZ
zV8PloysPGYTZJVpCyMjKpPBja3bcMrr56kOOnoLOc4YbP1VCBHDBBtVSWCDysVwbEwWebnDtOMj
yd9JaxQieoyWu7Or6Ylm0FbCpawU3ArDN5TzXViEud8EjQhObe/QwxoSb+8Bfn7mDIfInGQ389JA
N98BJ8NMpeVl2M+pdl1xi0IesmXAVBCrl5VnbTGZdxBnDe8Yh/i+Dbwc+aM4hvlp3RJ4u5gRD/S8
fcVIfkA2vS5GgSpGDx7IrFiTaCnQLjGM9T3CLrvUhhK64bbJd0A62yPhjU69QaoNWuGOtndy41Z/
fchQ7baFRI0eGSuhwSy9HTofgMcJC3XrMNxjpy9gumLDtYdKjO1czQqBC6GNoMfs4aiFIZJjm9b4
+13rzfUJhnwBEDvsIfqp9anvIigOYVwqHnC12ouW4GyFELEWRJXD1HVwCmcPQGwWhrnzVmWUPSi4
I6+BSU0vI75bgAtt5mMcD3DIiN28LAQTwwzxZJ83MGfxp6Uo9G3n2l07l/WmkwDaNIyU7zTw5k0v
uLkHjDTseG4RD1CUbncG2V+4hIi+9lZ7aUb30UJCpTEBBnojlmxEa2hZbhmMv9Uz+tDY/dw6xIf5
ecW/YGvyhw24kuhwNsBtlwUykyIw4YZ5AcK6pg4oKSK80X3Ngc4t0DBoP6y2CHsiCbDMel9L70j0
yLDCaCjIkWnwnEF7F8aDqm+UDLvjYMrm2EE6ea3CLnuN5in7rbrr/9uO9x2797+Jz2PyTAb/+Z54
Y5vy9esfN8Tg14f8RuaxTzKUMPxiQ8QcjMPT77shDz8JmM5wqGcYZxlMyf9g84JP2Dw5didBsWEG
f9gM5ScaBZgHaUg5dlKwxv8Pm6EUZ+XFHzbDiHBsqkEYyCCi+P/HzVAphb6iBp1cFkDrvvcr+9oU
zMRKhNlNWHvDBRRJLq29qL1oJrjTqG7UoV9EeYEBFDMcpeJJNI6+AxFpEkDL3pb7qICFGWG58Kom
36yRx0Af0OwYobQMgr/1ldnopoUXKLQBjh6LvvC8GlIQTA1n/4yNe1lcnZ20CVa0J2By7xkE+qgD
1MdqgDgm0DWiEUNSLdvOWA7WTRSbooSDo4abRQDczutjuEbNpancet34XL+BwoPoVTD21RVBvsfr
zddGOm8bRJ7qYsMi9RSQiSa9N5kkgmUwhbuk+kK1reElwqtmOsRqhpheA1YvnA4RAnE+w2g+H7ym
DVMOz2TaNfrWFFWLCvJ8PJY+TgNzL5ZrYFQCSTF0wU07ILAIBORib/J6WfYeDLEXrcLWCHMJXSBX
hSEwRyXBI3pdYwVx1j2c/OpqyOHBCTJ0jnqa3wQY+R/P6Rsf6MTunws2R7cgpABlESFvCgGPLKx1
CJFlWXE/lTo4yMA9lRAY3+S08O/DqqMHi8/6AuBycZpy0TxBCkqA5xDsskgPSHFpJH3XwUPWmeIq
zwVw0K7wfRm3M5/uI1nqK25yVOXCSIEDk00Gy7pnVrgs8SJn3tiafXMwp8JGJJfPeWD2VU6PFtvn
pkCYwO10tgkXoqxuYPqQzxFbzAke0+gi1H14sNAkvUc4ZUGd3QNyg8uTws0delfNagQ6klHa/AYp
dLczQunDsOA8WuX9fNRIBrma66bb8zrSgBIFEhUaL7hEr+cHopb94Dks8crEl/J+AAZ+rCn8ZBD9
c5yyS6D5q3KwymjPNCtIVK1vQGhXVxIMxk5Cgv0YrKiAb2oQfAoy48/+sLqr2skM2/1ETi7oABJ3
SLMJ+TSnFiFOmCxRqH0JLAN2x7w1w57kWZjaBkEctcfAjkTiCtbVcdMF5yiWEYeevA2Ww4ib+YpJ
/qginBtlBQsIqgDEFlZ9/gA+AtK0WtevDEXUcJUXYZFQoCZxVil/U/ZsANQI6GJtPJjYnW0TD5ao
lNmWbKIVvj8FQ82lZsgvCjrLd3VJ9EGv/LpZ+h1ap03MxWouM5FFKS1FAotIzN1idquaYjjo4r7M
4NV0TTIH7Veaux0OmMWFonBFGkuqW7OwYov8rB665yDG3h5tmd8zqBjhsBEBES8VJF9gH3CWxV7b
zXesMS8R01/h4QAFMZyGhr+VU8NuVnQt7I3XR1tIdTIsPudn1D28ylC01LAO3s1DdCf8AixQ3Y9p
12XuXskCzp25+m/qzmQ3cqVNsq/SL8AC6Zy3QcasCEmhOTeElJI4z07Syaevw1uFrr9rUUADvenN
xT9cZUoh0gf7zI4xQwAqGai0/Kbd/Nqli9o6UlSBAQ/1VhO5eUvImm90I1/2Xc6I0eU8GdTAXM56
Bv6j7k1ry6jY/ZFeHu1QS8wLE1JeJt01tjgF/Sd8G3yqyhIsHsxg+nFkPGrXy47nmNysMU8VGeNG
vcUEj46mm0FGJ8e4EzpRJuVqKZjXsaeUJJuPxP9xBVI6CDBniRe002h58OLF3sWu2RNsjledYOZ8
3vHbnomjBfZCaNygFnef+wDEtMitV4XK2ovBhmVhOeZXk6Ed82/X8x3ygBGUulQnPa+jt7nSlmCs
8+ZO+tN40ltVnapi8g7krKsvvBjyPEFbDTw/12+85E2ySROUz2JqnRQv82S+OCjQAqNzAWcE7CiC
LQi8ax+z8G2T1DN32YhZQEVO/K388sWcWqiWc7pHKeXEjrGysGDpsGHY72OlrfPt65zykwONSMa0
CrpxtjnCAx5972CvMf31Mi4cUu7gT0AXIt0zb8gL2tw9kh4nysD7LwEhMe5J97Ky9YfeLaBTDMUm
IQGqVdEIAcO9GzKboRDia5Cb1jlb4FeR/X2qllGd7Zq9G3CJJZ8SzUk5dE7fuWfmh6mOjTCKxksC
MC8z8TFy9FQ7OEQE+XtaImU9LXuTyd7etFnBkRMXiChmux3KZfzxY/lIVPIFPKb0NyN/AJDJZn5v
KFdCn2eCax9GJ7KCfrGiQJc6cbKo2+P2X7jFRPOftPDtm+4wJuJPDwpvPERjzPmXVb9In03TvYoS
8IGG97wk87Htpcass4i0ABhkctdpenZSNUq1mwEoAxkJpqP0zY/ezKaQoVh+ZJc4VDJqoAdo3Z5p
dWQHxjgCJllLTd8VGTeaK2Z57+LbOddocj+lb2mYsNW6DSLNFnlZ7XpGEKG79P6td1Jjg8V6S6zg
fRDjNcrK8zBly9Uo4wtmAcE2WwBMglBBHRSqk47+z6KqDP2ktfTdTib5WwWRTIlxIxIJmSQz93WR
7TvD0DeyxS1BXKnMQzJYuO2njVJecycsL+balP0YlJ1g8KtyPsWiF92TGU/tXeP9uMqcflN3jq6t
yr3NFNnibMuOOtlxgvkeojPJz4Vt6CdbdC9slF48GHnSrMk21bK9EXR5Xuu/nxn4mxq9SHkpgqlI
28d51GU4N0CkNMqSQoraOnuToqO9svQQq2oite/bChazmKe9LiojXJgYhMPUZcFMrdiTBkvrWILX
KCnUnlGRzaR/pvyKTbr17j3NJsyBYeMVksCC+YQjSqw3PwWMpecGOkeg9a6zG6yC3ds0S/+RZMyr
cscHMnsM+qvkKtNu5wweMr45vBuye+moMd6YVW4+coWudxXOwR3bnn+pojJJt7NeMIyy+wKpURxj
O/+bJdberOPD0qdnJiKHSU5DOE1WFYeLVcZEH8263MbYQYs+29aw0XaG3h5qe3iYNf1GoPcvG9rr
1I3fvW3tGT3Y1yaOW+7zlh84GRwzmwso+y6nsCjZoqa4YYYIeGl6Sw8iHDGhybj2Sm8X6Ry65MJJ
MTelwXu4AgbBXdG005oOyRoyE7r5zPLr3c0LUacNcTBryxG+Ohok3k0ruep1np4hWGhhipJ9aJde
f+QUNz9BKlt21jjZDwZuEuK9oEQ4wJbKGs4Dv+igLYaLk/X1SUsYWfe2XWzsXvSh3pj+KRKMHgzT
UAdTG3Fyd9pnRj77MLdFcTd5M1t01Dpbkq0d+oijwnpJ7DvG5cYDx+/2hA4OL6Oe4hPx2nOpqfZj
yJT7itPFCwUkIDTpeY2oSendutZr7v3IMPb43T69ouL79btmy4U82ijXObZaOgd9K99bp/tsxxo5
QIBkmst273CPPkW6ob3Zaem9k2rWtmmbaC/AcsLS4c7NryMdAOmN2o9CeN9yokQRIg4TqKwiOeiX
XX9y2px0QdseuFo4BzKWDh9qGd9FsdY8uB6bVFyvsXmcZA3hRLJHXvdRp7UR5jai1qZzWo2FxyRM
NuX9jhhIx7OTRgEOlTX24GtYT+hyXmzL3mNBil6qOWkf9RhJoWW8cMP+Y14dZjhHzmDTrRZF9dbF
cNjMkgEH0dH5JiiVhHkii++6NNx9C97gl+hTtFf0ygdeywm6cTPrThioY+gIVfmZAo7BqbCq8QYg
TjSKOX2KY0558GDa9LXXC7aMgs46MUTx1SDAto/NUr8auI/CAY7Zxkn6/hgxrTmgtMR/iLUZjGZd
EU7aVH5b7eBfNa+xX2fD0DYgI9CEzKH/8Ps2vuVgT59AQInTxCCQLc9IRz56ECsNN4Etb0wWwPhg
c62SR1p0d0tnJxzYSLINSWQdNMiiV9cco8CZ2upq9RKLj2672yWKfpDeOmNlKzm7qpg5uikz2mEj
8D4M1YHWqUrzNi1Ov1XSaM9xnzmcPx37MBPZ+8OVlXKPMvZ/GhmBOuQCeExmr7534jS9QgtLD7Yl
OZBbVXuqKVNk17D8napazwhE+pBrU7XFwAM6KPWNE+E9wFzCz8jjdvelnmDgUXa/GV1Znrwlx+LR
CP8ImMW8I+aU//KDtnQ1Ne4ZB5fVweKqo81UzL92tPyVJZqdR7Nq0ExeTBqXMjP+FkYnY8z6WVTR
OUriKxQJTo6GfxHNnEMctUdseXb6lmrZHE5L8VFDGgzW6u1LM4Bgs5dsRxcv3jbRT+f1ks+kqPpp
J6rOmVmca+nP26hLQBIy135NEqFRj6LIHmHaq8MC6gR6X1KFw9AZdxZHsKAVonoBmmRE3OXG11jH
9qO1+lM2x9HOinZM6PcQ1/JTVI6P2eSEbjyxuMwcyTHjoLvNVxyWLVk8xujmrO4zq//i8SRmpcoM
ctO4hMSyqXWUrcud27H23WKYCMYrMcxGRDbIuwEjzZz7gUq/JdGvMesnRb1CX88G6a5uNW07NhqI
VGuODl5WFlgs0u5xbIp0tbW0h7H3l61mZ+WBnSI7GaD8Ni2x4Pthma19jwEiqOz4MjImQOvs9PiU
qgG+HKwgN8Q9IgSOxKiP6PYRb0JweLIAobZFthmLugBB2mh5wMH3kNR3uYeFY0AGvCtZCiEVaWp8
AslZfZSR4OUxYRL97aJq0ag2A+uxBueVHuhj9ohRVrspyy5leeysNYgoce5xzLTHa13m1TWTmfGH
HbC7NlrBNTfp+MaznEwZWitauKH574O5RK/CGKxtO67Zc5li+yQ3Dzup6nJjjxlP7t0mdm5dpfLT
LJ3haM+1fTOVZe2HUXR/nS7zdewAQ/pR08n0V8G7A6mBQ2wZWTz5aIh3t0Z9lHyTB19MkJoctOgU
symo/8565y49vY5DWj7JdrKuOTidfcK8fyHG2d2b/E4fRSn4ZhZPvsZi+mmKTGy5CaWnBDri/Wzw
nwYV+YFlmiO6gY2xuK80457d1tiW1oihOErKzTxrd1oGEArHb7xzOVhAo23BfBaGn20ERCaO6Rmv
rd747pNbKG3rlxDTEEnKi17qW9EtXqDjZgsa7DEHZx7zk9+ZuGVl/Uwo+ZPI4mWZidJlU/qd51Z2
xGF4ARxoktJVBP1M9dZz+fF4h13TmC+DP/+pW5zLaZYk/8Gv/n+te/5/pGiaa3Tgf1I0XyRhxf/1
0H1+//TJvwqb//mV/yFseta/eYwMdXiAjuP7WHT+t7Dp/hvHXHj4viVMT3hruO2/YgpYyh3h8RAx
bUT9/K8xH3KoZel8pe9bDGTIHfxfKJv/Z46HkALTQsMipoBC6grDXEMM/xIWkpWEbjPY456WWbLa
zDDuq5rrVgDauvvS/CU/T7pP1fO/fFD/OW3813QEgu4acvpXRdUgt+HgnraxPQh2iP/2Nw/9OhK0
x3EPxCHapZ1pN588/3hNYadYUM4arg7Q0qbhvYAIsWyVVTd54Lk0p3ATm0DT6gVEiKCHgPQRYZOA
4GdguGEOGcvA6zBw6OTskyAvo344TGI15OMmBlJiTBKrdlN78xcX7I0poYPvBdfBjxI/6udcC/+1
1LMy2ZJFGB8ZloGNyaWTnoErwLghxNZkwWiI4b2y3BTiIn5HD3SLldYpEArwVguuhKX6ylquktIc
w6U26rCP6r8jdQ80xk/ZI3EJ981fnHYPdCa7YxRorD1ZFgQNLXaiF22ErobIptXH2RMqqKL5x4VZ
vcfwu4vGTBylUBkXiOTBSwZ3NyoWwwqAeaAZ1SvTG1y6zTqtncTTiDWOjVwgnkKutjMukEVZU8bj
m9Z91UwsEhg3GVNDDJ4GvrBr7R1VxNyLpF7B/uCa1Snxyepe4fq1zrrdh30C2ys2O5K/xY48Cuzw
CKtea0KzgOsa9DZxyR7FKBBRP91PcBru9KGRxyXquk2ElYL7/1DiYEG2NsBhBQyU8GRMqbtFPjDD
npnRXtoMrwQB/h2oRfuIVM9GD3hla3TDwPm7T/cmqksAm434gF2JQx5ljBybuDwlZU64hgs9aEVE
lGXq2JAxYGE+MuLiWFWa9d0YY3wgyK2FruZoV/hFXHHqNr3NS9HnITBFK4y5AcEUVszEN1mmmzD1
PECWoeW5YJShSCTwSE2r/8R5nkMxXbC2BGmyuB/xYHkXPIfGVzWK8lu6c+biG21sk6s5YnZc53e6
0jjhT52eXjPht0c5c2ikDutUmk1zSuggeisRWPiss66BF77QobLt7IkBZe8juHCgqR1YosivD2XB
PHajR/aaUqlz3KmlsDm+AqYOlGEWd0VfGnsFSanc51riPZW21gHvKS09bJ1qEVtbMySzQNfxLjrB
6mmDy3N8FBrMMwtyXnyK44ZDfqtDVoDbx7gyIiRwbV0TIkpLSOIG3E0HpJWSd3fauLyjlUEANqEE
nOmtF+OCKaznuuvIf3gwe2Y+zDUOxNWUYZ3hNACPynp89bHRg/9k3PeE9UBwrtasbtp69hS3p3mS
xk/dMm8AWWC85mbSwmUqDeu3cqaIzhAgdB0cwJaJE3ltW7t5QPJ2GD2XMxyALMeDJNgpKxyGBQTQ
LHkeBHmXTdpq567RjR1k6cYM7Dh1b8NCqoPvr+x3xaLdR4C5nDj/6svkzsAb1egaNd/zShMYRXEY
E9+8dxjxhq2F4xQ06sabnfzOl2m+WQyKA4TOtaeEoXbImvZaOUv/AEnmO8mZ1XbA94NIFvFBz9zm
Urku5J6Yn8idy2YXl276kABa2iut985gLMVWTqr+gioK3hi70lWfM6YS5RxNd1Gfq98S4AUmM4oA
zj6lPgkPsEeMZqlmKiG72Ta+XA4Qp0IMxdl33XvlllCpcdVJM6TpvHd+QNmu1za3hmPrVVrJe6m9
S4QzknF9wLHHfgEB4+76ahwewWrpLdyhyFstRuMJ1OZPY7asH9jVrNWNF4XMWFxAH1Zg08UGXUFB
BZ3KOMW8nZQPms4dlhM2Vek69Rg3xhO5+TxqSweoZs7lESb0+Fdq5XDtp5V9n+Aph7Qpoat2YxLM
sgbxnZkK8KsdgXLQxvjLG+FjaZXtHUyPTBMOTZ2OoIlPQwnx4oFdOWOnIq2kJv4ExQMcT/l1jMiM
THF0GApRBnVpn/C3cacRTnLCAfHL7pReMYs2+6Jr42zj8KT0x8zMwTVHZEe23bLgGkwhC1ehNrfd
d6phI99AJ9TvXKfi4C7IIfXbpNOwK3CcxpecjLeUAf4bghMUI9f0fvTEGPbQvxSeRF6Yvd2OSJmQ
zzNrO46jd6U9snx1+T0FozK6A5DY6hs1wXroVRt9wWA0rKceph3es6UC+ldLU1crYrPLwobTQb3R
jLjb5k23XEAvmEQK9S/IXvUOkN6yL4QxnkFA0uhYvWskQ0BykbbHMN5jE8eJ5pjGPi2Hvt1YjUe3
CJZ4+TzlwkrITWfW1e1dwmuz0wlcJ7g7Zq96jEzybZzku7BvSu0B+F50VVg/+EOjIKUGWceQR8pq
zQ1RckuI8Yj2kG0nz+rOlH8Emt1ho8nTmB8hufij/g3P9y90PBwEvctRQRdkwhc/CdCASKppEVTR
GKeiEAVyZqG2y9DZe2+kkiKKBSXGCRpcnSjkbTt+jU2MHcDOeACiieU5NiGWSIvahVJbklupmnnV
WXZ4mrZp6Rg7OQ/iLlHkYQsN0VXXAISoWMgA0Ki8wCw1N1zWQewqxZ2sx1Ma96jVjQuzht/QtOUs
aAZQJfRwVMtLVIx8kOU/w0k+2KKtogvX6nof9c3LZCd4neqqO0gfXZ6jBo5jp5P7mun6nhUIepvd
4JHKO8oGGCWGqPPOAQsJBObMf+i1mdcXxNm94vcOihqvrehGZe2Zs6bbXLnxvvNW/w4V8LzwqWWf
OS70H6m3/lKJ9Ns7EiL9g5M2EE4N2RMQqaLpg0hscXPBCJ51v8h/YRA5+CdLRouAPN8yZJBwENBl
d5Ot1wQksXuGsatHvxDLh4Njz14ACV+gP2Z6tNdGz06JsxjJAyhFds48HvWTE5PCUiIzPylDAFar
C3XP3THHjN9UoDKjQTgn+h4At47MdE8gIZGefMM+695oPKMwRD9FHy0M5yqv3MOjS3MWJiM6ZlK3
T/Cp1xJelfnb2NRSICOqp+wlnkfcODp2tFIXxqtpeXDObYvRJO0o4KYFCPEhr/QRq6jv1vwSqvKB
O7f2TIo5O6RJP58zlS1ry8z4biFx0+PARGkd1iRMbCtmXD1WsJPU9Zy4WWIuz3k2zz9DBr0pbLw8
v3XETG8+k1GAV6mThBxth2DiaL/Lorx/9eZav0ZJVZ2SyND3MykZ1LjZZRrBcxC/p1ZrhWWpF4xD
NPU8TqV1GIHNPGq+KTlNOngZ+tq74Mo3zrLy3HeNREoAaaF+N62I3gBgaI6Mr52XOXfCi7Vl2wI8
d3jOLBRCyNl9wIpnbEgyp3cWlSSIqF2HiYlWVQYGqQrclpvFZugZDmwK7g20m9hReQW1mOx9ptEw
YCoOjOUsb47UlqPb8B1U1Dm8mM7I5Zqct/mMRR1g9aKJzHhgi2B/G2J3nFnADCcse4+YTcGs2mfY
t3PMCiq3g+w9cEcO3ML/zJirU1uD9SjFk7GHIeLsyMziTpMpM0GmTWnAkAWm/wBpY1+imx2bduw/
eGmXm+b3nDZtBRS84y/xNF3QwuPl9ApQ+uJgf3ioVSeuU6+P6rM2hWK+odK2eNIg/lKE0SzMg1vM
ZH4QUUU0IYV1KgosMeJRdgeJNcPxRm0PED+7ldYUP6vGSH8XLRd7f3aIDy2TFe+HTu8f8VYZH0Pt
W8+DmgQU506gtCwxslKWptVTjNHyW03Y9ygVMj9bC54KdLYU1NrUOOoGiMn66agrO8UTJTp4NFV7
mzuDtWJpBQs0B29WNRvcBgOHnCW7682BjEepf+aRa73Yju50z15pOfIa1a1lbhcY8tXW6HFexiW5
ltGcMyPw7HiGG1TGhOvSwZjTY2PwEIZDrDG7HGzIO7KcHYN5GG+vNVOwENbsh+fayODR5mbbECpy
E2YWmolJQWtcJhXA/GfyIs1KXhrMD2o9kn0FNfG18cXwSbylxGvTtLfOth5TDb+BKvqQ+jTvLOcY
ShbPIS53R//M3GT6E1d+dnSQZl6zZdTejaa2va0Dk/sDt4Y6jXKad+Te63uxmM5jDPuN6XOsooO1
OuTwKh45USd3SlhguIDFHAY+ws/Rjcc7WWvOg5U03a7U3L2BBfw+hT2BgVYYqN1DdqsszbpQyEqR
k+1L5s7YSeaN8lrC4G5BoKfulo4Vx40uceL9GeLkmxikehwaPSLntxION6SZIFo7o//LoMoN1grN
HYw0EE6TSF47zx/epow3p9Aq+ZYVcRxGihF9hevnlOICecxr6ze2Ej0QTFxvLcfZh6KE5o8ZsPmh
b2ZhB53EgY4VhzJXX56WGPAcc8TpNTfMbNMzhrv2kZ09AMU0t3MHKxpEaSPvFGzcsCMGfXTiMnkc
EQBCs0nrBnfE1DwM3Em/2llYj0lZSYo6yH/1Xt3dj/YEGNVt3wZdpXWo4N9yPCipT1W4aoMOTX+X
D3L5TByKTww16EFemJyBsAa9g9sUl3FExSioUHpP3Tb6E6Ws+QS2+qNDKv02x+TkUs5i10rGy3YB
XXIZQMc9SU551NXA+t0t5JFPsCTweEAVexl71nu3qYc/adpV22iR6ecMCh8UpM+V2qhG9+K5XNY2
I86Cn5RdBeJvihbqs6d4E2o5E3kd1my+Y4iQXSrmDK8FPbwnu4myV63muepps+ImOFaht2rsZWIa
D66vi1O0umW0cSie1dyIC81H1a9FP01LYVkliPlm8qqX7HkbgFnmNyRsbljYlbuzHvdIjwuh1oPG
g2ZsTYyWxoYaEiAFbS7jkElD8yZV0/rcu5TxlNtz8+x2ov/MtARtxf0n8Kj8tnqHJxV9TlInDOnH
rC/nnmT8w8Lq97r8E5fM/olOwr6wul2Wk4WO5cT9Cv6F+TU6lfNa018W5K5bf5KhAssb6e5b7SDS
IDPXdzEnNbKErB18Q1kZUoRV7NLRtW74oY2t4XSkRsEL3XeEly5UuQExK4fxbKzJ0F540Za+luIw
DybGnjVB2nssGAD5mvfO1dNdnJfazS5yO8hATm8MN5As8XUAvKH6rmkJUFdiY4l90JyFYCtJjBkG
WWy8Vv8kWJtcpb8gzUHSdfq8xb+lnE20TDHJ9mqe33LukCGVStTGuCkhXn74mDPBPylZkfRWueMU
0N3N+ph8CD81nt2s4gFKjYXvQcP2PdcevV1rz9CrVba//T8Z3NadKzpUovm35gyK+UBjGYq0JUzK
tg7tUdP2DlnePEbYoiOE8Pj8WSh7DiVbczBJiQ1oDQNzGHtlkalPDDie9AiQdjyk2jnOCA/7a4yY
IJ0dapRp5ANVT8ng3WTaW/eRGUF3jC0B4thaU8kqyo82VVVnptjOEZMSjwNkArq7SurHwiIx122q
3OW1xJflFhu2qp43TVvOapi9SxrPSYjo0e0NP9K/Eh6frwa/Pq0x6OB8fdGenUS3LyM3qB31PvJG
Q9jDvCTGnr15uuWRVhF2NdDFB80GjqmBY8Od3d3bQr9fNaEPuqtgbpTNZJhhrlXZPSe7Epgf69Ul
IWaB2tXbCYiExIoDbC7QDVy1WOhviwxNlRSvTPILZwM+33nkaFBY1L/k0T2UdtwUk9sfJMhJup9M
nJrASjZeNPNeFpFPGgoT1k4uEmtVOtTd2erQEgNrENFbG0OCBGLWf4Ag0umWG/KekSckyR7S76OZ
Di1g9xSsAx6th8TQzYveaLA1Ir92zwMJkYNZM4EWoE/OECmac2ql3s0ximZXTQ5KnqBK4H3uR3mP
uNbLrW32HGk8lwRbO2p4xRerybaxNf/1F+wZROdpDImF/q0tcX4coyV6cliZNo47EPtsm0VsGIvk
uzgb4l1n68u936O+JQKyLW700ruoXDaPi6YYe4CS5f8idHBw8Ph80lzhnhq7yV6YmLAKqhqIgjDp
QmkQr4wNL3V/z51AvDoJgNJQ10fOXK51MHs2M0lcg7JvBnU5gdFOaC+eHHvAtlMNMbZcIc9Noih5
KNSjG4kiaGdPO8rCaU4aVXIwHav2jw7fNtTiOqU0OQNU7vcHruv73Cjb+1Gv5a7LCfQbi2Ij5b/a
DJEIZhbKnXZUSZG3q5KMor+Z3MnWMhPe8XpEbnC8OdoPedsZbDz4dQz4ya9k2I1Xb8LZUQxzlmxQ
rpYYeD7MexfuKffkKW2ec2Ak+i61ezWHiztm1U5jDF6fRwagSLINncawh3MeSDDw2lvFiPLk6YTb
SYYjDgQJEN7bMiddeq5dJ31K3GUFP/saYu+CoXkKszYdfjMXuPcyTM4fuuicm0chmLFzq0Jrt1nm
kLK1caWghLSJzzi4cADGDr5n3noPK2Iw+Sk+opxyqrfBMrOvUdPnJfC9SbeOas2SnRak/ufUWqg0
MKNpr9Gxcq8GczUx223/SDiPGDTgfu+hmRDizNEiO5PLD9tIG0J+8EBxy/p/tNpMds2sMM2Zrnnq
4Ym9Zn0GW7PyFChiJxFbnIYFQoo88iksW6r7FM6FnqCsXfv1k5QjiMZopunYdeyT1wr3wZzBgIQZ
4Lm7mKgtvRSt6X2jGjg2uRlB+po6QLnRFN2eYHym7oCG3NLmENfqPfUcNggk1PkiSxqZhuQxbdxh
COPK8Z9zGVV3MUghK3e6PKSoSV0iwU5wwBdM7iFdSON7CUYXvBhq6DcKnNK4QXUmL9OYpto001z4
IZYqwtbSRKkNSf9UeWjSGrNjG4Hlbfny0YQG/oZwPj3SoFLNDBILEiVWv5d9Y76YOahns5EWJmFt
0nc1vimMcHZ2T16JXgKYG84fCX7+I1VOcZaaMT50NCu2SJBGYp1bykt0fgUF/0wIpmEo5JQVSFcb
3+dlZQk4HK4piVQZwelU3SsCYR2FCjm5pZwP4pEGxEUL4kbE35GRuEOQWobxFEcIvZu01MunjPqW
LRYYLtAwam22U6quHD/hIqVK0752tdHf2rjWb2Iyq3t45VXGGDVtPxbQHldnAX26GVvPuei9RgQ0
rfoM/rdsjRcn8QUcat/Bidym+hrSQv8EoVK6JxqHo79pXi6fjc/Ls50SDmwUkbRren/BTuAAVq/2
SzcWbzxtIzj8ImUnQPVU971uRn8nTa4LHC+RbfAvua4pjqYhlwsWNPeUJHQMYmGmdgM5Oxh6X//u
raFLKLBk54M9q704Wto8Ur/qnhQMpjtrkuNxMZPhtx+sdO/w2LabyfNbwl5SqR+H0p+wK4aQO0RB
EZgjqwPGF/dks26Ho1sXTxa57JMmQNos+Tx8V1lrNsFCfHhPPUJ1yGDtV6GKy/bTaKDlbOPBrW9c
kVC/m6p/yUfTe/Q4nf1dGtd9ok6ef3SsQ308tu+xxGdKJ9/MuCN1e+0kGZhvBz7Dp2rq5V92oNLb
rEb0Zw07RBRUcJjTbd0nD0Pp9re6zm2mB6wt1caCrI0DWcqH0nSLc2PwRXR6p/THOe6DoyrUBH0u
hz8Lstq6IY/i4g14fSOXWwmIrqm4QW3Ksbb6mWieoqheHomz8hvhcAMVJ3UeGW5Vx0I3klsP3CQQ
ubLhurRcNay623adQedxMkX35Tg7J74sZk7fal8KLgIJrPo9icZ8a6Q1MVx/8a6DuywPsyq/W8MO
y3yttUtquCmZP18cOZdP6WRO+6526yBL/KcZSsE2dwqbnRHp8ih73c5wUqt0mwndWRnfnCscl5dn
XpkIBe/1psNuuhu5vjKhGVA4tLSMjpJj+x83qZ2HSNcJNFim6m4WB3puAoWtjRs6aWm+I215Skfb
xF8AdZxUsOrumK7+pfFD5JtG9vZ9QrvCZXJq61EhZ/ypXM+yNznEC7peBsY3ycDTNOnxgVU1WvF2
Hk22aAp5N4jfBrsvjjy9HTB91z1ua2T3brWaTXOJsV3ExPPc6s2M2bJwPXNkSVA4c0NMeISYtgDT
MppX5qnyWPL5bpNW1geVgCXXXapFvFn36r1u2ha7aawYWklZ/nHMqL8wOxy2pBm937GvyNNoeYEW
bHgfOrjkjt6ggkJEcg7+CY8tB1k3Y25lLgM3GEFH7BkDIVJO2QIsY5qD3NvYn41tVVaQAIE7RnR6
biw0EvqW0TEumKRY5Hy3bRSwn+TJrpj5gLCanlNXWd/1NKsvEiryGcIQ+GEnXxv5aFUe7hw/8+rN
Ah7rT5szv9ywKhA/Z83jhldyx8OpzGI8Dp7LHCaXJhtNLpPLpOn6F9xIr9xOTQRJq5vZuObKd44R
/AistCb2cvZgQg0NwZnZljE7VxXXx663GwsSrCBrkEXF/Ib1WDC3SfydEA17fkWVzxb2Rx0FdQSX
PJRuulyGNFpJMJPIT67v9PRCwl8HBz67fyHppGh5OhM/gBU1u5VIG2KQhj9jKi3XbDhCWy55zNnF
cOk4K1iP/q72zleKvwbDSQwBExsO9XaW8VKMHXMUUeXg01xFS3OkaUdE9tIN7a5f/4eJl47SrVS8
MLOlcGxiIEoUtLLtb1qcq2vDBPWRzYuzC11qIMZstvaj1Mu1b1os6h29GSsODvLneL1dlZ4kNRD7
ijJR5oPbiZaSUKWFfvEo1P3OrXrdxAp/R9UMLCfLGP6dvTPrjdxIt+0fOjSCZJAMviZzTs0qTfVC
qKpUnGcGp19/FmW72zZuG93AfTlAox/asEtSScpkfLG/vdcewr2DiwBgv19clkKYZ1x1080s2Hjb
5iqSFzHVG01r7UijmbyzBrxb6XgPDPoOP/HI7bp71Qzh9MaVObyZ0oAjYXbbcW6GD7N2UkjmbXKD
N43n14KR0fNEeUVUygrCgX/CDtkDftedeBVGk2D8j7PrrB2tXUU6lkbhaeiSwHb611jXy307DOVV
hY2KNbpp7KQVFqfc9MT3vB5AidSqvSp0Fd9iZEuBlSdjsgWgt3yHhRAfI/iUJ9Bm0Dw0GKuxog7h
V6L0/2/Xz7/M9/+fTTvCCf3btOPtj6SL/xT/t379kN9MQd4vmBzBjYIFVUQbV0Lpb9l/8xcp+J9D
+I8YolypAL9n/0k7eg6AUtcTEpqAQ0Tyt+y/6UEMsEwS+xTX4Rly/P/IFOSuSOs/mnPw4yiKRlxh
KxuL0V+x28ngNvjfeXvVOSbGdfGJ7aOdDMGFuYV263X+HoNOiGXNiYsdcKbwCiZvvg/zqaGsOSXs
Q18pU5adUECJF0NvLKundx4MhdceLKg01xNNmx5x6n7aRXixzaBMxvaM0NK8LiDK2RNV+YkHRXws
spSxHPT7buh0fCTkUN4m0pP9BmDG4G8dm6ErKDIL4gZLamCElmzb8mSpXF6SKeEmrmvZ7UJtG9cj
nWrNRlAZSEaD1fMH7iD67tVo+t+gTeK5E6O6rpw0OdNvwUBZZEsFAMeG6Cbw4YATiNdWZvam7M+T
dsDBbAP94vqWPrO7ehsXkVwnbfKFxoQFA0ExnBx2c+9r9+BFWmD1w7Z3H91F5tciSS1YqgbJZw/a
SzKX8WmYDVpjBnHqjTbfR1W57Hx+dDtWBawyG+4booxHTJLrweurawWG/WJF686iy35YUe1stFsl
D8Dk0lOJ02NFF85fp6VyEfIXsWZjjDIPEhxYOUXGtn1mpiJ4w8SLfaejfHUiCOKoi9Fzj9nwQ5PE
VHITNFM9jTg1CmSTJzNaxJ07d9MD7TO5f1r5Z8QNCYHfZsRP2o0q0A0rdPXmNA6VvtD/BhdwXenf
0t5RkXJpYBUQTsPncBmpOreDjDopLOeeJH0EBYk95RCxE6UrAKGthI9/7qYuDULcK6vJRTXEL9G4
k70rO3uL/z29odzDukkGI/2KRmrtMR6VhzIFHcG3NORcMnz1tM5JO6dXE52sxXDbm17Or9L/hExR
gNlvLDIWj8qsYrzLiW29aGdEr6zNdsQX3Zr3AArdW9eSA8zANqy4Mnr5kVzPWAe4p+aXXljRt4ai
gvuOvMHONuKIu3aC8/9q5Fsa9jpnNnLmHLRa6brJA5cmRRdJJo5UOkz7AhJhjsttqI5N7VXXdMP3
+2h4hJekibcPe8+In6uR+GOVzcMN3vfmZHZe+jZ5jb6jbnLAWoEirNrytp9MQsIzM5yelvusye1r
XGn8yIyWNkfEj2u0Prs45I5Djbfm/n0Y2xayGbtJ6rNrin+Xnfa54gVGPTlbaYjxA2TCG/jU9orL
R3k9QlM8RTW9akT3PJIMJE2uqnmqzuXS4fFVlhnepl1ntJtyCMsLWmMb7q3RTLwA15N3XyZ592xy
SlOiFufedeeb7StrFPgKZlvT3+QBu8WgEerpRJiA+payidhTC+4y81cp+CU9doqpv3PK6gfYoorr
ILght74iDjIja5iNTswXBN0Jt326Im7TaEDuqWyys99tNwz9K5TdjC6Q2U74VdCZvhm1B5QsMfj0
AbeT+SnG6rl1dF+8mNYk8ZdRb0gUOOOKQi2qTvdstvCe8IgW2c5zdP6SJNN40H5rOAEP+2fd+OOV
affdDTf18ilvHYfx2yKgAdpxEj88L/UO2N5oc7RoUxqALO2HPsW5UM6LfUskev6Ga8R8o40CCHTb
O8eJdxFP2DraK7SSL2NigXWA5kRrXpATvv4RDX11v0g3/EjpZDlm4Hx/tCOFfaUl+MRmmJhshMiB
ryQk2+m+4FJYXeRepyKaqCs1PeBW8Iad13UTrd4Nf/QUpTS5srcMRxLlQDaPoTVl4Zr8K/LrsvBq
61RoW5N5sZJRb0xqDL+kWlrYvGJJHRbmUBlvUZjWmKtDP2SgaMC7npzK4HiJ7H1txjAtF23SClKH
1WH2qyUQVBtuzDy6xcWWXwGVpEVdQopAX4tIunPwbIqxq/Hm0PSGiO2Oh3maimv8NuOTQ7Epezjf
5UoIaOWrZix1g5biYBzc49p35OlmdZkBStw3NBcz2ebEWiBO0lkWEI2dvwtgl3jKs9n/FjcG97Q6
TQisYkDBxzRjYcT66MFdBWQxz3MgE0eucesqf+g8j+mV9i+wuaFrx1DtNMMrJ1hVJuRoRXsZaXWs
ToRfMbDU3P+vyXqOR9txeRcQwL5Uc54cMbdhPMAtNAVIxpj0x7h/8Cbd77u8Fe9NvzzIwcNrEmah
fhRTRusQ9TuG2PZpC7i1YDsFwHPJ3Pc2IqNG8fLkvrTa0Vja3ZrdEEVmQ7zTjbu4bKFWLV5UpHzF
PM4fzJTiyTH78bEnnJltq2HuEYmFf2l4D28mw5IPZtfIF7AoxYUHtjx3QEE3TtpGOFXn6wXvH5w7
OHy4nUBf+8vZ6nnDYsjMlx9FTv00B87KFrSWznVukpi2uKDgVxltGlKfM5L5aJQHXJn2TwanGVgb
/Lz53o5E/IRpYlg/u1AXZF03OlC/bD/huuB5h82pr88NsQF0gaLpbw2Pdu3VSuq/1LlfHE0komqT
SdHYR0yQRH9COg0n4gbMayBR2szZdoQisfFI0Ea33QRtc6eGLn9rwkzctikeSTqKNRuFlrQ3M4QP
eEdAQH1ripKaY4s2yQoApx1AZO8eSa0a7woGkxU4mjURqR4UeCGKeL2zWmvDCDvZW77r5hzGhuiO
Lne9ie2D7j66PBb2tojGSG2gzEnoNjOWjU2rbdprFZcLer1FzAMbKdrocNUU47U3CajxJEfdEW3W
rH9Q2uDQz14OFR1Bq44kx+a7EiI/QmP2vmu5IkvRCbh600PtdAEn07KrK9JVqxE2eiNF2F45Ih1e
jCTHHUDVZXo9mNWTGhtUkbyDxLbzPM+5kHVLd2kxpBrhoPwhuMxwlIXt68LK7dQ2Gb/zQbv6Zspq
YJsxKJdNSIsdz5QU1SR3sSPtSxaQd2myLLzlQ5TMTW6nXFXTptFviUbCINXpm+Y+cqzxdY4LHBFZ
Bu55ZygZXQwirk96cuMPDYKQtzQV37BYdbWYAYVDvPRW2Wy79C0GGzaoLNObTroATG3iuUi7RTBo
HT4PTUtMx47bQ0s8fkOirA6o5GN7PMcHBtJjJjKgAm2Koi/JLmJFW0gwZRMbN1uxsxjBZ+4Eu2SQ
ekXWvYyJn+1kBFuSc5/nCcQC6xzBFjn2UV5fVUM0fmlCNZIlRB60TTm9+Y2b55jfRfMtamHbkrmJ
bQIxoHPDYRdm1fIWh+7HkIRrATtyTxdaGMpwoq61j7MifQj9FTdZWKD7ZpiVDzNdWPPOIGb0CqBg
Ei9xUxnFBiqvc2cPtNwsCcR4guN53hyjvs7Nzehrq+FBW2bfangGTbDwgACWtcoirooNKs1wRx5b
joug5ww4cT+vHyo/GZ9DMGAbZ8wtCE00PmoWzJcBJK6BEAo+lwReoaZNW5aIXej03L2zfCXLN/yl
bS8rvnkmQ4KVZBKlbsiMj1YapMKV5fK5J9Xe8wQSVqCFXTe8CKruTtSjjynJjLAAerZ/l6Vl+yhM
KMYHcOYgnceZNZFLsVdGqCglY8yANr8pNdXf8Rfx7vD6svEvvPEYDJMyrt59V3dfkIbtK3Yj1l0x
md0TBY5ZvbNrSgM3duTOnLMRAfshMfyDtKrpyKtnjPdFLPQP2cNrOlZL4l/Ava1byQp+/iZtkYR5
4trlsE0JpeMYBsaS54WkfrzzItDBJBlnXioYAxH52UNWdt8HjGzmu686fTaxGl2P2AexBKl1BBv6
iHmgQO5lOLBDGzvz3LEEm7urOXQhqzc0xmFGYw3vH+JSFh88JNL3dBy961yJ1N6SKSp3/MzYpw0K
J9fQA25CcCnpXEPWfe6QiC68WWWQJKMRDLVtnk26AoDGZbgOHT3ueKqW29jDesXSw6cmzMSRSCH7
MkdPaZT7PyK/5q3dxm72bcISctXWjm9tPAqoi83QteY3W7MzmgQYggQ7FOsi7o3snmvQaNOFxThV
n0uWElSOcZGnS3nHYiy1goFEReB3OQ8WTFWnsQWaQylc8+7nwttUSjtfkyxevk15U+RAJOfoemZl
AEu5KrfLlEePGhnqFf1FIAFH3P88zpCbgQzseCBZgn3S9aweX6dy4BdjIywD/LvtxeJtsZsKkKAY
Qo/El+egLB9nG3cZfIVlvvc9UwWVRPDbakBHlzmiBDjQdNM+dzEqzoRKH29bIM1x0JZd/MO1YaIp
8Pm7xvGKQ0nZaoRNt4zhTPr6zgWuf8LZjD3UGeCWhUVzFdl8G0xGQMMGnNpIcRy4M4D2LxRanlEN
uVGZ+ZuX8rSdfBk9NtXy9PeJn7Uw6U+KAsZPdAS21J6kEUX+pdqqdpzRy1cvMYFrm7PfkwPrMEoU
6balojT3cSz//Vf8a7SJlnIyUg6MRMJSnrsKKX+MNimbXyVbsQWXnpne1+PS37CmhxsA5+icLDku
rHKKt3//RddCq79+mzZBIeUrft+mjUj0xy9qJWa1hF42HaiYI2vhj/1dRNXz1hYEDOqlpYBxnqGV
jGPz8fmV/yvFffn7IqFfsZrr6+lfs8e2H3mc/DGh988P+o0+5v1i81oxHchWLB/4/9/1OM9FWZNY
MT2icp8pvX/qcQowmYfWBqfzM4j3B/yYQsWz+ChIyzA1mOD+Ez1uhXr+6VWFrORZLNFN18ZR/Cud
7A8pvaR06oK/HlfNNl7mTTM2/RfNTPAaD/1wa0/jF220xkPJvTLbxHlcM3n70capTXoeHPB9b0XW
Du/UMyanMPP1jgubg1EXj50pQcMkeeKwoxTTA5+eDepqyItoi//AHfCNiIVLpts3dk3KxM9iqbqr
/TH80lgRQarG7F7sShbvMGCyrUE7/aYLs+xuDe5mSC6XfPUFUg4xPtupC04qXWAPUtkBpqmvHtkf
vFJjIQMTf9QGZwTEIcMA8QFbaUM0A7MGLUW04TSPxN7iXbyuEnhb+w/UK2XkwfvmURbS2HURpZ7R
yMim1ltxEmYNIBg857T0YcKywvynH9bl1WBH8TflQmVSc9d/06XquJhaxSENQ5deZNf2t3KwWd2k
BTU3m8YNza8ZA0lAxlHvRKP8q9GcxjmwFk74lQ0xfbUxlADy9B2Esgbp7q2Cz4pAhSSyUZEJzaod
nGunH6AhzGt1hzLy7hI3JjBTG3bUwEFcIVv+95Hw73SLma5cIYH/+nlw+WjB8/7pgfDrh/zzaeCb
yvfhB7Ln4Z3/j6cBYV7GN9i4JjRA+dk59ps6b4LzFdRMcNOy1Qrm5dH/mzpPTxmNK1hYTIvPxWTm
/idPA+uzOeyPhwznp8szCo4AkpENNenPh4yvU2PkVpPtbJxIbrjinRnlc5Ci/IWuypTVdkjmg4ly
qY68a/pTxeU1DyAt1NdxZvQvcpQI2yXelFeinVT4CFFWpzw0SQL5KoMvyD6x5BY1qFtKVBn9B9cd
k6vWaarvcnH0BeCY3561cBHeNUB5oLKSPrxALsxuu96AegjgvU6nbcqCgRsf6YiSKaDYqgGy8VbZ
zLj448jtbSg6mHAQGpn3RHgtzXaUN0xXKNXhZemaVp9VLNyXZhmtlxAQ6pcuNsbbaunBaw1LR5Vs
CRdhMJVLei+LO+gEIHXP2PuXm64csa3mhsDiM6BGDGerDWOxG1uCYWeXC8+jKEft7LPMT/ItnbXg
0oFKsMTFjOaV1BjEU3gbe7i5iWQsrMUrrO4IRs2Yj7fugOeBNaHsOzKukl62GlqUR8TGnAbcl1Er
giQt6p8NGb0rSxsJQn8yt4ijqXCOVC4RgnNth5yjHNP5cVwsFrRhBjtl31MX0LMT6VMf/ASiKzBx
kO2ZUS31aaaBsNrOsJaAn0auehVczW6zlTHOb0Z+ESodjnMYznjyZ//OGoeSZl5E3GnXdaJ6smwG
afgDxRQe3KjNznU7iSiQQzs9izrz0ImF+11MykaVcDVFWIWe+NGoSC3FBg95vsOyb72gquoXFTmS
QE8uO8VNt4BwLj2vuaSFLh8lzlQyswpAIvYE0xhXAD4P07CgqBg5dVJbpxcglrS27Ye0kNXRiSD5
oiD31WYwU/c7+xZsgg13U/I/vjXepPkQX6iEAjgJ3fZDljEui3BxUANpepn4EYSLf5LsAOYtIjzJ
Lu2NJn/OdL82nsZOVzAF4Gxb/AKQZCFrenpoNgDQMhmcTkAtQ7HVrlyYyQdNgXgZITIImxV6p5aJ
7qRaVc6GUZYduqhb/dPFNgjMk5wo5vQVYwTiOBvBbymwtSFyaroXNC3cF8MUoWfO2binJoL34Mi+
30Rqn2tsMVbfXjU41X9Q1ReJkyposi1DR7dbN08rmMdQqAF38I4uHn0/YSvM2oAS5YF1yKdvtE2f
68W/oWtp2pVU/XkkJl2/vggLR7eG5Z0TBkqPohPpc2mN4iCRlWkukssVexOK2GM8qc1kkb9MstEb
10tQb95TtlY9t6NN7TNFaYTd6WQgMVSnZ+kXZEzidNfn3TxwhgJ5PKFXuRukdOdaaIXhqlelGPkC
KL+cifihvgHaXq6swRz8IIOYr7Ezhdn8DHeVbWMzzwO0E5gsLgq4Fjlh8XZIuboVaZZ8o5gkfqDX
w/2WwdVDX4v6Jj5hpCuX2yQDkxeYvGU0JVK1ixShosnAMef3tjq5PmnUWxsbzHJtGEb63M/sXFBy
ekfv9SRnjmsntrR3RMnjMb8Ju1gZpDW9as9lsXkHyn0pSQ/vPq0GM9YtpkA7qB0tA1a3fLeb/3HA
pZJy180uIyN411lDfzDrOvvv6v3fKg6FAGpy1fubw/29LSkTzf5yvn9+1G/nu/rFcXBFgbb/x0z/
6/bdkyA5OKsdQsrCoQubo/X3852R3kG8EpJtFYKlzX/6fftuspi3ON/5L5J/cNV/cr6v99I/nu6u
w60Chj+SIp/JVn+5t7ro5bXX+9i1Ox5I5XzrhtlPWgjZAzFfh/099KOfjezbX6dFLBb/b+I/V+y/
fmWyoZbpmIw3rJ2sv279CTvYi7vkoAdDv4VX69FTIiVWT3IWZgSDYUEhTTxmEhQZY3mYunrKTzyM
l5vE7OqfOCDYOeFJJApRknx8BbBRXVIL0Qsi7iypA4ocTlbRzepO5s3Eiob8w952QiuICaEdFnfw
zkbUu3uiKjU0ixlmQD5HYoOD8nakXW/LQPQd4RkUVKYoBrThRdDhQqSthG1RAGSieBBiuLj0MUhz
ObUp/CCTyX6aqNYxKwNMXGRmRJKNlna9KR1vbJV+YS3M1wvnqTtwVynuZwdHXJ1epXbaXa+7/s3k
w3YPsDVgQ0+yhA8e5yQLioowuu0a8qn3WE4D9zUjol0+qnhZwIIE87ux3AQ9tF4PMKtfDYJ5Gj0n
o+k/uM5AqecSw+fPqwNmRn3PU0VuQ5Lwr72IbHCb6JrkoWADgnY21O1odP3PcLL8aUPynDOP1Ib/
o6+5+uzm0eVx1bKjoTSLySiyeI1tw9rGHlk1IX0Ics5Af1gR4SRQX+NBCRVf4H6MF6zZJRBIhkfb
cNwbILDyVsA9indWNjt3DeMZV6BOXCXdhEG8nsq7ie2DJjLArLhZGq+nv6kAr4ooVh4qqaerIVX9
nh1mGaSQm/Zp0i+XchrqJ8B12ISbujOiLVfs6tmCZ7C1iD4ahIwwzh60Gvzqju0/2n8sM+5r+ax7
HCVlUwSyq30GukrLIzabpCa1veLpcwtbxyb0sJME1AP2GKxzNd/y56C8WPS5fTiG5wgcsUO5G1h3
38XuCHFEIA86ZKRcuB7wYU66GySzDiSc4UDgmCBNx3P+IKFi1SxwaufZmQcPuR8wYbh1B5qNQmro
iG2y40g3SLjzKSw69mxR5dTXWsf916a0eCExVr1GooIG3Xv1d34yyUOXlf6tlzklB9Gcz+UukTp+
ZfW9+kF0Eu2ttCS17bKAvsOaz1dZrNg8Eh7zEXxzT36FwQdGcEndKQjlwE4rGVLMzSTG5h1d8dY+
7fL50aoW+6E0Fb7v0bT6hfttI1D3/WH63tDzEbERH+v7ITT9ryTv4pc24ae3k6qtcAjkmblVfuQ+
o/rOhFS1Oe2w+E/vdCN2T1AG0TOtsnXfmyTF+lt7XM7R55EZGF0YUhuzMT8MILOPcV8Xz4OThvfu
ZHuvJWiFgfJQoKsYOGzxJYJmSv2HOSCiaypYHyu3kbtu1uvOqolwKoapm0GfYbts75NYYVJw29ww
t+7kkamP8dnsYmGpAxtkbieorOZm6JU4zh6UsEOcxe1DOw4N8JuIKPSCfd7ENhTyFMmQ4Ecwd6Nx
O9dzV4CbVdkzNnKGD4IZNA24AHa+CwoBwZDhmjguBFE7gMKpN/MktNbOnjUu4eoC9b9OVXpnFHl8
h/eJmH6LXJlB3jDH+6RS9jO/UmdT1W4BuVDV7i6UbvsYAdllwJTjDrZ9cZ/TrbBbasokNzUU1Ve7
4zThYSZmStmk+5WHOb9RVZeEzDrPLJ2A1IrhB80QATmJppr8BAvSaQXBj9hme7AYJ6Puz5rVBJsG
lfpGgCzPY2EIQ6ciIrUMNyPi/3MuWlxB2JRSWMqDb9VHASD/Lem7AUurdpx6B/2yhEg/i/Q6JXF7
ZziqflIoLggjIWvoXTiW8nUslvpHEy30JRUxsF+Siv6aeLDaCBZrHpMIiFQ7RyczNLB/erad3bAw
FfFdJaIx3uGSs8/V4EbxoSMC5p9nQzPyz9rk3QX0PHG37OWNd7aJ5KgBALYdS5cyhEjSMVdDg5B7
abOz3I71gswU2oB/Al44LQxeVowrKscoMpp3hb9tuDHhjJ2djj9irlcz2iv1VQulgg9Ry9lPId/X
JAyveSW1Xz0ylNdG1nrPOm2L88Au6rKkggex6Nz8uMaZKNIu9QzEx+ShF6lkvJF9pgjGZjypF7ol
sTdjdG82+KI9woeu+zhl4GQSrs7ctmqREQHWXvtzpi/0vmUDABmrTLHDIXDdKIT9Pd8oHtaoKl7K
KmrPUaaqJEg9jh36HamCAe1zKSy4Bmy9u4vHW29n8zd/X3pYh2MccjsQDgWTjF/fotDJb2QIW3qn
xxCqT2azEwus2vHEMcQ0MG4yGqPeQSJ4LP/goM5XlKewDiRMF78ICiv5RSvoVayOJ0pPapPvDXjS
/GoTnP7C47e+IyHvHiIxzW8V5/OVa0UTm2aMTm/cNCm65SIB6CkSrCuDIfUSIsna5BbTzSvKyDVE
+5V7e38nianchFNo3Qmvcz7smdWTorvlyeGN9N0H8y6DXsBXn6r8YMlkZhtb9SFNzXnf/lgSuJYB
KSXPCXzfAJ3NL826B5SgkSZNTfWNleVXzTB4b46O459LBtyXxpIGq6GZE2vdaBzS1NgR3gA8wi1w
5ZlHoXqdzdp953RJ7l0TPYPHFiLutLF0CxWr6mvAWmyXM++WwFLVcPXGgHOi3tVJA8Nu5ZZ2Smc7
UZnIm4C1Fpzd9L2x/PCmGqqXoSBkgvuGO3RqVuShuzneMxgQXIIfQBPcHMvVYgi/ifsUXZlBEcp0
j7PPqLcsBQ/kEmfK32sDcbaw1PfG6u1LGWMMhdgACwa+NPm4hqY7NpvmGypo85RNtvyG8dzPj7ia
q2jnW11C8g/WA/oFWP6fyjVSGty1N+gd3hf1wJ0ZHKcGATBvVBaF3TaedMq7k0oLSNWjzeVXDYU2
dygWGbQnDQvrogcpX0aqDvEImmXJILQ2FCBZmcc2Fyzf1EJKasMBb/5sM2IhPKdz8BZtCXXU0HKi
xRCv+JZwyQBVfQb27MUs8a8ysn3npEmMb2HSarXBnsOuN2spVaudrP9qA3kAs44/7WtE+tUN7G5O
iSfbPAV8lqnjxlwM87FUtZTHaGCVyEG1jE9jNoI1no3O7k5zyKqBoHFI1xWGpHWTaAv7QRCHVvt8
dEcyUUveIJvZJYkR1/J+wN9sIXeGKzg+37ZN7Qd2b7p7Z5DxyzhZxNuMhYkN6crcZEWHMCLmFsWJ
VqS1pZCKWqSV77MZ1W/CCShdpmpAogikZFqIHqsCdhq3YFr1aHZdar4YWYJbnSoieq4Tbwt7EBuD
nDD4h/IY+US9NhAY5H1KhGmHW0Htra7Nd+vOliN3CO/m0HEqHkpYpVRbECC1zBdeifbPESFq1w50
LICy8vw7T7e4BONppGIpzb2HBfRDtRO9Hz8alEZcW3rk58eb4nmSI4+r3IYLdKBidH4JJdp814Ia
3SbwNmYkmagzCXzW+qfPNPhdYhGjD1B1MdweGxRcUHC7+WmrDr78YsTxF1mzh9hUnSWvx86GxEQD
VIq1g1chnoexjLemnoGaGxQp10tToMDxUIELE9ZkRYvZoyD5U/wJkeMsMHE2ghX9tvNZ8kJk6IWO
wD2Ak1ZkMdkB7F52zDFWNvlNwTRPbh2gnKDbNm+BDpPRrKnTfKhmehsWYiMERrwV89m03m60MHhU
fmobG6fRo6C70zXOWR7i0p3mBE67F5M6rEJ6aWEHsNbfcFASkonIr9EDaTa5WKNVOCiSumFCgjrL
j9aT1ZPZF8W+RrRwiXLVgm50KFO7vqNyMcCJlL/MWvnduTB0/JGhWsabxguZioB9MSLiO496Smqt
6lloO/8y4oP+ATi/OsKypv5NJ7xHASFyzSN4jWcAwJ7Yc411bukCns2Njd3Y31iRMJHtBsZDH5c3
yd8SsR00BTy1DVFTOLySeuj7Vo3pEMAX8x381QsDNtutKOhkK+4sL2nMS86KB9pZK8UXj/33ZjTy
j3IhqYvFRpHfa00PY+NQGLjZHDcyzy4a903VD4yQMctvdQbYLc5hW/KCC3nnn/rUae86m3Z2wpwU
yDgS++RmmOr0kFhSYDqNSJcZVfrD9TrSSOyHzAu3ZOfeTcuLqWguH5vqVIDgvZni7CleMO31XL4w
mI6HspMENiuj31pmZMGwd2873gC3icEWf8aWBpVGUvLrMX601dDFLIn6bC1W52JBReM21rneTAPh
zsxuk0PZmOX9KPvirphbCrtNpsY1EtaGfJlZ5ldVaSY7SGPp2kPCcDEBKWb/2e3LKj9qDrYgZb7E
Lj7elW4rnkWJV5sHLFIzNq0XQmCQwhLLfcD1o3Z+Tfc2Xba3mHOmcWs52j1WcvJP1KNK2NHkPgee
UBh//LBJLiZFd2B6ErXsRJuXN7Gq/PMytKMkm+RDnuPh/aE6MOJKdD/rOc7uogGMUj+U/lsF8uns
xZb9ajV0YCgOUFw3NZezvOKPSC0woVMS6+z4jJlxt2Cb8YLJpjyXI7mrv9BDJ44WZinsPLRnfrGL
2LjAQ9Mb6u7qoweq8an2muxrqMUCaEjMxk803rL7StdP4TEAJGigZYhl69Cm2Uj1noR01n8qsomu
8x/wEQE3mDGTJaAtDrD0U8k1P1XdfBV4M1oH79kZo/qaqwCMfRyje/ypC2NDJj3lfOrF2Xpm1p8q
sv2pKCvShdmWGak715+PnX6Vn/tPJXr6VKWJKfOiAHmFWu18KtcVFb5TYFUdnOP6U922V6G7XyXv
+lP9lqSc560CyHPyP/XxoiGXGNifuvlo5+6HWsX0ZJXVu3FtFAGb4LETWnV3vUrw7acaL1dhHlmg
OvarWC8/dfvoU8MPlTuCu6ARKKjrjm6QpPBm55AkIZdzaKMDAcnBEle6retj3g9MT72KcXNWxtR/
p9ta9Yf/Lj//neUnKUML98K/1kev3+P39r2L+/ZPCulvH/dbPkn8AkoGsZM9Jm5PEL3/2IBav7B7
RB01HYVAyQXkHwqpZVFAyr/goY31ARmQD/pdIXV+YWO6RpfAGWOJUPI/UUhNgX/iLyKpJDPFxGbb
CuFDevwt/uSzgR0yYUiFKQimZzi6MJu2ROcwWS4xBKMMJxQniEdf5eQPC67Az2PH/DyBDEqEdopm
C25lnVO9Fpgl/BsWDRxMOLms73bjmuvIYZ9IgnL+tZ9nYf55LkLqzet7p02SF0PC8H4UsxyrezhP
gKUSBC5ukZJmToyLLnR/mY8tGc649tWmX1xQoNRac/kA9c15/utIOSPleHQgldEdCCLzp5lWEpSF
a3GJz7R/ataJwcogg0AwW4ickHaVDpdos8mA6tbjlfgcQ5x1IgFyPJ57/Gdq2zrVEN5g72SIKRWH
/wOz+ysdLDNtF4ZgAmo8izvaGLpwppKYTQ3lrjKFr28TIcAYwVhlcTtusXl3oNMgXDJRKaNw9+3n
VDZbLWUq40AH+G1nA4KKUJue3Kazrwxhz9F+6dSQHw0FS/PcTrWmEDnq2DG7noRqNXd+DhRhnTOt
3sx4dAipGUMZSPt1NB3XIdXLYfeYrYrvqQOo3zrmXKftmXg7kuB6m5FAA9FFNH1TaRd6Dc1aL3w2
FOQhau9Cx1DViZoJpu7lcwJnlpEP2eqCvS4/Z3Q319LHub7O7mzDqCciPcJgT5rWWa5l77Eojjwu
c4EYMWwfWyTsl1Ytoz7oOqLbCNFh9gPn88ahRsu5K6fJHEHLhV15pUSPfDj4ORIpnDLziOrIXaZD
OvZPgu1yfeFSwiWEpbgeqGwZy6M1qX6tQKmsahctFv/cf16gOlID4X7OiG2dxFx1844EtmXuYq92
qQ2L6onVeGzkx3S9qNXrlY08K5flqG1/VKRGpjOvOjR8knlc/oaWmXbrmJW/iVtBQSgQSPw8i7e0
gTC4laEbQffA5k0nlm/q6RibmvByPEUduomPLBzMYDLO9tjjYEnqNqMwK0GgSLw7D1Xjqes0DOA+
bIwTm9r4rDCTik33v+ydyZKkTJalX6VfgBRAUQWWbQZm2ODzGLFBPMIjmOdBgafvz6qrpTNLqkSq
971LyT8GD3cMvXruOd+xqvbDq3PrmXFz+IkFVV18WURzY484dfmr7ZcYvwxZvjIb7desT1ACLBq4
Oty87fqS1YKoQFptd7M0iWSVRGCthx6LLipDU9g6tOm+m6PNTKo7kFv9GAEPRyXDpl79gD3UPcCS
NLug91vYmxheYTYbUjivdIO27CjtSmEPMjwxhgVNW1dnrFMZtMmaQdlc6Y64YLKPF4pFK+eub60J
CSwlnbETeZX9HH28qKG7gjZUeI23PZMBXSsN1TA7xzPjd2Mr4yO8F5YHC7CpsjWmXdmnMKliZ/nw
Zz523ZB7GBSBuv1Yy4TPTesP4wNqMshMp6Jj0izn1yFRoGVKusR2Wekv58xxxCMaIxOf44s8mmbq
hOiipQ6Xlm+7ijqzc94sDOeXYdXJT1nYqR9u40jpATgrlwuG4G4HY7DTB+7n6a+lNW7dKamHpAnW
ceLxKLvXjO35iQkBs5NT1tCiUNFJ9MSuKr9bmfZn0W++YFXibe9sQ+rfcLVm/zCXYkmOoEM9JAhu
GQy9eg4pFtH3N6P5KQaTzy6bthv90mp868DQV7bqKePDgHZadQzydtyeZxDR03FZiWzvhs1s84Bi
LoWwGvOs7qXZDR8zlKgHpo6GhD+XeSuJ3frNy28xGL3wQdn5SG9BbDSS1A/HoPe7MlZBb/wmjrLX
PJ7px5YZ5q+RpF7o2U2OnlH0B39KuwCLCeqeX1W0IaPO3hwYWRexG0FAG/Ck8tovKMNjj+3XrxRY
4vGwHAj2s0PbTrUaaNwrWVUgmZpUVQ0GR4clkZInc4KoyE7slmP1XOkYF2ez8y81x80cJZk5FXeO
iLe9l/DK2eeWqMLWzkxFTKqfHuOsSF65itRlMCeLNe4GwrdNYMmOJ9GXtYGnJfH1m4/JhVwqfW8x
+R48gcjLjnoiuWvYexYQNABmU9220FFuc5ot0/Y562yDA2BzUQMZfClDS5n37dMNB0slMgpsWPM2
8/eWmy0XSmfMiId5M5DD2RwCDGiz/cx8MES2kZH9GzvpR3WZZ98KmtwHXoXmyZjHjLr6Ltt+F45R
9tyHJEi0JZ+8BnBkRicOnMSNkkqnKKJBlqwJMpoZVwAEm+3sPO/2TagB35m6qPJHmOcrA0IvxJfX
cYuCXV23rzeu2l1DFMAJYDrAr3BuwRN/Iqa9g9RY3S+37Kzw0vldr1xcihXjwsE02HfmlUmDCi3O
AOcKf1tfZ2rO+kDn3PFvSOeujRYawv642lkjSGbWfaxhKO+ocEayb7aCLVStk63BAwX5wcqWNH6A
dLmskTPlrQ8WWXFPMDQ4YyRA/4eSq3zKbePSiRwfvTtWz1Plc8PKQcAHMZe8o+AlF8TJbEQ55IOb
fvYrb8t5D6ZIkRoYCvFTEg8p0Tw272PMJvEXpRikm7PQvgrCJYUvNhcnc9H0hd8OAJPanhcaqimu
0qB0grWv4E0tdvYM08U9W51r2sdZILxUCQjakvXODqNpku2pkkyRl9gF7RzsOnu3k+iWbrzRSwfy
H4QuN0qnRGn/mVpjclVzocmHpFu0VObE3pBa+V0KBsLal3zRxzwBXbRjZ00JQJroi5HqxNmbSo9h
7WarG1pwhe7nzuhpVXCSb0er9Ec6rK+GxcFKRyltoHt37ptDtoDPqFJF9lm5VMwg/sJX2WHDtymo
JQ71qzPS1sQRXtrGec7zk+VwfcEr5j059kYpWJFZryXC+09p4bK7F3k3/1WeW2tmg8KuHtSYst1I
c20g25GuY//otRX7Ed1YXJaL5VdiJ/43UYVsfm/YitzYP1bz3Ulh9k+aWis3hGbr+menQm25UrrE
tzFJ/GklCx633yIp4XBSJZLOpxg9lBIExjnESqup/DMpmfmlMz0cS1lhIGP5QyNOzaKq7Vn03fM8
tCA+ZU/IYyd8vT5hb2EZILb0DhU1izK5DiZQbwjSfcqRNZZjhSrhpEuz5zLNx4RBfHzMtj49VZjA
zkSqsyj2tXgwHYcwXzXqJkQDp5ujIXHum2XCWc4M8t2jmb3J2iVS6Go7cBsUEF683rtBt+SKeGZ6
I+HxUtVfK3Uk7ZEXrf+6ZrnzPc0dVYWJQ4p58ofufVoQsnMkfussirW8DnZDc1/ZJdaHDTLhXTGr
3Q8URhz9ck6QxKpewfqs6E4IgURT2Lu2JLtE0Tq/OSDLgCPLoy7DM8THGA9fdt/RFwKqjsxjYhft
X8S67sPKJMEYyye3Ak8eV9WeTrj6vUum5FU3BUIDLQYpRitTvugO3CKtrn5nf27agdfebaX+PToV
8BnKoQnKZOHCTP5lLVSETGv6khe2dTJswZsfJg0FeB2eEBWZmzVv14Idw3qgd2vK77NmFre+MMPN
ybuyfI1s1oIgUASXbd55LjA606q95JB1U3sYCOouNAR44+sAhVXuMzux6UgurAy4FEd5uhbtc78O
yTPP/hZtMxounDeO+aDepol25MwhMyOwj5WDONgGUwHwwz+OUohF7U14g+uTy9OQs334qAAoo0YT
1gWZ0N7aQDZhWnew/6dHRy+oqaS8YOlkYadSClUrvwmFqYb9PMw/i0lnIN4G1itEH93eJyYsJT2T
/visjXg7JljBP4mfe5R2LKDvBP2UTUSkylBBUTkZWXCV4unD9Wf8wLE6Gef8RgPfTaJy3zTxNTMg
32mJfdXPbHBLz10orpjT+8S5Xc4adygaTm+fGumV/DUUNT/nRyi3HyIDDWzzVSgwcilgXo/vdxs4
oh2OjuihAAFfAH5Nbe8DaX/zlQGXN2y+gZtZgYGdY9Esf6q4Ww9qdcsToPEti3A3OHdcGrz43OWt
/StvWhHQDVXJgCED+SXFno+KXYAZWmDetqzXHVpzsTOSIu6QVXx+YiNuCWLPIR9m6AwaDOovPr7q
OhQle1+gkZzu+F4h9aRp2QZzSlGLSVUHcDVZPdikSZMwhtRonWkSidWBGzGp0oQeN25VXG/Unkvu
dvSdwv4pIawT8Bsn7q/YE4miwWQCkRuTxFnf+niwHHxzwicFP9TpNyFJeZrTyfpBn8QNYCP7qGh5
zW82GibViIp3DRGAEFYUfFvp0Z8Ag416GuA/dCRUthp+OkYXPyTuLI8UIqfviIqUfiZQIopDnJfq
aevHZiDUS2otGPxYoZeC5gvZd+MzAteKAjrbCXONBF/74LUebQDJmPnfmS+8FzEkb6nv99RP5oqd
DchRHt3NPSDvmkeqwrzzOtC25jldfWqXrH10584M2p56G+gNsixDCh6HZ1LwiNz95K5BVmfD73xM
1XjwbaLGEZHB8nZlH7/JIs0P+JFu5AvbxHcomyThkIa+9+WM2gxKfg5/kZ+3ZyxVYILKTF3xgii2
MAkB5DTWd7TSXRLXZ0VRygYYZVfNUeGo38PEwFMo+o4zu8bLk3JLsjuTZGXJxDsr8bFt6TePGwvI
CtPqpLLvcs7oA4/B+5eZx/c7Z0LGKXXv0Oh9ruTAFzQ37aPHMXzIxj75yUxR0RSRrerFKb5MW8oQ
d5Nk0K9FkK0S6LfTyBMMfFht7Wgee489DC9OmmEHcbSy2v2eMGpEsdk7J9EW0VZ7rAHVBHahXdr6
kFe9eOkta72wFTF/wRmsL+iG+gvdMA6cuGCN4Y+ruURlAeIh5CWpf2+TIjpRF1aH50B6EOs6hq7O
5t++nzUZP1nA6AwpWpJXcMB9BC/Fgtom3GOetzpq2b/ymLTFo/bEeq/Q/omZ0oh41VjG/J2nx+3P
mg8YbQsmyL10Ku91lUpRYU4NlBrI8qYLrXfYs00okE7+pzQWssH4Um+HyWfnYwrbbfS43g2Kl+io
CDTvW2zf8bFq/CTCUnPsSpoFakxrOwstGA0ZCv0b426HgWYd2v3yb3cO9nZBN8jirydSn61Ssz2z
fdp+wERQz3WD9Y7WvnzYd7ZDurM2J4LNktclys1RgtPR4GGOKdz9B2D4Fv+ghWS3LZuaYYcOoIOg
636fuKO8ziX308l1uk/dmxfXWlm4mtKVz6XvjBGZ9OUJNDbCkZlWHhjI4hOyiPkZmxVtFlPf3yNl
WyH+YkKaklVSOeigpcxjz0QjH9NOqlC6WXZu6efpxDpF9LXcs7zR1Be6zmWVtsUg5W+sG+jLhHUj
uSPPRBDoyg5nDuMDwT/GO2jiV15UechHxvuoDajpOOA66gcFqDf2La94pPwZSse8vCq1DAc9NFjL
O3+SD17iepgMcrXe6dLQIW9ccPICkNE6UjK0bUlrXxYrb8cQNY3Vbjr8MHLPfJWqI5VLqfHwBgad
aS8pxEe35OYRuq7JT3Uzo1bx8+/rZAzdAcPfuVs0Y4hOdTBLKZlztsL9tdTU0hNP2C8NqEI1btWf
eXXjI++H5pnIg2Ycio37UnRYsWL9MeYcrBO5IQyDadscJR1qCOwkt5rSvW+pUgDozXVgBGfM9WYX
a5ldcMXVJ9fsaZIZxSM4NL2nwgeqixuvj4qEOmzOEd/0UBIARjjJWcIf0yUfT2rZ0KbWZlPvyq7k
D1kYe5iSnCQAoy9uN7bHlfsGuyYGW2wYcv21ZaV4w1Nl/tX9BEl68+XjtGXHXEkimK2B9/0unclu
8GeBdtrK35207CE0xLBEjN7r39TLac4YpB3hu+jCHhLA+mQWcFanFRusN9L5SXiZjuVlk4nNOOzi
JirAAmgcJHp6MkXFrlcSI0nL/5+p+u/ZruUtQPtfbxX+Z/2d9l//4z9pQyRMye/8972C8w9XSd+V
Ph9fJHxBfvbfndeK/4Lvmiyl8NDzbwnM/+O89v9hKe5SpmWRhXb/b8qSyJW6hSyhLUnl2Ob/E/TM
uiWQ/8V3zV9hsdLAxo0FGzryv64UFA//bE05GOgp0cMLzHMPjLBRtwFsYfXguKnHSp1mOJpsl+bg
mGMelmMig3/6tj3+77/wn6sRbVAD/+Er4csgQOzje0W2Et6/faX/FPc0KVTBreHDBLSoIy48sNXM
WPFpTir7dSoy/7rgBtxAO1ZxQ9NUM0Ue0GeuwyQd+b+yg2EVzbEp0uon4o25q/HA4J/FFBNUmLse
zXGNTxtdEcHq+9N9mkNZ2eXc1kMHDegpHXosBKw0TpTc9SDHjA0uU1LGodEXOhDShWmQAP+FYKA/
LZvNP2cax3/urXAMJloDWG1wfOT8em5402Kd4ETThWLUABnogwKoZESeyin+3oZRfJnSLO8kHlDC
IpSD0xpjdpdFjTDK1uWXEOP2DR1Kvvo8BMdmFTOHvB4eM6YAkFNpkeE80M2v0fWG06Tm/gHGkHU2
G8sOVOpNHBUOQWwwo4FTg7iAZnAuG9Qa5lyCTSp5YwUEuT7n0Nw7uaU+rYmG10aZ9ltK9uowtYU4
YcOlZ5c72LVLE+PALzGPqBv03uu0jwbH9K+JIfRp9qQV9GsJsCwhgISV7LKORnZ/C/WEre7aEM6Q
zeHa1eJAHkeG8ejQbyXV+Cpp+wj8rBGBm3TpS1lr+ckoFIfc027kDZNjZRAb/7TuEfovuBm4s3cJ
gLzXSS/GB7ny+ZDDJItsSkRx4MDmpZ0756ZPa3xX5fSZ0Nf7xAiDQSdWxnSn26o/Z4lwArx/h2HR
d5DDInreLl5HwTXxGXWYTffBhbQCGJ1w3H4D7W5Xtc2uppehi4H5WIgVwXFQ3IvS9eZ6NAJ8ScV+
IJU7qOERT5XalWnc4Rka6kBXfRYJ7E1BO/bdfVsU42eWJyNWibHBUU6DJywL45e7EQj25nq9r6Q/
c/nlecp4rA7OrfitJUd0+1/qO+lH/6iZjj42klD1DtDEepc4oFTKtLGezIX2DACCywMI/Q3fOZxw
vTEpVD4kwRKtMa2m7dhiHH8qS6mOZelsTw5Q3rDbgOBWglLOWW20b69ZTU2wnYSMF5KQVa5OKdMW
F4wuCbAFw5rArxA1um3fy5oSSz9jLVGXRRrWfvWXqsokBIRcvZKvQHBfezfgz2j2CMsqmgkZXJd0
cU4NeLpjXSc2VzvQV7sGa8IeX68f9onp7ZclboM+QQPo8cyHFD6Yy9GVDRvAwuvp5hJyhqOqFJ81
uloCyG1c+upqpWh6KsV5TV2ci2JRD9lgiOd50XuzHu6XduOyR8s9UEFnPd4W94ShlXWXeOmDz0sm
pLL2wZyqfZkCIkrMerrMMD5+r02f/iXSRy6MTRcz/xZjkdA0MLii+0x460eCy+K5n+f2rsa6ctrq
WR4M18UKw5dNHZKMn5OaiiK79bKzyslwj3qafvcERZ55M3t4I5v+p91NOSIzBUqY0XFittk00VZI
BrI4eY7cLzz8HRGAaVqPEkOXDlKC4ejy7S2Il5K7kwNRj/t6NjUZEsA0dxN7xiClgO8AEk7sUwTi
ehfHCTbPunfx7HSmIDyLiZHmWEGTOEwd6r8MtNsqA0pmSxY+uxbZAn0uY1D9UVne9GTYZHJvEmz/
PtCdACM5TpAJsQhz+LE1pEHgwDttPWJtr8/gldMfFMDCIEfd53Od3ma4Rfi3ihh6BPbkjxZxTdtC
nl3HiR0AM/6ftQAXeGrrugv1NNZnrxzkp5P5Y7Tl5FSxvcPaIGqhjtizsICDDmv/ZjADW0In/fgX
xNvN2r2Nn/AFJibW5qFODQZZPUQ1PYyQ5pUkCJHRLAvux8djpEgdwJB0fpRuwZ1ZpUnz6VR9efLz
lb8AGeoU68zbr1VVn1L7Vp1HuI9gzEj+5JHV9Wwdq1jjdVX5OvvXtoqt4o+CLTU90yHhvCQthuDD
2Brt18BH4SuO7fq9KVPjDuRfncKE4oAOrZ6/rfLxXra50xscUrHznszzZ1H5xgUKyxJfuJ70e3LL
CG2SjcTezIQGJnl7/pO2JwyxeJUHYLke9guX2r/WastnjsLBO2k3L/OncRioEnet7GXqO0YCdqCU
Flkdjapz5Xd/k4qtNwZTV33AERa/V/gup7FtJWWNs7qwP/H++JULwi62zZw9uCWvce7QcICW1r3Y
qVR39cJ3tSjAkcxW5+ycwegUrSaq+0HOuHt2eFu/UNrbRXltELIeElseYPlzbfEdb7mjU11ENyMC
lwxmF80WDiOVdoHHoHE9DFbs5ue5oLRs9ohi4eR3WE6FLFNjjDm+2ZkfhIiyH1oCQdj1bbZRyV4m
owizBiiOogO+fuAWmqPuZvVt7Q4MKCwto8f9SLroyaphfhuWkTylWurPknXomzC0eGlGqzr71iAP
tliah7g0kjfKAtITUw1+djXzRzBr6TwQNT78csn0ESFnvFgu9EGmNONJrrSzQ27EjKC35g+rJfvg
IfDBXmDx/tYvINuCgrwJu7S6WO7XorLHcNtWGzZ+OhO/Sip4S7mlp0DTHwmuevmFjKupHEaxTOxq
uMOEWe2xioKfrRyBGJlQ7jZzflZ5tzf8xTulhCceJspEcOb63MSFWRnMYt5xWXJa3esKR+6wL4hs
LReST4aDiVVPduQOy6bPQ5OnZ8YZ0tq2hX+CsUG9OmBsl73Xcr4fWUVbjzAIN6Rw3P7AZtFE8170
z/yug8zpLe6nG2+ikhQWgCu6wB9i9d9gaw7qoR8+21gRXcvlerJyezxAu044joR/qDtp7EBRlEfI
+ckDzg95GB2eUQfh9qoI0lLnhRaXObvW+ZOap1u/pzKnr1iy6BbF2XY/+1kL1oJzTCYHk8Qv5svm
MBK8WIJ6WecPI127x7InpCKKuCwCNhPePS4+BU/MhMMIMs8/egYKT1L4JQlh6UQ5utdRmgSYrVrN
3X2T8bL1JCKJNVUt+rhprVSXmnZzbppN3im/mh9TKi8pbyA7d2FBULzOE0KzTV/KUYLgO+WDzB8p
ThFDmLfN+me2q9Lds0HKP7zRjwNKN2jk9fPBpd0UWzqkVhwWVdhUHtv6Bd0zj3eSZRE2DemmJ9qX
CFBkxOr2INLwkS4ae3/TtwcFv+tau5N5n2uXFk89Fe8LfQ/2eebijUaM+zTy47jDiEHPwtWzvanF
OI5hz8xYeM2WEc1itn6RYRFI47e7bz+s5gtvm1Ty4E5Ti00+o7R6ROud4/lcJP61J+8I96wMGXra
Y4It+aqlBOWIpPa16XgcjjONiWcvJycgDP+hAwSI6Xqzyz9T7SYPBW9FTn+Mtbt+cbg9TGu8BvAO
6zsXowXdbbP53pqZ/8gB110aU9Pe4BvjAVTfdHAWkjk55Pe/pAnKkLY392HBXsgA7U4Z0RnX4i3a
Gu+G2niHoKHHy95va/NYtNVA643snjet8Iti3BL3Pa6LfeZvyxfFb/HTylv8iFBrskii8RPXf7mf
ygGmG6kbleDVcKXVcnImEBvlBoTV0vdxz1CQaXER/ITCfC3cEJm/eWtt1wkVB82ubLs8rLLYvVvB
4rxbU3/f2UizaP3DsWzsAQ8Hlxu4FklxUWR4bkv5cooa7hiBn6Q2Fh25PjmLLPdYHS5lU76hg/zB
t/swzoimBQi0Pb2ItPiktabKweNkQn9roH3i/hi3hxJq5e957aeHhulrh3aRXNOtSCPlJfrsWr8K
Fq/jODpYe4u9mbAMhreccpfadLCma3WwOJCofqApK6fjO8HsNsFPsPHYpuD05Dld1RWZ6VJsmbpL
XNwpuL2IHOV4SfdbK9HjrNlgZKyw07Ir2w2zfm35MB1YDDR7tNEWA3qRgWOYi6dkZaKN+8S5eOPk
PDlW5Z1ns8UtTg9j4BrUD8d82i/TSs3ITjQ9mYyxNm+Pody7K48G2icBF7lEcakU9K3s7BUjzTE6
sLwUYWvmmV73ugbxzdSRnZGsKJe3c/httjQDqrIb7llNM50st7IOuZHD0keTvRG+ycXAfowc/Bad
yQyxObO3J+tN0lLl5SneKt5/uBberbhtjH2K2+LWTWJcADD7n6ZsnSPdJtZHj2+B3VxSnttlmwKL
+uO70pBOKLWPcWjO7Z8ebPQPYK7tMxNwTkEHi9uijpuTqFvj2Zon+EZbV/CupAt+59R9eu0BF94B
vMD4zND226I+++RZLa4WYBbfoE4kizuqEDva8qpYBqsZ/zIXzj6xElegaYjgyWuXT8YFjBJ5P7a4
kYF8eVrsyb8jOuK/3Or9gjrp8n1jMcDObi3CAcNlIN32aqa1ReK4CRSNdqlwuEWa1XM+LwVzQt1/
gWhnDW7Q2uJwxT8Nwo6owjDOJhtEoCt6vCd3Ppxdv3iWGD2kx5Lfdvr7xv7ozOVuKsxwE0RBRvWj
SPVDrU0rgo/y4rHzSYyKAHYfxYV1O5aIk8ZWM+8ZDT/6xP+sKj+w5+yrR9jYlxDYgwSPzXO+TFXk
j/iMOWbqq1Nom+e4b05QaC4ebHk6K5ztolhKh670gGwX3tFZ8WuBZCpZJNTZSVOWfhQzsFtRZztv
rWe4qVzwttnoCh6ORp1MyeVqS6vit7DzW6mdS7CR+AcbvYl3pG0aUYqPGhRJSaGPT2dbU7jxZSll
FRoUrUS+xU2flo3cvWZURe+8xQ1u5sZTXxZ47t2TNaUXq7KjTVRdSFurfGtJ8V9NxxVvrLJvloN5
pNXXxnl4ZI1B5LMgwjHtvRz6zAYq593QfhnAStSHTdFTRZNIe8G+N7+wdnm8terkKxlSj7bd1M7P
Y9X9qRcw+sS4gXRiw65DXvBns/WCDqz3AYmpPeUeC1X2wLRTFT30XduaA8B1EK/595FOnmj4cOvF
odTC607Etb1HGpnlITZnKwDxg8WtbEOysuZBzSORpRhWKLU5As36eY4JFrO/8tenitUA5C1D9YdR
evZRZzWUU23yrS+IvLqz9kNt0GYIT1xeoZ/ivmmVvrpr7IHkau6SjIT9BqRFYFYi+nf2/Rdq5AIW
qo9rVp6qMftF2PzPmhB/hLnSMIjb3cLmTiVdNIDYOnBsGnstS5BDtmGGJDo1htmZ/R2G34iTKyos
GVkubR3OHGianEkIVJGHu6hO3CrktP2jtH1PS7x/HNztBgG+SG/edsxaB6ToH5OtScYtpG5OHccB
mypzvRdx+mMSNo1hjfGO40o+VPkyfuEnbCP+O4spxhaXC8RJdNzGGFGMFwKOd43oAvhI5t4lAXzt
8Jrscml/8gJnI2Z28l2IygqMVGHdX613Etp+kCuPlXCfHpih930LbrIZ/0wm0LOZo3nnuz2Lo8nD
2VKpv4Vrn1SanSra6FNdvXYKexVFPvusmzHycYAfqrhlIS6OZb1+Gq2Hh2o1ijDTsQnw3ynHFy7Z
w6F0srs8nrOjb42Pui8Z9diJPwIvessbf927C/BKqzSZFy0UI9fCgiUGEpfUDIPAtkukPMu5XxZF
W3IJAbTo8ziQ7GntAVhD31AELq357BRXTGUXvH8ZH8f6ZcqrHUn9c+wPfpQNEz1g/kJd/DT5wdRY
1Su91MsnhJpzvgG+K7lwsL5dIoUJ4zi2bELDclmbE4Hl6UCvOTYLK7WjYiBJ321z8jMpLPyUroBd
N7yCtd3rRxr3iJl+u+hcoNS5/lmMvqcUZSgEXHA1VMmFWuG6MBfXixybji74UQ+UPACTmJr2XWDO
iujtxmCR4SANQb/ku3qc+6DDbHq1XRQzrg1g3d1NvdBNRV+5uS13DfFPtExbdSelYCT3xpIFtb9c
DZgKdE/msIGFmRxbGweJa7sr6PBWZG+zXJx7nrPQntYrOILhmmO825FVR/U6bbnthfze4XMYHOME
p4yuLmGumF4393e7xQNGBP3ix/lLZTfp0W3y9ogttninVrMNOlJRxBT5ujKTVnhSoBBIjClMOOeZ
k2cD8dUB0A7TV5lY11gehevmYg0wMYudtrZo953WP3CiL0gHmIdUljh3JaHaIJlTA4m4LFraEBN+
ZpFehHd1wSsQLHQVhYsy59cR1p6DlMYLhhT57SJ17YZitR9pJFqe8iHpaDa46eG+6WqU1OVQ2Hby
UWzQxcEY1OdaqKUNhyzHtmBgyWYnRh7qqOnw/En1MN6yQshDw6TJQFVMQeVwImcb2fdd77Y2OPqR
aPOdT4lGcp3VeiGha7zHNriQvOXqEQ6GZQFblRbMckrah13ZVPl1GRjJXLiq0awtEnduUvN01tVG
nnxV7r0rVHaJk6GL+C0Ce1I2XrnL2+8ZdQwna1R0vqYto2PsDFfdc2GqDWE+2bVMHoimimOX9vkR
Yw8DkKU6C+89a8Fgbit5Necx6Bn+BNBI4NioFFeiajYMWzs5l6ttv/Lix1OlRHqckw5rusnG9Gjn
legOi1nhuiw7ElVc/luOPjz+q9NB4yeWiBLWrHb65SneF+RndfFmW97dhL8UMVPXj3lHbNZanD+x
j2/cpIY2DWxI1t9xmVWvjCE/csze4KH6J3saXokmzcF8E7ymTUfjtrYHKoGHy7KYPK5kIvaequeI
bWX9RZrJjbyWJAK+ezOcG3wjCfIghpBie6TEacH8W44Qj2ljP2wF/Six6SDQKVhnVePi6cnbe48+
zX3bLS6mwvFtXumvMe3+gzRFt++zilZ34Dz3G9UnzwR6u59O4oFWMGNXHwWcJzzojsCPLbnYJPFr
in/khF+LcWci1+BNlyXLc154S35ebfdvxvh/s4WPwc0Uy5tgIUc4k7Z8xZbNYYLjiQ700aqvaosf
qZ97VAmNiqnrLVAZqHJtRvt3zUZ018tM3MH3juGKb+JCQNb4AomAf6fxf/qj5UGHv4FwpOfsV4hg
vDwEvrUqLvPTMttWdGOO4zQ6Azer3/KSokfb4vGrXSM5T/gAIi52OmR4fxoz/M0LiynKHsarxaA+
eOOM1xRVMpztbTgVQ23czys92Pw8XlMQFkFd0PfjUM+1Sw0FOM3OkfB7/vHA0UdLPGC7N6+WiwXT
ox/8bHkJl2KweyhDqriM9fJs2T0fzr52d67G4mfH/su6jM4lhZhs8iHCf6AP/ez6IXTk16bM79cR
FkCq8OwvtPHisShAN+3lxPadIunxAKGUZVKDNOqEoz/zTtbs1S9+I8YUFaAnkYgRHr1a8UK2/L59
WzGUfTfUuQRGk/p7BouNHy9l4TRTzwGezoZw5la0h5bX4t2YDvEjLT/beQWSSO/YWN6AZrAH1JMa
IN4QLflSOYnVJbl6qN1HRwKugHn85DMXXbIUKAglNlnVv69T/innBqF1AO/QNe7OKJ7iYU6DjQXL
Sw9tZG8bNEkIkyLhDhMDS3iVvks7V1HRa0aaZSAMStUexBM36NLWCV0PlE41+rtkelrYNd2B08jP
OZ+1L9B/WbwvwY2Tb+jRXibJJyAh7mBNmL3hmFZm6AEKSWbHCxarP4GrAiPtSJb5HsWg3FaYFuiC
XDlOKiKWe1M6JpKjqo+iq3x+jFQAvZtdCgDDnVp58pay/mWhNfD5od3pyh+an2tvfRs9JKrSsA//
i70z25Hc2LLsr/QHNAUjacYBKNSDz0O4xzy+EBGZGZxn4/j1tSipb0nVXY1bD/XQQEOAAEEZmZEe
7jQ7++y9dsnz7eJPtGSsjX40fmCRyLechwBThrmnY6bA2EugQ7ypuDGemPvtm5m38gs+in49orFH
9NxE7S3Phbbmby2zDxzm/Y/I1cx1iAZ+v/D1UzWDsFRxinoruxel2/i2N0Y+xlPKD4Ed0xBdqfOm
7IN2d66ZWWX7T/hm2iOWWBi8eSN6ACyueu4iMyr2mYtOVYQ4aVAypaRZp7Sy2xDGOITXjMbU1Rzm
w8xLEktaFsgxP9PU1hxZR3GNKzor3jFRywPEjhiTcllZ/FrscGsfjOBb4hY/6MamhGEiLdlJoweo
VSYbUVs/Mi58LNxmBCtqQZBE2k54kPQ19v6m5J9NR+3nZcJozZVSqLcCCyjAeB4D7cUgavplZ1bs
rkHklruq69XPhAv5bgaBdPSC0LmwZR2vGPRxQffshBv812TJM3XfOSSGVxGmebGtgbrv8KrZFC8G
DfsnGI+Jx9oHpatYcVXsf/HqdLuCGD19Ckl8EGPz4IySNSTcUQBRUhnrBFPfRRvO+IiyFu1q+Loz
/hqx9FksdRApXUl8/JIeapQDvNs1A/VFZlyTI8lEfWqNLH+2yF1vLFTZgztm9i0wn7Rdu7QnsIqm
TIp0H7dKjEjCxi4nmjHesVHc1wNv4HD2PotIUKVTBwmpZFlvZ8PvjiSxrFtQZZ9+i6JH6oBeiW7o
32WlO4LplDvh2rvroj7bWFWO6VTM9BdCrKS6Kp839fRWxZu0JbtsW+WVjSB5gK42n8Oq3vRT2ux9
0tIvRQ/pYAzpLe2SbtiQInNXQUachra09Ugs68AUGO1a2wgeukrwrO+cjzHQ0bRNCrqMhN83lwTu
23ZEAnuQaZDS0lEo+cSyad7RFh3cD8UQ7/RojO+BNn9lM6JDCtThtmia/KWIOTtwNIsVCNr4vht8
e98rBx5949cRnk0OhnkNwNk/x8iSTB0ALp6iTugH12Lhs8VbSJMP7sb4DAuOK0FIrn8T2pzJiowj
zSfj4zilJn7zrt8TIWdAI9bNBvFI6TerU5taw+Wkdhk8oE2AR64wBJAvqMXL2AGCHjsAHVL32bKY
NTe07/RbGFtPTGbcUrRs9h5G2ksCQmCXT1m8IWnzwf4tOC9tXjcZt0l6ghloACosjVI8avEc4eNk
93ehN1S9uhij8lAM0Mrs6dBq7WJbrZpzNZvxLu1a8RANVr9nyYDMCXYNFya3lnqviyF4jPrRuSJX
8ldJWApCpZNnVtPmHa8q5TJ4raqLGXQwOgwBmLacXQsbReXNN8U8ut8T6Ztsz/aFGZCt23gaGh8q
jpx596ClPoWz7G7trrozwnlToOZd6lE7R5m5CbhpR5XnsAgR42qii/yCpu92SUWHtz+XIGgds1gN
DisVt7S7nxnWgZ02suBAtIA/r2wra08Fr3mWi78yn2As9th4tn5PIoW6mCJ+4ef7MVl1sh8RETi6
2KuvwtxkbBvBNCTtm5AYDSMc/FCXTBy/BEEET/+e/Z3YEE8j6TbbnbMdUpIJcBoA1cyUMHl10b3r
yZ7uEvzoFKpgcdcRg0Fjl2eQOG27qhzFYcPOnPs/Mb34QddejVyctDZET57QuhREfvxdPPD+zdX0
bGYq/TlT3vXU+o37kw2cf6M68xR3CakC5m38gR5NbzSkkpFbN5je3gwWsrRs1RhAi8LkXWEaG5ES
+xj8RGN2pC3YIivrIAVzZ/iBBsrkYdX2bWjRbosxCOOyR9UPi//xWEYF5YctGeJzmMd8tBPNgslQ
2Bm18U5stPnwI+4bZGB6cUZ95rSBEJ78CBArGRPIs+wxUSZEqRQ497KrXxGG3qlq+RpGP+MYd5pn
24poSawVFescp/Gbyfz5qidaSHkKielAQBhOCE2qTFOCNhyPmWUT+nFPtHEs7r0pB2pYeM4tiBAi
KFU24MpN4eig9Omd2Yal3BXVgCdjoHqWzPKgDbBz9vr3ASdFltjNbnPPxsuE1lFizUtCjHyeYeH0
jgxvb8CTvS+l6G9cg82r5nn0gMnDwElOaJtL+3iXqVAeyLmGb5AE7We64YlGGrhW2PbAkTYM2e/b
btHH4WyZ18Qa0J0EsSYWXpCXB8rXy1hhJnJDToKY4nTaQuj9XgGV39ASZN2ILiOIWliYfIrZsaD4
EQDfOLVTkARvvxMzJmRbBnW3ahPsDNCy561lm08u2v46Fia1XjxNt+x38xsjs+5UX8y71oEtY6nZ
vU6g9Zn3x/GLkGMNAd8bluBQMDSMSAB5MXbnDyxp/UfLkOMdC2zny/IovDEmoNWyEP0padxpphcq
69Z2GXmPcmLLONn6rUWHTlcNhJwLvL10h5Om2XOU4neJp45SqfwBC156M3LnOiTkNTZy8F4w6Eab
NqljrpLemDzX+HXuhn5UGIQ7mbxgXWVHQNMZ5qZ44ZnZ86XhDbEu0qC3V4TGj22U7qN8iE4qj5Ej
A887JWQyKlzYG1IV3gG/cXFEy+jXM3X3fCLG4WRWGGdgFaFvNq5LxRKNz29B0eD6IMz/ajj2g9cE
z/5YDXdRA8bTDZjiUly9m3xYSERjch+xJ4xxQx2k5/L58f3pjMkU5TUbi2ta4ikvmvRoc529JweG
bsAQdeNPOZQshif7Url+eUD3++HBA5FiOochCyPPUCfYkSxthBd2hwSS51vU1C69abm/V1Lmz2bn
8uDS7KSPRVKczNLpzmgCeEKkGjexadUvWcoL5bUBYOXcqqnbYlENdcehzx6/Ur2u4TvtQpLyS9AR
Wwelu+tc1NVuSDUCwNhNlljRCUNoVorsnsc0dB9W8uOWk6PcsZMU587qf1WNidbThuoQxLDDV0Ql
qyvPLbXG/zWd8BNIttPh+LT0+ly9IhgOZBjnByyW2XaOAyQp3yweai4XD4OerG0Y5RVZYsiQq6gb
+zOROwrCwOB/w4ILXvo2HVfRzFCKIh3UKZ98YtKsl/xXit2mTRWXqAZRaWzSwkrJqavomAx4oukC
te7N2ImvdtEilM8RBFFyYfoObSD6AfBKENPE+b22ESKxO5jOeXJa+QYlZuR5NreohqMiqERN43pK
xwzfVsw+QUn/Rx348sRFJfyBSLikNBYpCpDffcwQnjMIdOrk6bdFCnoVAa4s6mSFfp8Dx3pB3Yjf
8afNt2gb9jb0A2M7N37yKzKk+QBcms1BUGZPQRJEW9YCjPcFjCzbr9xHaP5iH3W1WlueEz2QSYZC
V8kuO+koSb9Lk7RdwfHKYmYKbmu/VqCKKCU95DqRNEYHwQk4pb2rW84ahudC3GXZNLwjszgXVlbZ
1qNziNTLINtbNgbyMe8YwI1ySh/T0vhK2sbbOQ3nJxV1J4rSqVm3VXMb1qP5qYoeWTHlMwMAluCR
dGMDY1CTY7GZrSM5BYNEmtE/zDPrYrin8MOzwq12c4OQUSU+Jaa+ZX5biReccejQN0UCHebTFHTR
ncPlAOToGJyIJmT7oamB6o6M+ozOqAVso6yHAZjAQ+IT4AoxAjwVQfzI6cqdRzFLc/zahyYnz6iG
KD2TRBqfnYGQJ6gOFk9GptlZc63dcEdOX/2kmhCjjSB666WL5uZnyYDsgL4946vhEUXP084Vtjy3
ljN/FoSP917E9q7Vub32GTnXfkKeme3O9Igapg9KAfMa5kV7r0TXfmOumWD+hepxrs2Zet0uW/Nz
Az5sxf4JTLuDpsEmho9qDWEoH5BPWhddYXIMc4UtL+ZtyQY7H699rO/z2dQ44wBQdX7g7XCTceck
MbUvWN08tjCjmJhBNwtZW0xVnjnQ+cHu/Xs2HMVJMRfPacRrQF4cfGnmlMcSBNa1SbrmlgqF9BSZ
fP/hjFEQHqn0eMnNXzxwjEsfTC2FD9kCySV7xDPof+IVS5LEyqZd1A+K3KxX/qKjIdiOKsjeMz1R
AEMvXvzsZOw/FO6rO2i1yUfqt/1V2Sxd0Gkxw6a9kfFESor7/xYKz/5Xef3Mf7X/stQd/SC4RPly
pP/17//Z/vHf0Kw38L3/9h9cmGIyAN2vZnr41VLe96//8gf3evmV/+z//B+//hm+DvF9YDT/uRF+
FYPX+Wu1yB9f8Kf/3fvNFuR6BCu23w3wILj/8L979m8M30s3iIXtW3Fi/8P/brm/KfJgWNORax0L
JM8/uDqW/I2vcDwfuIqyXfO/ZoH3nP/oPLcoPLFZS0vF05XfcsHu/MV5XvdOBhOOhVAVmPKJ/PS8
IaJanEYk2Q0rpm7f1/l7BNgewc3z3mM3z2FGq44PDv+S+wLD4CUi7/yaRFGMy3J2LqZfuAG8CB2x
TrSaiOOAAN2rNRNXXA0Ef28CGlLJImlWBik0kH3I0u3Vx3P7PZeufiUNGaI72Za+dVxjvOP8hjnQ
CoOoECW5bPKs09j01kPXDvVZtkV5msyWqwOroWNInGbcmBYRX5wpljxXuk3OSebbQKo8WTylcTCL
YxpDWxAJfxD5rqRnKHN6BwBFHjyPZVLvc2Wos+OX/QfRS8bZhPQ1iXd3ipeyQfEcqGlA7rNDfm/i
nkSrM9p2V2E2Wz/9MMgynJJ5eWrakbK23kmvs5U0cpW0XXwj8sSVCEY+t6zSzX3+bLu5N6gS8ZHF
4+nep3B0R9VIcSk8mfaYsLsoXVm9yjnm9dR9o6kZDwH+ebpO4mD4rExFDgi8dA+62pjqazQupvxa
eHm1gzHBzBFGmD3aeZqODsc44hMrPRbc3H8wpFC/27nlDWXA6piYNH2zFRH2LmfMPFgdgTKcqd+R
XhyvTsQ6BH+zbA6JkXKBLn1aH9ajFvx0ow5KzGr2GBtbDk6G/MIF2SSWdLLJMVsKd9fbdvNz0lkc
82oEQHXwe/yoUnN4N3XvnBgDwrMic3+PUcV6JkDfXFJFuQTPZ3I/O1WJxNiO7AlZbkpmj7WbOOp3
ujEhwdHn9KcdkGwDqwRV0tk89YV7I4tkOCmtxf2sKvdsJ4S/TAfDIwp39pQXSj9KQa79UFos0uLZ
wMFFVSpZtUShWgh8jLcV5siY/K2nL6rx7BsFTukIEJlQPkhS0LHtbFFdOfCSeo2DHGUaPjeXsAOW
kkLdvgmImeRiDj78pkhPRirlu8vF+ewaU3YIrcbiZSpN/8otpxQr5UJkWlU94cY1HRQVTm8/4UB3
SnbVOzOg4mXltUCrWjyM3GMcePDx1DcPRsm60psSsmexsVFV/VFhuiVSUuYblDPjpZbNiMJTnsTY
GTu3C8qNmuStTpHVifLsch/BNmjka0DkKu+sdleWbkMCxY2o0/QGpIT6B47Q+po7zWPdVN9+3NKe
a6dbGB3QNCvcv7McbnMs8i4enDVMuR4pzGEjAyn7liwy73rIDKOzGywrLTY1nidsiSNdhSWlgdCu
qTKBSaFODeyRQdiIuDKPMGnNOqfjWwLPBob6XPiyuBiC2FeDu2+fSd1195p2b0CndtbAThdQJChE
Hr2PDnMEs7+naSkddRj9QGYXYsPTBENgKWY405S9RNHe7nhxWKyQ6twhuvBN8kX4MUo71NjZ7KEz
sOLpJuLu46Y/Y7sA+Wcmxm5JuPC20CO4XSX3opeCltfaPJoLN6sf8C7mISZyqJ1B8Ozy0q47bGWr
ASTlzsOH0mzw2SBTLDSFLcDnbgfTcb4wOItHj0b2D8+ssUNYcdNDd7bwJrlBehfApt6JpIy/K1b5
mj2CQq+ctZh28DjHLeGbYcS96/KBt/vuvUI7PdQpjaH0KaUxvUFLFr9MCWTnrWtdGgfEjE1B0gHH
VPMmrUbxdpjYaAdDuMurUm8zWfSPIjObNyPr0pOb11O9sRIWHm1H/w+vf3sHnKeDUc01+itErufO
7R/mUJ25yk43WqTZW2OFLcPaeOjm1HjsKrgkCJvpwxTXWOdbMd9aRprv4bjYd3VxU8X6mPf9RJ6J
ZBM5q/7Z9+1+12KYt9bJ6NZHNjXGFWKwqM4276bboWoyaLQ84deg1cyTHLL3gHKYd3j16Usdd+WF
lzm9z9NZfoDRpdKuRuVii40N4DaM2LFHPXAUYKZzi3kIn/SAvXTdYnrB+TUX82YIQBxIvztn00yP
89yrmpLp+dxAtgT8lvGjm4c022VzPj8GMxD0pQwpffXw92+natS39D/bJ9oyZ4TqbK7WFKsmP+s0
whDXd/yQckPFjwBPeJctfzYpWvtOg53fkQOaDhaosh8mCfC9Qxa+IguPDE2kFQImEzqdCJI558ZF
2Fn27tke49UefbPemQSflqKJ4SHyWxWutBGWewrS0iOsm3AfyKhax0GQvRpFNz/jI7ZuIDzwfDdx
wZ4qiXqyLigdOIbC/omfNd1AP0m/VOTV6XbGWPA8stGEtc7Vo9j4dePejJWXXCyPPpBVy7MVv9en
3WLpwueaXPH1h7dAFqDkBnMQIkoMfvox8DxNqMAWtrGlK7W854ps6uMANuiptLi8gQCjUEi0jUPu
Iu2fx8T82cA8nfdxQCWGG7ITcP02/OV2OtwVzlJeMVkImVMr8TLIwR+5Y9vWC4rM8MTkMXwGoxvz
0LXgkEOxFoVcuYmqnl2Axr8yOyPKZZcL2j6m4yrX5nuUQEE8NAm6oK4rdqo8RMeQnA6tUclpRoF7
84PwazGW8dHyzjUGum1u4TTqjfAA3fURNCmrqKQcTlMdXFnM1iuRYPrzumFGmwAo9pg2fEgOnR+r
81gkziMIf7yxbWftk8KHqBIlXDqQBdsvGpauGFr5QQHsO1qVofY1UT1y14ReCP8DQinoy76H39ly
34Mgza7J31WcKc/lVGY7E0ce9CSzuaNuYnxOK3rMnRQ8L43MDoJExqKxVMYTrrjtKCfIz9Qv3A+t
yq8Npq0VMOjk1Zwm69g3eQcduqh+FsBVMWG0xTbkunUY3cJ/c+x8ul1K6H72rQWHr2UBtxocZ3ps
Fscn4UwuJlZ7gD4R3URlR4Cmj+oPv2hnUtql8+2yE1hXgbqtrCY+51jxT4VVm19TMf2+1PPoHAcT
yf5+6o34nOUBYAUf6eM7CKiomtkCwJHMDeeKWYUHCcrLV943Ft611juHgaH3Qz7Ed87EPQqomL9z
ARfu5sSl5SPwmQHjgtIIehxAu48/c2cmpFjVV+hSGjNY1W4m0+A6oAlV45VNb/BeEK/uhhsunTRO
+oW8pUUCY2PFY70UhmTPnOKZjW8mHX35cvpZmf4tFrF2R/EGPHLQY+5DWVX4uOpKmLuoNs48E/MO
Uw5pAyo+kADKaSzitQDnxDUCIg38fz3sSOwZDx4l0+J9qGbPPfVBS4jMqXx+9mUmv7lkld2evbP5
wiFV78eBlZGrhiUZn9fc/Rov9X9iZqBwfW44jVrZ4yXKlLuRFG1dRGtcKF9XD1wmp1PiIz3ZEKlu
2ib2uc0t9i6P4swJXr7ZwhFmxf1Ez0h4yFvmY5DRwWbQydlWlXPliUAjUk3Y3wmtnvIasm9veAnt
Gys3SG1yz5yvjfbQACsAJ+90VkDwb6zmhs+r6rh76WnX1FN/nxp1PGARYV8vDRP9pKIbwdoG3HA3
aDJmw667yB5n0pA4OcmGvbNzzm9scGJijcVTXe2SGwpVLshNXFbzpcjZKe+wmyhn3eYt6OlWDTGJ
r5p+CwiOAkReGlTRK4xw8wwBl8aSSMgFK8kVg/zisUyz/NoLVm0b3cJE7x333guFhFjk0r2wTjAO
/fSm2PwKq84jD5G67+ydu6Pn+axU2IriiM1Dqk3Q8oNuxKwOz2xTdGOBj4HtGXGvwXtqpybSqwYn
6Hb0XPbzuvR2slZ7n2gGza4QHDEc+uZ6SoJmz1PrE8EDkoDVlZjDZbTPPOz4Y6z3kRXeWbX6rs0e
tgwMwOOYBIRg0KxFFS2BpOtcDhDVnAq8CMHORzE0BgsS6NW0SwSbVAT2OpPp3lhGDJTiAy8ELNES
RDV3Q74TzP7Ft8BotolD42A5IznmlAs3I3K68A6NjU9Jjd8M2Pai8EkvzbhgMJ4Nrh0rxkGsIomG
es2CDYzYxbbaepNj9LVjPGIMI19GQCGASjZFrLz17MecDSL80KV1DnGGrFTbWBtNad5mHoAgpmWk
j26asxwcTHDXTjBvghgEIPY0vU7RBjdxT5IMFmm5HrIGaBMFBBkFOX2NZTE6aFaoG9iwtzMq891g
5+XWobWI/O0s95UdUDs7+CamWYh1K+Ym+5QUsJmCCi6IBFK+DmtaFWrRdazB4kUZq8gPz8Q7uZQa
U78fTUWQIlAmPQJQo2z04c4jb0vPxY2DuyQmUcHr6zVkzdLRIB5qy/4gDTd46Uyre2uTgpULyAQG
lkTjThvbCc7RbPX9fSaSPNo6YeW/UMUwfrKhDM7ApwZ1aEATcaFRb+FQEczThvJJaC61QvjKzfjB
qcIRD4dtz4dqFOOKg0O8hkWbPdJvVQ0ro5GO2Btp1p5c1wVA13tts8QEqlcp9aM98VYU2nvSOlVn
HjD0H8aVd6Cp/ZMEr71CcXe2ekzWuHR8rNei/2VNXWRxOxXeNexsD5ZWQP0l/O3sHWq+s6h/1FGW
TdB/8MmKQaRU9FjkebTPndGBLMlRrci/Ha3IDzGXWuNBe6gEKy8y/W1sNdXZDHnm8xQSw0uo0uy9
pFp+Hzu6o9XFbd1nj4uLZC+QZ2CmiFId/1t0tQurqrItv/XflbTf1bF/l9n+H1LfTFt5KGP/ufx2
+Gymz+JvZOs/v+YPBc5FTPNdkNauMqUDguIfCpwrf4O2QF3Y/062tsVvHtIbHCvegcQm/sKgQJxz
bF8s3b6ob8v/+V/S45+sB1TLP6TI/wP7QblLud9fIRSmafm4MhV/ivAgQPwHAS41rchKU/xESW94
ty6WVkzac5HviF4m5Kh19w4+NTsW+JDhNdYBl2Y8NOQ56/6ABOYfk6rBtg3/cAmHJP5Lyd3jzRoK
9zrPQj7HKmgvA8vq45TbyVcZGzbennA8Fvz74OQK4dsTPodybWr5Mx1nzNxt3ekr0UPrSboJn5TY
yAu8ChWjoedkT1ZmDhsPHOhpuf7ftbVNMTcyywYMVo5ni/SSUwXJS+6p9tQAFX7hjEguSZLvYsQg
YgN+T/qy5qPVx94qSTTlWi7yt0o9a20njBRl5gHND1Vd4b4uQyw0drGPW6IucqQyxa472pC9MX8E
VOWuejbt1870fAoJvI0XKVjTsSNuuN9XFxsD/mmEXbRTiD1XafVy17tp+throS+l5shOXKcgKCbb
hYlskqyt+4es4PlPhIN9S8ZGK+3UFRZgdnXqsd/XY+e/mw350dkoes51iy2QBZ47y+BNqeXmoJtq
aZbR86efg0zlRoy3M4NgbYHBhw3uZtug0egbEuhEAHuwKHSlNgV4BOBAecrySI/hi15q36coaJ/8
oAt+mbOc3ZX0MF5D7AALtJ4E3rIjS7e83cV2JN5zn5IbxBIWiPTmuONHAt6XtFkg47vC64ObGFra
2TeicdtULLi5u81evCk734f9mU1yzXvE8NYGTtsS395MorHvctLSI8vJ3mSfKUqCFU1bFjf2UsUO
Bqh+zCZ+LrLOxbqNMbaMrBbmSJcnTHb2hbYe9r1GoV/HBIwXzQTdq9sn8QtX3nDTLrxzJ6nOST9Y
3/jg1SpnvTSukq7GZJuE03hvWcnPKPI+WPYEl6oB8d6T0Dlbma023YBJeqUBrZnrQNuclzA/1aWH
HgsmyTNxd7fTiQ24e5tX8ESM9HkkOUUZrxv2Nz3gk8+GvufDZMkB7K5HsGuq0iNBxS0tVcGhNFrs
GEuV1T1dIuXtoIdpNznOeKrp0HyP7MYByTD3xpsLl/4lrLL0WKTD8JH7jvgcArzwERPWpmw97zzY
NeB4f9ikjrqPR7N+sPsxh5KV9Z+sOusXNeLSbsrOfq/6KjzOXQ/bCGa8a65KJv+LzFFuN/zS6hq2
yneY72V4tiPCVxgzqls1xgwhXlW9BmB0WCTCWqUgA4vnGlZXukuCDAQAxdvIECxGyXGZlE7ydLhl
U8HBN0Yl36/Il5CJZQ4vTh67J+bpacO0VV4CF2i3oxPrNsaCeKkKupwwVjentncbyp2YlOO1U1UO
bWkhrpOAmMYvIsrmL8+ZCK84qr5YbLzg6BKcM8lr4e3qCR/UpMhahEkWyMNz3ERFvceAKrI11/nU
3dDtQVkJYUVoD3aiQOQu96sOqsTFIpy7LaGR7bqg5jnIDkGA75bUzayLJKq2muqzGNuK4V01ChpG
JB7F7y6kV5goI7V4m1Q1+JNo6TFonMwQ9/C2OKSrGtZyNxhCSUDJiOA4AyPGWqMvftJovPQvQuz4
kA1UrlVRtdH7SM2fhG+Wsll2iwTm9yqzOvd9KiD+IdDb3rMpGCnS2hzealo9ilOMDkTTM7vgozEI
Vew1rBZzzaBvfIXlSMmORrJ+69hNUM1CFc6dWGYCu5yWh/YQTDwYkdfitYGnGow3+869Z4nl+mz5
xjvsTaoa0xIL4IotyTheHMfNxQFPI71QNrmN65AldbQdR22P29AysaW0xpA0+wktjo0NuLjHmNJL
vRq8mdGGC1r7JZp5IS52jhPhDVSWfqwiYZzdZs53ZLp1A/QmQpZOata0IsQkjQk27d6Bu9MRmZPF
Y9LvBknKpJ1onOsMuhxEqwIc4RmgutCGaMJMm5onVBfnaJoaBRzC9fjdGE7xij+13RPjmbI1+yjE
k3Sss4c4dYNXbIztBWrddz0ZzaeK/QdJuqBcwQ6TTApZ6ew6AUO3U934MXk92x3Z9c4HXTMUmi+a
2lFAVqRW083YTZm9+xCkNJDdhWlgoB3JHPRm6jbDDtY8f4HGjfQ+zXxNaSdDPnx6Hr7PbDXGM9nT
8EXIuKA2j7r0DbdVyvQGpxl+mR6nCmjeUa+dmIb6CJwCtYJ9C89Bmi1gpLxTR8PI+Nw3fBDeKlSh
J2zn6XnIXQujP1n6kSJUWU575OR+H5ih+dwxelxSarFCih1FEm8Lp8Bn7gKbYDLwgJHIVhaEamlq
gQZOCVSZZfUrynUujzGOtGoduDhz1rZPFR2OP7IkwP66d8POsBMaouUbVH2Y/ayNHhoC2db5CqmC
T4wOzOw1KbLuzDPU/BSmnl7Z1ZHZpoWWHYk7Jzx76TZd00GD6483d/fu8/X3bc84tIpSf4Bpo4z3
OuOEAqgsnvOCkJ6JjWkfxIX/Es6j8SwqP7uXNq0EOOAxt0Xazi92VgCTKgNeWR66+pZQFFMbEoR+
6Xs56c0c2+WHkZbVES8Egi6kYftRxWSgyZClxldR00qDj0I0S/Xv0hdpBR5XBRYa2WcMMLfaG32f
NFt8gT4u+Lhs6n1i5eJN5w3SQyGKX24kvfzVJE4n8fwP7gNtwlG4cwcEi6ZP8AjrtEzv/MgkFaQx
rUCfCtVwDrA2rMjxR/eDjhArsJMBAxjiDd6+7IufFdPOPHrVC7UXnAJw0xFVzfkhbSKjWtEUnDdU
pZrLiqhCITUgVNM6XxvipUqW9MvcSfcGxii4iTFwXQCUceN3RK8slIG0c0K9oWFJ3y6pcN6ertXG
FIFEwRsQL6KY/ggWHto4hQRGWL107ejc6yH2N1kV83NPmqK9w0g0X+ZR8EQVnmwfOpOM2OAFMNu1
EBbmFpNMyxCCII2XADsoEnspQaRkYcUu1T0YSWfuTCoYAW70abxNZkHgwQXph0WvSW4dpl0Tf3Fh
fZJ2KF+M2sehjkFfXJ1m5BXxs7S+EWLkFapkFR/MMfQ+U+CEP0Cy8W2FODpfyPUOvL7RhJdcuuEP
pkO89FnnvxB4g4FIvSsPP21d09lOLtmkaFw0VDbvkyFRB07aKmVmNFnh5Ak7qn2ZtP5NADXkPEpt
+2uWLDrZxDE9FwMIKHxcRWt/Z5Wf/wqwBp1UYIRf7ACmaR22s3+DDk1fli2O00wofPX/h8Z/xrJh
CnOh7P1fW+Mvn0VcdX8zbvz7l/0xOvryN1ditIBPiO35r6Ojb/1GtRHYXUdJy4cjiEPjT3ihpX5z
SB5CwpHm784OJro/S5Es+zePeVPxO9qKBlvb+a/MjtbvxfB/mR094cBDNV0LGiL+NGJefzdvKLKA
lSFS/5AQYztMkQD7isFJ6tleVTq02H/jF0wJMOxpiUZPiubxGanVeKRIYAnp1xejxkIYBjxtXWvo
H9pewvehejuduR2bnM5005RU++XELldRE7xIy8svOoUl0ADMkx35tyxtHwxovBiBx+gL0/bM+ZAU
a+51d/BQaC3MEnh1q5brH/bwTkIBAwSyqaBiPfnThHcgYK06D1jlmwRY0kbVk1jTZMORLQIK+aqU
xwObXnUgGDw+Zl0evcVV9QuUQeFuQm1TrkkK7wM4ydfgW9xtpLwmzI2rFHHrPHik8Vqb45dz6FsY
Rb6RXVFfRzWg3BoBxIQwqy9+qg5TB4R/yHHQN7EaSV4P5rqvcU0hRL4xZToIZRX5BCYZ/kK4T1aD
svEANMlL4vrEkUUX7horN9fsUTklBqj6D2JIfg6qlURpg2Btg8tr16aAM+O14oOK2JzfKij6PfAj
0o++DB97WGuQvIzHvnOz+z5zjD130qDgThuIezWQ8mIRMETZ0i3do1JDH2zX1iA4AtMmxW6A/b44
oOVO94E1Yvsn3KWxuMNd6ozMsQ5ZBdLwSDNtdq7GTP8be2eyGzvSJtlXafSeCdI5ORe9iWDMmqWr
K2lDaLjiPDhJ5/T0fajKBvIv/ChU72uTQKZSgkLB8ME+s2PZPloE/hZn6vKINuMIt1vCNf0y1J3+
zcgyak+d8rqErph0OKvehYOTBIsCjgbYW2FWMIdom3VNwUQNZf3TA0LwDLodVJMMYPDgWlQ0dwwl
4bTdDBTirucOTqeEckhFWiBE6dUcF67bkrDQS9957fUCJaXZWTVDmm3MkOU2IVNrhf2ITa/tab+g
ggggelANt65jd9b9nPeSBpis45gGiaGgY9Ox8MgErTWOD8z3ouRIQaJWZ54wO8Y9F2N16Rhn3hjG
WH3TWlJyhNWELPsZpP1h8FTHez5zA+q7XAWEHFoC9d4YcGaJT8wGSQO4I2QFWJrICeRxWcw3VBTG
O8e+kabzUnT+Hdwo4NoprMAubY9JD/LAbc3rgnJqTAX1AzGYj6hxHjUR+Zkmihto5Ue3zK/LUaur
LI5CO69PXnLtlQOCCLwOyokobWjpfHbE6IY9qBnGsLl9l8628YfHOawlKfLBvCMXZkBukvfm6kqu
MQLAbjD3FJI1IS/1217uy37As8r3WFbzUqKn33emeWpgCYRjizWeyBenoS6DfJkbXw75sMegMaIN
4YQ7LnVhB5x3o8gs8zDI+Fi4C2knm2GUPSSHPCfbMRZ2fFR+jGHbA84XzOQNrbLutjMi1Q4ovPHu
OEi0yj9MVZ1AHWHUNTScVCo4Fxu18jGdjLhiFth1SHysvjbTzHsL5vhRFCWBSin0YYyKho9Mts8Z
h4SW7RNZpGHnE82k27XWvLPk1F2hJEzUqcL5qgoYq67/yNJ3HWdICLaaxTlP5b6nZIxrR7F3Zlqr
VdAeykbqA8L1V+HHdJh58x9uA7fULcOJXBxv73TyiSJ168/Yy/yDUpTvf6ia/0YqFB6o3H9IhdIh
VIyC6aGv2D7DGn/9+j+8elUzDcaQkrDjDGZyq8/EJliKirjV1Li3CXh0roCLpqTdpQz22qyn9CXO
agAe0zAwYikx5bJOcoGgfZ5izrtMNDrYxRPjIZ7LVNrcM3Dbb9Ihn5/rtrLAGEV8nq12pNrYb1b3
F6e81gvnWrfM3ZsWUpWVaBJAsWe0p9ZyWSwqslfDnA3D3v1ZTYyflQV0B6tMty44UzklFAX1sy+O
fC45wLdUApBecXDQJHn20GfG7JNIN/0TVm6WqdGLP/Et1xvBBL9JPE2uq9uPHCEJM4C4t7MB8koy
Xlyzugh6pSFEZdmO0/m0pb6alAHlsltRIZYM2n5YSotTK8vZlVdFzMYRgMJg6N2tVRObISeLM7wS
Z5u2Tq5pdfWrxRC+U3ZS8Kx2ish4l1t6QrOtqR2EEgrTMVr4tHhmhrYHp49VyGmsLH9M1z6BC9MH
CJrY5zeJO4ndFHg0rimjDIMgrp4TFZACjzwHT0RJ60ebXebYcu60Q0aM8HRcvbIodPSe4Pty67Gm
U2VtIC89ld0OaAFfMWZMYjDZPaWp4uyZKRpIXGbWNSUp+Q0NQj7yGCHabEvNy5JegUDzLlSDU5kl
S+NAkYjzKaPBOFi4te8i+I30Y8TxJ+2ufFqnVOm3GS/cdpCDwLylccjhHA3R2z4cwpxEOzuorzXj
2o0oMQ0QCCMHIw5Fyd3UosaL3W6NBBvDRcZKht7UArBMOuLwIky5GWy4fF01vfuScMNjppP9LmK2
fwevJq8kmHeGJOouGusJbxosID0dW2e1kBbNAfnkK8Z5AqfN+KQ4CWRk5ViHJunPNpmfxCIFSMgN
ANNvTCUhkNsTBuyP1AIEX2PtGwhkzBooD2AoWuYmC3HG/lM7cXCda2qELN9s93Iy5LG2+ndXdt05
kdaASydPvuApj+fBk919WYv51HXuSolA1C5XcNEwdJ8cFomKuPbX4BTB3ihbj5bHWILCStOLkxmv
GNnjQzmb1k2lgmtMXrh3ci12FemEEA9wvbdXIz1UxGozuO2CuKZpbBmKbcCbTXlxtutpWOOUsK+b
rr9eGkbaM0bPg+9gxCsn8djG0XRdWFZ6EqWorgxrJoLXUf0QT751n7vc3yAv7OxgSE8G2extTL05
KiFpmzP2ZNBjwqAIpouKYSe01Xzn4BAJVRNgYYhbh2Xnio2NoWUnUjdGm8whVYxTxg6rxfw6IT/g
f59m8dufNT0luELMF6TS/ln1DspMBULhO4korCF2BBow03HvbVwxdVy6W3SkXU0z3iVa9+h23a3z
n427+dnEIUazodt+EadH+bPRE/Zl019+DgCQIzgMTD8HA/KIHBK89byQrCeH/7lt/bduW+sF6B+b
2WrB/9tav3r8/8//vn7/SuZ/j4r/j2/92ysv/pJcYjxc7YITiP+PDlrnL9PiImaycAppiX/ctry/
JN8AxtYBt01bFr/I/7ttWX+Zvie4p3k+Q0Q7kP8/ty3Gcvyof+y/OEotk93XE9BAaCvlBvev+2+K
m3da8qXbT4VOnNBs4+SATpfcGkZmPiOfWL+livnwtMx2rtKf1ipZNTizxjR7rByRYk2GvsJJaXa+
QBEET8tP/1VEQxae+Err5DmOazqyjLUuC9qWYMkTIpwAwbA3FA8K1euX79butk/0cAts8Zno3WTQ
rD4+MdSGkLRU1Zdm3Hjb4jI/CqeRZ/iMyamNS31HIIsCVoaatHx1bAXYHGkP2iJH4PD4aQSr+mq5
SFZTc9tqOd8HOqJBLEuJk5xFq0Dorg1jw0/bmJcs5WPz00GWYUh9LH+ayfD9AsahD8zx6NFZ28tE
XAwE4ddSM8OQmmGGqphB2D+9ZzhWggAnkiA/NI+OaO9naqq+HJb3FDLblA/PsPqCrxoM4Ac8B9rV
BOH0ctf7xEPjbIRWnq6VPqHh5fSyuT8dbYvhDt89o4qadvZSvaHBW0+1hz3bXiveKEtxDyOtbwk2
BePc/HTBMXL0PgiqOMPJ9kisbFTUsqEVydoil0zsBIDma1yTxNW20U/jXDCboF3r9BVxN/7SimK6
yez8m/Knra6Tqt9FPx12btmMdKoIeOd00LJ0Mm448FeBStC7qKiwKwb4Tim1XO5akhevdXn2T3Pe
wsPxwOgUqFhvVubZwIS1qcmkYrFem/dos+Gqzm0m3TYaHZBiGMYia12fS4nTag4c/R9TPR74/FOX
PC0Ttv8YBkmNMriW/8m1BrDDCYrvmNetaYHdZj9VgfHaGshJkuLItUkwLkr52/mpF7QwdtlvSeN7
3MJAcfgabr+FbT2AiUqhCNtAsPYVmj/Vhf3aYgga4aGx12LDlZ3ourN7z9Q+eG3bIoVTknbeDgtt
clBg/WkgZyK4zU2jeBnaSVMTLNyp34CTmigSdQimc2CsgHEWWTFJyEVF1py7yuY0IxfFqKOIwSgB
MVt5zw8yG00Ax5ajDk7WA++2gXs4zvDaOj4YkwZrNhlG+INbtmy4q7KOpH00o3J5Z2isk9/arBN8
I1PiF7QrePjqJssYx5Pp9xxMRk14eluXHLxOlpApiXZaXV+6MZ2wmVhxX+9rRlDTlZpjIwihkivo
VlLYyd7JsZ1tE2O0brHJAYBovNZ7tZnkMa+hrsaIDlGpnd9Ij8q4cZ0uaffsnIneTzgU3NDBOTlv
8XLDtBrnaTbDbOKNBnFYuWuLn4ir6YaGnVhfR4McceqozGRsHvB/PSRyJF1C/YxF0QxPl9yYPhmK
fYR3tYaXiINmC42e61yzjLTAJ2n/ZGaFe5Lk09Vj3tWz3KVGT8hyHICdDUVNUHv17zEmIVtKf1eC
x52TWv6nGPuARoMoaptNk6NNhzHUnVUJWXAqd9IAx8YsMRpCKmK+yW0qaj7tEdxR1uTdiSeTAmsY
bz7NfK1zTzVQdVNVrvvlGVMljk7ggxbVYEM/7KCgz6JMYE6iak9caPgSi8QkflWeY/1CC8HaY+aW
sy9yJ4bS26h4m8jG3/puyvR9wbAhQkIK2YDwwxR7wwLpdzRZaFVveYn0e6VNhMkvQXrfFFNeQd2i
iPt1GCp5PXCg+l0zSilRh8b5Ro8iP9OeF0wbvIBEDTzAt+HUBeMRYux4PQQq4NAtGeHJLAkAoHrT
vUtyeOsklXgohyphZNK7HKcItdSnSAmSQ01By4al5vTS98hFLnGMJ6sS9u+y98a91aImL1x4Tjod
435TskWWtP6Y5scUc3S0DTFlIMTgSuxiueiDifR1hbPf2FZGh3U4x1S9SZyquTX6Wr+bNrV06Wg5
z11i5SdPD9nebIfogd0ylQcFZfGppo/kQ/Wp84VsOT6NbTnuB7d6DFiWSJMqTNi7ZKgfM72S77ol
ac5K5Q3FaxYXfatUNgdJmt8YBuNdc4F+2Fs3C9JkD0SQgX9XeK8xPdMq5CjcXXKPjCXdBZrjY01N
KPyxY9b35RvmQkwFNReW8WgKbe+KATmgEEV9LMuB/jkocDcurhVKoWoot/vZ4gVjTrP+NPhjrjT+
rYTbYmw1V4zFlybs2qX+pYqxgM8yAdjaVEPjnAg2DBfMO0xPah8NeTOTS3hzoRfcD8SrrjMF7Irk
+uqYp3CYrbm9WvCAv2YDHtvNOJEcbaY8vpRWCUZCzSxUrg0lp0TIZOrrDMEtv0v/hg/efM6tzhs3
eqQBTMDKOaXu3DC28ciz+9kfTwpIxUzYdmNEc+4N7171asLtDye3Nw4ZTpNDLRxGE3XzNfjLcod6
J284uUDSCKryZbaIcavASJNTVaNPVbCTd3lQgzlkWG+Hlpl69ybzS8oeNQBQSwMyesTVZ5yFU9PT
QBFluYu5DjBSr4ndIx1xzWKg1vUfnhqcNyJMw/1UBJ59opwvf6nHOI5vZ2cV8szMqT5qplufhNrI
NXVTTQt7x/g046+Kk3gPatvH5jRzCbLdwj83xHgIKbk1/5wTF78KP22NygHdGkKEMXJ9TMASjLi9
e+9kNEO7Y8fKzJtrPQM2r/pd3zPP3vLdZdhwMFObBu/EYV7G/psKIOIS+cC/m3aiv92xH05osM0V
w1v/7Bppc5/XNQ7+zp/xIbgE7X8VlaoOCVEmOF+ReTC5058hkfCDAHUwGrWKItkGXsdmM/PHIblG
DDeBEMoXg5qzIBGCssv2DT217yqgvnJHy8D8DnYr+uy7CdBP1w1c1GIKCmGhT3OS31mG29KeR1gA
xAnuxq0qG2brmBKrW8XY+oGDaRJOUGwZc6dA2HD6FAsPqxHFBxFk9VuQw6DaunY17sHuQVWLclRG
JN7mlby5F2/Tua3e89nFjomC/W5r3e2GqNUtBzwjuhAssdxNY7n5yedX2sWsmSsMyqx/91z3P/FD
46e1a9+9SRMXhmSgaw9jzjxR7gbkBhGF361ta/emljjC6NVLu1OlltjeCSeu71j157Bt/WA5ctip
m41pRvEvps3rugMo3+kEhjKvXAX4NqJuGIEqw5dvT7N6k2nGVoOWDRegVK4TNnrS731fU2STZB02
apXnt3YqsAD7P9J/MjumibXYn6771tIkz6W5/IqXPngKVJODX+SH3aQMXCBiIHCHkz85L2bgDslj
jjHsTjkJUAYWGPnVc7ak1oM8W7Tv2JnvqniG4E04G/W67OXRrm0DOzHk9pleOmke4bEPB5KKTrdx
rdYni5hh3ZXVKB49dp2w8WL9TPddilNWyLtxjtfcJcOg+0L07rA3g8XtOJIYJj4OApUzIOKYtIgX
pLcZ8VwOeTKfb11b5Z8UuNgPCpIAO5Fdxwx5jbWmb3CNL1a8bM/+7O2Zw2d/UM3pxSoT91cwBbW1
J4zrPZh69N5qwhDpNkhsXD9qBfqNM0G6xKv919wflrvSbI2PGt//ozknhDQEOf5LRUj3G5BG2lwt
cbfiv8mOfJHY6p+XESJ6sRTDBQ8XkHJ6uNCtsAdn1d7DOrdWbrIKHZUqvSPCmvHLi8Fc7Iqu6fAN
u/2lTFpCUnNq0jLjNqATZt2SVBJFcTZz+CaY5Yf5NyVL/Q5EFDgnf/aVHyZlCkvUqpurHhg0xvg4
bXdjFeOLjjvzZJX6ZULhp3C0TnETUNKVkjV5i2pzvUx5zXlKbHlK22ZNFMcOADufBMMsYkAx8wiF
ZG1otI3kWeQIXk6Lv42nEFWrC75rSHAdIeDTFEfxTske5RmD3kGOSY3zYY7+REbT3TqiZv0DWQgd
cuJ2aPTOoS775DByRHBCMQ1IOkFd300rrkNlTbe3ZqM6Wt2YX1Ts60+oJM09edNIbrGlDZxd/PrJ
Ye/be5IOmLEI4jeOMwDtg+QhrViaCRhxml6ww4yKKZ4/1NGlcYEDN0FLb1esuystYnZqMm/hmAJh
ibz+ZNWSuQE7cY63a+y/clWZ4y4bC9wgGTa+TNHUGFbK688jD8jWMOb20ioInk6dZ2ciOsP7ItXX
0hicrQonWrdTbmNNUkUnb27b82yI5cAVKN5DWOZWy+DDvCYcVe0S3yUcgydl08aD2Kc4vO770mTQ
qKapvXjghq4wpDan2aAuIJSMYm5dzEHbwsi8K7uOnnjs7z1MdcOkn+1ldO4cUr8biQ9gS3gRRA2F
ThvezpXWF0PiUsvKgcd/Bd8W2sQzhTaEP2Iv2HL7BPgTVOoXppTpnVHmdEcqfY144qG7nhfPP3qC
poka5JN9QEgFS2tm0/LqCfM2b7r2lrbj5hB1/VFbdssJUFcMtwpbv3HqjMD3uO5LN9fDR7N012VS
qEvHvDVUlknDSEor/YcIIvMj5rhBmowiu1nPEtursTDcC7qbrBj0I8la9jmpXFom6X5QBRMkHlHD
PZVLKW5qj2Rc73M2n7u8J61QGP2rivDH9RaiX1Vq7Cyz3X3AMIv3ReBP4OCi8TGK6VEwZW/uR8Yb
RygANI4alvdbInXmOObieIXBDsyAOI2ATJl8tSM/UYDmBW67U4ZiLFjnuuq3TPx7tnCLjk2PWxu3
YQNMV19yeAoTQw/fPoAM/8mPp5WkKqqKm0kvkm3PbvLVChpqtoRupmO2pNXbFBNCYEYlighYOHW7
d5RVm88g/2uO33l5V2e2eBOATW8F5NSvLjNo8WWsxKy24X04aW43e88vuEj4y5Q+52pC3TdkI9LH
pukqAm4I3TsKlXsSmYVaXoakcU8+CtAJpJ3gvjDZ1Z2VFwQHV4HkHUSQtRtyEC4bBzQQwVkHgBAM
K+b1FunKTT8Ozpb9pXmkeap/F0XKAtBZ5VG4KWDjmqFH1/UgsDUMELJfGBDZIq3Qi2r3CXBBf+yq
xRbX8YQNkIBoi5dJdGKBi2uWtrG3JyPrKb8tK/kMR0qYh4Zd02Y2XaxHxvhqHBtga23GH6IPwKxG
BHS7TQau8bshSX4jFyf6bU6QYKgat+mPyXs/e6EguT2j4FQkUQhIkudh4Hym09wunwgrL49Vbw3e
FTOhvgO+NIHHXWjB2KWjAZgFVeKAe/M1KAGM7hTXt4ONOOezIqXmCPDYXa65dLZkAtmx9uOIdziP
u5HAqG08NTKSILwX+nUCSiUSDc6Bj1za3rDke85F0aJ8a0W281lkWv5GmYGPwn7ESZpOp4rpwo0b
NOqTYGrMhymIbbocVptSkBRfmcEM9KhklgbID4SsqHyxJ7QdYtwuJz4Eg41NLhF/XwOqJWzplrnG
jtWt10Ido0cUqstpFmh6muu7So+bpolX511X++alSLRbrpF4Pu4dTXxEsOlFtY8dN7EMMsMMQnXw
BzNsc7f3t07b6Bc7UutRuatb9pyuKJ5y5MC1r7nQtxXXF/5riVmLuCcP5oZ9OvfOyi2d99ggvLIK
7czLiIxzwmGLmn0Xd5mTlGAJg8b7yAur+e3RdfZCFSUwwxj32V0t1zKLznEkXDa7mwEPwNuAc6Pb
EyfxYj8sTV5so1kDKisrZaptg4dCkv2V8Zuj5uZQedq7AScLi1JUpcSt4GtY4Kl0Pz30Dxp2sIFe
PKcgvZ9y5nlhvk9iyPK0ujDFs+9KFwJRUVLyyxNsFw+VUajjGK22kAR8APUQQcw4w2q96orQcywI
OJDADks7x18wlKuTLyJWCCV/7KOSFoWgjfRO01NyyAcSsFhSo+l18Lhg8Upk96xnn652T08Br9r3
gEWJvF8avAgzAtqQc0rWRWI9SZ+51c7ppcc5IY/ti9dhpcctMGTvAss5ukU6GdaeeR90k3IAzHsO
fL1go9Rcung8PRnmTGlcawOlMX5J07470MTonRFE/JQkGLkI1NriC9SZuK6CGVcuhFhbr1H+lro/
RinPKnCz32o0cSPTAQT0dlxk7W1zw++oV3Q0ONaRR+VMTegCIaGVis7hIQ6eyrTlNj8Jlp/Zs7KP
aB7h72mBnZxSB5kWGyZv8KS6HP4IuF/VVsBcgsHGozroJUwJ5X+2rm5/YTrByZenJQ91TqBz2qS9
jwku8dAeuQtQQ5Dj6SWlBWwrfieA7V8m0aKVpkEmb7Ipxd3os36yYGcxFpyS9X8BTkY2mGqBfvG3
zMIRbDwwXiaVfQP4NMJYAAxBILx6UL/CxVf6lU9SK65a09SHuIk7fdWYYnA5L/sEKOkkjr8iK82S
/STWvGpEv5fasi2xrkzVBG02swfnvAT1Ijam7pUHjZAemY1BDhB/QN6QA6HgEPOCOV9RaQmJnFuk
AU2snVS8W2gUynYiSZd7oUh9UDqvqpYrU9CFyuQzvxtSJ7oeJyMat22fLTtlZqtlGAQPC6q5moxZ
VW1cNeW0N+rR1Ffz6FZUlyl2mW2BbaXYpq2JmNT5HuvAkgTypgNvjsrMzsYVbPW7Mx7HYSHtovVw
URNn3ZhjjFjEZB+npDF10XWnKzfaF6X1PeSGfGilb6E8ZvAvHaPup5De8Z5O+6Ro8EMVTVvtOpZN
oj+9Mu7JeC/yWaQLPafekHKByYgNSJKUxp5rvZN+O1SFvxUcyKhHSEX6gIrrMKirXBUmo58+5IWc
j75kgLBP8sl/pvixuSzzED+TTOQkXckmuytU8dLQb7OrU98HHsEmsou06HHD9kMU6imq3hnoGF91
2sxPQIC0ERJvgIvps+zOIBtWp/UkSeNyh5zkUY2rlp0PwSeHufbDzGT5a4FcTOFVM3Y7LmvJ2bAY
Nm37en1FfaRt0CurkzdhQmoZ1L2jWtj7CUHhgqTjbDPb1XedOQsdGmVtAy33x+Vo8+CCNB2bh2iZ
+ATAaKaQScQMa/H1MeBZZI93D1TeJVEalhv6SrxfRmb1oDI7lCjsvnBeIkdTCip5fMkY14ONbpkm
IzAFi0joflmsYblqbLwlx25y7eCMmkntR5oL69TPyWOiHG+Lkji/m9RMUERVh/B1AMuopRjpNwR/
XwdKvHAmm1z2tizxHnOuJhBeIYuuYKf4qaUQ4ImzKI4kM0h8CsMZRdFDlyv4pb5ZfweCkzOTF3SA
1fNW/sFLJPOttFcQgTch9iudKryzQBmckoWeE2XrlYf/mc/+t+aznIfovv4vIpRp+f6ZvBf/69+V
ef/HN/+dpQz+Mk3p2lgXhYN3be35/rvN2yVliUOW+ILtMIZdv/K3Ida2/xJ0YdgMY/m0wsFgbvr3
iNY2/8IJt9LMMG/7P1/6T+HJ/ypMKfDP/uuEFtutFVgQAOGm2ZZwrH+d0AqO4w10Fnp0WbbDlM1N
bbrAIMQGEusTfzbmfTMJnkflyoNnjPRzOFEf+mMWnQTixRehlupIBEOE9FLe6jIoD/gmszf6qyiT
WLwG01Ofq08F0QqMhMKTg/5yQ8vI9CCDxNjXumKdBS7bfgVVNB+mpPMf4G+k445ZivMZURXiYE/x
kv1glPs50NeURRWXdbhNjI2LM6oXfTAUNM5WRclcE9C+CwqjCWL94oEJ/soNjyUnSebo0BqR3tuV
xexpnYJ9xWwdb/Tq6vPSZSJ0vak/LHQMHl0nmLGXmhiXOL+GSIEw91N5C0Bs3M2Izcc6Ma1QzZog
knIw0MKyuhsxuOwC1lSL8YE3A+yvsmWzRGnza6Cu7Q+jEu+6Nw37rKR+WjozgPHWyTvbZ665EWgE
/FXriGRDCmuauh4kPOahHOmpK8oGOgVmbK61yF86ICRn4pz9ucrFZxuV1OXmaXrFXkWo0ZfdYwG4
+2TPHTUB5LLdTZz76Ufi04AtohigSto5VzGY1g9ccuxBU+ca38Ps9dclAZ+XGifYNW84r9Pth02k
IL+7pnODp5Zual9C2AJ7QiDTlN+TA+yBVBP7YAFX48yEAnGSFAEgEJoUl4J68dSGK8ID7/CHMqpH
pxQZeB8S/XSPmy+s/DgZPc6gSIKspzq31hBqd+RyqMIRlw38SOZYUBLczTC4iK3xaGcX14ieJYEz
jr50HUGL7TcDohZZ0cR+nUgkHrVgLAc2s1w7rKlMaGUybjyIsJtWjCVo3Q7Qti9CgUi9K93kD6id
iBxT1bg3ljVkJw3BljfdxGtlllfMEoIv8Fzxr2mwwLbAKHieJ1GcZRJ5TyMtw4w5p0CR/zQ0qqwp
7hE1zQrQgME0vGYSjEigm68OqmmAXLC1dNzsdZOJm8WmyTAbvQkUHX6JjccgZpOaQfGr8AOhwsnr
F9xQ/M2CzDJDo6302+Im9cWQsnkgQeZfgAzL/Yw8tLEneEgIoh679aGZff85b2DkEnNC4zHAxbVz
Fo5unhzouKh+WdTS3+DMXBAMUKV2ZgSbfKOSLL4BGh7f2YvlkFW2VywM4IIYZltrHjp7BPMQmfNW
z5m19alf/ZTgdAJAA4Y6IrM7e7wWksaU/G7R9WdnTWfq1rKtYY6hMHtj39bjdTnQAyYhgWwD03sC
zxLGjOVOaPJevhWJZ4T/WKv/jTHUXle1f8QAHFY9YWJ/4a5rBSzCa8T8H77QyM98+KwsB0TrBBuz
WyNKNHREJzyOVXNF4E1sx5Ji8a56KWhISFY3VXvjwLeH5o7v5NIvw/gdMegOK0yxF87vRB1T2FtX
dWxXL7UCb9H5Y2qDdUgcvBd9S+Egean8Ifj5POc/n207wWV/qvhceCcEYvs8uohN23GwnWpHiUX+
9l+/dH8N7//La7dsge0/cGz3x59j/qcVf0YARc2OzYPlxoBoyg2Co/1oyOnNXKsqLKSjrevH6gqn
M33qTDZHCoWnhqcBnZbGldhtrZ27JMCG5yXC0incMWzRxP6Qm4qfuPvOJ1+NR4cclLIxFmyFbt8w
TOxrWNIHnHNnUQi5zfP0UylsNTxbJZV6kvYUM1BhMRf6HFhdchZwdRkl5APdEVj0T9XQ2t7WzM2e
Bq1cbKORylx8uunBDabyTvtj8IaIWr3NgznsR48mFVHa+saNwTsW3L33yWiVh7of/ZfaaFFFSzu6
m8t0eOBf/X276PQls+zkPA3jgtO0l7ul9PC96GY51BgGroQc51OcMEnbjE4f7eNexI8zKijjA2T5
Lb82Egt2WgzVgXVoR9ejrAlSeoFBEb4Ga+Su7aL2uRfoGzEk5WcCb0GoCPx9e2aAx6TP8wt4bRzT
jZuhG+NO2SJ/uc9G74pbRD/j0e5GAfE+QGFZmBn9oXp6evaAGD67fl3dJZFq7yQlLWcT3+7Rtpzk
KlJmeyTHfyopv+mHROKIRWdRssMi4muLuPg4jvfTWOY31L9osisFXpTEgVFQzJrCwFm1j0ydUG7E
QuyrtsSHA5PlqY6cOthGxa+kz1AM+8Wlw6XvlvKtNJFv0M/6q6VFcTeTbrpUsUS5omAK8l+RXvlY
qNpN60t731rZTCqglMmWMXlz5TdjdEuqtrlHSvVBK1nxjMMfE60Lno2R9KjpXVjyO43if+0BTw2T
juwE2CMGC0SR7pN1FSlUxHHFP1FLBz+0up1F8silZsO1pTwY8Xw9dWRFqAQZ6VeBxj6zVHXrmhWj
me6jdR2zYyuBaWwY33Jd4XBqQxFmYFKPWLod+D8bhrruYflZGPXPIslK4YR6XTnbdQ2VbcI6g/y4
sBAkJtLsut4CEax+Tesa3ApnOlc4tYBPCzW/VBhP9mKcWdGtWj0Mvqovi2npN5eod1gXvh/mRivQ
tNaNIVv3CMombCZwFhzKfN1DVJynxtEnLp0CvV63IDMgwbIJjLknSW8p/2k2a/d2zZ9EIYU9wRcJ
chs5s7Zy99CZsj0bQwNfc90nNYVaIe5+dlAkaPkxNpnLVsEzbbNPpc0FsvfAGtqX6lhH+XiI6ONK
w/ZnS19M0FUxTWEJELV02ONbQIxeOt4i/+fUMK8HCIOTxLIeKeTP4QJ/Dr2B2nfDZD13mBwfoyBR
zCxXGl1USLmjZm+6lEhsIaij6RS58E0RgMsDrK+EWEmZnTK9Xm21xH1oDYGzraZaE24p8vza5Up1
svu6v87iUvwmDeDc9J0rH6rZipiKdkm3BzwR/FFLI+4mJtmfQ6GHu7Sb018GoLXHiGh1F8am9k9o
BQZhJRxIAJSclOgl3ihKcBL7xjNsfWzpWb3mTAf4bXQEZCJ2KPeunJvk3ERNedPrIUg3zei3H3CZ
XkxoACH17mvMmz6iPc0C1kGSKUWs54Vn3BpOrYH0yS2YSFgcSFSppnNtGsYd485davvke5PziEvC
u5sC6W5Tn62LFGb91EDxTiGntcXJNtKsD0uKmSkgGiQF5Fajt0UwZd211zA294YxoK82xQMTLPrT
rquGvzEETNB7fNBQjxconx7Zb5qkIH/9RmFzDznScMId2UvPvtcQJ2ulcQ7UMB7p/ZzOmU8cncl6
G4SN8mJ4r4b5ak3ybon76f9yd2a7cSNbl36Vg77oOxaCZHBCo89FzqOGlGRbuiHkQZzJ4Dw8fX+0
faosVZWNaqB/4G+gUAWjLGUmk4zYsfda37qnwQJAC7neNoKafgC4XyOFka59G45G8hSbJCxOQlg0
Eaqs+UhjMHhSbVOvhcMx2CsSvAg2ocFR5a9nFtm6yXL7aCiPm19zmpStXES3c+8HtCeN8AVRZn7N
DNaWNxEfw09w4lko6UjJsQmJnL4IQ0NZ1hQR3lQKAG0+79Oaj5pybZmG+FDUiTx0Y92ewYVDTtVh
K/QRk78idqa9Y9CMAeJM+pBLwb4GVmIv0HQcPCFf0Kl8HAeiCtnAGOF4fpEz8bBcnnawaos8LoML
HIxxy8pDYe0n4h19vRX5z9k7XSrjgyz1dte1qXpP0nn8ngFD9QVKNNRXLa53XTM9QWx9Z9oEkkON
sey9JYuzYffXMTwHiv6hXbakjq5JNJro3aVQhNeiI3wVmkJhC1BsUu1du2Hf9RPrgMPd3E2Nite4
usbHSOM+FZM0jkOvtSt8Jv4no4rkNrDRDxLbOpf1U04frh9Alw2h/Ixk1996KPM2tj4ap6jKoiOs
xmA8trlWXIDyG/ch55dhGRVD86VLwOKg7q/dE1IRVpsuMJEGq96u8T8incMoSZAv8cEAQACbeDE6
Qp5ENFYrx6tsfiuRymnUSdz0qjoY0Ad5fmo+e4eXqW/d+JjrfTOH9EGfIeYqXUuOI9cJ1r1dDoR2
TeZwDe17Gjg4mcC0NGgHg+cZ28ji9emMOR8yKsEIgNzonTMvHyEuEw9m6q3zFJaRviXVOV74rpbQ
Yk5HntpqFDbHUNqBC1XU+zitH2HVnCdHvMz9i3Wn+/pz0+E2gV/E9qju62SODDWY+FyMoBqzLQmw
0+cYwsrCDN13WZNTVLfs7ZOBv6nvqn7ripKQ+dActqK1kTEB9HlHEgYJ20DyQ6CtXcWSRA5mIA11
qxw/gwgLwEkjCoFOGu2J6R7jhFJoSmH/6451gs4HRWfuBt6keWGcoTEC1JwT0ACqGLdtHzX2io68
m28RF2p3MNTNG1PP+xeZfPRr8pZ6NeD/C6bQJqJzlLsqSiiLtPyc4XWXAndkVae+A9ow3tpRW7KK
GJwxhlpbZdbnEVhYvJmFP0DRRvJqes/RUSL5p6YHqkBBeGwMqP2i/eAm6CwuY8icQeJvL3MjfsGw
dpUkWQ7gTYlbx/LLR+4vNi98ttc9CHVGSLn6gL8FOkaU0oUgTUcjeown+hGNSP+AYsZ89EVivbfB
qiwbUct9DTTiwE4QnuzU15ZQRQkK9FPiwjWmanEc7JsqxmxPf36BkCa8jWJlXwg2H58sIAmMQIMM
X6n0l1NsS7KmEyslcplYDvZTZ/jQsuQtgRTo5rIQRrgj6D3bp9FYriWwA3BKGHyN1ldbS4PgSvqE
3CBRiHeysDjIhlSyY+qPdMn1YUcNKZiWFi7WqcoU/o2V5mqPxXjYBGkr1zQ5wwdEtdG2QxoD8bot
d66svF2AEMuBpjPqC1Lx2g3vAXxcAOuvg9X4oezGmSc0BMEyj7JLkLOILupCmzaoDVHl2iFoGj15
SLVRYcCp2y20RwoydE8bksY580tb3gP5rtdTqwq4fkNLRtBIsjaUOQfldqr19hKSH09gkgsWbJzG
KJhanizeSrFsvIyf6JqsWY5+br4b86gGyDRH+Aa5uQuZW219M6tXdWOPPCr4v3MD90xDSMlCd5MY
MzaQ0FU/C42DhOT5Fl+vofv+OYfikXsYtWnMxInYBwU/EfrHKgO9YiQwidsihGnBNC50UE3j5hwP
dPhybHrehXM507S059pmA25O3NPnEBLmMus7Z0WfYFpHgxVyTIoczuaIQI6hazlcAl/fowjUP09I
RykY6hzDD2ZUu3ejvWuO2pJMEF1hzIQZhQA0+YxeM3nMI1mlizIx/IvUOu9McFV6w1mlOUoi5fbg
IuksWXZtvosJjVoS4qoekQ2TnKnS4gguPeb8p+KdAkSyE2aUYoWvylNu5vWujghGIQFJDDGqbkN6
E4igWN/yhJkPDce1m0YDYZp3TrWOMnofIe5kXQAmbuLkWBjWYah3o8v1bHPvsYaGDEbHvRh554GL
cOJ3NiaIfZmk6cmJahf1MnoKvydn0LT79pv76G9RcsZfHYUJLWIi4Ag87thdXrUB+jg3fF+a5G/h
xl2Dl7U/IX8hPrG0ctfDAs35l2DK4D5geEu+FLAVIJ+h0ojySsaPjDZVtU6lFa7HKJ4gbcz9Sno6
RJi3EP71pR5OEvD/1w6nAJ1P8NlAg3AsbPcQQdpHFsMJUVv+P+na/zdCGpq00H/ql7qL6BZkryJF
vv3Id5+U+5sHDAKqESwJ+Q0+8T1TxMUnJRAG6bqju84PNin3N2wHeClAWeiWBRvj9x48PEPBuUq4
pgNoDtbhP7NJveYZ4gWUM+GCNjxrLpwX601DhtxJkQNjZ67dQd1jVcOjU0RnSXz2wRl6lCEcQFZy
LswoCYeHqE+CA0sSGirRhCudOLMFPkL3UxzW+spvlHNBXUS0nqbo5TpD+IvH5rWp+s/vdw5I+aF5
ZpHH1kTuqO+8iCC8UaIgVRiwFxiDV0JxTDNKD1lZJvxv06i/fV5N+atL9QbfoWyZqUqZ4y4K6mgx
DU3Mdl66G5pMxTputWI1eam2aHW6rERUXw/z0NwuPVzDpGUuY2VVu3HKLcxATDKY0sH3xY3G7AaO
qeLq2eZwnZp+cPYbunBkkNIxrXKxq6foorp4je3mIYkFA3kmtqrCUUCrnHP2yB5b9uVNQYDJNmyy
9q4jiP6U1A4DwHSI1qkyskPmieJsQSk7V/nUP4Zt36x0MkxOZCsaa1IGy02lmrXIP41dKGBABVut
mZNDvJA8wl4XD7Ivhr2DPHCbmqmLsj6INjEaxbjyaiDEBYha+ELkcuVavJkK2nUM/uk4hVaBlj1+
AMl73Y79LTpH6BT9qk+1D4TBeMcGARzUMO99PRka7TR1rJD0rsbQNk7xFJyzDPeQChzMwGNM8mMb
bc2eLn/nOs9NhoyxY6K+QBt9wLSmLSCqXQ8itDbg5Zt1O4OMNXoLB0WU4QYoIyPXNLoqCDvdDJXY
VUGBt2g4UED7q6DCmYtd30ABQKzMwSbAFraZKDdxIgcoDjO1EeIuICFXro2eCMycwFRAdwLHeUyj
so6wEFpEMjz1QcUZNgARhTK4GXcIVm/71jMPPDUod9ujP3qo9lyjwyM/3A/gAm6HbGgAnMuZet1u
AtmrnQg1jCJDv6Zf7EHC4zsBtRJeey16684005MXyjWJKzqcRtvfu7kttg2K9r3ETbh0DfgMZWGr
Ja5Aa+m1JN12gzndawNYjSRYa0XXLbsw209mZa5SxO0I8bibGT9rm14xjmtdrydfoh2PfRCKmS+N
yr7LPuLFum+ShkLNmF357sIL3XshvFVttxwXUq6l1eOzsJMOvXKDyKs0aeE4hPzSg6Vf1FLxeD7S
Fc/CR+c683xva1twSGqILuboIpRW0EPTNuZUhWeArPQVbji8fo6LZTntL0zdxFEL0PzY/UAmLzmX
i4LK9TgWKrnDO6CtmD+ARpcEtxESmOAMX2ZjCCKmja9sdzA4pTCCwTTTLBvsFSuEqlutr7YWB++1
tIMLglrkT5l3BBqyxylxiVyGTeU43DdDdARNvKStdtWVumJchabW6dZD/W5Ky2unRLnniPbCvu0+
wBuNNgxj17loAV0xkrKDilBHYzVm+X2tIe8bvE0ZZp+Enq+bKUpWwOS6ZWnU4ZJO/RXRS1hYJwxS
cYlc2cNbqF8PDgRkPzfO4AU0g9PV6GwC386LmVRSf5xNZ1z3XNwNiL1qmt8XrUY+TGohwEEg0J86
mJkLkVfAxhjoe89hiuNP8LH2AypvvipcHMu+pcHnlwoR5digvA3njLbSzHeVwkNnJPDtVEtGZJUl
1q3rAyRI0UaeY1G2u1QLQuAMuNwTCSEOkOGsUYCygOjxvvJcFouGSsWkEbPtQ73epSl+TJoWzpxH
P4i9V7bVpfQxxPYtw5qoYBhHXcZfREUJzgP3T5NW4mSX/rUax0NlmOOayM37kayQA4YS9odEIgKb
QhCqDh5E9FuM4Kj3NUNVVwbzUGSvRJM3iNawZZBqECfTxMi4jvYBKdXESTFxQmEerR3AOSx2tfUh
y7WD40+sd7FcZpMb7/KeLpaBvmxX9Q5nK714IbBqh82o2Vq2aSy1Lkl2tRc9mlC11zLyb2mMEW8f
+tqGdkiP9gj9Wa/F+j5TcX41Vdbl5zMY03g1gvm6g7qM7xnB6IYpvLdYEvAYlJ71BASiyxy1FNLQ
lmZLFrs7N3aZRGgrQLXJHfK4ZpegproigwHAKLJR8rf88kjALOC+uvhgR3F1m/ShRwhOxcrH3Cy/
spzJ35Ffjo+TLJFd5Dc5TKoBngv9iRVBL4eKlKsdwqOXHLUgkvjZ0lFlpLHyuCH7e/7556WI+mHi
9OeP+2baxrA+NYrE0pkHkokIr9RcgrCCGuJipP75S72WM3x/KQdEh+BftATfGM71nsNVkwyEZ7fO
S+PQ4hst+WS6fb6qLPXh5y/2Zoz451eb7e8/VEJaxNSd5DNjR1Ob8aZlvjcZCO7jPvisR9UcdJo0
N22Yhge3MaZdo6FPNBJlcRwOmrMXk7DKN7mquTVJLxk25DE0h9bngQ+GNgOJx1eYWL0A1xhbK2Nk
tCPikCjKBOYrCiR+W0FjoTa10zBv1OW8ZUv27p9/zr/6/lyLeZRj6gxiHJQxP35MXZOhTj68vsPg
dVtEeEgyRA0txqRfvJA+/6Y/5rLfLuiPr/SmFE6agWR5nBG7LmhBB/oe8GaMOVC1iZZJ7I+2gd92
QMwCxodKQTHF/cVoeP7K3rwDKn7dRlvjutxD86P7w1eK18UWGvvIzi5xNyS2D1XNxIsKlli7iToN
11Vbkmbz8yv8Vx/81cu+qamNhvmjKHpzp0mLZaCyPjsJY42+osGAMlE75ONw5SPhvUnnKsfpCQT+
v3gLfMngJYB+u/LtYTgVOuiQLGJcGGFrrNkSaW+eUcGRUtaQxZsqG1KAoN407SdW/XLz8zfwF48u
FuE/Xv/NKjETaAs9D+SuSdsns46Gqyb3zUNW2jzEWnD6+au9Pvp/vdP4pAK0gQCOwX9ff89hH2lV
U+Ads8w6Pul90qP+xt3081f5iyfn1au8+Uw1QZdQBAtJ5u1AbAUfcFHnkoGErX7x9f3VK80fRRiu
xWn1Twuf8tp8mmyxm3xgnb2rv09tb89z+4tP9Jd36o8v9GbN4/zRNiTTSp5O5XyJerCxhiO3xGjQ
axxb8y6BQ4Medi6PUdZzFFCNOv/8sup/PgdKMWs4XFdAK+Hs/vrb88MBa3Tkmztah2o39VV3r9C2
7QFbmTsF8KNQ8N6CLnAgc42UbwGDQ6fEmoXP+RmWYrJWDJjKubrIj0mQvbcrM73RoznRCmHvz9+u
+eebTQr87x4cu/kdW29uA01H3Q4EjLcWtMd8pA2khyLaFlMqlrY2nYFbQXBqxa6tQzwCPRR6DqHa
hihzyneLHLguY+sgE4pEgtxfQ21fwYvmoAOWaMEh4kWpPtiLMqOEIwVYdzoCCDI6dN1IlIfSmCio
qaC2Un656NIvRiT0xdiX2VLYnTzVdf2txJmjZ8mWvfm2Yn5TGn4qvkfRvvnjv++LjH9+mqrx/1/2
Bnpg1u6/F44enrOs/df/fM7U//rX8bnmvFn92LXSv/38d+2o/ZtDEDQYBhQa0kKe+bt2lCRcj04W
q9e3hhbL13+0o9ZvaKktelnoRD1Iq9xs/9GOGr9R+KIsljqMVoxj+j/B+0j79ZqjwXeF9ysca77d
f9gjc6MNdPzM0zbzAT9ryO7JURUS4ksbdVcKPEex9nxAaAt4HyGVQi2TNdD08jgOnb8vgqDccOCz
ruwccqkYB4cjL3iyFDLEWmt8hFRKC4B4tZberZhoYpD1TXCJRTPuMzp1sF/C8f0wj+VgiQhsw5hb
ATqX13prJO8D0JvkUxRE1cyDvb7FCuMFnren6cK0bB4AZnlYHdD9yAV9uejZnQeFDqCMCJX/PD+s
51GiOw8Vk3m8yBpCQtjXmWM/jx+Lr5NIcEzuaWoDUgIQyDdfgq9TS+Rzxn0zjzKbsYzGY1l20XGs
SAJUBlhRH07KdmQOKuMJLplrMxv9ikYtgB70S5p++FPnMWpqJR3McUarZdwp2Bf59AjrPF4jdDF3
+jyMxQI93reJh/WpDmp6LN638W2biRnznFnnvJIgKYyUA7nW+0eLQJ6PktgF9DlKW7kBUXBI8hkW
z2NjDODJewQ56j1M3HYn5vGyMxsJlgL6wAFjJNT0Oa10qZqo+oRhxp/PlLaxZV6bgLEJyanqtQ46
mRFH2r2m0X08wxRD1Tu1qfeCcnDapcSlzMM1DVsp4UbPmooSi1FC5y21rGnWkQD86U8xvyXCcRoQ
HFg1a04N2m724q1BcuurKYWhGc5/07QN8syCqDUu6CWzl7LnW1gZlanekVfMvMX1ShU81GbvdriF
DJIMJptk3WUqMtA/EizadQYOa49dLryxgL0tdVX5IV930RtctqogMqANxxsfIhz9ehIuJL/SuKl4
i88tgc+o4bRGrPKxJIze0ZqBwR8hUj5MK2OBHKXah1IbN1mo+y+jsnlPNYEjLOp66KH/5FYJ135f
GhfHrv1nBgcYZ4Fe8y94NQjQcJCsQlxKTIxLPT/5+JlWAvXWbWHQ4FlMntKjTTsRF2CQznCJZBq8
QCIIgQQXaj0aEYB6i9oqX6RV1TBT6Sdaxp6bthxAXE18RuQ0Pk8ILR7YdVxrVWDXeBEIWHikA6so
V92U1f3CMV3BBhPVyidjl3R3hJuYqVYQYTCnuRzy6Fh1lkTDm3X+xtAgfNxg26HbxQQpyMGDDvYs
Km3DcE0og3VnRg6Fl6m0jIaqVefGOtZLl8HS0Iov/VgWoPUiHR9nNgVEqQa5M+P0feugjzNSVE89
DxPM8MkgNnY/6oX1Cf5juhPogC9DAHlimI2dk17KGy4K8h/dVQMkizh4pqsf7cniTfZq9BsEWC18
kdRuSA5MPAPxdD1vplNIo4w5Hd/TQCrHkXkrRw5rrCIYQDaNvHWPaHCHjh0tpaHaldEp70tlIKFa
DY3WvGPoG36ER9B/DPy429AeGa8mdDs3UV5rmMes7Cb2LIjwQYUzaSH1UT5p1WgiN3HMLF+A3SlO
KV/Sqs+K4Ilfku3iUIibOtYh3EgPSzMGKoa49mnqGIi7Le6gqHPTE+5i68mVAS6XfBb8OHWMiBv3
TbRW0EyWAPqTDnO2TiZGx7RyT4ZGcSAphXafy2grWjWO4Z/i2Bl2I8SadQiCUK0HHKInq4b1sKw0
gausrJxazZkl4tlS0nuwzTZbk3ngXShwbiG0ME6F27LopJtvoI6MWJasVt3bVucdM5g8y0DK6FNh
hPLQMjlFftIKLKvIR7vYjNZWHbloRItkZ8BaWKVW2INrLfsVj3q1LuY1PR9JOynpYB3sYJCPcKxS
pByhpIOIdpykFprNGuveORO2fu3R50NUhjVbFFV9sVjnb8oA71NeFRihuzYpt4Bf5Y3dyuRer7Xw
i070JsrnKOnWrWt4xykb4p3wRLTD8dVvMSaBRPNCzqy9kReczeuhXKk+i8+BlfXJWjf76WOgefUu
TrLokjFk3RNjcetNBamCrJbEHXmxZzyyb3vHokoQlkD7sm8ngZqdsOqeboInMhoJ9ZhfY8EY0AEV
4UscJ3RHY2SYBlwcXGUCQVHQ14hB6kpeYdysnvsss98zJye1UUzukuCqbCdBnjuY7HWNeFeHA3XU
9c4tVaZzSqvJXqXm1J+6SpNXdklvdiFj3T8EsHHhiwc9eRBRtAGObu4bLKCkUOlNs3G0OL1YDlzT
KPJxQEwqrL6g04rCKwOsxbPmmjrS/GQS+ADpBGPzGoYTibDBMhgZGoxMx04EoXePRh3ASpIC2Bq7
2LbzsmJe490Q+5Tv47XVZU7j3FRXE6xDsvXwW30xuyInGIDlN8Hcj0zVpX1Ytm79yce6idM4NzZd
XzJiA970hebTuCn0uoP0yTa0cKSVbE3UdYcA5eSzESHOpzlrBNewWQSy0LSKNqU192YqcDxtK+nI
1cppj06v68cuQ9DuaTgkFbi27SgLVjqNn9lHeoAmvPQHyO6hDX4BsUhtuyVXsykf/D6vlhnbyTLI
R7p2Q1FfeoilGyLAnPs69rqbsKMvMGUj+zXaoKNL8irOk5wMc01SDNQ0wolzd04e++rHr7Xpf1kZ
P7/Qj+eD7y884y7//fVgwGFi/sP6qynrtv1SjZcvdZs2//E0/ZP/+R2geT8qAJrPnzOIvVHdVNGn
5lWFzSGZEpHuw98X6VfPwXP6nH/+65/7Vpx71m8oNEk0+GomsC379+Lcozgnl11iqAJg42Ay+L04
N2zm0DiH6JoYX0fHlM7/YW9St+NuYAiMSWt2djn/pDhH0k8R/kcji3OD5Zqmi1HM8AjkwOX1ukif
3JpNcYyz/QhWc507zwEJAghSq+wqlCOJZmlLcpqWcVRO7BVCXm1biiF9HqTlnNHH6WgD3S2CQYSh
qr/JTY6bpEM9BDIjxKSCV0EHEIrNSJ5qn8jutquYivaGSUiVatO7Oky0Jabwaof2FnwXrP3aPo+4
aoGCRABHaFziN71tUVbaeTbH80HiN2OfnDHf3VTAkjmsWyeKTvvZYUC67RIPYLJhLxLXg2AAZQNQ
BXCZNIV41TGKaDW33/Q13iAjZiZM5jUoypYQMfBOMfBBZ9Wyy64Kj/lnKHd8g597xhi9yk4ZRdxY
Gxe81qy+FJ1GSxRoYbxYejQctNCn4VlBhtoiCL6LuLbX9EELjPqa2uK7fhhgfGGWOrUWF9NrlHmK
Rz5yZCZXMm+2s04HdEd5xtdKhoEosm00NJ+UMaJZe1d7IB7qEtQxttWD1MP0CpfGO9saV2nZIjBh
tpzhKtXd/AXCGcYEO97opr4aXJutL74vvWAfKvRYldMDlFfgUCSoGG2Kd9rY3oKB7NZBXQ8PbTRZ
e9PJaDYYw4pAXMLUWy6NUwY7yovwDhPpJTQh61ujswhqmW6GAQhMjAUP/FGFT34G1Y8+mkCwjPHW
bVCtpZZr7Q06svcEtl7MpJT4+UzZrmbXMYn3cL4JfmjUFm1QcD3YaAOsB1PEOO1iO7/pK02DugRP
XhBXEDMfTOz3QTpegaccl007SKRB1Smo6r0G/F9Mwfs+6KsjU/XRGkndaesr6tqXJL+jHGF27MxJ
ALDXlyPZZ+tGX8uhWwrsuIsScSNoh9nsY5RXYycIt8XBNFJWEuK+gbm1H2rx4GfvjFQNkHMyoIP2
/NrxvqT2rVIlHowIa7M7drjbAYrVG/w/IKPxaW9JU13klv4sfYKzJ917SWPvbBLuIdm5Hb+8MRt3
2eUxmQDGpZpC/bHDFATVqojWsvXcO8/ONxgxZ1AZJImlmVXaNU4260bvpwYcox5ucxPGg0Kwd2yq
JGqW9WjZeLqxPJh+PR5jWbnPVgXxhYZgcNRQnewJJW9BCJFKH5sB1C+3raNTaKAwwJqAIMKpgvsa
c/eKW7Xem4UYH0c4lUsUDcUNuNdu7zh5+pSMvnM3SUKbU5EkEDpQVcOs8o7Ki+yNbvf9ptH1YA/l
buBkILN7iFvDvauImo+Fyh6yaqw3ZWfgsK8gIT03Pvq3Up8DJnvPOiOUUaekc/tbvc3NK0uf2kMj
Kv1Rj9N27QTFsBkKzz6WqZ3sq9CzrolcD79QKLZg4LOx+qw4q/eLouOqT0hRzxzlSQ2f6/YU/by+
ZMoublx3EJfe7Mor3Tf0U0Zo8QPgTe8M8aE6cas4J5NQuVMmCxK2FVrI5Wyt2yLRSK88PiDTmGa8
jdM5LuSHXeZ70+xfeQsKJ+JK/u//YX41X/2xas+BBYiUTIddwLUtpKtv5gAJ+JfCrPGzAutOaaWA
vNvHdVdfMefNV63PbFzpNHhHQ29XdK0ZdWNzWFvQEkBmtA92V2sb6CIc2ZwYiUxT6xxXgkhsbHLL
lqGMgkdOABxkoyKwbuxcxMcGgr7joweNSqD6ykacJ303PY8B8BPupAcCnYpFJREI1EOXLTu9Bso/
WvdVBZ6ibfvsGq0BU9d+bP171fcISDxrhKxQO1OJBjLnFy8MhpRqSbE2bvMp9NtlHUHT2goSuWPI
eLJ41HS00itwzwXuMj1/MJ3QfayN4FCns+/RcC+tM6fHNwR4mvZK0Uhdlo1DFSDInIsyIO0m44Nx
TipgVH5RQ3OCWX7n4y5aqkJgDR2sg8ZonQgYnPscfBLgYsjScTOPDICzYz3J7uhXBeJDHv8oGi3I
MMGmz5mXxy3BX4jwoU72ZCuEndUf8o6UUC2YJTqODYpvjBPWGDBHtE3ii5rsACtrkF21QAi2nk/G
TTs53FUTbb1TryznROZ0fYoszTu3lggfQhEYpyCyy6vE8sSl0G1xEyamoVO1d82R73o4cdSLzsDm
vbOOahMiRR/Wn5lx08wyHTP8kqVFvhwqf9hU85NCKWwf3fnpAcsEoWV+olKklYfQJ0gr0fLhVpVR
eZIiZ38Oazp4PVtlblf1czmSYoSWUdabZH6CvflZZpQ+3PtOkt8jXR3OOCyDvepwCZbzOhDNKwI8
SPuowJItuzKf74PSvQMynT5F82oyzesKLlECH+a1xppXHXTOxGjPKxHHgWrnaUrsE1ePTnlgs2QN
TZW9r6jb95yfvL1qeqTaTYvyoLHd5zg1xiNwWXUQduLchJCTm6XH3z5SgNgQcVxcrrHdbDoV2Tf8
be26LXHV6cUoOasAXFhiumyRtfqVS1U/eVQoiafzsV0PhA/GbCfuN0wchnhVImDPlnpgVuMug/TT
XeVODE3ZKq0UToWHyB0shuXtAJ758SGf6kC9B52OJM2wEtUs49xMml0RwBg8GalA+VHUSHYXbUNm
7JpQvhF/QBl5IMvoz0kCtcMRMvQ4s1CyyZrYry2LtFxwXGAbMckWW6jZ5rVJ4/HsBoNF2CbckdQz
mfjHUr/USBgSTtB+JralHeKwQrTi0muMCw/khPI/mp3Nedr1mEJjNphCDZBPSgU05++lS4dl8wMp
JBHRvWTAsraMcQynrSKm4lSZjXHBcMJ1yctbWn0I0uO4pwFA16kx8h2OKoFGrXloupM9meU68MXZ
cT11lhESIKPR/CU1Kq61Kpod4i2tS1RZC+z7eKkKRX9IOv1CdPGTQoC7GeP+k54ThOdWJtFPo3Hj
i7K/KhqeUbuuPkbOx7TUvMNo+OAVndFYdQ3bgFmUchE7YuuExS3WzEtcOB5aJfdG93sfYZhjk2NZ
iXVbSufY2IO9gziJpTcyDzg3Lthi2fMi3Txp7P9rMalPKfr2+TsKSDtSJMGE/Q3b+cOkq+jFkn24
h1aELTQtpmOcYFgY+qJ5R4bluKLLNb7AhJydnUGhzGVdfU0a+Zo68l97hPvxBPfv/0aSYURccxzQ
3x/yTs9JHT5/7r98Ua/Oed9+7vsERiICnlsujm3qrolr+vcJjPGbEAiHyVfgoMW8nP/zfQKj6785
wvI8ks5pInq25G18P+S5vxm2Tk4CO7zhGBI/7z855P1Jf2J6lAgO01jbNlwmjG+qBavo/bCCirOy
++zgZfWWlm164i5+ahDqLxjekJjc54u4are+G8y+blIXfPaeou4+mH382CK9spEFbYewa3dN2dzE
NFmXfIo53VpjO1a1XFZW+qFxaUkJL/nQWwXJP+PB5IxLYxFRIwLFpdHH1z98G39RDL3VA/DhOMHq
FgxFEltc+ebDxZCdmmksJFLMeEVKEmncL3mlboTtLP/ZKzFL1i1kDxRvrOmM214flQNWQ4eQNbmi
WFpEQc4KrZ3GpljpKlj9/KXM15NrHPeEdTB+4z+Iv6Q953L8ODujj9pnGk0o9tfuE0cC+OlZ/r4Z
8aBUnr73O/LsUruDRliiEXA6jovClt0CQ35IWm3f7KZWbWXkPPK37vM8O2uWMTEkrj4EWn+EOvls
hCtpKc70dvGxGrJxqUyGcEg2TyO5cRxQon7jm4JOb0u1j8uVw1cyrKWI+lXoj892Nz2WZfRklg6H
60RYv7jcX4vYP4rcr9fA9dBcoFIgDRL14+tr4FtO2I0mUP/CdbchPiE9G0Dchc1GMRvzig8qs2kW
wqALsdfNobuyyz6ntGF//mV8faHXb8TRwSGgaELo43ICeP1GxnAYgizAvkEpwbCynMP2NOeDG9S0
SvX0U9omxA3RSSaBq2qn+8Iab4kYcbZMLKCpecat2VZ3sx9zsEhJCJznKQ6eslHfTOmvRIPGa20U
k1bbpj9K/Ict5oiHOarzxzsnJxVSS5ohXAsx4dDB8uOI/l524q7U7DMTufu6LfYx1KppoBwuxTto
uFQVEvINY9ZqApWgTwsHp85yAqod2vBKFATnn1/UP327vE/PInPGljxKFivd6/dpBaVjRxESxi5K
7xT8yg39556iebiG4Ui8M62lLEb5Km3AbEk1PXXldDdm1Rrx6i/ezGs119dr9uN7cd8o13BRww8H
crrySbga0JRT1C0Qo8+K7239y5f7uib9eEPNn90W3E2Sb8rBVPL6szvmHHoNrGVlNphpAbtg+Gkq
mIQ9d4W80yHFAnvMilUHgx3quBPd2OG4lyJ8ckaMbXEMjiboM2j5Xv7Bbwkgrb1NFtf3EwmCR1Ao
6bIlOhcsQXSLw6JdNaB0gfqdmAvIXWxzsFM6ZLuqQ1PNFGrdozjh0Mk4ILeyNYGBJ4ojpMe0s6mw
6nrXUI+siSEjgTQDJcjh3Fw35nTz87vi9WL+7YvAZGPb7FU6LdM3NwWcYYqlhi+CgfZ6ksEmVldD
DKcx+4U06C8eEzQRSB+YFfBCpvVm27AmoFQk1IVrM3aOxPJ9oSGD4dEl1mvyzJZJd/g+Hvo7WU77
ph0vEMEffTebhyz+E0E3y9yqPwcoh3OR7KqUUX5TnYci3f78gsg/35qv3+fcv/1BREH0AlHSqkww
DdunkSg2DL4wu/8PdWe23DaStulb+W8AHdiXwyFBkJIoWbJll+wThGVbWBJrYsfVz5Osmh6L8i9O
R8zBzEFHVJfLJJjI/PJb3iUvn2Iu6A0QZ0z+mjGDG5t2m2KubuVMO8xv2qdkRbK+nlbtDmNyDRP6
1jowdBhvZSdLlD8ncYC/Fu+T1kV2kRHnl2Gy623T9ndjTbvLBia+afpxxiCmQVor4ItdmsUhGvQ4
mLU2Irkokm80rOx2qHoNzLfqvyDbfI/TRnkYTsu3xRm+mAxfwpXM4aVkHMyANJFwO9rkBhvZNcJH
9sv7a/Z2E5HtgJomtQLAwg3yeslQ0CXdsKoAF5QYVSJBEBxpsXr7uDGj97/K+NN3kXNggwXBC5Wg
s3t6Vqj5zqqDcDRX63pAXhRpJeumkZjTIyJjb4q2pW+93HbJC531aUvbhr5zwAU79bUM18VweSmO
vDeC5cLDvcbdqMPkWZbDqQXcw2k6T/uKfDRKBxUl+qvF9YJXuqPdrO3nCytwnqko7Tmw6SaaXFDj
TEWN+32DSlMkA034hJF8Cm1RDYEx4MLihbZtltbIWg8fp6Rpvhet8zmflgens9CKw1bEs6th165l
w2g4q3ZeN98z7E+PKGBDoow9+0JC8acndX2bS5FtAV7nLLj0TD9RWsT20Hfxrsoz8DrIkEKtBg8P
FAB5Uy/C/uDGRwnk/UUik/99yGJ76JyZtOpcD2Khx/Dv9RrRjunXGvsx0Hjel3jyCDFM84I6tDCh
GZdhm5Xtha80/vSdOJqqARM3rOWcvZcAmhPS6g4iYG28L018fZFfma8bG24WuL4jNiY/UjF+ZsTx
HbrRd3NF0TvWnpmU4dij1fWdP1cvOYgXo/a2Wf74/pLYb/IU3ySZDkhwlU4hmfvrNZm1Fksrqnrs
cZH7z+U+RhI1RokeuYbUZYqyot3HJppmEz5+ej2s7jfUl+eod+OvEqrjBhL8R/xlX/I0jcpZj5IR
OxBNZPeo6+FRibqQU0Onb+ofLvftzsM/emS2flXzx2tjT9coRuMhhTTLMg9tJJzu11Lqj8NifzXg
xzBAj0YpIhtbMchb2C+8vwKeuuVfZQG+6VK20MNwODvBeX5bIThMtZF6YTd6j2bpPDB+PngVLh5Y
GRWQeXq565z0tpmTYmvE/Jsa7pzyo971Sfexl9NHW+ZcBvQ8t5mwt7MpueA9fJ7xgPRQTAnLADyO
YTGZ6Hp4fwvBu52w0Z5cQ+l5HT1oayGj8u9I6VQbN/HhIwZfDTO7pXEVoqB+JXNugxxZ20lHjWYd
1p+pgpkNzEXkoOhpPJpefkBf/jjn+VEUgLSQjvg+9j2SvxY9D0iIfe/e1prYt9QguzkQKKxWCKza
FTitmVZPrYEz1SfmcH0Jq8vAJyvFldWaXVgnunFtOs2PSSYf6uLJWwM4b78uvIo3b4JBLEU6PuKG
AlKeRYYBSmrltYgUw/tp8YnzDmN9aJHBqf/JNP8ZWP9Trp4hXM/+7/8J4PX/owaKWjPi6W8Lrobx
r1wq/0f183v5vfovRuX/dQdC5/m7/K+rTk3Ou99bKv/+pH8m59a/uLt1ri7g7x6SbqQ+f5OxAwCq
JG9UyIFJSAU/+b+bKta/+DfKmpKg5+kw5v7dVAElC4mfyblnOJD4+dz/pKlinCVmPikqM3um9jwZ
Q3Q+7dW913XYl9fZLPfpVJKRO+Vz1fhiR7TrNmks8QPHaw2Ie0OwF88gSCCjAJjbtshfLVmN04Nf
dWGMtwH6dNmXsQZ//tsi/6EzcobB99Qj0nMCXMBcPwBXfvaIMGwd3RCJRBSIhF8DI7oD4G7BogyO
Y9t+x/Lyzu2GsEvMbiOwPL4Q4f6bByAHM1kqjzD3eo1wY2n8yS6I7QoTaa3MV6m0FLY23qUKzDJg
esTcADYTI+1NbvAc76+BuuV+i7GnJaAe1g3b4Xz7CuX8e3bS2ZgPFWXR7uWQYJ1peI9DildSW13i
iZwlF/98kcvX2B7DufOy212xEVmWut1XNbGjT/og8voGfccyiMBkAoDALAKmF4jKcZow0Yl1BlGz
+eBA0T+i26UhEW3F37vcmXZyNnUG5BBK1blgSjbLq6Gql70sgUhrDZAiIWwP4iQzfDmM/Q6SHoLV
g3mPLxem8jELubTuV6roK112fmhnLbisSvNVLr/s8VJObxd60BPSn2lJy8Lwnciep/kOY/EXw1rF
rhuLZ4Af2LvJGPxU8Avi8UfcE/96/w2d5Sks3KkKo7eGrAFcvLM8xVsrHXvhFlUajONROFm+5jEp
mo3oYIyZC0Z9UKk9PDwvZMfnXR2+GKw8KRkIeLIkwsjrrVE2gdd0UFr3fpciJgez/crz1/5gmo2J
4mLXIXO8jttams4NU+Mmqrq82Xp+xQtFbGhXpEkEaiygW8qZApUvwiCGx1+307JnjI5UFENcASkJ
vOr7a2aab7Y1nrk+8192Ndii8zpZZ9SGzVNa7APsWMJWc5ybJBXN1hoBuk5DvRMImO3Rcinvmtm/
Gi0UYlCDAFzdbeLSBeyjApA9R7VzdBGA2/gdpOFA40fjuQYHt8BzCub5j/ef++27ppXJVYtMhsmY
/rwi6QFm6nLksSdN0lyxCQrUFuLvhZZuE4Cg7sF324V56Xz+YcFMG5qDTieRrvvZyx7MMobPL4t9
jO4v0M0ABrzCR7//+1Qx/jrakM5SWcDe4ccRcF5vqapocHtpi2KfAhXZ46ggroGIP7//Jf556qx2
Llk92C/TMwCJmWdBDQaDh7/aWOxrs3iJvRgZH7djDoh+EUYONoc80CbuFnKwXWWssBKd4sVI7PWh
wcXQqYaUe2cJtoYC05e9owGWT/RD0bHJRT6ZW5iEGTY2/qPmgn6kk36HIZ68ylBBC7HJAUYFpDpC
vwYYPqTLnV87+CsR3xxjNreM8TVcA/jPutQxjmRdjBYGMPhIlxGJWh//kxU4F30B3OlnAPs53sxA
bbIgqhB93oAAsCPT7L7MTBMghsHxjvv8uVyzZye3Hspmja/jho6WbeUvILLrQzekAVOH6qDNgb4d
GKhERZ29YM7ub4aamIuaQQVjG59Q32B/V0lnbsemeHZH9qAtks8UFGhQFcEjAw52YC94buuhygLt
MKUjCr9m/2RUnHbUTwN4yaL7q5mdbmNjGhzO2KRuBWgI9Ppy+7uhL4RlE6OzYsqeO2yTQqttgW6i
con2r/Otkma+TYaS4g8y5ybPVi7i1dV2XpG/GCk/ekx6fOxLnjfp+48U2b9cwe05ISGRTOhZjT6B
exqabie4QDCmRZAZFNCTBw44tGNER7GN80NmUvF2wNkWqe+12gsneyb9rTZO62Ygf7mBiwXKfWmX
R6doPuVG8Nh2ZckxlH0oYubhJD8WFwv+SIXFq6k6+dHNAEaVzfCBBGMfe9Wz1DtUQgZ6RBq2drtg
5m0CqWq2ss3drV+4UdsWL1UgTURWxhv8IwBGi5cCsPR+7hakMW1+aDeVeIVYt7HFDvSr0Q/pOdyJ
GIllo+UOEJYtQnPAgSRu2OfYCGsoJJFfCYOvWkbxoiWQSVzeLKh/EHm1EqRrnS+j6IG2Jz66Iza6
XvSfXnDnYhNAR9kwzfBDLa2PM7j3TSq4qYu1fIZiVHwYUMTfuqPmf0KMIcKI7Nm19PqQLjqcFGC3
el/wG0lPj24+kFupF0NmcNe5MFEE6g9IZbF3l4ltozcB3jhgjECLZc9+TM7oJNaD5RfBvl+KZ5/B
9Uawww3o37irsZfkynPH1RzhgVghUemiM+8/Mu9ekPrRxd9HoGSHMbx4AOHahc5I8omUyHpbzbys
IVPZhtKkrEsGz37KDrIMXn+HVD8iEDVjdXNMj5MOn9+YmIM3PpuWEfnz6cF5XLIYCKNRTqNvD8NS
3pggE/8agimIhl4nXjfoYBRe2tzWQdBCKODdeUsgdmvrXRkutTWiaxqGNLSW83k81hODqxxl72ju
Y2gLBDCtUwHLc/g7/A62Ls0j9YJL3Xkwi/apblgLd85fwCQEtB3z51O4GDzx0qOIufHBcSGAmfAF
nQtuvOAGaVywntIAQjNMLCLFAPnQSj5Fluyh420caNjkxwIV6FC0RCUCldi5a/PkmPXxdDsFOrtY
T1gBBnTxtenmL0jxxfdI+tNtQPQkc+lRy65qImfGSH4JflZYGW0sJJbCiqRr03XZZ/CMhDyNzx2J
tTDeWJDZ2UuveO7Jr1Q4Wyg+EVF2705BaXAIL6g3PuUzz5Zh32TWiFS0hfNAvVPtM4Ojgmjm84Ik
Kz4fCms58nJP1USqEhY3s7Sdunbwibw7/UJsp17UkcBp50FdBZD/HvqGBzu9g8YM7jKGjQiLgDEU
09FPckfRjdg2GM9uYpOJQG3IJ5xkjaMj8xfRJAUiEWwVqbMZT5HOhwW2xXjqsV4cIqq7ajQEg+lD
h2nVDthZQLumM9HLWPlbeJseCtHF1wBzgalo7DykaPGrrDAcyjmHc7PO16dIjF4iiZibFBgggrnh
jseCdPUfvaJRFK2kcnkSf446vOnIYngBQ4anS1YPYMHgUNzVgS4wImy4fjoiAnuYj1f3iiV4qE4l
z8J1HgxUYPF8XfZWzHhDLCyk2mEzAGmAzaTpRBpwvLyqqWbTyYDAA9WdbToSffyRV2MFJBTq7Xa5
xJuNE+6lRH2qoGrfJnxgC8IkOsVfoMjNFvxmhROaYW00jCUPbd71AHeyZxnwBcDdAuSTOEDeKo6u
y1OboFbRpoIydEqHYWoUu2GS4laLi+WznrZ0j1AVReeT5EqfxfNpr1R9+Qyj4KVaQWPp+cKFISH3
jiy1um3igLgoeo5ALHtxO3uuCF2NyYI9wkqzAY9uHDMbNgOwnQh2RsK7ldndlLGqzGzJzx0vomuX
Hoqm5sJb+vaOKNneZHbaX9lThcsdYtyb2UrncED5OhLD5O/qOqAvDRUHUNMEkAk3ceSdmjVRzhMD
AG/DzqLRQES09zMACx7uQ9mcvdRt/RTLqgfi2ZY/tECsnyzwvzd6hbld0vSf8qpN9tQ5WWjGhvEE
wBkBsHKpyIgtXIBwQQ8ta9XRqWwjZ6VMYpKuUoNmrK9oPnv3xoAy5LQueKtPkE2EYpchwp1he0ee
3K7yzjJSO/Ls2bhGh/150ApEzz1cimBvWwAcVkBwk77erJLj1FQEe1Xm1V4jwhQoIc4BXRc5zpSC
Xivbu8wp4IApW+6pLnA1tUt922HXtZmLxCZHwS8sLbFnwyw+Zsogf+UrCVs/Og2T6AoSW4wUGNT6
qz5on4qghK2DCv1mRAjxdrQwQRW+hSytIXOauCh4o7fNh/V8mG0ghJkqi/jMMIZIDs51gYsfcM4J
aWCZHsrWj8NpjnHsNt0fqGjs8mT5MSATjV4O+iKppuNm6mN9prU9fUAQz4jxVBlmEjpWIHZt6tRw
qBibmXVA7xF93g7ZyzGxQ5Lnew0FO9QVSBPRCU3gyu0QOP2BAtEtmk43AE9rNuH02dCna/TBfbxO
GBUEgfarcdl8HtbvqDDBfIST8J0Rj89+MiAarfZDInBwzZEZQmNRhFVCyNTzoQsB6WqHFjhZ2M0l
p1ZVPqsA9K+vhKVsyF4MoMNRqlxuQf1yFVbp8tnqbbTTPXPdTgU3kF258cuEa+UWCnXxpWoH+8Ze
8SbBEYR16RBlp8VRilbiSx7YhDfGHJiR9ntRkwSnc7tGkyBj0qnhBHJFJoFLxXFcHI7A3V/ahOAA
FKXfaWMd7MHe8LdURY/cGuHA4pgClu64ZIwHXBHxcK0yNLhK9m2ttigF896epudgHPy9qMYHZEK1
XRxAY9UqbLXRr31Rzzn6+oNB92HfuQZlIbf1JiDNHoz0WTj1ky4GcmRHf+hWPOV7HRIHCNL52jBS
4C8A8MLGS+7xPjw2i/GNArKN9BHD7E435edBE19z7rSk9/atuQTXCJRagHtzcZujZLlDztTHQKgn
u1bhdIW5eSsGbrzR75tocvxHKxPPzVIeSTDm+9WbJVmgddtI8hrQ6pgNZi51o4+ilznhJzOXECvp
05sIxfZmwW/NpAtgPE/vQbI2X0904Yo0eWcI76qw2WFNwW6ADFKTYLGmZaEUdGzPx2O2kjeJlk2P
ZavBKpVsN1M1r7IEeS1s6beLT1yLO/Ic0abznaZZ5rBxAxWkSzK+cWzIvbseVS1oxhQ6I1aMGRLX
tawPRWLsYx1MjRHkL5WWviTc9lJyD2FOdpdY7JHTjd7PFGEq3WnVXk3YJnexzQAgISeguIYDi7Tr
TuOBYd1xZ1b47JQbVbWsMw0igMZCEVme6pKrZ5yG6UPScKRQOeFlV321Z6wdXy90JjeBXswIWffi
YztgEl7qxk5LdOC0Xkp2R0WPcyx7EiWU6piNFmmUvfg4fwfGMcFJOixM9jAezeu3EjT2T5nNAZBK
PsAPwCYE6MhvB43dFCyMGoqp41Nk+aKvuv5cxmN1LLj1TrufenOHB192TbH6QhOCX1W4H32s4l1Q
NBVqIYcu5ubKG+2XalQ59toeBsgKt07LG1mEugMT9udQm+O2I4ciKCTNgwyQ/Lf7oNkidQL/WU/v
lowwRjNS7ErPxLDR6a/BeINlRed5Mdd1Z7d8/VL45Ks2CVammR8KOQLXUDBTjeFuiNxiELHbueKA
/sPYsB9Od28wc05TO74wMjsJJpy3F5gighcxPeAjCrf4ezNzzEdvTPJF7LWKopPhFZLGff/UIqXA
RLVEY1czBL+Ct9yvxRqlZjkQapovTvuX3zaPug9JYUJKOlJpxuDp2s71vEcxJve6Oa/wSDztAFV8
wCYQH4hmGu9dDPFC0+9JgPvk86mReaqRmAT/zPoyfXFnhutO7z4YuFyGk9YbR9Nd5mu3mcsj/psk
dKNKSj1qoN4ihkgPRxbkpcm91NTnVIQN+Gx9HPyfOc4IN1XXBls7UVlgipK+S80LNcGPr4RhzP95
i5yJAMAuRfWjK2BZr5c0L7K0TDgpuEBTcvjeFF93Ax0J1yTpQiDvS3YKvPTxt4gqqiqJpPFCP+dt
00jZtHnobFhq/nTWzbF8v3UyUwz73MMpFtfg9NBJ8qTUBYkstBynVXfUtyO46gvtKiUMct6vonwH
lQpOwEan4+yrOdnGkIlg2PsthuUOQT1EkMH4mE1uGdpr03wb0JHDu2tFotDJ7+uxHD8FjbmHeG48
vb8MqgP3ZnPrIDcs32MirJ/1gQdzwDi8nsTeVkFANQwwaSaF7uZ+Jx083yFXXVj5tz17ANxg8m3G
EzpMs7Ofb1U9QH6aUns0Mfxd0S7+rk34J6OoH+dOohKeahNS9LJASHYsD+//4D80C5kT8ADgV0+j
rNdbr2RRLfQ/YP35JGOChs4WykZ3YYf/YVnpMjNqd3z6nm/GVNymJprCCoxhZDa0EgTBZD5/05bu
rguKr0uPm+n7v8v40w8DA83GZaZNd1/tut8gS5iuJqQlZb9Psry7QVUwiLLelleEBFo5k/+Ycn1u
Gp3umekmz+VcLPtxRqAcX29MRcbs5/ofQoJUx1TNERm3K8myN5sLGKbMAr3hjIn8W904y6+/k1+R
k+MVc3t3YQnejp0cJMPAlaENDfzCO2sEDybOJXElur2feXfSNAMotE61wwIpY1zPBWyM7ne7yD83
OhL9uvdZZoy6x2y6RZjmZ+9PUEScbL0AejvHHbIMjgOx2GGrc7SR+Hn9ZnAVaZYERYx9GYz0aQqS
Z7cl1Aw6GqSDaV4NdXvEhaz7y+qVo0/NK9JSpE4yrX4y5ExjijwOiTfThBhWYYPuWneT0eMYn+c/
3O7g9DDPVpsUpPfADFsPKP2+DAl8/DIZckR7Ehi9dGq8NUEItGK2pKaOAoGXjakX+VZZQqKfqmpr
HfY/ztVIT8VaydLQylJju9PFlq+6vHr/lZkq0r+OP2qS7NDAd0GUu+fz3MAYZ/CMerPHL2tGDrJN
tl6fICo4lfTFvBa7gBT+7dzjMtnDdDn9TFqrW7to4UD6EJ2TmJtuzaW4bvRB2zk6U6JR5c2rsi/o
ymS9pSUBtsmnEwr8/lI8OwGRz38DwmEucB+XobR+dpvRyyDOS5JNktJuk2MMhKiJNcE6k0+DiZ5Y
6pZH4ChyZ+Q42MBxAwqiNxfC6tvND8QqYHuZTO4x0znbZYg+Wg2m9i12gvioTCyMyU7IqtG98EXn
wvzsZ8Vq8APUJpF5884jDVOQuMXAHMOGiq5gTt5jLGKNWq+vXoq1o8Ph0ZXKVHe5nYd6g+8wDzME
yxZFziScmvQZKN5zNjFv8krqPUEJyPqKXa1qxorinf423CVm81ZBGw6/mItKeWo5zl4aAzwfJyLo
IMAIz0ZTFZWraaxps0+70gjNws42spobPCzIOhGZbnfWNPxU9dIiaD8NbfqylP6FiHWGYzytpIHy
nAPM3X57TRTm0HmNYTR73a5/WcHSblkGvqyQGBwul77NPAN/nb4OkdBAR7cMDVb//OatDfDErtkw
vwSOJJp6CdVYcoXGuQ2MxKGBS0KN1jBXBNI0H8q1fqrnWtzi6kVXQE+eG99YbgvQuYeRwnsjbEFl
XlLZ4xg73ubWdIFm8vYe9RTIk0Gx5xLRz4EE0pm9Elprs/e0BUm+rgHehBIXPEnqJ1rZ+KLrxYWh
5R8Sfr5N8Q6Q5iJsn5+kgtRhqluz3mOxzhauLZtCfEZpvbZnqGg9/dQElTJDDFcd7ambwKJRqXqG
9Nu1HW4nephVtBBiBkVhj/sujVDLuKa1YkQt2WyDrxfZJWW35fRPWMDRTVc9kQqTLcSRAz/qPRXN
IJ6iusb4xUbv4EFQUW2x204P9oqkYwJ/aovI4ueiNVek3BjqNYbrb1aGDlHqqWQ+noK9oyaU8J2w
DqRPcppt1IWtIzMY/FCVsJv1fN2sM6GIv1naPG+bppuw2WYbXgj1bxMUltVCa5HFtaHFnKWajQ8w
VdqEjWTp03u44DQFKF8iJDnwOKSPyR1IkZsF5jNtc7rZDi+6mlo/nDA23EF5na69hR7RKdaX5sRo
dMmgDdhd44R9b349jTbtxsAchGntdcm4+y7NeQnv/5K3CaxPfCV5BXGim0jkvL7PZWIzgkVWaY/g
1YJnEPLFpaeOhJ2ON4kMyi3s1vKrjUZMaHmjuHBnnnuEcox9EzytBeYFrBFG06+/P8ClJJjmqt7r
BVO02pTzvSHo9/sFnXCrDewv2OPCjbRScTUg/46qODfkjKU9QZl/ckTVhoPulWGysk25u5goeQyA
cHz6phvDtVjqJw0R7u1p/kBrw9Do80Gv3aVQ2p6cRk0DHJrsOU1JSOKqxzerdi6yVA+ynewveuGE
jR4c5WhmG8ddHWxviSplErzwP4Yehab/sru82Fc+ABvhMW58/yX9IbMA6orGn7KQ5VZ21Xb8LR8e
mdVVOd6T+5YhxWlAUNpqJIzR4LbJOIZrX+AGJ9arGc/SzarkUuLsC8OD5uo0hln1AeCUxGuN2/qh
UPGtdR8RBsyYizdfKyb6YYJdD2yActm///Rv4x4oVTIKzr1OmXpeIw29hsIZjZe95tt7I2a+qEKF
WGhHnrpRRVxeiHonzPzvFyKMR+KARVEGzIGL/WxXISsfY65JJUhru9ksTa/UWbmOT7OY7vR6B4ZC
I/EFJAegkUGNAcdeGTAjO7uTrRQ7BzDLBqjGpeBxflGeHg68rsV5U6gh9ee/vUx38fNcQ0ttn6Ut
bkWSZ8CckSkA47JCrcr7y/+Hr1NHHKSShVKL+ebaEY2DBUAt9pOjdq1XHheNhMru2DvUjpcySP88
C/aIcUQUEJ0A2cAkn+3VVI5MG2WW7tM0dY6ICdjEQumFsx1EjJoQN5sEGUlWoZdnkYYeMgdWtGFo
1Z1d295fE7I/9zkcUdTdPiBfNe9at3c39oQ378QZDemudDeF32D8Ni0u9JIK7r6Fs208lkw3176K
uowPz0bpqtn1Q0Y7/CofKiOq864NtdqEu4KR9YEaxk63Wg0d0U4cYNBWOl7N8RTRkWx3MmltYO+J
dQ2WQ2OiIj50IOK3lG3WHlsL1tCQGT4EWo6Wp0g+VNTJ0Yqxh3K188Mh5Q9SU3s2FNrOmNrhYSFR
i8oizkMvpVKLlRmHIKOjIyhpq2fMqcNKlNY1AFUHHJgI8tAtW6RaGju7HnI5TiAtKkGXLLbQEGt9
rHF4Bq2JUTbTPjW9/SFJMxOH06G78VH8pf2zGt+QvLb2PVj+CwfNOk/U0S4nCcO1hroQGJ5/1k8M
klYGWsEtD4LCVz7BTK8LUCNVpzPZJpfKzVL/0LRtBXVmspEGQAcB/TheYC3s0Je9y/wC9sfGkx7G
gUX6ozBzHHuBHkKhm1xaSqO9WzREP6BVMgivZBUxRLC3qisR+daqPS71ZB8D9fF53X/oU/PR8UCb
TLMLksQZ8EyTJb4EeedfaDidZwHA/jhQnGDyGAKNfrbViZyGY7XCj1K57mW6bGgRXTi958Hz9BUe
CENEOFwoymcLTBXm0AhIfAADeRPWOOttRwlpVzQrYJAe5PuiaZeqovOkgC8ldsJqo8OuwsZZhEo0
H8vBFJvqtvbaHcMvuW1WvWXsJgwAA4z0NMvprmo0CLZ2L7oLbS3jPLf3IF6RIMM0p7Nq0XF5HSHR
oCrg1dReBOdbYy6fd7xtC1fgXH1h7CDLEfT+nmj3SNtB7AvbHT+/HzVPCLhXV4h6BlrkOHmhahYo
gPjvUZpjIz1Tam6EMzwM06Xt0OCwJIW43qHQNWYBlBu9+47QYXzHQtp39QzqtOpN/5MmvDVMRw9x
+8nOowG7kCe9M1nKtiO7S5uoxETj44QX3JUjPaUyknrHtrVdZUXdfsG0MkG6ssIbcQr6e7QCGyw5
tOJC8uWY/IZXv5EE1nZd17LQj0NA4Cz5W2CP2C1XaDRwqo6TBTVGbxIUYMZ6vD79iABPiXt9Srxj
l/IHDB7jbbDqa4g7bb5dScFCi17E1krj5BDgVo7Xd458IHguDGXMF3zFu4M2ouw/+MiJZYn1gDeh
tWtkNl6va9oditaVIABWf+/O3shUG5sWB0qKolfuUEldQfjUasZeaVHZQECXyqMJC6VIyLa7m/mb
UeOOQCzS5OOiYXHnxlNxv6zNl1XmFkFouHamgYe1IWglbTrempnXP2m1UuX7t6jD/d/r9kpT6c1N
y3LShAdT6dEKhsz3ess0QRBnK3VTlAhJ72TQ5Ba/yWOWTJ/g/McYr9jwtXsofZm7xFuTjtc2dxr/
IHBj2WgZ3SuUSdALDjhmeTWmNzg26Ujj5B7j5WC94VPc44jNJRNhuzrQSBo2LLq7F/r4Y0WD6oYq
T9/qPZA9B5pu1JrosJbSlFvNrb8MuKtH46w9ljSkQ7HKS5nNOdXUJ2ZQc3NiIQ1ygM9FpfKsXyDF
Fk5kjFzePhDhb+Y8MQTjwWNuUN/Ev9Lv9/2EPrWloXm2rG2K1m3vY++WNWGOXhPGtXX5OUsUvCPj
2AmMiRBXdnItMqeGjekmWigBx4W6ZI8gn5BvjczPt4Puo62HAsW8pDgimvanabSebM1ARy7wPsVp
9pNaB1Vi5lM3Za95hwTQxm1SZf59Tz65Swuck4OxoByv0iYs0U3du/QG9jYjv4jBJBsd/Rr4R4W1
e3/z/GnvMLmwaXoTd94khcucpcwo2Tu4OLzANvDv1VmRA1LLkJrGC21c783NZfOKLBBqdHJRBDoH
M5cDvSp96ImwwKlCuODBE8Cy9KZZK2OLPfMc4dia36Vun96YviTgSdIvY2LR57Elg/enGM2e8a8x
iI9T4t7Gq9NFBiif2YUomtdhu3CuxxzIK/8toljuGmoB+1LmXB/mxGkmbX+pu3Z9MGvAfEa7jr+M
ukZc0eIMNBSFx7zTsYtOrCRKgcR/nsZCfmTgH4eGmY4PDbbEW9sEpyFsgxaXu6L4o1HaAOYKrpjI
PvTwYw6BWIgcazDgmVV5Rwm7Ak0rwnLXCBF16nGYmBYqER8/O2gNQqbjmtEwKS+3junliPUhONwi
KXhn6rWOm22lf7NirwAiYzDOTtNaiwJZ0naGHBi1LOQm9Qx3l9ILIgPlQKwXsoI/7BY2Cb0YhUdX
t+TrSNO5biHKBFSsLwHl5A7rJ3Ec3K61XYeew4H4T3cnU0UQ6aRYFOrOeZXuCtQatbV2oqJEWWxs
OA3A5pC5zzP/kK5Oe+E0GG8TS8q2k0MLBS/DvOAsBfGBt7VmktgROCZrly0gQw3Dd49ZySCqWvX0
Zg7sDK1JFymPQR5kR7hwRWvtatTP0VnDpNqevHg7UzmjUMhFpY+8aljDElCC0e+blp+Chpj8WHaE
a6dSl7sTS26erLh3qvr7osJIUjkxiGs2nWsU38Evtjv0vQjvdaaFCb3JR7xduqvV9W+LMRURU4aX
FvuicJ2cF+EViKTw7Jrez9Hix+sNfS1zZwwzjZVaPuL2SKTSiPynqxXZKbmVfpI+gSizdkEJ4N4A
5AtGhNMUBNySKVvwpk4L/Wbq7X5fu+o2LQVg8Ia8BCF6rtpyWDdwIXGKNIkfshyW52olvomRfb62
bHEhZXcAWczdIwi7nWjaL1kmsACsuDMLyQM1nocuTcVdH2gpU4AF26i//7Rgv2PAokXS06jma5Ah
sDnRjZ6BFmwWdevmqdld2Rk0TUnOAzpsIh/o55VFnLurtNf9W6NlgD+gX30V9Il/6DxOaJXyn+io
3IVVHGBXVQP+BvPd7yVCKXeZAYqo6uOae4GfqTlGfocw3Iort9HtBrxuESOJgyuzzFg7tEL3xep+
dhfvRwledysK27zidI5HODXWjgjGLnYWf49eJylLRhp9Ou6By/KBNOUbNG4BNCdxXUC/fZsGVk/R
zus4na7/24zO/9bCRH3R/2PaxyYqVqQ//06f3hA674efkMN/Sbn8zt/856/9zd704WgGtkNZhYCP
R0JF7fM3e9Nz/oU4g6LBUxIxbVB/8r8kseBo2szEmRszwKK3SM77jySWof8LsRhGFGgmIzLA3Pw/
YW+qEPtb7kzaDO2aAoFahbuU8dHrEOw0waIPzcDR9p2v8YzKJNZvmyQZvG0xjfQPW2V0HnjHprJ+
/LZSf0g0z6L/m68+KzvN3PAEVQipii0GYL6d2KT5emhE/Dy1hn/hrjlvPtpKmIFLGlEyGt22aZ6V
oHk8EvDsakHrQNholkNLC3D3QBPYFNHSNU8c2HzPmyZfLwZ/F3ijtxUM58PRHZ5I3LE9XZMveSnu
l967dfKZTLhwwAPGf7VtzPXd9hnD4PzGwPj70k3yh8dnkuj7YDTYK2yos7vSlGXnuWOrTFN7oF2W
lROyeg1X0dFemCevDrJiYNFWYc33wZBnn6gwP5gzLJETHlMf2ieBvuY29/WvpN3H1LL3uAw+Jx7C
vNjuXPWtgqCrmcQJulcpNfhkoqCpUwRyaGVcJa2pP2qVbssNjlYHDKHCZUw23vqw1Po2T7Pd6KQf
bSc/JMv03EGAx2lxNw4lVJOx3yaZeEDn82NTLKjJ/FyU1QrNwm9zNq97b8GgpAd4dVsD+843RiOu
An8YrtDwAZjZuWCffH7MXFlfbGlYe1xBk0dX6A8V01voRnyz1Y7FEWfQ5XteAresg3xGp62Hq5EX
tLnaSvdA5AZSAX6zDwvizxu7mNqD7okkcrx4Dp3/Sd157UiOpFn6VRp7vUxQGklgdy/o2j1cRGTo
GyJUUpNGaSSffj+vrunJzO2ZRgODwfZNoxpVodzpZr845zta6O9tkl9uPO+KIfbT9qKArYKTb8s9
sY/eK/NQl+s0qc4eARxB75NRFZRCvI5Z6K9QM5vv0qEIlNhC9oNxUGasTsigozjQr4Ln1MqqtSPM
eV/2/AhdUP0NDPW00pWfSZJ+JlEldgokOmLjWq3pT24xKBFfOcX7MMtfoPrva2IjCF43A5e3xmmn
Zmu0fIFMw2SrCgZzedHWR4M7mm0vFgHe7//8w/u78RJ7Kh5VTg/+gRqUaemvB4cfVUYtu8lY9Tmx
y0TfEZ58JebE2aL0Irlh3mTdE5s63sxxr73GoWPUgfQQcYdJXd0wfHwYUSbOQ1geCGr1vsbSm75b
mZ7jyQ3bhfBbHbJ2lT21dd8f3THUf/z33lc/X1f/SqDHa3eGZBIiyvUogap3Vb/8x1fc8u2zefsr
sQDKf/OX7dvwlSd/AWXwl+XfYAZIwn++AP/uj/iTEGkRA8DuAPSM47Dw/imji4sNIgHbfyhCjGuu
U9g/r0NT5zpkDkawl86vjT7xb9ch/+r6IF71a/Yf3/Kfy5b/vWK/jsksG2Ep40LEYkxEf32u6zBV
aXQ1NIXqgVrs6N8baxo3Nk4c7uGC/jxx1np7Zz2UqMTJ20gf2jpZJ8VTSAp2EmpYYOyFnhWvPnkp
Wcx2Gu+Vtna9ZoMYGq10sYu992m0oVVFKSadp169mgTOaRODfh0bh9SIBZjOKGgZLuyl9+MaXroN
xf1gnqLPuAR25oBbzIJScVj2i1D8KEqEu2hpYhxmhtg5KZh/YgBPrBKWk9LIPp42hchS7GP9YqRr
dLSNLtJmnRokI1d9fhrj19KnYCzVO/bRh7bTb4t6jpl1Iat2rEmuWqhXdvnR5WfhDRCjcRMGBreQ
Fakgj+HgEn/smhcjTb9H+byzrGatTyYBncU+0+GwobhBLEl7KeUZXwfgZyKKWBetRKpfcqYbo0xT
2GzVl9Pb5aKs7Rc91Ta8TSusKavKB6HCUsNuua7tCQ02bhPREKbUHq2ku3QosIzQ+shccRkrflfm
kg4LePNxTKaHSmOrXfiryEY5kIJCQwEErVEMfFdWDZcIGyck6hbXoJec6laxSP0H0wrMhr8VW9fP
nc6Smq0SqyXxu2w5G/R2TCrNJ4SkeGjIK1/YdnshAWobK7GC1VETni32XVZucnl2inGD4+7QFXCB
Jt0agqKlIgtpDUSSbzNNXye9WjeYCIM+tC7EuRA+4HxH1oL7JG2XtZUc6vKg9/amkeXBmNZoElYl
llyZzLdOHm89nCyN4Z863kI5JT/sxrlzshcC6nC6Ogu06esozdaRES8afLC1spbsnhBOuUtzrAie
17ZM1C+N06wHy75MrJeFHR3HiYHeWGyKuLtPJX2nITYz96rxKpwhAJG8r8V8Ir4VB0MV1YHrEgzg
81RmkIZAuN145ZHwyQ0iaCB73ntBEH2eY1VSV7g2UeBIkOebGT2s54Vvk3TWFd6dgm8Y9Hpy9Z5M
e46LJ9OMTml5bzbNseEObw11X46vc+qMB0k4MMNJw32pQ4syJM6fNRq+WBobkfKIKGGvDeFva6v5
1JFjBkMxnSN47YEXVg6JFVZ/qBU3mphffzpd/05Z/LuW64/TGUaIRfSlqQN7+W3rO1e6lzWK1EpR
ZV+R1j9hSNmEjfFaNzH3ZbM33IZk8ew098OZhpL45PGUJHZgZG297mqXjAYWbmkrd6inz2jfObu6
O+oD0PJddknhz0mn/AdPN0rp355udmcQ+hDbOfwJ1znLrydnK3HlDQYq6dpt3CA1wUBjEJmdajH2
ZGA01MphHnvAGIaljMSW8LoiqI3+zXTXI2vQOiaDytVmJ0CvMF8bd57ZyASol2zdnvmYKcj5SNBd
h8PGysdLkvbfpWY8zBZ8p8b8jJzxe8FyGA1zt6zipqPUIOGpEV21GoGBsjw3f+h9TLPRddoNKPiO
h1F2yDjVXTwMF+X1BylCwvZEeYwBl67BV77W7mzgkRzumZych9wmn9GR+FXSeOVY8l512g8s5vnC
S8QPoRHkItJnbAWbZmhzLLM/ZJ5s4hE5V8lvENW7BnE7FJFFFzuPqjA2DBbhejTvKtbAUbAuLdQK
Rk6kq4U+ICjKnKcSiqBKkBmFI0T97giV4NJ23B5SN9kB+1vNKOme+v4pbbqHGsGoKO3nOasfomQ8
92Y5L4e+W8xaB2KPYCwYB9hEvhMMttWjmWFE+hHq8jsA4X1vWksBAK0hQFuk3gUn6g6m+EXZCKFy
73thmEPQFwK1ir/yDdZHkUOwlb7mrb/RjXylWO6KMXlCTLwd3H7VEdjuTEdS2bpwXpG+se58CF4u
/Fi8vfP3UFiLLMF43B98av60DJ8aXsINgqNkkYbos8piQzG+ihXWFejpP7KYpL5OXHrdXtZN+lIX
ZOT4bcpyFDz8YrbsGo+t2z2lhXtbRRZur7omq0wpGGjDhXTAjzoHEayZPxKv2IWa/2TDag616pOA
x7Xs5zKoqvAGkSRfMVSXrs62JoKZtJLfybu+y6L0YJuTWs6hwAjpTAsN5n2odUscPsxi1TKM2pKb
6Rm25JbMrm1xxTJgCMRE3BUPVlw+R61zMzbWY955FXKcZ2eu78eix9yZ9rs6dH/MpnUI+1isVNuL
IDciwkCFC/R+mpZN5OUYJOcbkIMBs6AzBsUGzIb+ZrdzvkKHdVdZ0xuWLDr4vnvWc3DxkMYqpFzT
pbG7h2H29oML8M/Sk5WW7TLTeRSuQdwd1hIzTu+NVqCU7Q/6OCJMn4GmlvkSl9BWU+Ny1PVLAVUt
c8LHAlC712C7s/070WvHKHuZMSRXXr/ww/jUDsmtVcxYip1HO5U/5gTQKq/YOPrfx8l6MmtEhN28
a4z6DujekHk/2My9jqjNInNcG73/kdpEaxfusIgc546Ic5Rd6OdWtnZqvJM0To51Lvu7dEgujVYs
e0sGwgImaKLF9h5wqF+5CIsKLkQpUMfIkfi4rywhVgP7bdY+u/69cuIgGYmDyH/4Scxc/qWPvrtR
sRGYCj37VsNFF7XqrupNHhftmOp3IxBBPKM3ekjs0oQSmjsqEfaOdTPO1VVGVIafIusQZ0N9+A46
Qdd67noM/BOf68x89vxLMSq057d6BEyZs/KJKUK26BNnGSXvilax6H+MabUA0PM+Wla+9of2XZNi
mzTRNkuMz0Gl3aL34yLIAG9OrNlwRqqlOdVB51feLo2ZXGqDj9oxKh4RWEWr0ZzsT60xjcDTEKox
EVorcPtOU97HgIiXc2rc+5n2Uk3TU5XN9zgeL3PYuUzLCfGxSsveRV2G9C/3AFUK9FaDKj/wmG+8
2d12SI0ECb4L3aOciuLxu2bXZKKQgsiu4koxfutQZ/UGHggVEu7RlYSLuu/FMOx9FX95U3/vl2Ql
1am5TVNSHCqS/AKCQMC+ujqmQgbY6dDdk7ZHaVcAKrBviAP4Qdu4SI1N1Im9ze7AqJpjpuARGPYx
rp3TNHUbz6pNgCBsYRp7ihHiONpSkcCx7JwGWYztd6s806bgf8ZzaOZuT5kmHf+SmSmMD6+/T/Ti
ubkutIsqJluvDe+s2Njz2iQ4SqcBOks4BZXrdgu37PtA1zx+SCG+/1c1rf8fjk9BF3uWifTipwro
/xmh3n/Bv4veyrefG8ifvvLPKarxjXGnYEop+H7mHxlxf05R3W80sS4AaooOpqXXScS/TVH9b6jv
oZBRkYArh3r2t7bRcL5d4wlYUpJTxY5GiH9qiupfxx2/zFHZQCL0p4GFQ0QD+dt4Lskw51spEu5W
7+4EntxtgT55QWZQv8bdrr7Sa4ynhuNi21cg5t0xb9dDLKytmAtrzcSrxA+OOAeKhaGc21aobm1A
Wdh1TVVAxchGMofYUFpe5O6YUlXrzgudz8YMK+DpYwoXf5TdOyFBesv5xIY7aMZEPAvHiB87WbbH
q+eWhsvskjBoWDIfXHSEoIxUh6IwcvycT5xeB1mkmkXf2xo+uFJ9oAVoVlPpHbxMDc/CLBCrVggY
Al6OhNXh5NrbRnhEPWqzzNjS429SbDweysK1JV2cAD9q5qPPLWx7Gn2dHxXnbORjip3UkNSkGllW
fegl5WZkWP5QNvrwgmB+ngKS4jpEMmkIYSYZibklRwu6PPyT08TljFVHGwWsTPwo5y7Ph8cGWD9W
5CbRDyhaSghz08mYjGGbGK36qEgwftWsvK2DNm/bc5eNWrxUZT6QVmk4j6GurJvOsrR7Dk79qq3I
SKlDL7yb6kFBsieSt7Gi6NObcl7wSIzXXzy31pKObey5bJ3KYy7ag07R84QAQN7m8l300tm18XVs
OiS6yS9JAxWg0qtQPKTGmb40LBeZy8UOciPKOZotpqWOSDam8KoymDgvbUL+lkOr9pXb6iuzN7WU
6Wx8148J44I0GsgfrGcAeshO6Lj6Wb2BOEz3anLVkQeqT8NAeJJ+mqSxVZS77hJzP9jStlpmOrHh
/tyIrasVyaOEPL6c4dIeDK3K7zTNLRaFN9ZnpiXRpirId9Y6ZZ1jP9OJJU6jrSBA+8A7Gu5MjR6k
QF30Ws/zvI9hxl5wkafHKeVBbSrlvtPeItCx2JhlRNhuC+hahNMulN9UJOz06NAz7kXTb+SDtKpw
HfWe/ZYY/XRI9MZeUM9V1OV5gI6hfdJ1+VLEyRQYLsZN3qbHFrd/RM5GV9orSIzJd27ZbcM1Jk0u
nNjZC7kGV64oxxAb9/jzgpoNCARwnF6YPUzuTNlGyT2fA/fYQhu68zNSHbd6N6b7PNbC59bVvXu7
S8F8VKhVvQ3/UZIEcrQKeoeG8bZZ6/WWICTnBFGI5eLYdSEGDp8EZf863ykqgSScOcSJ/pZw8qZG
OgPnPgxCV+G8GXKJIakou2Aaw/Zdz4vo+qH0/Hu3NGCfdAkHRSR0ClSek+lCTll8a9dkKbpIZyAc
z150kQQgmcupi5I72p+J3JEpLlbEkAwvMoEnT8+o9pOO1x5xAsQKZQ0z3ylnCjH0xp1v1u7Wm6HB
BqF0hnvPH82HvnDVVqhxevfzpLifOrNqtiCB7Hee7+QHBl0L6wSzXg8bvhm/Qeu180U9etfJRey6
55Qx/GrSC9Mhu7KwoA1Xab1RUU0pUDhhvJF9Vp5JA7PuB1Sr+7BxzO9Z0VogLGqTX5JRFxnZvVEs
TVEbK73pInvT6310nlVq3JKbLYg/TLobBGrFR8ojzLsaWuZjW7XdDdMiaxUamOXxoiZIdnLvRCjI
HBP1PdFfkEigg7SSxtavicxyjCG9MbwswxLtOAaIH80w7jVHqJbqJ9dWfH7dk5t1xa3XRPqdbY4m
4xVDWPFezsp9iPJCtxY9BrAPNVfzQkdst4BNRhfWOPVC9N4+rSeCsLwUfQZTk6FZ0Yigqi5UDdPs
OuwnCyDeKr886XR3GsYSKhdpsUSO/c7Yjp5R3Iq0UwuHD+6q1QtaT/4Hqe5cfm8HayLULmnRFvnn
IU2iYzYW3kdm+WSiRWG2Nsxq3tcNKLJIFObW7Rz9PZvr7DgMzsiIhKzvuHBccigm3kMzEjehX0M6
6NN+wVlUHsppSudF5fRq5RbFu9Hm1QqgRLO1AIQ8aXG9Fh6NqcjJs8zKeGdkaEpqQle0NBs+7Sr5
YlThrkSrTYsYQd6CrAcWOla9T6geN07v2CQyJmcTwsPSCYWG96F0txO12C7Swr0eNY4IAH7oqy7X
pucJ1EwMxSNqbs2QMcYyijS5amgi5jK/nwt3XBfOQHhlLJ9zJpS7XHbGEpbPe6oNKt+zjHWtQPo9
+uTIpjfX+3lcd6E93BmDnR7HQZNrj2Cyq5/1gJPytR/l1i5hspTtTFb92PaLYhqNk1eZNwa50fT0
saczXG18Skflk9FTMdE4mJAFgX/ImXp0JHaRrbzOP/aVXWxgLuybLETxFxINOC3nWKfdNbxuKlgy
KrkdmvytmPJiL3LRv1i5hCsQxhMhjlM3bMrYqPVFCYTxDiJNsyFCjpj4BnfDwh1GdGNxlBVMRJsr
3nuGO9Jr1leBzTNZccWDILMRc1LMaBC3peqTYYH9gXsgMdsKU6jZEuE556n4KKu2P7uiU+cki0lJ
oDGASMMl5vv9BCrPPFaVd+bPQiGNTCG9t1q9thboIlQFWkaNj2EYf/o87i+zI5aUPUfgWYQXtXX6
xoFY3yUCw0rVOQUz+LEd+aOgm+tpZN7S8s0vWlTrq8jNx31qNX/4WGY8e6qbFpbfKILTMue9NbPw
NeIHB5FB3DUSUhEUheauG0s2D5U7lFuQhKu8ddu9QGhyYZEWPWZOITfFVQDDEj9/VoMt16Y7Qx7x
8rJItnlH8J4qae7oKhtm+7IEaQx6ubxwB6hNn2fDyXO8eU8PYT8mcML2Y6uN+9r0oisIUd9Jpjlc
SK5DFn2J4cYzE28XN7xWjt/NH2bt6FsvunqInDlctwVhj8vCcDZZ7GxwsD9MghVi5ySopRCuSLKE
TaS5ro6sDWg9JGGvIMFQNV8WxgOqEx7FbBQrUxeYB4mapHmHbyA0Rj7TrWbV1r6qlL3L5IShoQir
N4hukuaIksJpiyuYqNTXROdAT5lNpmeN591COIN+ErKqLGQbHktlpEEyheZa5qVcDlcpUmKxuRj6
g2lOPwyjjRPih4nmXGBCdj57SIk2Q5QsMCm1Tn5W2euS/PZDx850g14r0FvFreI3xnDfAed6mGxC
9tgaD2tljCc9ihvmARhh9FjgYRhGuH7qqjYK0cJMtgQ1xlEWLyxrfOGLkLIW7vxOOOK4ClM9XQPW
LW90mV2HEY4n4Xr1ZYbpLnHXMs7YuEe6ti3BeBFJ67q3cuAux0ioH2KmsGeWSIwlwzm8xRjm3RQA
uG7AJWQsY2TmXPiE4iaQJLvf0IcUoFtM52tmpIzkPCzP1mgywOhNse8ZkH75cegfxRXKmqg4+W41
dX246hlUkNZlQuJn0R05NvNdPWdq2dbuR9QPPqz8NIcdmfanzja8F9u+8k7TsiQpioueushK5VEi
SKfyT6xkVxURm47YkROnB6qFaB7LNYEz/dZvXLHTHHe6C1khzCis+n2VuCjCNb/cW2M2PSqrLc9j
ET9Xwg0vWJOyF6V79dZyZbKcMgwdDTU46kkwaYkwVkUzRks0aNWpcVNuOkweK0ndtCp1DufeF/CA
AIw86bQyvMxeca57Djzqx+qZKFTn1S/zbG+Q1xk4zE5vPKOTLsC7vpcBDpn4NjJzbVH0oseSMY8f
RPVcgwe590LP5CdP7bBuXe7x0XWjA1aAB9EN0ZPHlmNhFkJf9hRETRPt5iiDB9DhNSuI9UY8fuFG
HXW8VAQQ6eAeg0zXljpM0yVtFrHcUn0koGDvM2I+92mjJh7rYdixcjX2wNsYxLUZioUiC0GnehD3
JAdkfcUr559q0P3PyJPWDrcHRMpk0hG75c3HpMXTIR9ExCqKDKO1qSptExbgwjz0eOtyVrx8trLP
muNNmznOmovqyxL3aiXfdR6YUw8ve5eazOUSE801rQ/lBCjabedO3bHwdcanUTJ9D8OkpV5I87fM
8Gf+FJmvCrJmP2jGzB0EK3CqoWYHg9/VD5o2q7tsmF1CSkrLeCndSnstULut60SXWwfsYxYkfo4L
bR4Lmp7OMy6NB4oL0DDRFllFEK7vZ2tPTpO78BVSWjo5IEuy5f1iE5s9T+WoeLKU2FRaiVk/7I8W
sU8Cv6lbYS8SPRPMIWFCSMEPQvBmLH2+PxGh48CI2yfQkvJU32eCWMrCLb5qNW7h1Nx7vce3MZgQ
JlyJQUZk6Lb13IhFYlMDha66HUjc7qXWq+FtHowG9U8oHjXH9G+qqQo/NGom5Nd92S+Ibfc3vD02
usbBPVpzLm8QFhUvrhf21EaOs6t0Stre0jRuwWmElZObib71Z+jlOIq18aYuS4540oL8jWnFyG8w
NyeU+pW3DlEWf+j+RLxw2DroEPPQffUBETLJYzH0KCmRVqi2WNqpOX8GV5NsphjZB4L28U2UIPIC
3KTGJe8nnbOsnG8jTRv2mTOP6EhahUZUZYCrfNdchTg8djOTiju/IF86mkL4Uo2Sz5L7jSO+tXbM
NhmzZao5eh1a66DupFj1HTgjM6yr2w7ikUbFMjRfSFwG1EFCuUE72O1ROBXD636yqgCXpEeGrlVv
3Jahe1ayDIzxWgQTQaYXL4IuqwBtP3JwdAtMF3CZpeb0QBhnE3C0aa61aSqeCYuncp3d/FLycQ/i
Lq9OYTM4p7xp2DDN7Tyx9ykVhKvCbC+gv+WZ4jqV7Kiraduk5hU9xiV6F1U4voIkdvKdFAVwOGMm
l05SwxJmmxXbAgXW0qeLQU5kRIs6L9sHoWvAf2C4L6Y2ixhmewlrOZZNgT8P6U6VyHGcVs37gvJs
X9ezeh5ma7j3qUJvEZZym8yp9ViYY7L32ZagvOq5i0I1n5zZkRboRT26aezUOJbtUAcxA/vASXNn
p8thJA2mns1qgZaUTBEbSWfgZ5b+VggjqxkezOOTnQ3EcJkpiV2B29k4nSL2EQdtbo2VVXl0u3XI
GnxyM3nkHpcv8RjKx8GtndUsWdtmZKIFk2dWZ4vg7QfhZu6eHCJMf/3g4NUzi5NTT5RYaddmjOBJ
0Ho23I7gRD2Nz6E9mpumNWYXul0mXmYDLYTT6mDjpJcftIwsuyJJ3SrQerteuSgtLnBqI95a700q
JiAx2/6ZoRWyAXpw/g5jYeKfG0wLM4zH6ZopLYMNdJ09GCSXb43ON5aNlrNRyfV6X2VATFfl3Il3
zaa/GOeUcsnPhEjYK9ZFx8xKYiy5JlbyV1PeamL8noRpfkxsHDeOOZYLZ7SBm/xXDW1/0RD9Kylj
GbXqGCbZTf/HyqH7JpF98+tc929f9texLgEmTHPFVZb/B33LZa7617Gub3xDC4TvFiH5NU/rZzWQ
/Q3JLHHvKGNtD848Gh1qky7+3//DNL/5pn/NmLVYnns6RsP/8794kaOv6s/V+18zaP79//9shUJK
9+tYF0+ChfOabyiYK0OSuf77n0zOssw0bUItyOYVyUmfdSZJb962GIo8gD/8jOUuCoYxznnSQebO
Vfc1muYTttznws31u7DGiuPU6rObEhe6LNV4N4p+qWmGxlCIHSwf+vZwpdmxMSNciMuHtPM6vcUy
SP8JlHpbXrHQUSRPgFMxSyZTvJoq57nyJZ11P91Vtv5VyPxiTDhq88jhEwJ7HZyn9mlH1smCXELl
r9WvuE9YEIlh3LJDFAw0rJCfGg2vSZtvqbNv0MsPcUBL4AZs9y401/4SSjtTjnqKAsNKyxu42Nah
S+15L9lE3cRliAlbujaBlXo+PYZ+dK8n2ZuCSZBBBc+5pidgPwjGVuk4hssOl8MiJjscgYDd3wFH
32RNZt9IFPU7kzNiPYcTyhLKFS5IAytR4PbTyJnjGP0PtoGndorEymgs9xZVmL7wZcw0gQpngq6L
E7wuj25aAa4fW2K6MQlsBbbtfdyactng6lpUynd3GSTMPXEb4r0T02sz+nQHBX2jVEPL6BE6PXpn
+d4LXzuGYtB3vpIiSDqVLkkqtY8zdfGa/Mcv9FNqo/m1e270FGd4hEusTw0zMPTK41h27VUWI05R
ft3s62I077x2/pQS0HOFf/ysiEx9tqrpmcDFGKTmlAADvW6cWv2GeV5PpWzHuBa0bJEN+Y+k9LKt
W/mvfgcsVwz85zATpphGyO1WQ6EzHoacxn8FD1c28SFx8/tEiHu3a9O9pzOSLqKR5NMQSHrmQvNo
2RpCUYjyO9VRoxrFkGEO9a0VegOCbqX94FpoOtxIY9ad1k88r/7XqJfdStfK4sSV1NBFMlccZHsf
aiFMsxHlygiAc24f0xlWyqAP/qZldXj1+73k5ahvuUHuDEeOqwx5QCBS67rsJOxbj5gxkZbG+tb/
Y/dIucYzy+d9McS2oLAoGEf61M6bcWyjEL6NWTc06R0zojDBuAU+V15sMcqV4WgaM+4sP/tQ61eV
HaldkRhyLXgGzzTVwz6M7AT3HJbnPI45zvyWrloer6y/GFx/Yx0w0KR3bWp7GxPJUKA57aMRtehM
/CLaK0xNXEJcJ50twPOm5iZLhuIxT7NkwVs1rJQzIZXLUlYsfq8R11bJgarLrG/I3Ij286QIkA8H
xI+B4TTmsg+br0o25TICuIuMYvZPAkbGbTSSkSpH8Jaj6q1F14q9QMx/1puQ5W7oMFvyVXKrjDyG
E+H1Zz2dcVVqYv7oJn+bdDPhi8qttp6eIhyUs3Ebko2L/C6hCItHtkk6TFC9Ddn0iiheZp3ygFVK
L9masVPSGOQFiwhNF0tfaf3T1PrioccmsK29KXyC3IbPRMdl5gx6uklsN94B1poOteskDyDC6xtK
LtbvMajpu3w2tBMU3pl2K0+fRGk+6XHTrSsxsViNyi1t10V2g/k1SGO4A8KollrSYgzCt0hDMzKx
9JA60vTL94Si7Wuw2uLsSkvtqZzVtuu8HIe1dBaaSwtlzLR7di5PRFQcgKiZS1cEXQS1HxqqzqzO
qhYe645xoNSkZbbSZYGaG0NO7B7svEgvag7lTWh06TnWKUsqvb/pRTJsCrurn0qdfa8J3ubU1UQY
xhOY4j4BKVe0dDpDikR08Pk1cjXNd2E8345OyfTaI66imlSyk2l/yz2kAZ0LYXHrTvTOzm/eGrl2
HyHgX80WWtPKLLtzlXkOBIE5ITARVWBpJjejh6S+juzq1mGYERQJqvrGcClnXNcMrBG3GMD/ifYB
1RatvUYGrlY7y5BOe6M3WQOctKMoK2qXRByYu4NrcQonzhd843Lpi9xYEBR3WzTiIzE9iGGpsgLb
R/s+6pIpy5AqnBDtvBr6kOMlBIhQleEj/CxuxevvgJPWWkUJOP+q880nb+DTnBMTuQIT5x+hCJMB
Yg4Oyq0MLem7FvUFGk3Mvfcm4lenTY+FotxPyCpQsbHCHXMesIEH45BZGvKnWN2ZKsYT7GVa4Gjp
nTsa8ohWLX2UAO5WtUmSlD/Hj6wONo6m8qXgTigXQvNfoCqBSfPlZzXyQIk2vx/qzEX8ibqnzPXT
PMx0zDUbLylQ+nYNaEBN8xfN9Z32silkthSZjNk4eohb/SzN+b13q9fBZZpB0phFVrbpxiuXlei1
L0v2pG5cQKbQT+lIGyJAVcgjrcUUDt6iKgdz6fUIxJqZ4Y2duta2HbLmHvMoK7kWlJzougJJUfWm
a5xCoiAjwkQq2DnvU2lule18Fn1JklqHliexnL+aw//bPF6/1Lv/Qtl+1KiC0vQ/qXXfiiT/y+nt
s/9ZxvDnl/0pYdC/YVZGUUPik0fl+pMRTHyDD4oHFpiOh7HrWgX/m4TB+gYqyScim70cmBLn341g
3jfdvVqBcDO5Vx+Y/s9JGH6tdP+w4ZKQi1yDnwbR57dKt6ktrxejaFZJJC8GVECQK/UrrIhoAaIs
gB2zt9tx3vbw1f6BNes3FzeX9zWOSodH6uDLZY3xa5Gdha1Z0NpBtw3ZzCMjgINNFvrhp/fj7+hq
se799ifSDrh0DSav/NVLIH4T1l4ZzKlyGXJxsM7bsMMMpXUxSnK2CkHXu13ARsO8Sdoh3jDeTW66
ytA/iBuIVr4cKXHiziZF1J8JKRocfFLjPDqHspmhgTLiZokGZClpWh89OklzfTMRgBeKOZq2qCuJ
lZDu7QAXKzvKAlx7TVlmxRYJeAjdTrTulQzmURlnuzI4hnvRHqOkyLAdMBSpnG5e58JCreowSDm5
NsQYQ6/bKSBqa74lZtm8gbuv3buzPS6QDfhnZaHtBOZno8m7BqbQyjyAIrAR6CJaM4hKQlci+o05
6c7BZwC2cZJk3M3XFN3F2Ghs4Ti6tGxruzVYSKKSgIppaM533B+VdWCaQFqdzcoUwK0PrFELRbao
gNq+eqGdIuukZrrDwAglr2WwSmuh8aq11rSdBmTkrE+g3iNSLG4LKxq+inDSX0q7BXitO1o54eAv
+VLfVOpZRcS6BZqniu9kez31teasuK2RjZvdwSvtg/9/2TtzJrmRbEv/lbHRYYbNsQijBAKx5crc
ScUtSWZid8CxA7/+fajuscdm9auy1kYYoaWuZERgcfd77znfUao5JTl+4LGlMZNr45uHRPXGJNzN
Y1pJA6UcugGbXpEP2RVHzrnH1TXPtwP5KdysorgaA0TrJZOqIwMa9Iu5DuprZfv2OQWrf3LGdGIl
rvNjKCcsTy3JKl1H+NI6cLs7qzDfS+WZsaeYg0Shj36/MMK7atHTdVhkG96xbehoFscaYyfn3ImD
p290AWfILo9D9AFiP/eDdb3Q/UcxKCofHe4kmwPcXm5/C9k8HBokeH4Am9Cw4Sy4sES8nigiL7GC
181RedNshHoUPVcBQQHQdXjO0QAwhUdsfuOA63saCezE8zf0e6Q6XeyYf8QThY3YyCLzjjvYPRHz
UBK8ItriMUg6Gi0jaGULwCs8Mc6HNcrtHcE+07c8GBwLeAkFOZfYBGRXIPrkbUHHRGjwulbezpls
dzxUoA5uA+U735Ur+wfT2Qa1fk5AHwKj5XGCRvCxJnb76E9d+Nz3na05nOIeyzcfWTZU7pMDItfa
z/Ws/Vs3LcIqVnTqW6Y+AtOCZRjskOEGXpnMLEl2M4jG+tyjaSJCYWaPHnMbamRrIacPgo6K3UeL
yroUaN5rL//ezW15P1XQkHUylE8d5e9J1frcMYg40UL7XOHA7RhpTIdCOc5nQpzJT6J58tOSiOyG
ii09ry1saUsCoeByOuOtF6bksgi4iPthtvpnb7IRtUpHno0/eBKC8YXqpimNkq4Sp8LUud7Tte9u
Vqul2CeE4ZXEbnypw2Rhm1jFO3xddRgmkt225ko8qUk9KGMMHqlurXf4ut69NazDUcKFpa8cdM8y
R25UjpSV/ZxUb2ku9EudO84zTFL3nHbMuZtm6eVeFGMxoTUppmPTdSUCYoW7PcpkZrU/ysxWyVXq
tEwnKrQT7rNdM42OBX+JOpIUtHxJP6V0PP/k4ixeYytl6niy4XOgkc1I3am9Gi5WyngmFCuhmvnQ
wrpMTK0o9Gb6Ep1lYNGcGe6+86TNC3OAdGFB8sMMqGnGagxnriWau9iAG34z0TZxnKGKBx9k4nVP
VsZldRarO2i3IEk5IBX6TCPG+iY4At8P7TqeNfXKa+fYLXJShv6cItWUEQ0iR16bMTPke+otSHJk
H05XySKmlyFXkJyl3WZyr/MCoIHOS1QVsNZiicr+XeVzc0tYTGdf0ioI49FYvi4TkZf7JeHCqLE0
HhXi5A+NkOLcrXUaY5cah5jqQYG0HZde772lUm88/GsSE1bBkJDEKphnhYQOg+1AMyTS0+hNzDl0
36Gf1VRz7tRYX+dmdPYj9kvrAPxVuQxLdP+VMUqHDKpo3NfKbcw3nSGqN2kk/8iG3o4cdyUWvV9x
apVJdwdqLPzZOWt9a+o5zI8ADk1GiES6rmTByfq4JPOIz3hGOaN7vdbQGnznSSJMB4fn8tLvagqi
05K3fIGqWBEkV+k6yR0z4b6B7JhXTF/ANDSsmbjwEFAvGemN+H4wa6CVrCI0oKgtEBsiVau8GtcG
PWBqXEfUL2w9koFenvtIT+axeS4obK+KlsYLt0xFgCD6g1uQwK0byYaXhAr1hvb7C8M86pUydQzS
AetK3WuJSIOSw7ymz+ZHwDrFPQqXNGWq4zt3jPG8W8st2yjRNqK6pZ1YTdf0ilpgOqbQkRk5gxdT
UYA1kTFP46QPpLFY3h6rb2fs3HEytxedLt9K0RBTbJLqsKC3iAYCNyjnirD7bBczuCNxh/oTdRmM
MJODPkSNPn2r3BGwnFn3X4yiPjq9N9+TtBE+MPdNXqxe0LmzqS5law4VSXq2ZNRTiSj1w3aDXKV3
aBl4bW3PcJ/LWo8/6BUVvDMZ3hybsDK6+qlnrhFcYiacrqAeWdPrhXy9LdvjSzXo7uiaNQFKvp0+
jXM+3Y5rwx+ntKWIYjOYMGWlc0v6kzdi/DMQmfU9ic5uz2BcLvFaVdDK0Q8OMGjwea1080PvkJmJ
2nNM/uGOBkMFr70rloR+1yIZVuUNn8cfeodRVv6lJyTvuBYeYz0G6AfCR5hekdoU3AMRDTEzdpZT
7QsEOwxmvKa+ojwGURa6E3ogHirOQRyEPqsxXW9x+M/lGTzG+uDZOZ0I+DybzwtFZoLHvEKcaRdQ
eDOsiR8DwWr9ESdg/4PJYbscKkDn6W5sm+bkj7ZJujuV2k4HJYB2XCaLYGkVivwYi3jVs8q8hn86
2bxFBeXYo+su+qpb+pXxYel2AUc+wX7YkND22ovOfp20WdJjg1HLFjoz9Oi9QdBCCwLoMLk2vR+I
a+l4tnJ6sShZGUmNWXFJAqehG2Rz+orbzqyfdQKbGcDRyPtULWF4r1EX3RZmO55a5btP5IqEJzSO
+Z2TeMEbyTGtGc3WUCICDWianeWcuQVfGlUy2l7QEFESMr3caVG0H2FhZynZb6DP2NHz5VE4AucE
dYHtRmrJTXEy57q9RjufdigAavjBedV89n7CxyS5hUST++KyrnZpS06W57KIEZUoums8X+V0pyBs
IVPC9aaiElcA4TOJsci7xJwDtc8T+Mi7Zlm5QHkRZiXRL00vDmJJ7cexla1xGaSfmHE+2jaOAjI2
g8MGNEaJVYaXYfQJz0orExan75FJZi0uTGfJwIzTmh08odizX/3U9F55qfPxYrl0ACsrxcPOolOw
pBf+89IQ1HM1e0Wqt8xMjZB0DoWzD7Kw5cjazM0VOjPjnYZSNu8ZuPnQnk2OUfFkqy6LIGIiSOhN
j0Y49yRsLylhQK+ol/OXdqHwwTDfe8FZ9FNyLvH3gmXUxoeJs+5SYAVEDsOucqYnzlJcB2n+5kyu
iX+lMPpX7nZz41prXkbIyvuzYDE/ya60r1YXBWkoZH9d1YS9REKi9Nnx0xF3M8WPZs+db5sRVyhQ
z0RCBuJ4RLJVqMVTb9q6Sf6m6vsdj/hH2Wciz3cc6mHL/R0+reyhH8rM7ZFjmuW57pPvKlOP2mre
nLB6tIViY/XTcM8h81uXj+uXv64H/6hof5Xsb2UndF1qQZO6U2yzrF9nO0u3jmTUuQM8SBIgBwC6
BB0YjhGc3HSl+VmMTUXzKlTpT8XGYYP70uRKWWM5vVnzIs7kWQ/XXlP1D0Xmhzfbj4kYSdi3xtQs
b7bNET4rPLrDAztWf0/SG2rmP37E/+/HPC3Nx//53+8/q0ztM9pq2Y/+18YK40d7Q3v+csv/ZCz5
H+kE//3H/0QSMDQEgmBiyhb4V92NQ/ZPb8mGJHDo4oMB9jfsAK2JX5AEnGJtAjJIJaA047v83yEk
jR6PpzqkVfsPss9/MoQM6fD8i7XkH0QCD0SrhXhL/GkGie55cpXlElWRfQ6+d+u34th44VOO9Aoh
pBWXC0O4kdlLhiiyWb2vfpsch/BbOg3U+UZyRdP5pRi8I/z6rUaK82uA7Zd+EpyqS9qw4w05Vy/a
5qTZJ8gUxDFfWwZIFPMypnF+ZbWbVPngTfwt2SNl3p5cXZ4Lz/niteJWeM5x0u4XV1rQjzHqJt/n
JD0sTQgBXT8GRvO4zsQn0ed00zoqKirF/vtaPi4JHLJqPYrZO/guas0mOA9JdW017q1y55fGgZDb
q3tPmDG6oWNJLYkIGiKYfFqJJGP24T4hIji1U35XSZelNg2rXSfa0yonvOZJ+aVP/JPTdBu4YfzW
U/2aQfuWu1yyxHSPjvTO2ihilEo/jN7Z66a6dskT/eXJ+zfNp98DSdw/bqJPwrfDw8RT81uPi4Of
jQPEcAlX0vsEYQfyJAKs9Z1Ylju/xTeXQk5B2xIbGO/ZEaO//gJ/uMZ/Xe3+wR7wTA/M70ZN3GhM
v0yy0X/RErIzGRMbuKJtvA6G9jCb+FbHRQiGlPadKwvvOMj1Ptfry6gy51owQztXHoIIf/exOH17
WL3WI9/TyQ4+TcJY1uv1DApo0AWaO9yzZ5OCpFqx6LuirPZ4LBeMry1DbaJ84olADeI8t9OZFCcZ
0kOaCX9JfWnGQ2f/WCY8dNO8fhnM7Lh2QOV4914x7l0xZr4J8uFK6RShB7vRP7qD/9FC+j/qL/6l
a/0//lf/DxrwHIr/v2xbv350/f/afeC/K39dXv/5d//UaEBYAXtPZxYgrPtr3zrARGejlaZnbf3R
uf5ledxcebAuQnrUob01Gf97ebTAnrF+B7wOfwCt7P9kedye21+fazQgDtzu0CG8izCL35kavov+
uwy8AHD1UBw0Q3gi471sjw8sgH+6nP/6PfoTw2PTnFgWYH6fK4Kx8DfKQW7PklZ86B+hLSTHxC7y
Dxi6+stoqSael3HaV3KljT3wX6HkAJVO4HMqBjC+sowmxEzPxSiDcf833+v35vb2vSBNBxtljgHD
7wlAyJ8pZ4jDOU52+a1XfA9rQjeCXP1k9+4F6GJ9rEuYLDIjpjddbgQewMtff4ltEfvtXkDpEVAr
2KuYJGw72S9rTBFoj0QKslabbNZHueVaB1ZWP/31p/ybOw6/Dd2874B8ZSzyr5/ic5HzdM0BZ9fi
JIqJ0a6fnaasRJk6ddPfXNh/85uEAw6IOy5s1Ea/8YCADlvmDGLhGCrfO5CtXYJEbuy/+RReyt+v
HEcQ5i8MQrYDxW9PlS0LS09C+keRYiPRxYL6tRwexir78R9fPMhLCKpCfg9nl98+SBgrV3R7fGWG
Mq8y8s8pQ/dSOOreyYv/LEuJgxTHIk5CjLRczkLmbx82D26NQ8iFxEYGTVRSBOzSkaCSagUHNOfe
6a9/2x8Iv9+eP4CJgUM4xxb99TvGP7MCF9x5QtCuQRHbkhl8DTvVfChpdaB5T4t9gx/1kPaTfVpr
4usts5LfSVcly1zN+iEvoCg4qhr3tJmlxRRCN5HnBKDnxLre93ZTNfsgVaE+0w7EDl9VQb8jrJsG
R00lyFFltfaDyOmImLn3hSTi9m+qlj8dJLZrivLNDm1Ubn9+HieV2YhKMv+YqNQ+58IIzssozAiK
37Ox4XOgIJ8JHvz0nbSJCYm3n3AxBX9zqf/d8xpCqAS7Re0KBO5f38E2p1GEYSk8gkp0z7Ob3Srw
voieUu9vDi5//iSGn+wfJDQEHCN/v6dps7WmCXA7+jKrIMlgmEIc8Y3DlB3/9ePDk/nnpWWbfTKK
dRhx+f/4/39ZwEDpOoZvd/7RDceNM2tkm2h4vscvMz94Bg+CrfunBAddnAPiKPZ9YGr4W6qhC1Dj
M0WQwjDDp6DedYPwHjFOiXcxEnAxYdErI0cPy2PY9e5134/1VQF38ajaFE9XYw35fCi5+ZEeLBxM
lT+c0YEHpwbhE2BmtRwNTe5H22o7dkSLDEUP2/lNJLWQx6m3dZRUlrwZ6O3fKQFlNurSDpXFONuI
OoLsTppV/r7ovDq7YzjFZhmupyUUBuxbjSZO9/5b5qzuHW3L7LR2bhcZEtq8CFsP7Zgtb6x8QU/b
g9aVDRgzAemBqDaab/PQPLl227zZg2reg8REsZhqhQdm0TJS9WaXVONyUHg5TpnZ54+G2ei7wKwY
vMz08DGazGsLftLRbw06nJt2TOVLGsLRGYGb/MBwOdc7aTpfCYJ9VQSCJQyoa+8q79s7jF5MRKt0
r83s5LhGdVKjBQakRZrxgCkHkrVDuNeV6Trd3UpbCwCQ9o4d8ThHfg755yN9JSYs2Z6+/FDSLs7w
fbBKLdfhgJGN5go0YrzzEi7qQGPnWOpp/ODIxDWZnA2erZpdXQ7Wre4lw1Xh2FBcard7tTo1vgg3
YKRTYSfxdnRswxeObQuTXOwLz0FZuedhICN60tqIWk+413r0qrjWJm2YDI+IjPTK1o81n/biLi/d
etgX4ybNSsL2oALut92NXL7R6JgNodbfJ9xbFqHRymK3EeJrinrtCji8+9VJtTnuArNI78ZEm2JH
bD2fEwwmfUkWj5mV091QdMSBhS9TJ/ryBfgIXnrTBJxDEgIpJ1LwxIcMcR9Ll4PQvkqnJk454lyg
UEcl1fTnmjgLg9yBhJy9Cco/PwZgnFcad8NybReVvqxe79WEpUxoijx6wKmcvaO9csDBhmtX3z1H
jOEuqaWxDzefBjFePkr+YjiNmMdu8J0l2S53CXmvwbsBHSmqah8oeVsMc3ISTk3LdlaAbPBXtLgQ
0mBLL65sDxYPw+31Gk7OYRgtfUlD4tqTXlWPjpp6cETLYW789Mk2wznGF9MfOr7baYJWdgh1H54o
0yvu70xelzfzfJQr43Om6QNlLJlyL+iT/Ctn0R+1BVU8G1o8uanWMAFJZ+WA6uizYbXtzjNymzH5
CADGWgVKUsYJe10WXH3MHjfBoMKIEVh6Tgm65reKZOd0WfVutkkO2syasDG38mfhgPxGZjgBKciR
GpTc4kfpOwgtM4Oya0HRYJAN5XIUbX+Mouq/2GG3nJDyVWj2od1CKbcOzAKwpjNVnkcOiPMKfE7a
Ux7PPr6IdkBUPDYXxpzBVVcH5IDijaSP0iUBmjD5nCyje6VbK7kz8HtcAYwL3zPk28+gk2CrJIkD
2UsSXNCrVp5sU9SwEaGnzCLjVQiM5JJhXNqjORz32MPTq6QZ34Kg7S5BbRYRux614TAMp1au6qYH
jD1EGKFW1GbAzxKvzSHxbAxydwDcj2En3OGavMV1AoM299dHW/vdTbMW2XeIgDTXDXRnbPPZUeti
vu/GesI1hb2/SUhhhc0aPnvaXeO5XQB5L/56k4T5G5Jg7EldNaMdBFOaePeyrB5ME09eBV77jDyz
AOaTE+Q2jkdAwsahdrzpgwkt4vGiKaqVd82w3uZQOzdu2d1MMmW+1eRJNE/mEtnuYl2XveMm8BrS
8tCWfrEXZT0dajfE8YbpYZdbHlqRth0fZIfb+dC6fkdHZbWRzRmfBAbtqskXTxyS1iMxmRr9N6+y
Z5lHy/JEPE21deOqnuyB9hpVNyoEyyBlkhX8KKV6J78AkTa/3IHSyBi93mkXBSsTpX2agcac7YkY
0GFybvU0yAdl0gkATrJcATS4cesR1WBAZtPsePNhmgb9TYaSmceCesBbVpo5OjjkE04hFK6T96b8
lJlFmSwHTCGFw0gqQR7tKoMGTr2o5plz2fzFpiFxQgEjjy0xpRGGHXlLdE2zs7QRPqb83q/Yf0cS
QWhIcDW8yptZznXOpKscan/v65o2gyBRbUSgzBVBab3696VQjBwSFq/XMW2777Zh4xHRNOaHc5Iz
Oz94qkLh262fi50x0s+wbk3+8F6tZX3mn8OAG8xwfV3gFJYINYbq8oG1f2+y+NzyEurjmiMIsZ2w
+Gqbjr7YCdYn5vOERC4TcomSXhnYeiAWXsBrPLVXjNLnO7C9LyPOsX0SGjhcpiZy2OTvPQObWLeS
1RUVeIQYpngTT27R0fP3Xf1IyNWjn3X6VDe5sWO6a57w6+SXeencU6VBKg+IAVjlB4VYgtY45Hjb
PiZ1CTgBe1qMNtzcTY1dAhmt7PuhKbO9MlP1tQ7cLtZI+aWx5AifWC3mLqw/2ZCYUqmpPK2eOT5j
59rEh7OYPtpyFe6uNtG7Is1htreGJmdGsRwMI0CNTETKecq6z9q268sMEurRsUJ9aM3lPiMf6rKs
giFH6MzDziLx8GUsiuRToL6PU+7NHdpj84wwSUJPDtuHVZQAeCr5sw31cEtiYHIoM2yrXpCD40L3
U5zm0ZyPUw7CZJA6j/vK/KJXNyBqOSX0LBhn/AeC4NnETdSFRAoTH7VtHixn6Hezna+Hes6KK5cR
LlEb1ZBN0YxUOhoYp/yA/VBeSWUX/UH1XJHQI0xRKlS3ND1xh5NLWrjD29LO9Q0Kltu5rLufeMwH
xtVOs0+schNu2beDgyYnlF337nSeOFamHs+VIJKxNl6UXIpiN6xNEmsl1aWWFRGQDQ7bZPCqZ5Rs
/W3oMzY12QRPc5NcFL3HZ7dJAXKkgb3X4dj+1Gpa2bk5FOzsrMaKMCTTvrFZm4vaSzCaqOSLNWIq
7UxsD0FlY8aAQlHvaWSM93PavjbbxL42huvUHksU1FMM4mDcr33RIFOZ9209B7i86/WIr3KMSqCB
3dr4N/ZqVXxmln3hYC+gquWbPFkyXVI4enbVrF663MgOja/isUB952UnVC/9GTsjI3fUFSen9pM4
IDOSvW92Tz3o6WNJV3MI/S2o2z9AEscX0TRGcAnrOd/bTkYHGGXvDB5O445lkiP2ivBWIltnWr8J
mhIvzeUxHcPs6PD5u7YSP3ot5Jtfef2uAb1gTosXrwDq+0Y/L30HuGFcLr0xvAS5Pd6n5EJxab8S
7MIenRo/iA16sZ3ihmHwYzKyQ2WVdVfO/kdSfLSI6496syugUnpi1otuWjeXRvjXmbBuDJtBMQiy
7rpsDaJeQuvaNcPiKCcn+FHPqOwToJ7sUhg9mvHoeLp6XZ2ftOLKQ2BrojimvIpK3ZRoRhaDG9hl
T0MNBKTv1HO7Bi+EjfM//V408ttci+vUKr+6tuivOgbh0VC2+UFV6XNqhydRVU9TkH9Vtj4TzLc5
ndSt44HsN+2x3nnNOMXDiD8IHs4EoG3I966gfwHi46zIij1MXvmQ81adyzz9Ttvh7E3L3gi0AMBo
7Xo9jghqUnliAjLeQYcSd0vjdx+Yh0KaZuKMjb+6hJnYRAETloFJfi/wmkfAx9ynXrtITyjyeWXB
svxIVwweFbl6iazEoQ3N8rIUQCFtOaXbUYrYI9dBN0FG0rDvZkUeH0D4HerBG9uFs9wpqLJlI0OK
+8k9GgklQjdlBVW9wRmGH5zbecFSsJFgIT3s15r7Td1a7ybDfwy85I4o2izy7PbbiFyv6znnwx2s
kcPYw05I1vwm4UDvhA/p6tzgrXntF3VbedLdqZn7DqzE3OV+2Z7TdG3Y9NWz2SPpbEdnZ5Oe95Zb
I4Q7H1drVn/3DffVK03Yni179tJ03LQWl7DtDKAH8KLMNEMBLoqSEUliEVRs13GDoGrX6C5/z8CC
HlMXguBAQ+TiK7PdLb429roCDJH47TeF+fOIPY5finoW0dd4Jyy9MEZ3aowJ5fDpI+a6y+qZ050H
pHAxzfpghMCwF7SIiprlkFP/XCDacjjCwC3s9r7tKTBEE+i3FKMvtBI5HGmxPOohqQ+ygWk/JrcB
x8O7ThtDPLN2xG4ovRtmGChi85m6GT2axn+EQqnN5uJgehTHwSaVK/I1HoAtHOwMH3iChivyJ29+
sjEnA8yHUja1k3lAulf/mPlRF7/18QTM3FLbGhoML8YAYHYybxudmmdCR9Wl0ie1rDnaztq+MRfN
1Kwb8psCp+xLZ9XeSzCLDzlbTIltNR7T0jFfy7HsT8rKCbRsRviuPNv3fRt4N5iekY3AGTsCWRmP
cwWcYirDDhBEV8UubRxm8CmIMA3pcTdxmodoYXX+s1kXkTEkvXMwATuAmqHHB2OlY542pM1w7vBv
4Moovy5YGnYJHa8fMklVnGkLtk7LUainRD6GOYaMGZXWvshNEkq1EgjgPO/StP3ydcBFTcHkxSWv
78HsrOG8qXnjKRfTvsU+dp+ZpIzi7Gouvp+OpGR6X1IaUdFYccdXZCcnexTWYaaXQizmNKB37bIb
d25hFaNzUUQlH0JedGqpqr2q8RHHedZyrhROdRNOAwdcVaaEIlvTflxlem7AHh+H2faOVdkj0KuK
JR7gzRxXYY8nWUzBRQahpOdS672TcZqnAHucOtv5Rm6SFXlz/3MOHeb2RfJN+Wt5o+cUzUW2/qQc
bx9CJvvpDjnyEGXGQAJY0Y5Xhtk927Z45WO7i2rDc+oNboy2qt517oJsHM3psz3DVuJGtSmpWga9
IdUCmKoGk15QZVh0HTMvSgLF41PXzUGktcTxjPfxdUjgK/AINq9jzjYtiw0DoYZxp/Fp9tGSe+oL
vQr13Bg4ZyAHNe95kToPGYqle1sTEZVi3Fp23pq194UdfkecED7Qj/OiBn7cDr1fHU1yzaMerD4N
pgEwdKfaa+SsReyFc3GGlEJLVEssMkZdHckJIsKhC9TO8a3ssqQLwn/R1v4usGqA6Gr9hprQPBHr
uLyldUvOb563dDi87/5cExIrwiViQJDEXeU0d6UjGfUiO7smfC6PgO7kZx6/LyAeG4tApUSf5sRJ
r7H85fFa19mVPSL73xkFHdWrEn6Gv3MHZ/yy5Kb7E5eRti/Gist2nHwniAhK898szISwiiZ/FnE7
pNlnzUPmR06z5M11mvQLvCeCuaLSNFoZB8bcu3u3aIH5eGKAuD9R6a39+mTaQMSasWR3XPAvMTV5
zL2BNTNsix+VxCueB9a8D+Y5iU2Fw7Ig4PxZFuqq6GH8VFZ7KVEXoOpj7+BdLdcb1YKbzzHp8Sv8
tRt2KbPLXe+X9Qsf1D5Xparfim3ttOrqtlZ9cchV41+LNLQOMCCB5CBnVF+bunEu0I/seHX9etm7
tSZnWMjxedLL+ljIUT9lBSJ/E7JHPBlo2EwFx3QxcrrsXdmUJ6sJIU/0fjZAVZEr6rIFcLNf4QJB
mFdCwFthWUSJz3g/82vt7lxCf6OyH+RB+wm9dNiycl+AlRiw4w4ooD0N3BqCSvPuFaEttntSPPms
P7cDsNSPVgkD1jHF5HHgUgcEKIstVcxuHyQJe6ZVPHhBWB3DMYUCRP9y14RmAqdwuHcTS+zp5IxR
J0dvRxDxLQ13XH/gWrpRsvAyRzgYYmp3bdFAlMDjv+HsosFzo9Awur0xFxuSCUrZjYBCsyt09+Lr
LE/3aeEgsqwa792jlDqFY2BHbSv7eAL7wqysHx4oKSXvf5Ufq9Tw4lk3fCv0mNPC7meLYY4NhP4b
Furn2tm4TmcSj+t1ehmW9KQn3MB0aq1dGEjzvkPwFeN7N8ERYuAtM1iZqldltKSFvjhB9uD1aohr
6LfSNWcj4mmBREZXOKarQ+hJl9vfyTJAclzlRNZxBl/8Y9+aJPbgKOmvXL8djr4vAFOgsAt+ejkm
jmGxm1faH80XFXT9AxE+PbDhIL/jylMX07o7WGPr33GWm2CrbKG8vH17E7tln0K0CldrvhMrouWd
GZbyOz1YTvj0y5srhQ0NoSlrnrkbO98neLFQiCfA95HQBoS4h87tmtYcm5ZcTWheM2PHSqiUNdNp
yKypiwHcCZ50QiWg6dPErWW7nvtwaWoO3SYj1aAH5VH71U0vivy58EaJiDzQ112CDVSa28RFZsa3
BVrjXGb469Kaf32YugcxNURdN5Z5R1vE55/uYHwkHR09fIgoTELOsiEwQqIM78A9xVWKBJlJD0wx
LLeiccc7WZZ7zBgdMMQ8pgKSEZ6Nz2Ftn1U/h2R+TIDWu2SBq5Oortr71vpWqfkVsQJCyL6wD+mY
7Y3NJBU0W7TGkmWXpKYnxEDnnJSZ8dJNRgarht4lbfciytI1Q4Q476sqdQ99TdWlSfHGqRtSzEL6
oPGSts6ZEyzeaCIZMCyaPbviru4CgEICyb+K2oDwJtxJoC8DIyX5jamKcVvjtakPJvhqzPR+mD46
viOuOPTVZzSwddxnafOIi7yqAYZ4iDSaqmNKTcPDkyDh7P6+cxRZGXh8vCczafSpLRKKyJZqpd47
0m0vBrBeKJXmQpJt0BFHldDWNCffe+N3rQdwdd02qEC97axj72wVS3kvSXKncQNb8udiaw69RmPg
bw6VhT8/0M0zKAQWywJ4YY4pVDqfrlfYHIWg+B9zZghsb/RLXsVc+G/9QuowE6n6pkQi8MDg0z97
Ns4GjLRJs/eEkRIraLhoh/uyC7+OS1BzkDEqdTbZ4fD/uiYs75V4FE75wO92+Zb2tTeQY324ynWe
4XGZwGGhlxe+AjTTh7iNlTZBPbY6B+yniTD7qQ1hop9d5pPJZOQxg2YJIT01Ovad2vsGKNe/E01e
fi994odlniR3w1y7b5D3RqpjZE/vuQgBKyD9Hsl2IRhyVxoUTNFctQB7mlo8hjWAsqiuXOu9axL8
nnAbkTsFqXdfmJJuRKC75B6vBb3dlKBZwEAvZhf2n7Wy6xeGSPK1SqqaALByio2OK59zOYuzx0ny
tKhsfYW+kL4BKdvgPECuvtqt4b3TBXa/ld3SgQHHLCAdXONuxxF+dUY/Vjwi4CBcly2lzmPk0PMn
ANIpMujbRMSFuRiFAreKFshRL4ao0rMzm8tNO03h19yCeW5ij92ZS5BdPNrMW9x9j+epbuX7SpOF
F6Au9deAzMTLylmbQ/UK0hDEOvtpV3XpIRnFE5uX+hjVUN97EISPDBsMZ7MvJTHHPKJ1C+NbRrun
3jGHh0nDMr8fraQ8kgae36LjgD/Ksk8Aa91U94zL0DHNCf0ukaFz3ym7ah6XboIaVKA74+IImpD/
Rd2Z9caNbNn6v9x3HjBIBgegbz9kMmelhtRgyS+EbNmcpyCD06+/X1Zf9HGpTrtwHhsoFGqwrUwO
EbH3XutbjoU5GdBWcXDG2T9MEQEKqVM3H5hXGAzWordbuOQeyamWnxZPXTCaZtjnZX1mwfCbEGyr
e29BB613lMkAowerpYquS5nhbAL/xTkbEeJ3AV3sgYb1eG+aUfsoB4+UnFYX5wrc3HHRRACRQeif
yXJvbmLHM4y1JQb7p9R9/SO38tGBA1/rtwrpyWtGaqYHYNNTLqrlFqn1PDpOtJor293zqAZhwoD0
qZMtJD+/Jkh05USkcRmqd15iryw/qli9iICuaNVxIhlmwEYrr4jFRMe9ze8XPc7vZRck2NfonWrO
U8iWPVrvy77raetJSPblljKAi6ybgQOG4TaLecyS1ikJKREm84YpSm/nqZd1KJm6skbElb+146Q/
JRn7F7p/2W/HpeXRKSuALGvLZ7MBucYguvEN8zy0DihAHgnr1tQeDTsPSP8afVz8rlUT5WGsuldH
zA12f69NDkOp6kvCjfK3jt85zx0DwnljYoz/4GjkDCsolfP3LAYwtS6Kxsv2jQeOYs3EeJ63PM1Z
t0PLfO0Mqm5y115QuV91HWCOaTjyn+LIHmHPXXe2wB138XIlAxuVCI6xN39TCpQjk+NxWlFa855w
RuIbMEwQlruGD4Zenc4acxzvjXyl4kPFY0TLssf04c5IRYS4wSSKcFn5jnJ3NngUtNx0sK1VKhUD
D5v/8SRwMpAdDdSm2jTxFVishVf3GydJaZ11giSQzikOnpNKa13EPW47zyQjoiyi9ruaPTDCkwNc
fGB0M5/y3CiusE33FU0+20cWU7yVCl7/XhW5/ZEVuEFm5VQUuMssdjOBVDs7H9x1kfXz1i0YAvFI
Vocxxt208Rim3buYbckMcDS7SRd110RwwRHPMtSXzEvKcBw4TQBv/WkPIjhJwwmOGWorGA02wDW+
dnecVafOM9muIbNaavwZH6JrGiuDad+O2qZOQqrm5mfrDwRjwKBI7xNf3hXMfXdW3MZPSVnaSPWB
de4zDADDlrl9sq06513W5nwxAB5/N1xaOyTL3syWqD+0tLNn2yPRdr+MNdEortO+BuzmN0Zci9ui
qY1LjBPtb4QYV6HFnyUvwIlQQbFxW450Povok9z0sMa0/rWmZ3hKxXzvEdh4V/RNyr7NUfVuIPX7
2RwGttLfCyacfyWXQILCFBQPLMKbT/qexTIAvweTv5vduL8L3EZhvu2YIpiM7e0RWx8BJmyttZkN
HyA0uKtal9tmyAWJVd33vOnk2vdLmp3YrddFxYCpmlx7O3KMZ95siXtAoDZtmRIbAQ1UueyV69TH
0cmWM1Tj286CuDpKeoM2Sq1irccci+zICZi9HltlrXNrB8uD5B3UQaEbsZZppR1OKPJpgmezkuMs
7tvU/Z5VtbM2vKHft2TYE4wM4XBFMYZUavLtv7l0FhEIn+9bQM8W/DCMAIbBn0RsJY8Sl8/htI6G
krrBvHeciUgqnc2HSiBZghWyn+2AubuYr+jzTs/boMCIzsPUImCC30Es67pMBsyD5PFsssAeDibp
51jjDOj3mnq3yDkA21m2rzJMbr+/+1ch6V++AgJgEhT4O/qcq3LuF7FMyl7SDIEKgIg0EIuqYFgI
QVqm5LQY/QWvjxsObM5rAJzJUZim/sHESx+UeVXr0XCTZBbxio0mbQ90G7//dH+V7V1TH1yf5xIq
vfwsEozp4bnCha8I2Y81dLLjgKiWSv3NjxHXXIdP7x8ZEigeeQVY2sWn+9gwMHa6qAl2jD/nnO3b
w9I+Kh1OyJy/WRTwrJE5OQgiqsJID+4l5RA6hTTG8xOaneCumP0c2QwvC6Fc5R3BYiaku2gxNk5q
PjV93r38/tKIz9eG9doUhC8inXRIGrA/yTTbol1oSPDsDZ3ForBY8EIIV5mI18thWFOGvAT5XW2m
9VtBHsya+Y+5ToYiOc7OTPCTSucPmQXTf0WK/lsS7Ke65K//+JOU+g+A2/eaQxAw1/4//0f99Z9U
2v+L2CJeYNrW9Sb8z3SRnc7e1Xv/q0T7v3/X//ewOP9wEKz9Mx6FPw/tRf9//4/r/0PgRLFZLS3n
D2XbPz0szj88QT4LKAz0tNfslH+KtM1/EFJ4NSs4rOwYV51/R6T9+Ykz+Qk+9DyUpYL3xPu0UeA7
GEDrTN6mlwmN1mWZ5y+J5U7/pt4UDy1pkB5qcM+lM2t/+jEd2loiWCp34zr58HUggucqaYnRRfX5
sCPicdj9chfu/+s9/xUQKD5vv9ef6F7DZ3ilAltcA2Z+XQMDki58ndNA9cQU0GMtQfUjEEvA4YE5
gK/tlumjrzkq9pF/0aMZGBSL5fK1mm2xM9sgO3ZuYh9Fi96QqV8Gv6oYzxj4lxsxwen8m8/7ec2+
fl5uOdGr+EHQ319v1C9rduYhzRmnyoONXZcf48CS1XmCv+dYpbHCRz62VQ9hRurXH6o2lw89+eML
MOdmJ3Xt/IS6nD9X9dQfY1o7P3//8ay/Pid8PBvfgGBj5Jn8tDJ5QWs2GQSvjcYAdE4XkU+4dmo7
9LoxOc3ZxJZM/kV9Qh9Dj8kw430PPIX+k+fvk8nxvlgz6TIze5AQzcFMjIeJdiKdyAEfL03LIX/j
gOjviHRW90Vt1d90LKA+z21z+f13+SOQ+9ed4XqpfY9XiFYDWP0r7efXS+2ny2j22pabRhcYq6Xy
Mc5PAKmnhkyHUaWatBySiTZG3Y0fiGEI/4CxBkW5Knu5x4pvPOhp6t9cZ0BoIQQ29NyQr5PIoY7I
s6dSK6w8yPxeYcR3la2HQ19jYEca9tZI2idpJF8D2du3DKnXVTXf+XM67JvZLeEfFvjby6q9cYxo
aVZWMgIksVIRbRMoWcwfPW+jZ98B3jXaZ9WYyYfvKngyQtvNSbot5y/iO2J6eZZ5onEHnpW9MCB4
kciw199fy8+bLJfyiiZin72qu5lD//lSqmLMmsYCU1txDjnZRrl8LG7r3jjKNi9MYHhekZgGNf1R
s7pHl6XC33+AP1aOTzfTwzRFk5NgYNslLepPN5M6r8sl2YUbEmZLtsa82tbZaN7AItt5tvhpkMF5
h7Efx30JkK3caz70T7ct1DenaftzG4/0aazW8g5jTYsRHC0e9aryBBJbu7mvkxpwzdDFE6q3cv4I
0Dw86iaqT0ExGa/CzuMbjH1xzEmZQhDH/HTj5zrb9to1/+bJ/cv5gMvN0nDdkzD7SN7FT1/WN5vB
u76FUH6H27i8zrqv55xDgzfy3pjdYNtikaEwLZYH1frxyW4kFTtRW82e45b/LDs5I3KIzX/TvXB9
EDg1+9C4sC74VyTXr+8UErFyKOSIgs235JogoJ/JMB9ou04h8T//ppvljx8WYKaBveWT9frJH1yz
QY3+3MsNB1jv1axn9MeDzu5+/2j9ixXZx67w3z/l0zJBfFLqdrbCgWen6Q/O7/UNmHEmLA7mpe3v
f9a/WF7pfjqBR1aNdPjHP1++2hglE23cfkXvDS8Cx+Zqihbvb3Zh6/rH/Pqy4Obm4CAloy3LMolE
+/OPsVhyrwFZ7maQ6tJ0VrwuzXnHlPdh4vQXpHdTZa/tafyYUP7qpDDuFlFEgDJqaDA24pBAa6Qq
CUhDt2vGnRf3zCGnCwhXnCpzghU0JWCEJNdD4xBouLLJrgrJy/mRQTf5/SX7fHvwbVJVs1c6ImAl
+yP09pcNc3EIUdWu8jYt2w7lLPms7szEiYaW8TeLzF8uGwS368YnXA4wQvqfHu5/xg56hcs8eM6N
vWcuxPKoqtjaXaSJaxbB3/xQjoLXtevX24Xlmded4xILGx6nz7drtHpplWKMNhjbn7DN1Rs7xgcT
RNP4arc1jlsxdRe01gc6Tm80tYDuUGG/k8CCfMdMTpx9EI34aLMj975rwByxtrS7VDW7okcX30Xp
W2R1bzXNl9Qc65Xvk6eETg+CRgF60hunA9QhoIdeZ97TGiP/Eb4ykP8khlpZULybs7lVIpJnv2ZS
wqzrhn5QsfWmkfZNBGXFbsoHlK7B6irrYh+4QDnHbcdO5/iPVwz63eK+O83yUYFnuauWEgGYlPFr
h4btziBuckv3Lg4ZlwukWExEaZFmu4IgYFxSRDa8zYsBdwo1e7IOpm74sIpA7ZwETsSqRKz7NsHG
3AZm+YTWg9wDxp71KgVYQYCeVBsZQU9Njbj86klJbB7qZbWlVZrT5A2a/VTALrZmVd46sIXuxeRG
EEWztsfzTd6wUNr60dm5fy5Lr9umIhaU/zkhL4FgOraMrleGEZvEVwb84yZFxFStsnndFO6jbNI6
7Ntro49YSuRbS0u+hLIT5yFKhnbtpTM6X3ODUm4PO3/ZWWS8kjVPvDvgKCfsZyv4OY/2TT7qp3bQ
P9AuyJfUqvOtvVTlJvCHLyWeXBTR3bbT/XCOUKC9tFlmP0CulJCNmppMgrmgpRMswHvt9qEMFoRJ
2j8POSPRvmFklOiY7h1CX3ctjH64ww4y7QSw5ft+8Ok4d9w2rfBkEiMW//SHPqCBGnV7s2XQ2eEt
e63Qu30ZU3tXZX3db9Ns8u/rumwA6BQaa0nMWAb1P9Ei0CTm5yJe+gc7mvVzY2VMBQ01PxlJ1Ozo
1OW3RtPG+2VSxiXnoHVLpyhZZ3iHQtGWeK8Wt7mlRNebnC7XRju+eDciUvqAW8lbSzVtmHD39kuG
0j7RxTc10OHNrt9wBG23Qzpyb6I4WOon0APXChstazSfIzrCdM+y8VCLvP4eRSJ5onkmVq2tUw7g
vgj9NhdHqLZL2AN/CpeAeVQN7O3Ba8fkNm/rJTSbGUTtrKqfvtlNW2Nw5mPZKEZW0v9BHOpbxRAB
9bOo0SooK52+eB1oYPjIBoEMtK8Te4KP0yXLwR8zhJUq/qKa7kuDNCdb9VKobwWjjZfYz909QCTG
+IwZUZVV1prKB5ZLqWSIdMLdZ6pBwW748UZC5FoL061eQK8a55RPFTYi4hfn1YUVdtoTzDAemJi4
G35VvLO88Sbqhh+2jE9FPcEFywK3WhEaM62zNOEXGHHyOEyBvxmI5NoixfKvc998I2rDf7T1/K3z
ZX0p1OjeSc2qwDu4hND9h0NRyvulMe0HnZTcE0vXxFAyPD06xETyUhF9lQQjst4A7phVNzfeFYye
20jp4plpIjK+5LknwJH/hlbFNFu+YN1261myOoKVIq8LUeZKiiR770gNuYErNt6mS1Q8yLkeGW0b
5cZAbhUmRbZDcPwGBbHbxhClQscoyO81EWcNwRCiWc1uUaDZCDom6zvYHWDifpuFbZCYYZrH7b1l
lLihIko72qCl82JHLfoHGxjiBl8SUsH8zuhNfYmj+QTfe63t7rDk2VOEoINv3OQPtjmJdTGn1oe5
TMWlGTJO+j5wlF3WWR6OuwWh5KTcO2XhT6maZNm3k/0omJzLyrFWWkcDswu9q5ZGbwJlfauG9pQg
5CicHKyLA723GpwdEHUyIgzzsc7J0Emm4VzJIboZNRmAK0k8zmu/lAJJEmLBrzHl2YApqETRS6YZ
1fWiTj24bVJ7kK+RwXGrFzxLvTWKdTLai7X2atxLRqs0KcoBcetIVZ2tyyAV6nt05NiBBxqQz6m2
jeHeEGkLjooOPQKC5ijdrr44bvsAQo0g3yIw3lNH1e+LMvOdiLz0Jap8B3y/kxLaoexXPjVxezqX
txWypR198GWXuE3yHtBwP7Y+YSnMM7qLIo+Z96IJ9kOqsaz0GeUgXb+wi1G/N7Zk0DBLbAAqN8+o
/PW2b1m8UcQ9KEHYOX0EfEJz9+T3HopskTT31ljMFzfO/VND0tjJW7zsam6bYXX00ZdqCeZXwseu
6MxCXKa4bXcVodSHK2l556g+/Xqd6mGeIasTb6J3dbyYhzQJajLUYrbbZL43kaGEE0Dmezo7wN75
tjcjJLxTP5BcHtlabpJoMLFIJekDWaf2QXWjf+MEMUS7IIvPAzqgDbPn4bb1so+mbLOnRELbTp3Y
3POIblrdffNLyVil4Ly48tR1dQmSROQrEvnIJPHc+dA59sY21LHRd/I6hercCmZ+SpBbM/n9WjQu
RAvtk8PTuvWlB1v9IdO2fPWuTU3DcF7myJGEwqDzqlpy8SQOkWDVL322w95PIq/jlsc+xw0Y2I7a
Mjm1Q7I1yWg0VPtoyAE51QQIcwA0KJNDiwpma85MtAvR1uHilDz4Ua+MJpwq0r/JYV0OlW/iSe+9
e5/fv9KTYTyQyFCcl7T9cDuLzMpc2ZyAC1U9VkrfGp29xyb9s/LVMc6X+F7mgRtic2dCOSYZ+URc
59hLcYbaCKtpR527uNkMyIg5qEVbxm0jagpBMMQAg+5uFIG+g54ZP1PhYTerilRsA8IYgW12g7ol
8CJ68ZQnLmXZm9f5dXMk1XY6T9PUfXSSpOvV0ALEHys+jGE68gfz+gBFe1Id8zTNNlbC7xORb4SK
YbtYpRz6tpHMbNSLE8HzmMu8m3Lo0J7DSyU0N/CqS1N51YFI2uFHMZKBscpsoznFuAZ2HRI35Fci
Fc8GcrY17pSAcHLJfj3Q/mG+C61r56DuYavUbfTk4Jbl5iOZXXVjGe/m1iZYrItabFFtQjhxCvH/
pZYkdCjUnnGouqJXODCSKMK5ixl01dZZcJsn+bC1cmMMbYohwKeRId9gdtLPa6LizbW0t8Mfi5ou
xzOyGscyOBMO0fDhSQ4pOc+gix0afLmrgvzjuwmIGkcm1TV3zZyQwzxkF/Q63xwv+6JLB5RXMhNo
hP1nr/Xyqmm9r7ulbK+CMCAqwLo2pC+SL3jdbkwLde0qUEt7bRExMijdNmzQrd9YthJbJNPJ9prN
cCwND3amKqPpAKF2G5V2mJVFsGV3xVZowztcdXOVnYwpbV7QmJ909IGW8OKP1pPyh3fB7Nuf468y
714Ty8EkFBvlQzuY/r4zK2/t4EWGyOznfVjUaRnWpmA0W+PlucV/pUIP1cq+LAwtaEVZnJN8WZ1x
VPaP6KAgoda+TZZZY+lb+OcxYhBXyneEVDCQ+QgaFqOMH4pgeoym0t4jeK/epsUk90+Npr2ntQTf
P4v6x4Up/Y6QLGNDRLy3R+QYoyJj2/vQ2h9ovooI3w7Kpaiymx1vst+uSc9+8ONs3A+miN+qukd5
KvA7unVcTbDtjnaVNw9uTr+DQJe0DYcubbAUVeOLqdCLUKsMdouKTGI4QOb3MZlpPzO9dNOf/J4r
LbFcmrCdDZeN1VWJs17gPx6RJGcbzv8dLq4AkZpDq3WjrKC8GdBWylXq1t4WQ4SHnMkk1BXViE1E
q2UwZA78R4b8FAweTcNnEJnMYXrPPNEhqHcKIgsvtw7wJuA8cCJIpAD4B9QYHz1Nx+1k9+Y777C1
me0x2ufaX+6NwUREjwSCY7BW9cGufONsJphyV+ak8nNBkuGd4vCxQaVZoVspakBAfhqmtiNOZew/
F4N5tMqu/rboON2ZSZs8AnCsHxdpG2vd9PMDYWao1MvAfYC6Zn4lWiu4MH21zpZnRiv+yPj7dSn8
WsZ18qjHEv8Hh1xxUhl+X5xqwTP6y/7Jy4M8CHWffmdhKW6TYZyesUWmWZh6OcSGtqu+Qnxt+Q5J
vk9AJmKWTONbMh6AsGCtOtYZoXpNrPvbVCBsqw0r/kJQUXTXWKAnGyJJTwR3pKeSA9uXMsDxzlg6
KHaceeCStijugEFNDGUHhsHXLkN6R2NueMkdGnOTAV22Rr4SrNx67B7MLvFopyxq3lec107EKbo/
RtFCLl5ARDzYPKoPrZ/NxHkYo2UdpEd9nBRUk/tc0ZRdVbgZt23mV3uSy7IvHTGbb22GiHJjmwwO
VnW7mEHI4Tx71kxjQyIYxMYpDTyOSHEobPy4NG/aZEhuDdesNkLWhMMSi7YyiLuiDEzUPdtkRtbp
Uti8JS3o3NmfEZhU1bOBP5ikE1Il2gZV2tJW/W3uTQ9e5Hs8/ANm64avYKCoaaqf/KvjrkcH/tcm
n30PDzi5WiO1lS8vRhKTQ4oQb+NEoDTXbRB3z6IX9CtNAvFW/O/2O/LoaTMsg3UnkNtQ3nPgIcPN
GN5lEmEygvtNALKQeMbqyhnTi50kPW57m8Ouscy6PdUOgh8Vz+THMN1HnjmRf26W9o5Nfd5Nnlvu
c9sw7ZcyirqfKM8LSmsad9XRckokwhQGcjwFc+paqyUS3hwWc64AEMStYdxBdOv9k5hd9HGTlK+6
BPzdLL5NaIlNkIqR4n0ph7r3EQy2Wc3bjo1lQ5053vXt2LIUMOSecACnQbJFGdoQeUSYm/QWv9nM
nZqtG7rU+ApdHE0b8KRY4sluNQ5TK2v8JEH3DDMCfjVRK6ux9ajTDH/6uTQBRE5q7/G4oNX/JkVD
qmVTsEWSXsLyb46DfQNUbPligVD/iaPdPZuLND746u2bjjDyr3yiEo9shSwD3BtQrzNibXUr/Xi+
7WqX6FNfL8V2IMPlhm5YzHqOrgoPho0DtI3q5i6FX39bY//4SmlJueiNrf8NE0BOc5uF+0sr/ABD
nT3CZUh8/AeI8iBrj27z1rVBHRaNE70yUuK9GoqUQi+tH6+atBtivuN8a/j2twKDkj2iG3B6nKYN
/cwd8MdjnuM5XhZaYKsK4/8lnUk2mvTUb20TGhj+RnGXyxwfYKa08lZ6qLrtTBjcYS4BZjRGqvpN
adX4g8Cz7DO2r5c4xxzECp+4yNdG0R3VkuXvNcelq0W63/OqxqfW1+IefJyBERKRoI/3yyDZrp+I
b11P00wAj/RQujkIwc+ZEBQGVMPfLEzOCAKXGFfD9KMTww/VGchw8PwhNxIHW3j4CbDkb52RJbSW
lX5RTRwf/aAJbqAapD8Gr0QkvNTpfEtni52h5GB9xVl7xDCiwdo0CkvfMjXGD4SF8HOZrf3sLDl2
368/gvwQ0pSDy4S/S25clDI5avqU0t5lnDmvTHt2VuTrwOS7BuXWc0QJvrxIhfEWEt34LTXIP1sP
/tTfTZF3PyS9PPeswZKvFYVpPyEnJ4NQnwZY0Ac1Oj2BnvObyZ/iYgSUVx+Fl5NYMgNNYonAFTov
X31NHy7eBaUDptAf78zWs187vvrRZxte0V/sD8y4MJdVpf3C7rQm7LCFGxHN8tYQ07jmLANdt8j9
sBXLOanK9hS4KGSjvm0+5mKi3VZqMlMbal0DxxzUlbFHcYuHH3Ux+nPfEPLQcaSNsR0E1rjqJ7Zk
xNvTzlWLsavNrgjJu4EbEmurQWVkVFuTGLFD7VmAKljpxGPjE4hDKyMLQrjTyDeMjOwE0V3KSCX3
wqIvCCkf0aGr7XMU6XWf8RziTa1jNE/EUXLHcQ4vlsPQ1R95YpPgVA/B62jY3kuyYMfKZ9Wsc38R
tGbLKZTsvUfksfbZHzTSTY4rr4NwsxNBAeWaw0GzsaZhBKjbku4cBON5Gv0c7LppzJuAqAlqIOqr
B2+mKnaGcTgpmOrfYwU3oCkitbYlUyyCCqrn0pX5Uxzr5WIYsffCvL6mJEoj8COOxnoE4aVeF24m
7BCOgP/iXyVTdlNYj5gZA+rZlABq5xqlu3TdtrHx66hRAaRp86HC2s+jEjhXE9/IWXLHNo2AKCW2
ek1MZJSEQeLEHLfm4SvLaNtT/qI32Qb1yNEeCVcPL4XLQg4ntMZtl3r60qNO2xcc79Fs0R4ZKbss
RMqBHI2HtJiz2xbk4NFvS+yOtSrCcZTuzeTgyxpzUW39dslCOXTUQF3hhirKmntipu4xMtnPYopW
lbK+prX7HhSBRHLvTimS1aHFNryUiNaAIvZzcXY1WEOSKswLYm17jdzZP+KNJl+yy5+qJCBcqhiS
ny000kdPOc6Txv5wSDmCbIwWYgfBmSzS7ngZyfvd60LmtxM7aaXLatPFmb6AE44fYTOXuw4H5dYq
6TLT0LXPY+XgoHQhleiurlYMQ960r8yTGRfGborKA5Yjb6cdHqMs6X/2VCsf82LilDKmtZ5hEU+S
5E6i7Vd5CtvHtOpi06oq3+G5pjcUeX3NE27HeD6X5KnXREQxDrXbinvMyHZjzt13pyuXUzwSz+nr
XuEHxQvS4DBCsE3/aedEpt7WZCi3q6a3/I0l71pCRVYw7BtUq7LT22z2GkTdjJabjdkWJ1+hFmmM
TZBVt2D59VsZEBgOK2SnjUkcMKHzq/3CfdCmWtede2Mt/d7Aab+CJ+ycVIsSkgMvs4NyVyfZQ41G
/1sC5/kqSU5W1njleEzDfKIB9pwHYEQa01szeFhfPeorMsubA3HWp7jKHGqJqfiwe9gUua2+Lkt8
Q64lAQNxWtfwHKy4XDHbt9gODLltJCXQItODZ80dEsigBezWV0yyOHp4yFannGAdCmQgQx6xsrLC
007uVXQtJyTZkl8rP3BPxPE5oV27FO162sasuaHpxfkQFqn8BsjeecTBg4coTqxEYUG23K0zZ/2+
mOfGoddSJ0dppHA97VIAyBigwb5H/AdeT9XgpyGd5cmGn0etBSMfbfuwyXlvmzW19Gbx/Rm0ftDQ
ykD09UAYdPQIqwAekg7qYOf51iEAfR37WPNaaaXM4YdxnPeE2aTvEWnpaypfHimVijp7ArmTMXIk
MiF4j9OIhRhdobc228SITm5KfbKOc1eMb0GQ5Q9B7EmbMBoflvWsmY8wH81uCjks5BNOE7Qki56o
S3o5MXSr1oUfdF1PgX7DG00v2Tjkj7p3WG1ZNxAdZziaVsTMAix3U9d7awDsvc+1JT9yUlPQGwe6
JKaRc3NHXbe26qnYLgshCX47i34PCwIkOZo4xjrxQLUYNahLfEO90ihWm8waFSPM3jt6rqSHb+D6
c3psWktx65r1RP3b3tmZhUW3eU9MggWYc91J9neS/u4IOTx1WW88OmKczRXsifhBciA588Qlb4Aq
WiridjV2sXkDRuVDyUmHMSrXfTG0KdOlucWZjaCvDL4O8XCR7fSKZH/qsXtxzMgWeEMTvunYj8Ha
V6q+RVEcrF3Fg04m77yOpXUV2Qh9Ye+u2CFzumRZ0ZQbygAq1d5w0GQXy1D+WGCErxUkLUxVCQ7/
xMZZGFEzOYOJysRlKtUE3YhVpeqfYw3Qf0ptmtSFbG8z9ANmkZ8728DUNXkiFH5Ck6Kro+iVeqE0
N6jS2tADaHQYarv/moqsK9fKnafT0ncQDwZMYRx8U8bCLd4do9QxSx5pjfQL5iwO9rMpdGhS6lis
PyVRFkUlH1tiUTho0T9NTYPhiMzeuti46tFZcemtTue0lopI62l5nT2qtnLNKIvOhsvDcueq8nUc
hf0QE2qMKau3568IlvO95nR8dgLk73O7CJpfjPU4Ei0wS7I5MM9TYZgEJXtcBvRgBp5CMivvbFpD
36lNqUKWDIjNEFc0Krh+XEkj8cQmkqJ4poQDR6bwuczWeiyFeXICg3lBN+TPJSEbSjcjEaTjS9+V
LVcwfl4ia9cI39sXzJI2elHd2pxnlYRSQXioMwPoPyNF1pX0ua+9AsFGQ2Uy8KCtCtdUP6slxfLu
kSiSzjvPUqhUi/oa/s2WTSN/vfgpHXiwgvhDBugJfqJXjtXAxJpLAihqxChu6Mj0m6Ut2SBqbMZ9
Sf35akJnQYHvtAeZWe1HldOPDScCDZ/HFDPfqoRK8lhIYU3rVvT5Po/IlyZny7vxEr/EZO12+L9p
1gVr04kXPpfXYuxw44eEMIre05wshiY9Mjlh5GCVxX5SAfhhZWIIXxFOu1yWKa32CM/GLrTgoOz9
3CSdtoJ8wmkly15Juk+/k7cjkOoK69GF8k+feGrSk1wcljDpDfd9zthssCIKudoyToThNJRMoH4O
yhocAgVJVr8dOccchzmKe0ZojcM0DZc2JNii5mXvTcsJx55LvjYs/ZJ3Cz5Bf/E3qYvDffQFPIrA
Orgeov7VmMidJFAbj5/bW2cqOBhmiqkiwIx2eaiajw681w9yZMHGedq4ya8n3nGx0gt6vfrWDgZy
UsqCnO1lcfe8SvZ9QDvoxUksb+MH5G/4w1JR78n+GvZu4bivp7WTZaxbYGxukBmBLfEGzs5RO55Y
caf1wFluq1mld66dM/evAfXhsI3El4J2wzFiChQ2eZCE4Jrci16C9JyLWn4X2LAxlC71FaaXTXao
idwGzHb1GSd6DOkh2aGZYDBuCDJ4VWSzPwqez4ekETxKsd3Td1jqCw76blUzhyLMwO7CjEWWBtXg
HMzWhKBUkaAb+rks8d81+U53bv+lhdi7rk2bgf5YoWzDrZjxjUtDJ5BpKoA0Tez1EArr5LuDjvZN
wta7my14EowTcVIhVFyRlYRXwQuGNekpLleqqHHE2/MpgdnGOKIeuDtj3frvxmi8EWf1Ix48+ywD
+54Him493aQ19ILsPjHElSWYqWvlAHpjug0WRte7hqoXVAKLZwKroRv2/4+7M1mOHEmT9Ku09HmQ
AsAMMODQh/HdSTrduUSQjAuEDJKGfd+ffj5wMmsyo6q7ukV6DjMiJVkVlZmkEwRgZvqrfsptXbF9
FEimQ+aFR/jv+puqzGZaFqLe3BR+SseJwZXFMjD7N1APg4OjsvqnTbWkQHOHAdeeKyMjVGCOak1c
p6/XtBhjnwnbKLjTiEUP3F3RU5KX1vNgC0AYqtFbYCp6FxTBfIZ4QXWY6jhfUlzE2Dm1zGdcl+23
ZLYRpjyQUqt4trxjWIOgxLWlP3w9exuq1hNiMPP0UPlVeUMQLNuxWqRbV8F0I7gPvX4mdcz4xfo6
JVNCIfLq2og5fdk6Ta+cSVtHo/VbqvYiJiZz6k27RvbzLUJLe5zDxHhNtHa/i4aNNg1L2aExQmqR
XBXuxyiOdlYLxsIeu3fDB0cTDTZUV2UTtVuHVnQTzMN44Y5M2VLL+qVw+/gnkQu09FDPD4p2poE+
mw5RZ2J8jINhg2pMRx8RMLKpTv846YDqDIYb3rg2+7Z5sMasuZWUozm3ppf3VwTt4SQ5xtBtHc5a
hyoKmaDPiXmZREgM0XAz6+BbYbot3RaPikWgV/mxegx6Yd+GZcFGhGbnqzq1B55nHr1SNwwxvTmF
85JhITGwUM1NcTIK45vKjQ+BtfMxK43qvugkXCx4VcuutujXMiILatT9eeq0ehRj0t8bNBRu4vhu
QGrd2TLunuE/NRfHEuOzQZhxG2NEuRZF5K07FXTPvFae3SQVp8lY9gdDltyKRNrXedqA9dJhdtEt
LUOB0yfvfR/QwDUQHaizPuKoYvJ2wGB14GwY0V9T2m1IQbaEC6Saat/X3vyS6aqeoBPM9s9MGOzH
mpLUVso++TqOHL3JQQ4fKoqONo2rZtqnOntdycUakXfgR4Quj4T70X3cdl8L1V2VAwyK0LWsZ8dP
C961fKpsVYFiukNsja77GZYKmm3MV1XjrijN5Ejvm7iUqmq2mU/tHVAM77qjdAcoyeeAXgMoBhtm
QBSPbTTsoAn89wqiGmmnJs4PlYtq7Hr6xQvDd1xKHx5qK2RWtYsCmCgKi1rVuPG+rEhmukmx8l1j
n0d1usommpmTSW7CrL/RtQZeXHwfqQPwxlltxpTBkGFNJnPjcMsju+4suekjZR3TfsmmWgccQwQ5
qIyf4KesnSHCgcBUqAWpzyDLI/ZEvhv4qW0cZrO6SoU8kDeiZxz1e6Kp5R6pSx4ab4x3soW7ycQ9
4jDZdfEPRTxjZygdnzwVJQ82869HJ+fEWMwRUnhWWPv/MRcwK2tG9xSOtfrVCEN54ghsElLUyZ7u
m+bblznvvzsx8v9YFoQ83Z88in9Xa7IvXn/NgXz9G3/LgdCi5eAaIvPkKv9PXSbiN9fhJL7Y/5cY
yGJI/6Nk1vkNZobL3axs8kDu4nJsiq4N/+1fLfkbDkjfwgMrLb4c/OWvPI7+KH7PRzS//PnPeYm/
sxrywUwXWzHqM05q81dnqAJh4KTDsCX8XgD7DeddEHPEoml6aaCOx39i4f3VvblcCHjqhFsA9XM9
FmP5n9ybqRakgVNz2M6SUtFZ6s9+pplrGoAq/Ol38A+SIPbfWcT5Xo5HwYdNqM9RjvmLkbdzOUIx
rBi2tgWtVGcOE8NKhxZMUbs8JYHuT90s8BTaLfXuVe2/u2nRX/DqJcfMl7zsqCGxrsxpYNqSdA2p
tcTX9RPDFuYsEWboW5eOz6vOtJu3aQD4ihdEBbyW2IfTszeTr1kNovgwgm6ReBPrEXG/7XdCRZV1
3cravESp3eh1gw9p08ZKfrRuiIUFk1e/9hpQXgzowg+AYbBeiK9siiCdLyycLgeTatJ77H9QPjgY
3cXAd68r2h96XpwwQFZJCJ1rxSIRPHke8U8SBRVvB3y6CoHEmxQBdG2ofTnj2l6xJzWqdecPmmy/
rKlvE6qvP7MYp4dq3KPS3A9W39lbRts3+eQ+5hhTS3BVAgSANubriH6oCxm7mzG0CS8HJviaqHw2
MtxZnmnfYZvMMb2om4mB5yryaYqtyrpaC9+ob6aQlA61i0jGUMOwcvi0XpFlxaLJCGFroc1ccSh8
jnwcKdkok81URaDuFIUKY69uWwToHSiJNZ0tqMsWyDjHoPERhXmfaPvOqjnS2sb9VPVIOYS8XWsM
955CEYfRdLQri3apUvDta9pPkJA+85i3qNPF/A/QbAihxQHHgk9bHO1hRdiAUpF8c9vN6Gf3zLuh
48zWsQ1eW3R7QC84ZblONkvxzsAqtLJwRKLMGvtoMO+KpN54yxVNUF42gQwfWgvarDna704X3FiJ
AmWMypIikpnYalbRoEuSmeIuYIvPCcJ6j91sJygmXdMZuxdm/EkDREKIqH52+AMDnFsh4k8q2W6y
Vl/pMrEgP1E92ofVgyaMbjgQpqeeYsBk3wrjJkzraFv6E/fd6CHqVkFV6ZtYyMFkSx8056p1biOj
eM6BY61ZdSELDOk1OOYPtyOvn2BG29FS14AJoArX18ye+3bwt7T6sav0sMshHFOZKb1bGxvxrQjG
tzBonkZN77xjwwJJRAKmLzAeA6Fv4LmY61kAQSiMBdWqCuh1AQ33ria2TwGjW9vPienzA6DW456k
THKI3kCFgkw1kFlchKxWIbsvO62MBteVC0X92BSoCHXjDGt+sXchlXzroCAqY6Rpg9THg5pU9vzY
Gg02okY9DiY/aa5wCeT8HlBP33xa9Lb/V5bN/++CloixpuUuDR7/ftLyf0K9ff0Zvqb/cqlf3z+a
8M9r7f/5Ar8346jfJHUnvukJG0kWB/0foUt/6bjxmbE46FVILixMf/SG+b9Jlmb+abIRRDCW9MTv
a63tskKbrLZ8ObKchDL/K2utsJa03J+M/R4BXx+FSkrBCZUczy+rLV2QJZbOsD/WUaTjA8eE5Kwa
kCCQe2gvWI1jl8YYd3L8TKqsQ8Z3AOgqoHQ0SxiehHZo2TXHrNxxTyxqQHj7MeKvDQzylzkqfc69
3jjVWwBD+mqGHLLLndo2t4txR98WjpNFB0NO5QuLME7UworyejXnloZvrrOGEQA/AUAkLTmpqSUJ
XvZMEgabV7Yn38oZ2O02qCTPuYGcmG5yG8PHeh784c6nMCE6jOgP89oG8WBjSY3rPXYcdDSjz3vv
IuyqZ2BVlozHJsfS0FKEvGuHEd8z0SbWJKwzJbY6DFzRSniZ+RlG9CtvgWKRZJPSkPegKSXmziDT
z5VM7W7vecH0U7hGe4HlE6CCAThZe0hdHYAN2b+GcUOcwXMyINylG71Iw21AlnNOXg+Fad5BvK43
AxT6o2XBnBG5xB1LqalNSzYpjMfWtadna9DMyPPZZj5tm0V0oE2JtVfMNWh4BP6MyXiDvGAT3DgN
I4uxyFJ6T2ZJw7aIss56sOtCYHaSU6V3gMOF/9S32GaminnONvXNqltTr24vjioLCNwK1kcdHSui
heYZHWrASF3NovF3cYoI99iEE1UQ7bJgBW5ZPrM8JNsGQYCLFR7ZS4LIpgYDRmorr4nyVShsi63d
GsecABCcSOtMSlNjS1HI9PFAIQKZeNS5zhzv28j8jKdq2uZJgtrZ2MGRYAbj25KQSM28bBd0yB7I
ajN4Y2xx4Dmc1TRLfP6JNUHldsDIA4EfmJb4nXro/fHIRsoqMXIGPsIg/dAyDh6a2GMxSPsnuxTs
Zdz8pub+AE7ovFtZdsz7+jiMOt8bqZkhvvn2GkZstBVzm5+0LWBJc9vcZ4zNju7InJwli0tXAeDI
JIA2HyNx51agBw26ID32cHPgnZjVNydPFlgXKLO4SUOmvdS7hO+yb9K9x3n2KWodJlwicQ7dAksk
scIi4aOvMpTU58Qr1RbWanHP1LC4rXNyhjJx5u3sE9xfjaEJfj8dH+iyoO6buvPj1A2sqkrhnCVf
zGJYBETkyJHKIn4rUAIfKtxXOwYN5EehPe3cIJVbmSOHW5S+rHoIuJHVdqcqdZk8BKFJUd/kdI8p
9uO+rPf9aM5MWR2LMRYTxXMQ0obtzFNbr51IbBxGWYVjgxanQnnq7/EzkdhSVGDn5UfXRZdksBBG
AivBPdW2LI+NwtbGU6Y9owMliVBTjUkOn8cveRmJR9lz/0/0R3OkfU+tcG9RjnAx5tn8qHE70ApT
XpeuAhQ+uNhLfJh4dTJ+qry97mjEXleDwW++FBkzg2Q2SC+Cfky7dqUDB+y9IGYkolYx1iyamzhk
gAPfDfAdg6D1oJiQpZMzPxt87l0cB/M2TGW1Z9cznLwwQeXwjOEhcYoHtw3iK/I8ag18GHfpQHjM
k6Mk4DfmdzWn4C1AKJwHbjbfzi2Oqs2Ujc4hJFqKqmT03caNOX6spaQ5Y8JXSo9HYE/fI2ItiA3B
cOv7ULYxSyCvhc7Cqa4/y0ogn3ZedUV2SOxCi71Qa2F8d5M+uwDmdOk8aeyrMRXJW1Hm+BmcmI2L
Jvd7obJZb3D4eQfuBN6ELejTrTNV3tPg2/q9TPoh+ifnJY6ev65OjkmtnHBMheYNweaXlCkVA1WI
aIL11G76lvjSkLmbNiqmc4Px4xv+G8k7rgC9PIgK71Ne9/ljjt61rcPUeu804fkbshSWtU1awDCM
PgMTcye/fVweFsvUYA5goikX9Kqt3QF2XOWeFR4dTE/DeaTcGxMrPpfvDUo2eTEzFwSQfLd3rsto
9k74uJJL6NGeIKkTB/IKsbclbdA2b0DvcMw4ofuUNEBbelRnwZjHcJwV7hdvWAVk6E8+DWjHYVDT
vuP9fs25hYKfMMV2Jvrx4DDvJO2PxOjZ8PoE8wEe+6D97jMxhZxoxIstkZ7xgtH9umUfQpWnQ/Zu
ZN1qvcJbFXLGlDr483Qgm40rbNVbQ58COLIJqoweh7PanJzsBpiTRyrDxSXW9QhSSk1XzQKvTDXu
QoZ5JjGnxKW/rmidczY14gIPXzM1o8abDgjKCUqGtTl8glUfW8U586ka9zrDOzut6zwRV6V7/stu
izl6F7Y0YWtzarfExvFnae8hdDyczs6PPJ6uAcK/4sNlnsNR3G5MeVvGb30PhdewvJvCCq01NWUc
WeK4uQ/NhGNWwYVjv4ERYtlZF4M0DjnNMjiXHXubpeyZO4XYauT39tBFt2RGME6bwr30UXhQEvY4
ywqYudZNv9eqRNlqHEais+qofgCa3YPCCuhKyOr8GWAWM3a7fEOecKCDSg5ms58fLO7Nc6Uq6wEz
8E9VyPG+CHnyxNB1t03rNHB9GWYaTCKJBx0XKQ34fs/J5D2dZPmcSpfZh4fTWO592Tu35Vz2Ni9l
xxmf/JkS7o2PRvo6cbJ6aYNMzg9OYNg5n09V09r1dfVigT+79ZiU3GLFd9+GOIByWfad2Gp8uG99
mFAwnbl4gHKrdfa+YeLIDBk82FnsPgCcbn8KqpNW4IJpWM7HLqR0PKF+NQUblkJpPCng/qeu6Jhz
BDT3/HAyT9+bWPFOyBDsCEjmrNtu0JxHx2jruob3WCUS0hTTnld2tWCGlCYAfBiwb1xRj20wVTKs
0Fw1qZHcD3lFrIqcuMD8VyewDZM0a6lsYcNBEzV3T7VjuE8ZAm+scjXWc1fBgZ30LedKn8tpxyz7
ap63tDtU91MRZ08sLfKjK9zuwNaLjhX8kLg8S8yZVD7YeDJo0YF64M+8/WC7QYvorPy768TJKZkS
cVvIrGdg5vvPXSOsxyiTxq6qA30/G8wIyZIS0+BjJI/WPPPbrZBxkZJSk1oJLFQhfRgwzT0CD2GC
RAupGVCBG1DhYNf2y0Q9yxUz3YFz/pTEGLkj9TwFw2dfdoaJ8NX3B8vMdzimWLoGJ3b2CcX1P2rB
4HYVjGRaV03uZa+NGfYPVpnK5wCPK8fzDPzSSjfg6pYR3XwgJSl+zElF+lbExgsCcXwPz8F/LZtq
fLRA4d1gHQNEOuYw8pZduHOQMTbMrTRT2JoWaNYdTiT3Z+dK0HZG1wJDHGfwGk6XdKyrRaQHbI7t
9MP0auN2MMtMrPIgFv7KzoPk2pBxdZKdGhi/2/27mdVzxDPXeE9Q0up2Ffu2Ia4LQJ6cNJiiQT0a
JqAX5UizW2nU8CSxudsvXl1nD7i4kuMQBLgTAbIhT3XS2DQywF3m+OzEVkPvN1e89Bqm/VM/pqhV
VTaREx/sH60qJ7o+5BC+TXFhB+ssSPsT7VPtqrKDrF6liWrma489tkn+TV9PI6+XnRhaUH9ha90E
kdtdhbEN/R9Qwvy9rUO73Fqt1RwcPRrf8sYJL62be2/FaLUPvcURalxuSQ5P9M9wE2geQmxt2D09
CnjkuoZLczP3pXWMhOVz/hmzgc6EVpN0pkgAMjwpCprWI+MM54SXvTJDAKBkj4zPtpN5jLfeJpvZ
NKZzy1TV5biQiv5UzXn3ModCvGkDQOeOW776mFqdHC3aOJN1EVX6OR+Bhe2Ikuljx3njEx5Pz5RB
p9UWjF9ubapIjbS69Em/quOk+o4TacaMl1N0h4XBI6MdeMPWT7wJv5XRjAlg05m2CGaY59gL/Huu
T347tBa7Tmb1L0Q5ra0XiDzf1GxeYAZGVfmSkcvFqOK12M0Yt0PT0ES/a2kMiz0pHjax41jxOlYF
92NcjsVZyjI6d5GtgbIJKjcGqcWhziOnoR8j7VGF4gT9OIxAY+PCa/3vaY6zAoee+mYxLHnjHEP3
QswQTK4qhMSJWyGqb+tpJI4atf54merh2TbNB5ij1WPWV/hpujEvzl1KkcGlT8bw0M+284riqfhb
U0quAObMsWLYvy1Hu3nGENl8Ei/2so0xFN5DYY7Zwyxj/R3rHytR0mOUyWpQbRT0ePRa5ZDPdmyE
jZOmz8DZdaVBMkrHBgkQEX6re9e+AsbZ1qStUjPe+52BhVzjlgWFHdZn5Y39iszGfO9G2Yg1QTZH
5fbeC4iy8aFmuzVurNEIjhyVXL2zRpEec/abNcnCKdvMHXfn2ranQp0rK514gFBOcHf0E0iiQbz2
U14fu8rEPAOBB1OUmrKVrOXgc54s2YGFTd1grqyM8WLUQ7aKgHL8VMCh33WZkpbqYi+rN1HXLztW
3hOvHGdJwnGEV2sbeMymzw24DTQEKbZF8fSddANNhlxiP1r5fknGVZQhVg3sb2x/Kx5sPEr9LDaG
8qpjPHftI/3SsbWRwYgfwKTCE3K0gbJGk3t18rArERpAt+68bnwuCxEk58zIXO7henlvAlGZxIb3
ubiucHJnlzJh4r7FHgcBcqzA5+amKuZVCtRwO5Xh4kmPaCmsl87EFUQX/XOuZ3HdePhItl5FWJ3d
A35ybMNejZeLzgYUy2Caroa0N/QR50AdbgNZ4Bzy2baZXUxbD4PxDxpsvaNp+PmT4yThdz/vuwmT
iTnsB6xKBMFlu3eZOWJ2DL31bOTdJ5THiROxwKmxjrKc2qCqoXxnIvC1a0fH2LMkVRQ1TpzjTA5j
mb0Ep/TSHJThqvsplYZHD2fTeZx9i0IGm0Ok9t0raEJyN6Wp2JJCmglXT+ZtijqzoQCIQSWOsole
p7i4b1w/+FnM5RdatHpIzXFizW5wcHZFa3BebEV0PyNK7ZoxTJ9wLvW3aSLHx4JinyNHx0WjNgrz
HKnB2/h5GZya1HSueh74x6ll618b6XTQaozWUHXyz8JT+dmxa+eR256dcCyvrKgROMWD9lm3vbzO
XGsmCWuNh9ARdFzRe7GQGXKgmNijlEMfnlvfDWqsrpk+yZuwE8UhwQr4YvKbewsEkjhnIGdHV08N
CMJKbsoujy6NopMNBuAqbDIgCoONztAENgwCGX4LRiM9SKfcZnUq9uztBpLGhiZ65dQ3bdm+AEXM
91XSDHs/9Mlj072w8Vyf7ensPfm8sE55WA5Hp4l+WhhkFrUiAf4e4xUVDvsBu7uygTgfAGzSLUXT
0KbNw2itrTH9ASslP82yApVBlpQPmTaHAvfmoY1jtTFaL97x8zQ7FUlmOTQYFyyefxJH/8HYy1qQ
an/RGKluIa+CdwsaNuVxyynvTxM2g9cvFe+FOtp9ZLPtXHZpnij0bYkjeVg73ELTWjEMpH9ClLtk
6tRxyFDj/9kHEb/MFgHOKNcCbIa2yn8BoPnrJ6np8xozQhVHuitJjDTtW0jjx3xX9tJvzp6XWwsj
O1GUl87ZcN/jXKJ/0Ytbazv1PN+h7L8Po+2gk012rXf4KdHPBJnl6tXFG01xRGM4T1VrpxffD7jy
tN08exipkSUWQS4beutNgd7As8Gp8Qn5w9iNbSse8JEYP+sQ8xhpPCw8pugU/Ug6em4jOhl5xcmT
b0aIAl5PdLjW3ChRON5VhRt7G5RYf4tXm9qxsK03hEsEGwmhz0NRF/gG6/ZeqWwi3jmKU5dqlkOG
rDsxps+2KMy71tZXpFu8tb2IlmqRL7GloWT2Y8sb0jASO9wiuTr35Zfsqb8kUEgx5ic2EuQAW0JA
VtDOLqOT0LKmZ+vJFWZVUVTNLn+VLht2QM2dvdGaVtKoS8dvfii4T9Ov3b31tdP3v3b949cJIOqT
6acDp3vLKdU70+3BOcFqC3EgAzpC9a58ey++jhOoSe5rRAfBili0dzQC+5t2pu5YjrXeGLQ8bROc
6CtyGBSVGMuZBdA1xxdvOcngTXJO7nK6wYIw74NwbMOtN7M+UwGHg8UaOBEtZyNvOSUxvY02dZk5
e7uq0SgXRXTN28R4S78OWeNy3oqXk5e/nMHs5TQ2GcjbFYHIaY2Ww3Gt9AkgP2ACTl4cOy1fSX6Z
Hf2RrRifUrfiIjlF6ty2M+fL/SBdtHCE9PK5Dko3fzcomYm21Kzpz1ZgXrz8x8+r/SX6/+WBhfXD
VIJyduYTFnyyvz4mXU5HhAhZTiL2Wifc//qmGMi9NrVIjiSMvGPl1dkA6qgItmNdnOnoC27CsWAA
arjDeOW2ukJNI4O1QQEA75NnyXDPqQeGhkQnfcbuU/aY4kX1IIeKXK6Nd15P0YDxazzDkSbAPzSC
jILV31hehiW+EWPwkzkaXpyodI8urs47Su5hgoxufCVc66EU4Tm3g4ufjtYN+ekOBZieDlM/8IyL
WzObTxzMsDTTf0JWn4YiWCYEZliyK889hFFFFL912aCydpiHvlTpxXVj8yIKq5fbgmbVR0u5+V73
sb/VY0e2thAFDZQc25pbXi4VHnhoKg07mXZD04TBUF5isdw6YwqCvTKJcXdWjbUsc8v8XXVNtWyY
OzaSTnuxiYx+nyF2bwrBtF06c7rxqxEonJWq4CVkqvAyOhNI9SErIOy3lBtFGY4AVl2pmFnE7S5W
kz7knsMjR7LL5eerXRyYVHK9ZwF9Suu0M4M9J+E82oyY2GnkseslRtzRlYe/N7jD0xq+ZZYM9i0+
pC31LMb9iDKCUgDYaoyc/iqNAffbZmTdIi3O3JVsOlNgr9d4Oo0fVC+UW74c4XvDy++TKF6skVDF
vplTwBOghbfqhxbNjElOuHMBg6zV7PS7SVXtS29b0SMGPfs7HdT5ITBnE1pxX/FqGof4bm5akvqZ
FNcObymiA6rdFswawDuG6qJCK/6Wmw1IY8wGdrSi8EleRcKUKYcYN7iZktnc4/wzea79WNyUWfFA
CKrc9XQUr9yvlWgOG3nnGrU+DYBOMJbjEAZuJ8gwXfJkMU6UyxDJ+ponWe3Yzevga85kLiOnGlV3
cZ0tk6iAnBDxt2iKKVPK7TeaPJla+cyv7K9JViMcsevsQX1PvyZduW2QMSuigdNnxNubii83KV/w
jaZLZ7Vr6Vvix4T6lnXsXXYDMTYx2h4omGXaFhf9gDW2HvkrJwPhnqKhq4/0a8ZkFR3rWNlVy766
kovv2F9sti0pivgQe25DGRACBkgeYhjXohPsJ8hhoemOi7ybONYzECVITa1+ZIT/HNXLAwIqZBpV
dFUF83wce8oVS4veaT51s3OYlF6PISOixiicA6a1BtPS36au/2Bj8YtzByONxcaCl5QEpLAEiP76
msK/3yVIoupITdit9s9VUt+U/d3XN/kv+cf+c1NuoMT851cu8V8wxfigfv/Gi2XrL3/Y5i1QgDtq
j6b7j6ZL2z8sU8s/+Z/9m//y8fVVHqfy49/+9fU9i/JNRMgr+tn+OqLGxMXm6G9X++8cZIBTi/o1
+8f/2u+TbfGbhN7nMKf0heKX879Zwr79G3hdT/DoKYbU5jLw/mOuDYBYLMFRnGImphaHheWPubb1
m09DIMRZz+NXqaBn/nEBfr8T/iMP2d+tYI6UnukLKHmMtBeD119vjdFq5jyBY3SAKETaD+PyfnCA
UNWxdSvqxj9GQc/zApTO0d2HHbjBSTsoVX+6ZP/gBvW9X6ikCxfQY4av6A6SPKC/ogGFr43CKoL+
wBORHlpFwEQku2Jeu7SihtdMQCvKoTPgYRHq34RAvLJ1cIrZg6yqWjx2lSJZephZF6JbYebXIh7L
dUShA8cnbzO46rqkKxKhC3qG095N3QSHqCGxUboms55vQ8MAxCGnHuTbOGsuYzKehyS4sgVqlOHu
ggZxNKOOOy6JjhPo7CJRbxuhXyUoBXJkhEgd3ovlytQ14j/faEM8YKKwN3pumvJRLKU+wXSItbgM
Pku2lFSucGEbJiHPocuwUBezuWOAuILQhWkls6i40+vJPhVGsXMrQXz4yUhm9NX4oaKZAcLpwRbq
KmdeHCcMJFT1MI7OC6VP+PLH5NaXklAJhS7UTBTeATrSk08/Gu7gK5eKxSKMaEb6YTTmN5RrZlrq
VEOZpMZ7b7cFmSJjA2WhWtmKj+Eyvp26ZEs0861I+/cIsgs2CDq28sT9tP05ODaOjTYzi4w3ItaH
Uc0gpoaT4XXNBhcavDYqicTkPmSpBl1/38BDcZksbGY5PFSjvlimRDdErXqk3nmV5hNRjk3rDldV
LL5lHu9v05BoYg9VPn72GZnwxnyZG4msz0IVDuWzHqLd5ETXNhCbXUaTbxbQzKT8b9xeq8Sh2JIz
AubMjD12v51MkKyUlAdwx3pX3NcEplej6r5ZglZQ673IstvG7K+7flya0PWmGJnTMg0Q2xraTBKw
7xhbzo7t2pbtDP8jfcbwDzbH/caIzKRYLH8v0L9XE10bRROT7DeNbRa3P82WUEpgBsD8KL518y2y
Nie88ImKjEeZPam6ns9xMiRP/ZxdNwmEwZEOdG9adCNXD0dpuxvVJ9cK1jSlk4c2TJ6JzH4kRnGa
5jONeo2kHt2igGFll+YdKymbzmGG5hE/UVgyMBwvNn0cXuZA3fRjtdEu53VHnOV0V3vlSZn+uqlD
1lk5FbCoGjA7dId0LmLtuFTHkYzE58r8DJlkE+VOcvDCS68tShHZDPjHJhf5mhgt/W3+hX5eZJFg
fCoJlc6J+0b0eEtvOVNCw6pPlW/RdKWTdB25YktTzabxojdGKTsqcBj5r4fSusuyDACO3KXm/B2B
8NDb6apuwwEGuvtkkJKG9rbn1lBkX+zsKDDtM8UzuzXdd7dFZ10R1WHjOwOFsGF0dOoF5ZcgB+Kp
S8xsmthkZONZ2c3eJp2TA0i47mFA6ir86fbyYgVoaVLbZ9/shlXFeC/yNVlA/0eeVMeoc96LBIsq
caKJZBVpriLbJWlOON0cbpg9x7tCjd7GquN7hHFoA4F51jhKt7l1qd15bTYmV56hnDaNo1dGJ9at
YcMIeoDM0ZNFZYBpuM7FYfeJ6xN3Ql4+YjPa9/hqYHuHFop2+QaqaUO3wPcM7dbl/9hQsovD0sF5
ORbXRVgDh6nPQd6+dFNWMivvwnWpvO/zMD2ogXHU6J9G1V4XOljBFXlETzsTenyBs/nDbm1UqeDG
nLqXakqekkll+7bk53A5IxjFtu4Zc6rIvp+kce97XJ7Mqgg+5lcI79jskwkrhSzsVQjd5KC84Tgw
KrdtsZ/phhNJts/h93sa1yvzDJTW0D5VDJ0hjpXj2qq8D0oqvo/OyOgykVumqjvqf5lMy5SMwWJY
bKz84M3+K7m5cVU1dLf6LYEKF9uCHRvfbE78I+L+lifslkjJU+Xnb5NSdBlntDeZWUM1qOLBwIES
tsNL7weXnMmcAZCNWMpSkkuqlePDvgH2Yxf6OGv5UZHxWZm1TjcoaTczl9UIghP7wh0mIyqfCrR8
kKTxglHzSCRppqFjAJUmuebRO7b4L7YMZS51ieEKjyXG2dg4SdMhZKkj6PHlvpnTe5O+Cy6zBtLZ
7SvF/UD3X8gssXbVqfPFsZjl1dDgHKqv3LAlEoKEUGBN4ERx5TovnUi+BVmzjdolColTjQlkVfAS
Motg14bBvqTGqix+hA0tyr566mvrOKY+OSV5PTTtYehLpFIwiD5F5Z7nHs2IPH8St6tEPVTBsKla
SSYFQED7NKHWD0N6IHEEFMcCotee7aE/JDOoCOXvo5bWKKcJDrMRzpuxrx/doH2tE84QocQ07NZP
nl9vnBR1dWA25tuHIe1uLHUzol3jEIIakNd3xkyCZuTNVYK19GMeecNRF2cMP8rpWtOoVijzHI6f
GUknk26bGEZMbYrPNigYyVGw3aXWNfu3NXv4z8jO30Mtz8JtqeWuDyAhH7HQbQEX/S/2zmQ5ciPd
0q9SL4A0h2PuZcwRDJLBedjASGYmHINjnp++P6RUXZLure6rbVstykxlKSapIOD+D+d8J1o5dfDq
JziAu59wO9fVxNFJj9k49Y1TjbyExSuvyHM1OScve+/99C3p8/fISDZNmpw70d16ibu2CizNMlTX
DocWPldULAUjpfGmCxIypzU2fg3Xycg2k2F/Bl51g3T7UIzTNV2mRmpurZPAPGg8w4PZfXRz96ro
sjNUGymBU3Odf+pfTrprH2VeTmAV4E5n5aryuiFrVWdmA1RsNcQPUp8sDgU1bGyO5W7eqFYDiunA
Mur9YF3PiX8cSHcUAfgUv0czBZPIJlrbLpiij4hcYGuqVFwXEW7ELKgIS0vv6hyo0ezed9gnFQq1
WLdv6jrPzrJ5SlB/W5WxgwCDTqE5YCBFrd7Hz17sMXWa5TbHcTYkFw9bKi6bbBwOLCW/27TMCovw
WPEB1vJsa0kTOmbHgAVT1GRXNsn0ruc+12P9GVSk9bS2rVfgIZ4xdSGlStt5PS5LAtO17wbm9GtX
Nf4Kp8aCxmBNUUBuGRDMp0i3WYKRjGA7F9AHbyxUvmTYvTRoQZCx65Vn189kpR6KIXlOPPAo6JHh
wewjLIHu/NizNO84eNOQVF1H31cl9uewwRLkbL0e/yMwx8EJ1oMaz0w+VwpPVTD8zBQm6fiurYIT
XLxL2Ma3CRvZeNq4mbce78dZ7YpmpyA2wg5qNoasR9aGivsj3hqiu4fRicCJTjUZ9nPwFHnyJRrE
fdwJzgN/H9ONxotcHE1cbF9I2tiVdXcehb7rzQvBa1sUZ/0cvxtCrcYKbGTRIQ5IPoehPaC+Psfl
ApiqxtMYgLAYKjLy8mfFuwmC5TQg/0rq4hAGNBKoDuL2HJsTHnf/0R2iHfCSj5hIBCGCbuMs8fI+
9UNneC9py0Jxqp6rGRYG3KZOXgW+sY4XNZVNSTqG7qnS7oOpH3tnGxUTY/AOkn6wiILwL2v9FCGE
W6Nsj08BUm+i6ZbSsplPXpin16Xv6i/DUcE2j+biyAa8poasg/aVhWPxXLVzvwJz2eENaKefACX8
S5AI/7pOrf57PxTEIaeB2DsOqdIwqkKEHHjjEAiPWwS54sslWvvOt7R7BbXWweuYuvoQyDJ9LjxY
upgAgnvGy3ySRqveNdXwIYvLZfBpOOa2LSMgoRD6uzXSHMJXgZPmxLAeAWlFB9SJ4gff0v8CUDx/
snATB+1M7Z7wTPOhcGtrZ0Jzv8USV59EnugrYXj1A/0e9TGF2bjq67y5q3RqPWJLWrytFXdLooaj
MJsSPI7NBttg+eUBUbwAgho34YT1NGJ+zHKrzwjUKsrqOi+SaMtdw+KZtfrRCMrmWuZeeMrqrjkF
qIUIfjVovfCJ87kzZbpubQ/vt5yuC1/21DOYhB8Kv/XgAAom5iSCwrRyQxi9c3RrA6t/Gy0IiMyO
qicaHd4fv4n0p5+43auRWQ6gzl4lt3bfOo9OkKj7wBLTXTME5Y05MGzv7WS8rYuAXBP7uUfNygqv
3gdzO96HLP2eyNOciAGNJ/zIaAt3Y1VylDG1ugMm3WEzxx0/cWFC2ou9gy46/8pMxvEzAdZ76bKh
vThm24A/MZOjjicCBZygwylBTq2CgrRDNcvKlLp+5VoleoQeh6MVSuAIdgLRWUXlXi8N9uKonoC3
IcRNM3zr4DucF4v1GvCrRL8nTiZvyrGzEJN45hV6TLRKCIvx+MSXYnwfFRmjmLnXfZtNtyydF+iS
nvoH0p3XkwniYALNUpj5pqvmL3a6DF7xQTvYh/tHuFRPfo4HuUrf3HjZtOmjKuTanjvCN1vE5e54
RbLzlt0stg4P5Kvwo42NGcdBkccOF5pSdST6Tixuye9uxmUmkw+7TrHwJ2uyP3ctEPOcyo2LwXbg
ppdgV278yBZ7ckQIfy8eAaodY+HfZHa3sc15rRKLn5j9SUrme/1smm2wLY3mdZ6VIpojpqLU7mNv
90+hYQICRWPGxBGqLo760Tjihrr146g/lmZlbxxDZgfyK1FUzPJ28tGLSCjtBSzGoFIMtYeGqBGK
8gYeTSftXV+3MCINuSm3TfeCiG7VFs1VoLDtBP4uyvKfZf670fJr/F//8vH90bdn/XLK/Wtt4Nuu
w0ZHOPSaLPxMjF1/HrqwJ6Nictzh4GYvtPnx1Qx77XYc2AAbSAhOws2rm7GI5jvOJ3U/xK7zCLoj
ua0ByQwrsL39q48U9dP79aqky1szLe+Ps7xJanmn0uXtYotQXZm/3rjl3SvmKH0YLLy6q4JXs1ve
UX95W6flvc2WNzj89TKTJN+cYB4bpyjkXZ+Wt95f3v86KKKt1nN1rYMm2A/dgAQqjEL/SNrZtMnN
OrxIBpE79oQRknxOmXk5b6KQk0e0LCore7AePWfiXDIb6vMIIuGDSIrmQRSNvvKli8h6rtvbaKYb
C5aTToYOZ95y+rnLOUhYu/+1xED+kMspWU9tfMTbzbS4UluWWhym3XKuGghLtvrXYdtlwXCYUl+9
kwnvrEoxBfd2kgZbZcn0mQ0ODQNzXwYoanCvqmlQd3ZQkDYQGOMWnAYCuIRL/tclACbR3AO0Y1q7
3BHhclsUy72B6Wz6KZa7pF5uFeY5xbO53DRk0nDp8NssjpHLTcQKRX/5y+3ULPdU6GXqOI7FuVju
MLXcZojnn/B1o9vx52b+zpDwCskD7uhKms3zUGvx6k9di4seD+LL5HgMtXQnp7chGCPeGotldRkx
gAKyjovL7eFaaQo4iXVvhXD6xmuy/EYpFW9lKdVNyYAaAVS1I8nUOLiGClDE1174YWtyqg4FHkSa
G2SmO/wMHlqU9td3xHyo155Grcc9jbeQhylXat0URXYp8sT9gGQkr3TCIbEn/YV+lZ0zlYJGWzqs
PHLFPi1R3gFEDMJNKYD8weG1qEvoFtYd6xoGXtr1VwkKtJVwynGLoOhe0W0eBsN+q3NGOZ3o6SRI
JUR/0jxPOBO4bMZtYISPSVI9Zi3x78aQ1Bu0HhqVXd5ufRr2HzQxLwZr8GurC4JtU9pPqFupgAxp
bQVCGU5YBCLIvbJ7f3CNsx+PC4oRPBkghvjRE7Cy3LZJTsp1H4GBPCJlVFdJFaSH3KPM7rQ4RZYJ
IKZXI7ubsafoabMUZa/7HuP/Ofhm/HOaliT7alZUxWmH2XU619QfECr414l1BP/r9a9OZxannFS6
Xe6O9jqtC7mvpqzemIBqVw1geV8VxH7mAwwQUTk7hqmMVUT9wQ7rjrpQroQ7svswh6eyGJ8LqfOH
wShpx/xM7W28mz5svrQ4K4BhmyyNin0L8mo7GKYJ68ktdz4qUZR1fbPrJe9a4TPXDNGT40MFuBWN
zfuQ995xMlM2HnP+DnOHCsLB2pB5frvXgYUrgDUEj1XcrCoNKaw2F3E8pIYVPhRQFyXzxTZxkIZE
gaa0KAXt/MWpYLtHFhXTpGj5lR8Wz0XY8hue6FqBOblrqOiPfJ1zjOBWc+1i135qfDe/Qn8dHmUZ
iGWnEl8XoffdLBv9mEpj5ingQCG2/DtdzM/Ech8Vmpf1aMa4SYwIGXVRJuvC5bPLAvW9CagpsqTh
aq8IqqcqwJ4yxZ/TJF+H7A35/3ULgQKyDBKb3LuQrC0xPeY/3Wa+n8zCpRTuIA5kLdRYg6BNIKdw
dhtQNxsr4XA0BY1Hn/tcVoVdo4GU4ingbad7Nb9GeCtbp0qevDo7sP8PtoblD3TGJaKLyFTnyLOu
Jm9A3WrxfmHnJPUaIv+GgfRNHzrghDqvqA5x2xdHJQ11iIZofk38pcmMrGk3w6/g6xoPAXvS9vM7
gSga74+t1l5H8isLXXnrtUn5gaPWOkawca/UECTHrLWb27Dw2kvfhPkFjfX4GXL+XJmy8g7jUlH1
S22FP6y7sZZ6C9gIlddSg0mj9Y5o/AxctEt1xolrP/lLyVYvxVvHJ/5ry/C3NlT//e6Ju/v/40xM
9ofCszzURP9+jbX5+F5//OMj//6Pm4/oo/7H4QNyfPxftlq//pbf4QjWN7nsqBAIebbLDokd1W+L
LU9+I+KSZCyWXcSUSf8Piy3xzbKcgBBZyzEdV7IM++deS3wTlnRRPwl2Yr+2YX9jr/UX/RLVt3CR
YwZLRiY/iPhLhZXAQRitMAu3A7aIJAFFaqsdBQdeZ3v/h8/pv9ldmX+NmnKZGgUmcZUeFAZ2c3/5
XpE2OCuYY22dvNgBJrqfdHVoUm+XF85uDqo3LRwwQS+BBfNjvo00pEhlvaItIiNwvBqzcsfO+/D/
+Kn+svPlx+CnsuSy9+Uffhl1/6glC0kqClxdhdtSTVsyGY4Z/Nr1IL2diSJqRvTuGXrt4vz2IQ6g
Yd0Q7kC2I52K064Bkf22Hv63VS8qX6raf1W9yzPi+JLwNweJCcyKvzIdNJeLEYgo3DZzp/boWI4R
QRr3GOTC21FhaigdI7sts74DrO7OJ2gpet3ODiMN8qwW5+y7UefOXdiaGYt3P7yy7fiIBHJHx4SU
Kx/evfErm/JNjwrGLfJrl+lTClAbuewEh092yGxdY2s1TIJJt2LDwPBz3pDiRq/qXIvK2CCX3ZV2
vkkyVGRo+AGWn1zjfpDF/RxqSEoo16oei8K0TF02AwntuZCnyEUrUhXnxpUHRKSsJF9x1x1h7a7n
/tPIr1zO0RW176mcVpm0D2nw3Hf9S98RElyT6bwuR+9ot8/h0BEfgH+kL/YWiTaapFekBHeMdWMv
uYEtvobmv/adaavpwB3VblKM9kGYLdvLB/IOToSB7kZSMFxcwdQh7Q4e+rQzUBYzOd9IxiYGK5PO
rq975e4a6+eIyYC7HX3ZsC0LGBcQbxvnxfXJgsea5OXI3zNn1THsMeMebma2Toiar0n3ibKGj4dv
ExBAVA33Re3gJUYEYliHrnX1ah4W8N9I/hblSvWpvFtJTiYkaTLEyfBcJtMiOJU2b2bvb0WCoTB+
SCE2GPUNXp0d6s4P8gq2tv1ZjcV700CyRw/FPiBFyNCA/g6mS1xTwIOB0D5cIEqLKGy6GxE45QMz
5vfI08Y1xl0Iyl16a1DK38sZcxacRnLB2pBpm7aLr8iqgOeVJR8amquEKVie/SDqQd3JOSo+Aiv2
KC6c5aUBzoEZRB29wX7wzE4+uansjzivuzeYLMWqY51Nj0BEAEBSET0DTwN3idtwhUkXAyjJ8rgR
QrxzDz5T+J3pNh5BFwioV/mABZyfwh0/nHrKDjn0ZYIFqz66VkD5zghObp26ce/quffuW6mr3X8u
yf+h1oPH3/6/XpJrxQUZcz2qv1yMv3/l7xejC+VHQK6hJfMR80L5+efF6BIR7XMyupzKv0lBfhd8
WOKbBxdoiVn3LSvAo/J/Lkb+iOhbkwBcyycSHejC3xJ88M3/dAoLj/RXdBYBP4Wwbcnd/Md7oVPE
2wmdTHRkdfWkq8J7rTzc/D4ricVVVI9vOFY/w9Ssf/i1lb8Pi1fc7ZXqtnYzFFuvL+qtB6LltTb7
4tTrMtqYfpx9d7Koe/nPw/g/ehi5IZlMCUqNf1+yoaD9aNu4+S/P47+++LcH0kdNtNRVxG9a/PZh
Rv3zgfTFN2RJQeB6gh36UpD9UYJkCrk8ksynFjU4P8vvpZrpffNsniLftTFXoV6y/s4TyXP+l0fS
xbrAgxhIXwZQNv5aGIgw6VP+N+48CMtyhyaphlqQSGs9BVAbVqTCNcm2Bi2OHpLcNfIFvGVdRVwp
cRXoUO31ELjynA+/1hYYsomUAQ2A1ih7SOPBeHSW0zoaIUS5OldXtfZEtKuBO+5xXwVbz4Ke2OSN
+t5b/kwm5ZT5atMiukZBjct1jnLkjWEGuy4ycxu3l3T9NXyJ6c4dCw1UYX6IOmvCUHLIiBGBLdQj
pe7iur5SfpCvR98Rcsd2hoyNcIyw6HvZhFErl0N1g0u74SfOZvEQOnH2ao1j9EBcW75xhUw+K9KE
rjFzYm2bjH7+xOXkMAi2PXQXXf0x4IlfB2a6wGDx+9QWU9kiMQE/ANSA6tQ01FQE1G1zg08nl+NV
hPRka2ol1yiYJLLfLELbEpcbmCPm52LqxB9edIyoicBJCUNx08/BxVTLlZsF36PCiJ6km1jLcALV
KIZJQ5qbSPb5pnXAgwUWmHxhxSOFdyRPCb8A1v7YSFvU0lcwRp6nOA8hKMgRP/oMs2udJTkI/Hms
cpwDc2ptLMr7684dko84t/UPIUMR7JEWQPOq8r5BaRNMrNkDwE2U3tybDCUln0PfRuOawEO8+IYF
h0OyfqIzHwLWVnn5ppqwacEuZXChoc4X1QrdHhtFo1CvOtNoNiCWqoPV8H3Mycp7cuQGP1inUVvh
HXZqRvFFWBMtAKErPmRKdN/LOh/UzpJEfnaxAce78yaHNZ87MVzr8JF7lg9hAKl189Talryg87XP
ods1jypXxUckLDCWLjiR4Kqlkacw98fyq2LV89YEqjA3rCSQNQRJXb6T1IVIfDZdJ90nSV4/mJ4V
XGzbNMLNXA5kXaRFcyFCFD+BnyvkVsHo13dMQ8bnxoYsAydJGD+gPjnwak2zfkW9pj/J/y72wGf4
80IGw2OT5wRyRa0GB1UTsTcdaByUAdFe5VeMAZhuwtDcGy1TpUgNw3NAzuy90xYzURzkEU9BWqHt
UAbi7NJlJifMQGzYkI0VlDCZfka8XMuXhhjV7DrLqoOIG3Jw7N71j70Tu5fMoNTCLZGN4iWqJvGK
wJxMPkHBvgBk+AX6iLMpkicfwrZVkUnXiHowVx4Z2ugAFa750P0RZnJ+g4xG1nixtvRgfZEKQd0v
0qT+dLwRKAUSpvFt7AmLrDpF8Wg0wyPK4PKsfIvIJ8eWpxw0dY4CsuWPvRiWP7b2l7nxbIVPC3+V
9IkOSMaWRb6YmWihccNfj10Zj46Fsnn0w8M0KabY07wtqqxEbMBiHh0+c46qBoMqvfA5kJS/eWt5
CLpAJ6wNs2twYLd1Wa2HSBODOud2srLnWJhrPYyagLOQICWamSr+kXSlepo9pa5EaqbRtmot5FGG
LYdXgxfF3FUknXXMryrA/1YC4D4yWgNRXDzzas/aqS4QjvS0Q39TQGqbS3yPDAlXLcUE25LO7W6q
Kp3QP+dFcWx107w2ApcV/c73VPcJvoyac7rPMvdKBanCs9oZeG9pgZ9EK5PrGTgZraYa+xc7jOqz
FSr1ZvZeAjra0fO2I+ak4YElCg/GjRZ0Z2DvvnBsZ4dII5mrYhu6TE7VwVXiwAXEGfjdJlNjYCfE
xosPbxiuyYWMWoDG5CtuGhPuwdpoOp8IHFLnfIaSlesdiKhix9MQKWxtIJE1PyaCkGiPof5hxOOW
sXt9qHVdnUI3znE7UhMRzOfM8UYTltLuJdgmhTYBOZQduy2b2Tlnao64MyImLnMdGpQOyAz/9cJu
Njya1U8Suv2TaJkMmg3uPob7I4dTkBFcaPC6NXMcI6oYquot9iA5rEoC3O/aspbPk1fgs2RxJ8+C
ld0Tvsvq1SsS/wTQP7JQALVLok4ZWbdl6+e3LmTKp4rUZj5uxreATJEvWLupNBnrNXF/PXktejNA
KtEz6CeBGpI5409RCdO/4idU1saFTI9Iy5/8txb6BU0NuMNr3ltHH0Jb0tLVg+M+cjbVZ0j5yQ1w
WLmj/QeuGko66tGomRlnZGKpdTZn5s6oivicTKH3wgZxWBFDq2/TJBDrTFZotIYivgC7zNdqNs1L
wom0NmFCPHeRSJ/KwCo3JpozEiWsx5b10iXNJrnpgBgeKkeLRwy2xg+ZFMiRZCTBZluFdST9l3UK
hubwUYsI20MRPxaFMC4hAT2blEntQtUjJNpI2NVG8Oa6NXloDuMDgOlquwSagtDlY1PryUuW+UhG
Og1PQmaVHyjvwt0I9BzxkZd2hA8WA2q6wDti3cDonA3zVwYamaytKqnhbRTqtnCz5qxLZEksWeN3
dFhvFNDzfuyCcR/GCNDI3CLuoYNcW/hDeu8j0dobFeoeNuD5rkKG5qK8kuT2DZW/mTqFyFICIKmv
PZJr3jPVE2LsQ3+nnc5SUMQYwxY4Scnh0li+fWSk0T5WMz12btSKKYeot21DnI+GSBuv0gJKt2hs
a29zAK1ZFvSPDlfLHeJKC97lgCoa1Y/vbgsxNB8zVvNrvyH9bsuJoAgaCNVNJHr5IOyuvJiomvAK
RcAjRdSDzXAUAa7w71miNZbcE/bj3+DHi9qrnG4ew7JQRL8kXvYBZSJEoZim98jBg591lVketzKl
xLpQJRJcs0pb1LgTgaFr1Ol5RsqMnacrB6Me97cmsK9uWojNBFdML3J2goUIXF7ScqEM2ky74ZQ1
pvXhEsSFzjiJ1LNrN6reDYFfGDejU6M8j5J5A3MwDPeWIkeQ/Xs3Dccg9Jri0E6J+0Jyn3xii9vf
exHhsG2qzdtBKvDdcExaRu8Gx4Obe9HeBVn+hnO4uKunyCB9LuriE9bw6spVxAevZhQERFJYbIHc
agDYBbb5jgJ2wBwY9OpVmS2r72zoWyIwUmU9imSsXlivlZegwTozErh043cuqiuuLZuQowqa06qu
Y5A/k/a+F7aNer1VcroxAGyegjIX+3omtIVEodbYEl3tfpEL1hKNXdvTR8uybVo3Oje29lT2n4nE
0bQLLKzJA76hQ9LNA8HkqBd/+6+sbLaAJQMyrLreo8UUdjXMAz5PQTYXpOi8vPiDXuya+gno+z2q
J9xVWdScA62YIFkhc5GULMR9rh08WNgB203ORsdbhaEbvJQmmxfCQoYoXbu2RAG4GCyeAWtX58As
ivugKNx7loblNc1Ldm6iKXs1fMJU1y6EvC/Ep2o/p4ZDQo/rOTej7/aIObN2fPfjSUynYrT6ieGc
2acnlUuTAU4UTQdkU85XmEUssXKBAiFnbZEBAod+s5K1H9zkVTQfiDbyfxhm4/6IorDutn2SzlAz
Z+HXG1fzu0bEYsVyLwsyIwBuSIDiWfI6G8Z8LwLN6hMfbcDdpvpnE4fYvTfJjDzkbr7MsdVCI18u
X+KUmhUfPKSkIQrvJzU1n2PhN9ceEITHGoqKWYFxX8G9dj8UxAoYLbavWGuGAaEw0kX2CYPBuoWe
A1xkIGFppeIJy2WTLaIWkdspYRxdshiVWHYRM1XAH8s66byKyKzAA1UtkaUirtFAC1F+2UaFMrSo
WbERD0R25VC9oChga1Y5wSHDX/KMCntCgTeN0ZEchabdmQMmyLXG4oyeyJ6NY5pX4iA9BuLk+eK1
d6ZFjbPIN9hntd05VpYu96nrExaYmpg1aAlwcteDPJSjqNIVpLBgazqKOnTqiVFQHVGLG6tErbBO
Qmc216zW+dURRHbSOmGG1+PIAo4fmkRToX44dJm1fMBoQveOaJIDyatwo1iCyns2kPZhMN380y9m
/b502S3fAU4g0QuW8SC6ursgraxf0rGajqlpaUpVLvy1Y4WEQ5vMU9OxF5QYhiyuGjGV5yKIMrWC
UVGE6yIrkg9dZLU6SAI4b1GOL0kQaQmeKoVMcNcF+meNU83idUGcWZNDYSwkSkD6XUH2keOQ/juS
mkJfKViHQhEZZTJvbX+WNrPHzk3ZTvcUJCgdcY7EzOo3gPrtCeyNWx6aFh9q7+SxQWuqUPhkMtbO
oW4bfjWU8UIHwKacoT613EgfhCCN7jqPw4acHqZjzSqHwwZsvW3DfiWddtzNQ0vcfdq4asGgANVZ
idTdjoatrhppweNCJPVd+6bL9nHU7VJGklPldar215mbxkeiS5sfY5QW11GNJJNVcxigGvHEk3aW
nqL1nWyTMEBFtO2b9a3dmdZZQ4w7oNDODz1UmmPeTaoCzKfHZ/wSUuyxJxdHA5Lle1v7MdN5d86u
cwiL8mjhuIhevG5EWNF7A0a//wyz/s4wi0nkvx9mPbVIuz/SZcD6p9nq77Msvvb3WZb5TdjS9xmP
uS7DUIfN3+9bR++b48FtZSH5Z0isZX6zwb9KpqoWCzrX5i/759LR/8YfgIjwPaytjFmdvzPJcr2/
TrJMCwy76XhMJxiQMXH783BVhVNZs/6S+yhxNOw4dm64OpzCoGX1nI9mCuFZTxTTVZkK8rlmZh8i
nVwKZ5tDcXC84Yw1jEy0ngoZtwlZ9+VTN+ebvIfM6nmps1FulR09SuBPFXftUSSxBba8jYx4Hcw5
L1bvO4g0J+2nRKzE4p4eG+UIqZK30iIRI6uAWiTA32Bw0xatkFiOhKgPB+zn9Y+IIcu6pZplp6Tj
YJMFpn8j2i4+Rz5h65NMKGe9rtppaRHE3Op427SJf5XAYVoHaq7XFcaFPaq+4HuCogJ6EM07q9fQ
3hdTJx4IM4tv09Kt9vxmvI22RnIq7XaYTwgW5IZerNnJ2csxigHUi1e4rj8yn2Sr1RBlZD75FVV4
RAD0gOWjB17idP7dkCVA1KoSxJBvl59CZxXBIeJsz+57S3QUsZ8J52h2mKfs3PdwcpzpThlAYB27
u7DguqbSqDej7UHYq+P97EagS9H6t7vCcLOMoYAuEROPA5lRaeg+tkxMxxU2uFBs2OXcySK5ApDp
I3jU9oZcNNBM/iIMXSjVHFVBjWkk72TxQU03Ibirw/cgGR3oO355mRuTQ3yWhvuYgf06EfvbIJ4w
yLxSKkMb01pou/02FSu5jPpcPXqHvkFhwci9f0Jf7IIEiRyCY8cZLZhlmGf2AMaxkJXx1ZCyxwDO
kT4JbxLSOYFPL0PmkjQCMwyIjSIMBv/TBFFHx99jFgNbwVN5YPi0ANMdle8FkarvvSPdWw81GJB3
kXzWZfHWAqMnYW729pTG6b2mdrvQSrjPeLMzwEBKnPO48s5JhnmuMl21wfZ/DgtACb0Y811dWcYh
EEO6DyNb3nFB0wJAMCtQ2KY80U6K4t4MuxuGWSRrjzaT0oxo0TUOPvM8zTVkVyhX3nPrUXEjBRrU
saji6QFG13jUQ2NeKOI6G6Rf2X9Yjj+cwnTJLWaijOR0bt8HHQ7nkN79gIzAemyEb5BsMhQDOXJJ
/Z5RWtbrNJmbat2PBrFrgUhZyYYDodEIWLn5CLwz4JEOgDHDwcf406bjHjU13wbW83DpXVc/2wVs
J9KH+VVU6eipbROxjQJhaxVAm6AdWE2vT14iw62BPPaW4wJnXRrL+CZRNC4+kLzL0M7tuXcDceGm
ZzQnEVI+YE83T3baNrQ0lVl8CWzot6IFy7+SZiKRuBK+Qh6gqEEie8aVJg6MLtccCpNvmie3crby
67Cf00tTE62DSjPftpmJk8m3x4PnDfCOWmMo73wCYG59z2Yyppmn9CU2QGBAvrVjHU1FGLhZfJZJ
iKC8mNyzqZrxClSd2iP8aM+5KIdrxZT13SnpjKnXFs+FnJ5KQE5w6Cj+H81aY/6Xc7EPB2SX6VTV
D07OICq2mS7HmRnvvdjk3ZqWtJwwyoY70JDj3eQ4A9nDRd2uSzBddPYuXFjCKytRH7yiV2eSUMUh
SGEytJ5RXUw30JcYjfNzBYcDM6EofgwWjfiKzbA8hLNvPHhTJ2/7RjrPZlgZztosh+QKdkSzQv+Y
XDkk3m5IZLF+wjrwwXEP5bNTCDJugKk8xwryCFT8Dpw98v2tZU5Yj9A6IHxI1U40ipj5OWoQxNY0
yEYjowfb0+FOKZ8Ee+Rd07FIc+sc6XjeT9p19n7Q+rjC6nkTmQk2Q4Cmr3Tw3q5qZHdfBWhv+b/h
sWwH7zUeyB/QUa12LQv3G+myEe/dbHG6kWJhm1K/Q3EN3gNf6wsK0XjPLoVebGZxkCYu6c59bTFo
MDx5pFKrtiaiPXvtZKkiSTcjDKi3K+QPfn20Z1NfSrbzeJDjL3wpPhP45lSqmjOeWw0H7ntpzdWI
fdi7jyqAS3qcjkBioscqyfofeSNwOdbWuG/rxRDqdbIyt+400ykKEMkKUNow7IzJcqN1W1vlufSM
dj3bgLbqDtJr5te8kULitExAb2iUY7b1WmOLcBjJX5tFf9ARgRReHF0zlqoPHNVbc6KZ1wlanaDU
TEBqs14DgsrLbV23iPRN4VjZKbXahjBMv9UrlXQ53g9FdGjaJtlRkSi2wKOifFvDH1ypun5nncbJ
3BVetfYHCzP4LFBl1M080SfIeSurwdnlge7vLQMAxrZjm3MYzRI1B246qvkxWA3JvTczoMh011wY
xJSfJbY9vDVgVFkG6dNY8vHkPPMMtbDiz2NpX6sGauzElJDZYj5dmYPct9Y8H3Ckz/scF9cr3el3
qnb+2vBDjV5zGDQeXj83DkjeGZGQIuWQn4ueqsAtblj3GEa7k50U4gF1HmapmkzmW+UB31lhgIHu
4Shhb9gsmDsNVVAt1uafY1i7J1Oy5OH9qM6eX3YHCzAz10xXfNctpAFflt6pleXMnt3Beajyy7Jt
XmUZw/Go1+EDvwDNZyp9YlzS2v/wJfhbu6nUjRlh9OJfJCa1Gc19SQTeBdeMOCPoJ1ayF2DnMFuI
tTB6rIqDxGQm3ZaRXYCE7ac2CD4LDSP43+ydR3Mc55ql/8qNXsxqkpH++zI6eiK6vIEpFDw3GUUC
SO99/vp5EjRNUJTu1YViQovRTqKYKGSlec05z2F8EZkF27ISKYcnu2CpydQ219BeiOEk64NZTgTU
xe9NHE193xCOWaU2FjAnzY7UF0F6HnuK4i+UJMaowGNg7m9V8gXlQi+KsLt0+r7ckYAao1cygueE
Jw7GD9Pu5nFfMHo27ODWoA9dhpS7cxlp2k0l2nhFkONY8+/C2CSuH6yMUIfElAXq0oBqNS+kHmzU
JNCXjWDlwjTucmIVp7lBAkFZbcuszxYNMPWZVHuaYkoLGvjIm6PW6Z+6oO9fsBk80f+VH2E+nux8
SjK3TC+7dBRvMvQ32LNFEMzTzOjOhEGUVpFjgR9NIiwzlzGhqPCqdTGvp0ptjJ1RyBt97PCoE7gM
GlqRCxffEdmacMrivPLQqVrpyq+aYB+maXdZay554pDdrhmV1evO0mz0ZqnN1G9wn1jloJMrS2+d
+qPB19AkN4GVgWgxpHdQE7/HCNvWKwV/Lia+2L72xLRLSHl1zkN9Sp426zhnA+t4u0ER7aoSDBnK
XhSfNJbMSwkG/5AEzGcIhhFkPfLixJlvXTTgsedK7ML/LeAxubHRBPNOpoAFGMxbS1JQi6UFVDwj
z7gTS99V/VVIXKtHddUp28TJzL2QZbvUyt7cJD2kJbd2/CVSZuu8UXTiBAczwnfbaTBQyWzK2SJA
zWu7bRC72UF0MYOPxmaTOTnAgwcrIKCy6KL8qMKIIOOTyYAZpGKGHNu840VHx22Xku4gsPWlCeR1
B69TboSLibMBrfMi00ie25UV37ZRmqzZMqrLQhWAMiIE004xmCsRuiqo/hz8IwlsvGqGlPiXaQnL
9Ls/q9T6imkIsWO5ehYJCDkyLu8VN1sU5C1etAP5jC3KY8PLrFsjRYBtyxKLQEbTktuimue62u9y
hGrL0k1ZMPYm8Cpytes5TTxceS4MJmpJHXdHNWKjoJqjhSq5dvkNWMeUjBj+SZCVbv4s2fy5T5vk
oz+C9kgJDTsVnDV7PnZkkwtWAcrDklgSrmeF5Pghpr+Fm9bfSE1zHgbZ5pe6P3p7OejFowuEhF0l
BT5mY91b+82Q3/SGM65UC2wtMHn2RKWjHIhA0H1u2gBDnck3gFzNpJSAuxY8mLajKBQ1KaZCYqzW
LAWm0IAIkm6gfPbszFsYCthWJQRFmJT2XVNUU4JjbpHi4WgPetMI+BqoNbEdZAv8hty0kWVdmHGE
398ySmuRFHLclr4QH6nUvbU1mfEY2J+y1jo0dXMNZAUHZ5RGC8fRh4U1+sNV26Qge6PxDK6coALH
I8D+FggvXamPYjDuy5HHtldaT3pdMIJSwCTxck8oCpetomX3I6GxWKoCCSyy9O32jCDTYeuzuSf7
ytPtqyyr2ssK3NLE9NPc88GP9GerUYOn3CWQNTcVsQR8pR+zMYIsh4yS6Ac8VUtS7O09FmVlY+kR
eSHhmBXYMZtgxIKm9s9t1T9U/liwxLSClVkm8crqi3iFN42NP0uDmQFH+dztLBCfRVLWgtQF1lRN
1lZL7GjB5RilvKGZ/e5c+tdDAOkLMC72jSM3urPtnb7b6pnZbsFtxeghh+ol92tKwaTrekwEnYXa
gXoBMHeBhXkuIXNifabObl9L7vi1/CaHUtnzFqYoJ+wEunVd6CuVXp5chw5XrzFV8sZrUU8Ws7YD
EUSlr4IO4/lA/d8psj5zpp4gmroDwnMh48Stbs5KD5B8FRKskGdOBYOXBqN87TVsKjMeRlMLYrx2
I83UmDBL6w7Ja7cCJ61ntOjzsrY7orr9wZkc8oVCILoCnuu15ZGv7Y8myjTf1IXoiT63tV1fWmAV
zRyPTxlx4ZKpQO4GZKMTGwYdAAijQD1t64PZl6Cw5ICEQ0791liM13lp2otYyY+KHgSbXOGEGWiq
jwSvmCCXqZQxXqP0ySiFdwLm4b71adLM0q1JSQsb4A+SMmwm+R6wnKvavV5Y1rxBaXdwZCfuCr6D
AToOLSPo+n6OCJw+EgVAdO5HNZMCmkyg0OGckEc6T/u1C3WmhjTXjGhdTE1qM7WrjWZ7ZwUdbD61
ssHU1CZTe8uHnBpdWt5yan6Bs7aT0ojt3dQaW4onH1OT2HGWNJ/sqYFuplZ6nJpqItTTyb9Dpw2V
ctj4U/vtTI348NqTEwRqzJOpUW+nlh1AqLjvpza+fu3oy6m5T6c2f5wa/pCHdOLW/GlbxAlC1Gky
EE1DAgh6YmNNgwO9bpzFD7O6X2jgXwliP2q7NVMnf4k8KMZv0KnkT9mAlYPoB3OWsh5qae5Spre1
7kp8o5hH9QmIi/LLOqjmJDjQnACMPbSUdUu+4mMlffBFZSa8p6Ftuh0JBOA3pVYd4F85DxQG2Z0h
87MmSKtlo8L7pXjqjiWsbbiFSh7xnYYGCm8xRBtsWRWtQB2yhraJyNtV0ksBAA18KsPRWyord0xP
kPBxqAK6g+owTg+y6PWZFr4+38bXZ535+tzzp0egMz0M//iEaRPK9c0Je50UUkzr05gLn8TbN5AD
8nkw+4Gkm5m4Hh+Mh+KkPBTH7qK6goibXirxxR//RPMnwpbJO09T8UJMzgweleKnn9gxYGE4Hrhr
JDbupzirgpqwinC4iPpg1OdU0vm+HIranmte5H/SrJHICdONXkbN6vGNkzS7SsMO9Z0uqKiXo2vw
DtdhEKtrQhqU+woz1w0pmrzqiDnG3ByZQsKLioYScENWnBlJCdUjHfstlQzPJ8YpM1vIY9OPct1S
fjJsSMgCNLViNVRdsZeZNX5EBAZZqnPjbVtYcg1+SrlNgq48QwoVXbHl8vY6vmwAThTE175jjyez
C8IIJUUPBL0Pyjs459PzK9Hj/8f61L8j8+7rxJ3L5/en9TsfDsvvzer5m19n9eKDY0k0or8RQksD
G5BqmqZhvNVB69YHXQrJXyBSFbjdNN7/NqsHfMe9gkQaHB7mFtv8M7N6gWz67R2IOwafEUptDmdi
yP6pBlQTNSSmZBjXIDwZW2OVJJ1Xc3DkYwW3GuASlmvfc5uq8aIq7YC7oYokyZhD6WmLKfFl2kQX
7XWndg6BNVZtrepYSc5l30z7Tb8+ZmhJWIxl0G/RN6E+GMBT+pDb93ygBIQNepHOQeaIxVp2/Zmd
qeUe73IaXFqImByaVri/9LuhQLQqRKUvQz+Lj2ZaWwOSrQEcNERcQ1/2hZo6a7LmRoNw9QCxGqoU
Fs7EvsiN6qQW2J3WDY9tY0HSoy2KYNqnDziWemfeQOV84pfjjpWVO628jeZGVDZgE13BRDXrEs1d
d1YuwBd1NlK3jlChlWXaLSpaoxDZKhg7MyO+zQ0uglpjdxH5zOkXnshHdUelNtnEu54xAPs6V2yA
GxjqxhzpB5duaQY8Y+3O7ucEsSgfkZ46DrP1ITjLXNaiBdOFs0pH4EwsVSaCfa+jslvIeKgZ4BgC
YlFUlpiQM6IzAcBlzWOsRx2cuKbOnnVcFS++KRRlTumcE1MeDOd910Jpqy0HAGAD3JUhct5HG03R
O0KwlPYqNMrks5H4CrFmoe/Fy6HolIcKlj1uRdB72dosKvug6BYTF90EFDAbK+Z5BFK28U1mxC31
Rq2S38UKIs9YrUvtxc5VZ1olaPHjKGqIu41SOPAJaarWQVAGjBByFgMzsmEwkDeu4uy1IM9XWo4Q
VS+rSaCn5Ae/ZYJl1BlW6FCqFwWkWYXM+DDpFrFlyWVkJflJrer+Qm1Do5mz2tfnPKaJYS1rfYnt
OkdklyNKC+hqZuNA0GptFtkqs7RhBXqqvxfwZ89VL3U2DIGquz7PArDzIdsjY4RoK1UpHygzxmst
6/tD6iFxNGtEJJHmdJehxlM/jqwA7WcRnTda7KwajsU6jDAgoqnSdVXBZGzMVJ3kk/qyG0t9OSjB
eK4wEJsUtu4OEES20ROfFEQDkrCl+sldqaH/y6RxC8QPTakNP2DCexXtnkqCK5+N1YAsDdWU01rG
FkYEcaeNKheBDKp94ZbqArAOE2cvJeupafqdURNu6ouxnReE1w4zGxQC9nuT8x/prnfQLG28MvQW
oVXK9Itr3VgDcxX5wqd4e5GdWV81bq7DhLK0a5DE4x0iW3uD63lgyBQWoqV5yNO7mI7inri4/C7K
arKB/TK8E5q1xRffbMyIY4cqXeW8AtxwGLD1PBZ6Ul2liamdOsclFafQhXOtw/OZp35M1k+Y0OJA
PRhwWvehAbnWGBgNs308dWNIIiUUDfNW1wtmBi3G87IDGNF7objE1mF/JJStWvqJ5XqL1q6YR0qB
RjUPiFRBh/AkKpd5VVaoOkgMxRouQ5GiK6MFyV90IpDvpgvhxhjF+OKLrssXslPjW8DN4mpI+klo
R9RE79dJOWeT0fF7snRfxHhFHw1I38q6IUPHWjhx7F5gWGt2A8+Io8va5jnxo57dJIjh+whEMkBr
Hs0bA48VkCHDNV4wwKOrqRxjivOJdPumcVKUzg1d4HyMLY/a0EtPdmly99PM5tjV8/igBnarsx4g
NLPUZH9G316j+RuDcdXnNcQ81aZHD9weNS9tGRsxdAsURCv6AMQecK/KHdPcIl+UMS0PsItm3MSo
jwtmsX4zVasxtuuImyS3LVB3staro6fHxTrIegKD26CproESTElP5GXRzNl7w47doxeb5iMzs2iX
qqP7UemqazVP+rPQa+CeQasIr5zSjhKQU1EwQ/1ODhM5u82WqpXgDw2ED6yNwTizI1mfx0XkI0HF
OHcZWb1zQSYKHVg4Kg0nIjbHq86uvG6jB3V9jYQmvvFbD65fqHTLtvXEnlWresU4rdsFFJJnsc5e
KoiaBDUWfJRlFPXOZZIOw6bNegteVqng1mjAmMzIBg8UpIS1razQVgTWHNtAcc6toN/afpVdeUVI
sVa39g5pX3LqAdOfEBVCskP1B/DAMMonrSY2EG2QftNqBK2NZkriX+HLM68s88+e63UnPJoMIHD7
13IeKWyzZmPblRt7ABvFbiZG1KmlL+AJyohJtZAbFHhoq+jihoVuVdaWFVd2FnaRsSJBgjM6GHB8
RGdlq3ocGFRQ9V8pgqzReanKJF/BfuB9K3OH7R9q92hWaFYCHbBrO/a5MQMCP9FdyBRD82K0OPYu
taihjc7IrGx5ewr2a4EZMpQIhqsyGULe7GVVXqWZSGBs0qejVgwFaAeGpGcIvgpeXq0dXVRV762E
n2Q736piDKRMg58EwkYiXGkJ1blrGMHesYbOWel6q97aIg7ueGeTxlwGec0uxclaekzF2sexzNek
3TukCZQU+YLwXogdoQfHVG+UfRy4o7oN2iq9gSdjQGkAb7EfC0U19346GPdZrgJ9QxS5DSobqqdV
pdi/pjq9zoR+7FWp70zHj0DlqjBMpBfPxmzsDmNacUIcHrpTWml9b0G3f/FlO96rXWmvY6wV22qU
aHlGKOgOCbVnogTMwra6su9rvfTBb3cG5ZDlmRAd8EEwDQZechG7RXSfYZo7p2ArzLXLxAWpZOXE
Z87QyEdnxITSB/YDWPN8PdhRT/aKyeXsmePCKXPzRgkB9fvoMkmcQRzBQhYJ5C37L3CMeewEazYU
8WPqqd2dzqMzn4V6mcMH0mDH1COAVzhD/UbvY39nB1mzBehBDm9d2GvXVVZBYzC5UsIwYIzRtR8H
fQDuGUSmPUfLGj3KoUxfZWRyU7qqvDBQ8+qsydX22bUqyC1QZ2E52Es1D0BEGNUpDXK56Tou/4b+
f6/V8sYc3HLdOe21Jtr8viSJcd2aZQ1isZU8scLWUte9UmU8m2Ivvg64TO6LXu1nkJ3HDeacNllq
hhZginXafodkHw5h1uS1t0R5aT44VT18ygV7B1BvAXupLnZ4qocJJlt8Frnrz4GZlnOVdHrU+9MO
tXcbIsqrJo8fg8LuOIkOMstB5/W5diel9eiTBhm+yq+dSYmdDYpysBFn45YVB2/Sawev0m1SA4xt
Y3bNQnuVdueTyjuf9N71pPwOJw14mHnlyiPgax7Dgr/pzK3LKV+N2KLzpLLOK0C8Z4namUtw8axJ
HJWeO/WTbUJW3FygSTxUss4Xiq1diCTQLmxKZRzcanflTpL1aBKvI0ZAx15rvGNn3au+XRQdlNBJ
9N5M8neiecszr0jYgSjVJJJPMA2dlyPF4qyknbmzXgX146u4Xh9SBdAQBSLy9tKWC2NS4hc863iD
DdYxF2yuFkZDlbjSijQmz1yRDmmtk66fDbBz0WEnOXhikv1jdADP1ZK6tmP5UDxUtmbfytgezkAH
Yhsw09a+q+zMuuJhx9YmIWDjkRtYXRlDR74KSzHMB5MNQUyGhDyysInwOfUFsxa50/nFXxy7TZC+
dJ5guk29uU27BKND/Gp6QDVTwViZvBBGNdkikjg3Up6ag6YsmorN+8xD44/YjvUNNjDPI4euqeDe
oh2wdNSLpnKCi1pdp547GvOamn2RIwe8HEXcPGbCJg+pIEfrvJGChbkklLSCEIhW02zJV67s+LFi
ilFjHgvDhMhTXyWsqihia2H5Jk4KcEAubpa279y5CmLS2PQ5e07uCAc3Q6s79y7+fGi3wkWtE6G7
ZebGuB2KVGwq0SJPB5W54KjdVxXT7nVtq3LvDEx8WTl5wW2mkM58RdYEZm42puZLVbJRW+dMmIeV
q9ZiYnNLr16wM6z8y9owaTniGDgcQ0tt5KUHoYp31XDknoF1B2eon9f+SK3B039f+4SPNkm676Vh
3vNYso52xusgCF1nn7ZDfd2Tq8EMPx7vu9EThG/6QV/x+A2Z8fhqjNqisEHSvfb8/5+n8k9iAQSz
NBVUiaOjt1VBExt/6NM9Oz0hbPxR1fjLA3ydmQBIQZAIIsNmBMJ0hDHdd6qKxQRvGq6SyETmzHer
riE+qEJgIQXqKJxXFeO3oYmhM2gRzGBYEDJhtdiE/QmqipxyB34YW+LjhPVC5s3rQu2HhZkZ15Ct
o9rfxJ1IpjE4oYssLjxnLvOEWBoDo+5eKKlcN0ZZYXKyxC5DyI7U3K7xBuWToCGV5OcuRB8jDlDQ
dFWOHO6wpTgIpfDS5KCSk4irGunPMQEPeyUi1eznIkyYmBsCEV+Bys2j3sxbDYyIobqAKsJC9z6B
p1VyvCeZeY5gx9jhtuxOrTukn3I/sqolg858nSVpCZHCgogFX6OC/9QNtv2xHABezYzM6Yf1QNOO
yC6O22JbZYqrzKH8mjCCcw1dXijt4KrPheXNw7EsbiwBwYFnUo9fr2ld9O2l/agPUXLoe21Q5n2r
RzgrwjGOySTFSAs/wlcfi5CkVOoNBNxzJ6rFsU8DEG0WU+zPoaX0OydMSGRrPO9I4ZYup/XhNVvJ
5l51S+uQKH5yFElk4780nQ2lzbiexHRLAI/CPWuZdaEEoS0xPOo1nc5LrtqmTJoZvij/s8Mcxt8o
cQWKLtbtliF61I37XLGNl85t+2tIpuNz0CUJbx0vLx5HPTIvnWYINaIKQ7ecJ6Qx3gpzSoxsmqQ+
+CC2LgYoO92MuQKouIaQ8nUUI8GbhV7b3TKcU+4KJ2BhZndCvUWz5Q8MtwCILwOWLQdp+/qnUOsK
zCiymGs6qeuzXvWwsqY2O2Is3YlYJjmPOwq2+ixMERfNCgPuh6ChqrYmlL4SX0Baf0wQDkKN5gXz
7CVuf2O1WYfyzqxJmkVaJecChOt5Bui6mjNqi+NF7Zj6OirCyrnEAEGMJ7YehLkULSYwPSXOAgJu
CM+bJUORmcuQvEVjxYxAPKf0o4je48Jy53mY5uPSLnTgdYqTEJhbWzh22dH5D3TRdLQJ2XuXidVb
Lb1EMlScjDjpoMOLhh2uW/bNPGDxw/lrUVHMiTZKUb5hhDhaml8QY1bZ3kOC1eolCHNSp8tYB/fv
2vUGtl6jfQadQ2lDca+1RIC6I5dUjycXvCseg0Mb69pZ4/ipi4ktllsamepzY/v9UinJ5luoQcK/
V3qlnGlKAN+wbRrno5mNY3jgBWRDvu9dBKvdkNwS2Wg+kQgVPKLPd5EGIW/OUSHgptWQiq5CVYlM
jLVpt819Qe/rh7bANqcw1V2gR4vlXM0i2m9EGs1qcLBDzPxxkM9OW9qgYCoH86iILcTMfS2uiBWq
tq3dVtgbkqa/VmKn+uSUVnUfhr56AT92XFlNVWcL5CEAA/PSaa+mguK+Ky1rVlodIsuRrUIbI91e
9jKE0Rq0brskBbYGYpf5eHhzsh+XSpJR11A15/dDUkX7VIssf2mHNoEdIULFLY4VnLvEy4/MDFNk
X3S9GW4TyrtZGwp7yXCw/eyMqHzYtIMjntfDSFeOXfGIqdCXK4aauQuve+jXEzV+TQ6xuhV5xNBW
52t8LJ1ofCIX1rPpJFTmcPASzxsiOM4dpnHIrDJTHLskD67bVsEHEbe2tlU7e9yYlVseA9mxW2fL
jkyrS5WFlzXpQ5b5YtmOGNUr13Vv6oZHDnZob1wRMREz/nTyYIlPjZZwNGX4kV1mdhnGpbWsChov
9s79tnHL8akhEFrOBx9f+jqKMoxZdjvw3cMx8ok06bz8ERpWRHiqp3c7Qv8M8px7URJUq9a3fDv9
FALmaZd4scEt0vwNO8Xqu2rWYSJkhC0RX7iBAihBZc2Xc62G2SfEDPZNbTZchIXaALH0uiL8qGVm
/mAVXefMiqKc3P6NyRDeREBDElYU4qirBev+tZ6r+V0VamF01CWeXb4Sg4eOpyJhNBQW1Hs/HNAg
tpz+EdJxrfSIBQZy5fW4M0x40kOFs7bIy3PmRVCCutQZogVJLc5FWYj4U+97/ouvlNkir9TgxmNY
y6wsZog8E3Ek12HhhrhgvUwsISzn+dxLRbBh/skCWcmAaptt0aOhGdx413Qt1lyrjRNiebOa2NhQ
B+WpeSipWun2hy4vjHGhgI5ct4mvbrXabRYt9as5J2vB6lcFmdVnRqkhNNGz2tio+MzXLXxkFm0e
vOKKHTcBrePZEJIH1iQJbCy1MNVoXthJ+EkUUYp11Nh3PbFYM6Tb/C0UD8VVnonq3ogRUbPHVQ1W
IbU1jeCYM88y9DQLj4yRHbeNld0niHfxqtfVRths7RB7kLHG5ButJpwDO6F+AOMN7TF14p1vdOzv
0bYS6BlUrqXiwh5TnkPEr5Yas8n+StcyVNAqnqGYtwEvakyscRpD5BizSXwCbt1Mq/qYuk37YvLy
WZOgizrNsU+i7IiYwfK9GRkjsP+uqlujt4yNjCzBrRtTSteS3PMicOAoo+p3Do2GaQJEc9PPWazn
O5JREySpQYMOUwPhZDCwLxfsGfuz0ShQN3uZunBaF5G6xYN8SjbB1Kz1XjbMTTQgjDBsjQRpH4HM
ugoHJ4Q7XkTbMaiyIyy0eNdzqZ1JWTNzcQJz3/iNLDAaN9UDAE8HC2oqP9sYSFK2q2ZxaSaxPCIo
YplS16nGrN3F+dwr+hMzWp1ENS29KkJSdIp4DMwl3ai5Ua06v1VTNYDcy9efwUR+YNoqklmnRyO6
ZttTZ5oIxUUKf+CzFsDzWJY4s+HE1TmOKQf6WF3gHsZw/Jlg+vxg13Z/nmJYAOYVhRAtrUosDRZR
7ItAOkC8zI2amksXHwkGCgcmC+RZ2mZgljOLHvLZ9Qv/MnEV4wwhh0jmManRZLfntcYLFGDKY2sO
AuhQIa8V04A0Xqiu9yjApcOPCNr+o2ITpReBMwtwwYT9XY7jfe3LXJDSYhs79DrRC5+3PJDTO3xy
xobsxTEfKsqzoEQo2JayvqGXS4pZWJEZv8DBL/WZbQ3DlfRKuQLn0d2NqB5WokiTk6PblBqsy6bE
8cpFd+6WdUpibGF4a76q7kzzvJqnQ+CWVwGj9oLyxY5CtJgxTyo4IXW8zFkABMj9lSZbNzVLn21e
1qq3kA68mVWs+dpFlefmvS46wJx6hTJkFbRJq2GGlBj+A1yn+8ATYwJhvK/qRYvU1J9L2HDGHPk0
kDd36MrHrg7KcFEGPniVYIzd88DWiTayUD5suUKcEX93UJ+IBOSlhihKO0at4PxXkqHLDDtyw3Ar
ie9M0y+OeRGTdV/SDx3DwXQWrdYyFNZVsQ8qS15qqGSfA62Q5KozG9SXvHeZCgsdfvoskqV1jW48
wFQ/UBLMurLy06UXjOBANYUW5iCtpHVXXWuZGxHrWbZAoptLXm+pJHGXV0V7rgfMmyDAJJ43751M
rG0mYMc41vNiMTqdHGeZE5svYaI41iJ1FO3WsZQBo76iPkkZNw0j9JE3OfvCGnx7z/5xVjQFSWFx
GMJoqWofV1HsvehYj471iIhpcHItWFFjYqE2ZbAcRVZeNRKBa4kG6kxLQc2uBqq2cGH2mr6EHS55
TjWRnNl25Z6crtCPakqJsaTqdZR5mThWvOxzG3kuDgblBWbxSI1GACFiIZgLY8suTnHTflkKg9vE
5L2MOb1vtGURqtnJIOBUP4QtW0lyjYi4yfX+kKkxTu00zzpgv3npkixflvocDJJ/YBxsbo1IQgVX
ExSYzFUhf6MWK0hCwbfSzgWH9G7DgNiVmYbA/i7vhKwWBVjBlwxx2RGs0EAgFw7OBUPXZqGEyghO
r+dLLnsU5KAKl+QU5SxAVSpAwO3s2jzyFJbNSIwUNMrImlmql5/8WCn3UT+yzOk1BOpKjbd/MIU7
rF0lEf25FgbKTau0HEX6DOs9RCS0ZPSck6S9cXcZ1/TnIXYomkdw0kfe3IQzGMCt99CBU/wPKlBF
iNrGWoX8MW8LEa6A8PRLr9SLpa2zX5qloRi3Zgh5RyG6belkrKuaoWrO+dDmDkyP+kAdMIWOOkBc
SJJXuGnijC2BO2KNQ10F/Yg4lD6MmmNmNuhLEiIWK5DEKIvwMgdXLKnjpZYD/59Z0rH2aqJTTlmR
u9Rt9xN1qrNWuSeXWVOjPXQc76NeJvWnQcV4QPau5i68QY8+elUmrkgJRtdEdxDuuoyQq1FJkjki
2f6m790DVmntEY6Tf4VimPtS71GTubbV72TRdhszj709A7+I824HO+lDNJ7jfbbWWaTq90U5sjEh
ktaeKnQW+76qouoUX1gBXkg1GwXqJ4tHzCagLAWy3ofVOU4NmNOtQXNctiAvdSUIa/aPY7yF508R
jUo9u8k8Kl5KOPtgw66+NkfmucKulENWQXDoMGNjQA7t9qZQco8QWKnrW9uTcin61r/h1nPh2esw
uaTbsGQkcYGnS9MCpIlTNbmAsePv4MjYh9YEHT8rpByAOthqdG4pRkNUrW9cBPqIM89F4HdZxoWH
zFVNlAXsJrF1E29gJ92E9TVe++AWxmV7QIlkfebe1Q6aXzrPBSyhVemELmla+gAFSelMJIZ1RlWv
ReEWoEx4LlQVKIPaMstIap5XQGh0skNlAiM5bfxFkybJmhgrpotA5aFS2zkKc7PfKzG/bCQ4CDPe
FMpU7WWkL7AVuy951fn8NPSrqgqoJlDr+NrVCVWp/YYw26HJ0QHmfmcTkhaigjT0/jwD/IyQg8rF
mpvCT2+0RAtXttmGh8zUXwTNIG9lQtSrRc9e7AwVmribXp/LNorYv+Cx6+7IDAYs6o1FJlekxNVP
EVq1+f+mOY9zNzXijTHAzqzjsu8Xqh2SOjMOvnWJ2SBtsIyGavUlkfyvHjWun7OLU/Jc/YXZol8/
4i/DRb8nbU5/esiCtL7JfpNA+i/9T9+Gcr8+0Ju00s/0a3VJ9inZF+mPU0Uq0p80W68f6TUp9Y+O
EJ/qoG6eCELVmRZaOn4LTPSv/+BvjrPU+/rHwvnAwNNmBAgycPoHyRQasR/O0O+dgz/+9X4b4/rb
47z5BX43sNWErvnlQ33hEn8/nb89CT8d439OguZ8MIljnwidvzwJ9gdNlQ6bry/nwGEO+/c6CYAc
kZSa4JffCPh+52L43fOgyw82E2iKZPuX50F8wOmOgtPSvpyIv93FQB2u/ot3xO+eBOCr0tSlA5/y
7a1gfTCn356h+pffnkH53+wqsPEQvPMS0Ex4teAWTBQuv3oecCug5wXo/fUkfDnbf6PnAeLq3xB9
//R9YH9AIGqYOg7BX50EgyuEawC16pc//tudBOKUJ+TF+x4G9ge2XZgFSMT7xUmAI4sgl3eH/PNX
wr9wuXx/hYJqi59e37DBc/VDBPg//R++vYB+e4CvL5bt03/9x/QCffM/TnvAL4d+/g46+T9vnhWv
L78f/vDby/D153z9619/wd/+6Dc/69tv9e0/boLn8lR+Bs7/+qO/fsypuvmv//hvQihJaziUp6fn
6s1mUbOmsKn/+UC/CTf/fhX84fGr6m2i+bT3e/9hCeU6ld8OM51wHBc8Vt/7aTencjilp28Hev0m
ITnwPnr3kYPk9Nk/xb8806Zq8Ip974/YneAB/+N/nZL8P/+xP+GcDd6cIZ6tDg+U9/6U/alMKVGj
tyfpyxvi3cfmOo1/OrA5ra3fe+CzU1T5p6fu+Tn/drDX73ZacX/7D7/c1P9L1/j56ckffn0PTSv0
9/+Ay6eAj//tONMn16mb/4Iv89A8NZ/9Z7Snbw5uG5r27T/8+6fl0KTh6dO347x+6i9l1Hu/zeMp
PDE+O71pWb6+n9977OsgioLkxw9tqNL6C77Dm1MSxCTiPDVvDg56iqr/vZ/6FXn1q0fL1xf2e49/
/1zV/5g9p94p/vZhp+8TaYn2F3z68xMPcx5YdfnmGv/agb33s6/J+C5P9Y+fW1DN68Zf8L5YZ28+
8XRcbIvfftS/f+vwVj4lp/RLiFLwOftEjNK2iiGaVd8OPp1/CmZNm6rS956j/0ag+/uvJ8as2DH/
igdlMGbl23KAQ8MImNr/9/4ON6iQgdR/O9B0fr4e/C+4e/9UptX3Au/fK5mm1Kzpq/7pN6ERn4xl
7z1N55Owt3lbGbx2+ZPy7N0Hf/aocU7Dz9/C9Nn/gmJy8Rz7wbdP+fUL/jqfeO8nX3y/35in/uJH
aN/+279/U//TyJd3Xjf/V8Rc4kGhFUQcrUihDQS3g1JofkgqMGulo7fxzQyB+zeBYw+URzKxKzQp
9Ab28kgBWG8o4EzJoLFWAzPgcd1GwPEmYA/cEHRhD/58g62/CR+lxeyFwkZfsWlD7WKDVCTnpCYW
2QEAAAD//w==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37910E8C-8049-46CA-BAE4-0C4F739F8791}">
          <cx:dataLabels pos="inEnd">
            <cx:visibility seriesName="0" categoryName="1" value="1"/>
            <cx:separator>, </cx:separator>
          </cx:dataLabels>
          <cx:dataId val="0"/>
          <cx:layoutPr>
            <cx:parentLabelLayout val="overlapping"/>
          </cx:layoutPr>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_xlchart.v1.16</cx:f>
      </cx:numDim>
    </cx:data>
  </cx:chartData>
  <cx:chart>
    <cx:plotArea>
      <cx:plotAreaRegion>
        <cx:series layoutId="treemap" uniqueId="{00000000-5B53-4114-9872-453FAB346EDF}">
          <cx:dataLabels>
            <cx:visibility seriesName="0" categoryName="1" value="0"/>
          </cx:dataLabels>
          <cx:dataId val="0"/>
          <cx:layoutPr>
            <cx:parentLabelLayout val="overlapping"/>
          </cx:layoutPr>
        </cx:series>
      </cx:plotAreaRegion>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_xlchart.v1.25</cx:f>
      </cx:strDim>
      <cx:numDim type="size">
        <cx:f>_xlchart.v1.27</cx:f>
      </cx:numDim>
    </cx:data>
  </cx:chartData>
  <cx:chart>
    <cx:plotArea>
      <cx:plotAreaRegion>
        <cx:series layoutId="treemap" uniqueId="{00000000-6A66-440D-9175-51A8E27A1022}">
          <cx:tx>
            <cx:txData>
              <cx:f>_xlchart.v1.26</cx:f>
              <cx:v/>
            </cx:txData>
          </cx:tx>
          <cx:dataLabels pos="inEnd">
            <cx:visibility seriesName="0" categoryName="1" value="0"/>
          </cx:dataLabels>
          <cx:dataId val="0"/>
          <cx:layoutPr>
            <cx:parentLabelLayout val="overlapping"/>
          </cx:layoutPr>
        </cx:series>
      </cx:plotAreaRegion>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_xlchart.v5.22</cx:f>
        <cx:nf>_xlchart.v5.21</cx:nf>
      </cx:strDim>
      <cx:numDim type="colorVal">
        <cx:f>_xlchart.v5.24</cx:f>
        <cx:nf>_xlchart.v5.23</cx:nf>
      </cx:numDim>
    </cx:data>
  </cx:chartData>
  <cx:chart>
    <cx:plotArea>
      <cx:plotAreaRegion>
        <cx:plotSurface>
          <cx:spPr>
            <a:solidFill>
              <a:schemeClr val="accent1">
                <a:lumMod val="75000"/>
              </a:schemeClr>
            </a:solidFill>
            <a:ln>
              <a:solidFill>
                <a:schemeClr val="bg1">
                  <a:lumMod val="95000"/>
                </a:schemeClr>
              </a:solidFill>
            </a:ln>
            <a:effectLst>
              <a:glow rad="63500">
                <a:schemeClr val="accent1">
                  <a:satMod val="175000"/>
                  <a:alpha val="40000"/>
                </a:schemeClr>
              </a:glow>
              <a:innerShdw blurRad="63500" dist="50800" dir="13500000">
                <a:schemeClr val="bg1">
                  <a:lumMod val="95000"/>
                </a:schemeClr>
              </a:innerShdw>
            </a:effectLst>
          </cx:spPr>
        </cx:plotSurface>
        <cx:series layoutId="regionMap" uniqueId="{00000000-1635-4292-A4AD-5DC38687C259}">
          <cx:dataPt idx="2">
            <cx:spPr>
              <a:effectLst>
                <a:glow rad="139700">
                  <a:srgbClr val="0F9ED5">
                    <a:satMod val="175000"/>
                    <a:alpha val="40000"/>
                  </a:srgbClr>
                </a:glow>
                <a:innerShdw blurRad="63500" dist="50800" dir="13500000">
                  <a:srgbClr val="FFFF00">
                    <a:alpha val="50000"/>
                  </a:srgbClr>
                </a:innerShdw>
              </a:effectLst>
            </cx:spPr>
          </cx:dataPt>
          <cx:dataPt idx="3">
            <cx:spPr>
              <a:effectLst>
                <a:glow rad="139700">
                  <a:srgbClr val="0F9ED5">
                    <a:satMod val="175000"/>
                    <a:alpha val="40000"/>
                  </a:srgbClr>
                </a:glow>
              </a:effectLst>
            </cx:spPr>
          </cx:dataPt>
          <cx:dataPt idx="4">
            <cx:spPr>
              <a:effectLst>
                <a:glow rad="63500">
                  <a:srgbClr val="156082">
                    <a:satMod val="175000"/>
                    <a:alpha val="40000"/>
                  </a:srgbClr>
                </a:glow>
              </a:effectLst>
            </cx:spPr>
          </cx:dataPt>
          <cx:dataPt idx="5">
            <cx:spPr>
              <a:effectLst>
                <a:glow rad="63500">
                  <a:srgbClr val="0F9ED5">
                    <a:satMod val="175000"/>
                    <a:alpha val="40000"/>
                  </a:srgbClr>
                </a:glow>
              </a:effectLst>
            </cx:spPr>
          </cx:dataPt>
          <cx:dataId val="0"/>
          <cx:layoutPr>
            <cx:geography cultureLanguage="en-US" cultureRegion="IN" attribution="Powered by Bing">
              <cx:geoCache provider="{E9337A44-BEBE-4D9F-B70C-5C5E7DAFC167}">
                <cx:binary>1Hxpb9xIkvZfafjzSzfzYB6D6QGWrBJ1WpItt48vhFqSeSWZZB68fv1G2e5uiW1b05zFi13BgCFV
MTIyIp+IyDj4z7vpH3fq4db8NDWqtf+4m355UTjX/ePnn+1d8dDc2pdNeWe01Z/cyzvd/Kw/fSrv
Hn6+N7dj2eY/4xDRn++KW+Mephf/+idQyx/0ub67daVur/2DmV8/WK+c/cFn3/zop9v7pmx3pXWm
vHPolxcXt7DKrS2cuX3x00PrSjffzN3DLy+efPHFTz+vyf1l6Z8UcOf8PTyL5Esa4VCQSIaff9CL
n5Ru868fc/YShUISTOWXn+j3pV/dNvD4v8nTZ45u7+/Ng7Wwr8//rx5+sgn47PjFT3fat+4gvxxE
+cuLk/a+hJ2XVidfPkj0YQcnrz5v+eenkv/XP1d/ACGs/vJIOWuJPffRX3Sze1BF+bto/nOtYPGS
UUJkyNg3tcJfIhRRLiL0RSvs96W/aOVZbr6tj6+PrTSxO/8/pYm3zgGWr8zt/YMtfhfL/4BG2EuJ
ScQQ+qKQ8ClORPgyYoxEWJAvGiG/L/1FI/82V9/WzOrxlYbeXv2f0tDZrWlv3W39P2nF6EuOQoop
xd/EC1gxxiWKAFKff1ba+bc4+rZmHj260srZf/2v1sq3jetjt/LkG3/TrWD8EsAQIYb4NxUiXxJG
GOU0+qYB+2rqv8/Nt5Xx9bEnjP/v9htXvq1uf/vdVvznZoqELwXFQnKKn/rx6CU9eAwivyJA/L7m
F/v0PB/flvjvz63O/lX8v/rsP+EWIqvXt9WtdcVt+7tQ/nNFYPYyEpRQLL/twQnoCY6+oF/xsbJI
/xZH31bJo0ef7BO2efr/Vyvfj7f+iEh34Aj2n0PZRyHXjz/9vGuIsVeP/igi/mJHTu5/eYER5Y9M
2YHG1we/4OC/rL1tfj8Ffz7wAMfjlxeSvQwRwVKEhDLwJ0y++Gl8OHwi5EseSaDNKAU39PmTVhtX
wIr8pWQcAjXO4GEkCMRqVvvPH9GXCMtICrCSUUQ4Qn9cIK60mnPd/iGJr7//1PrmSpets7+8YAgg
3n353oFTOE9hKGElJDHgH9aCWL27u30NtxT4Ovp/uuBjWASWHGfFosc4nIIC7T3KSJWG2vs2EXpR
V6LMiiKRkog2GfLZ8ThzVdckheODjU0UcrNbtENHrQiXKCZN5PXxFPisTPVMg2MhzbDHCNGHGTky
xkHLy1MaKa/i3AuVUDmUJ6zN91XU2itatvhaWsRe5XhmSYOD9nzCsjyxeTZdeEzfCNrZBCQ4p2GH
zE5r7C4qy4+s6HYVHat9xMgpb5qEd97vFjMuCZuHNsauy5LFCH3E53rZ0drjPYn8nOheXmR5gF4N
gc1TuhQfW1SWZzNWYlcFA0uW0MojHZH7TuIoGQd71za1SOuuFLGz0RL7KZtPqk6760XK8bQuw+Je
9mxI1IzsaYvcLZ8CcRzy0BxVvqO7UcKaomQP2cDRK9dP94v30VE4zSqmVfCK9TzW1fKb7IuTICc7
12Tvpp6cuV6dU17t3OxPG4rSsgjbIuZ9cEe1GI+yidwr1aWW6iqu2Xzs1awTPJKbXBZDrMtq2Ud1
me2aXOu4R9U7VUTT3nH+nlXheWWQiAXfjXY0Semnfi/zXuyED4YzNFoT4x6dNo2e07mk6RSwMoaL
7FVtOpPHy2SbPc0bfDx29Ld5DNSuMSy8XgjDl7OPcKIM9R8bi5s51mzI73DGsrioJqDgSZC2aKR3
xvggVb4Xl02T8zMysfmTkW6IPS1JH2s7LWd114znpqgvQ9SVn6gZdVLPHYlRHuRxY3UQR6Vy913t
6yQQwWvUy9PauyZBOapVvASGXOJszI5nJa5qzeVuZMtrUejrmodpkI/8amnK8SQaVHlW9o7pOKwz
fCUH3e/KaL5TUTUdiUB9bIgfLixnJwFWSxgP2NavOffRnnd9dTaFYoh7Jo5I1Y37diJLomk7n7ma
X6KARq9dbi065zyrZBIWLep37RyUJGlo3fgj1yhfJoEa82DPpWJ9XA2w2Z3qKOCuYl6OCfNlo/Z0
yZowrcuKwYaDCr82QkgVV6Sxw24oSVvvFFvCMPFDH1ZxF04m31su5ny3LEXJEo50xneZyka/zytE
TeyDtpjiNjdDfh7QsnHHHsnOJQWubRNXNS27d0FdmbIEPAu37OpGRCrmoRYJHkQ7vIqKys3Hoq3N
fJb1hRqPxBQpFOetMeJNg/tIn9SRCvSnri4XCetWEhBgCyWTHAcVi+csa2nsMyny/Sxz3ST5EEY6
LQibcayjfmR7h8OyOMqaQNh7jYeiSTQSctghPesibnsZfQxxPr9rR0CMdFV2ZXIj5l2VobKP2TwV
+jjDowpjPARNm7Bq8k0caZVHO14rEBavg9gMdO+Bjbd1FQJCnAAolEsR11XbvLFV7h7GrNd0Vxbj
2Cd1VaL6iumqqY4WT1uxb9xg81dF3YL26dwVaT5M2O1xVhuVhEwsZDfnQVeljS84OmG9cequN4Ev
jySv+zrBjchsTAe03LaSl0k/+eK1bJdwHykGC/qu3jnUDLDRruD+ZM4mE8X9MMVKL6cswPhjzcri
opXU3Y6t9jRWxdRfeG19GxdiqU6aiS23IgqSqLA0Dpm9qRy/Kdz0XrTVtLNtP38Q0dgfLXWhrkmF
wOyVOTvK29a9oZzro2Gw4kOOe1PExNHlIwqX+5H5bGdC3/6aBWbXyXYX2GqIGzO4MwZ0TcxcCPcw
MKHj0Jw7M9QklUEGEh1m0yQsHwMdKxH0l7NRaB8UU+bTfOwc3mlem3GP21aNZ2C1fx0cnfgRK3r3
pmq4Iq8z1Q/ZkeJc7CZv2ZnFLa3i2bhweh2pUi7Hivb5bghVXbxRHBX3AVMoiseyscVOGFreGN26
4WOuF2dOFzTx5agYSsviPi9iVNbzcT1Ov01FlYmYwVlGsciZTHDeLUcos1ViJjtcOTeXlzRo82Qg
03QhiL+ea09PsoJV14KF/siqpX0bLCE/D6SaPtgp6q67IJRlPMxS3thFzddzZhp1NUitf2tJFB37
ehlPsqHhQTx60dyyrETXgZUm5tjJy8k1Qx87VInfciz8O1XWVb8zbVSy2BCf1UnmiPgk1NKfd7Mf
P2XFMPqklJqrGxv0PLE8mE2CCSuKPddhpT6Vgpk8qYIifFUPA3utNWLvmjGo0nIoMT+SdGbqHLX9
BFZhLvZBK82NzvsuT2w9tg+YC/1p4MH4fuyx73Y9LeSORY3RMapcXcbltPSXgS7JRa5s0FyouqM3
QUX65rztJlEf10hTts/LYKj2MizEe65zIpLKyimtukzjU4Zqeq8DM1yzGoubULfqvC1dic6My/hb
ZVD0cfHgQcoZrGrMmzl/z4YgvMYTyttYzWq60DMZdgJzdpyNkuxRHqGzIsfuZKC4HuKc5u0u8mMY
gI3Qpj4SxjR9sgQzxXEgF/t2KlDwKmtNs8RTbnsfs1wt5qIJSu3jJW/aEaxkr+bYhLJNfLjMal8o
p0+tmzw+Wgix0bWpBvW+sTkcOp3nZNg3w5CRHc4kr05la8hyIjLvspOgxIE5DmkI/q/PBWuvhwgH
82XEsgJfB+Fs53jSlRuOgoy0IraEz92uK2Dru3FUeR03QT2SuBSoHtPcyCg/L9uAzcnQjsM1wlmZ
n9JuicLzsaqWZh/KoBNJZ/VrqaeOx0sVzP511pdR92vWRMnURG1SqaqLsSThvq0B8rIoZDIiNlzU
HIl0dL28yaaGXVcQueRJk4HdZ1NfHgd0IccyEtOuwyU+Bn/WXJJFNceCW5EOtChiOQ9a7YLKLuc2
o8LFrSXBWUksaKFTfTfCgRjM3SRY38bTrCF8IOErO4/lrjTZ6xAAnxhbZnvHQhVb1Q3vBfL9WVOV
+dvK9i6p7RiEcdix/IZGeZHvIbppQcN6Ollm0XfnRmtRp4TSSh6zSQpQa+cikmRVQd0Vxiq8FJaT
CxUU5C0d3dSnqgzGLNGsBrPcOMbqXVdVzUkgMvJ2RkMJap5nnu/l7P2biVRjd4JmUZ8WeMnvwc2B
sczMGE3xMBYkP1ZlmO0R3D9uO9TIs5mG6mqh+qrnaEpt6VGsZKdi0y7RuTad2LU+OuuXiOxb7G5y
VtYoLtvsbAyi5RYcRvUm51jdd74b0r7uUX80kqA+Qc5kbQxXmf4+z1sIwXSUneQqHI/V0ICD6qaC
tzEtTYX2oSX0qCc89HFJwBGk4wRh+0VUOJlaPWIZj9O0XNbUmqR3s77r7Hzn+qAmiUNlIxMd4qg/
8kTJbIdUU1WQN/ijfPGNOw995sYDd6vHNx4y+TbU2k0nVKvexSSy5rRVQXXz95eBy7xkFDPOcRQ+
XWZYmlZnWTCe8MmMbVzleZX0c0/5M9uBJMzqAnfQL4LMfwg3QrjPPV0HyQA7ISN/svjW31YHD8/c
AjeCfBaqSKagLh/UsBRNTF2DxTOr44O0nt4fEeKEcCoFh9vtepvlmNdBZ4g7oabsjopDIIBFw47o
ITgYRquuRU/6o1rT+UM962mXQzQxhPJmgeiCfg4zUL5Th8CjZRD3L9PVxLU+YaSfutMwzF0XV4vj
XRyMpbq0xoCp0nzJ4q4qtIkjCaWIHx2Pv24IbsIhhyt7iARm0UHejy7EC6EFV9p3J0tpbRX3dZl3
8aDLMdx7Nkjw8bkS5OTvLkpCFlKEBESmjIerM2myLKdDLS0smi/nhBOIpd2H0OSnJZ97SIr/aIeH
K/1TlcFiKJSwQaAE6e+nO8yhctcq0biTcSmDfWTw/VQHR004uWd29VekETiWUSQiDkkOEh0+fyRK
3FjU6b5sT0rfYHdJUZeB42xR5I9/vCP0V6VBLZLCLRLCRBxGfKW0vC5pFS2ROnEUsbPCQ0iR+anI
zyH7QfyuxgTbVC4l3PO6YrSX9egJvRIoSsARFff+c/TXoSHfOeOz5Xj6HB+az7Hij1n9i0wQwnC0
IMOHQCwRWXMa0NwZLcqTuihCftIJ764mPcFl6W+vQwD2EeTKIQ9C5Er2rC9sn+e+OGkzuAzsDMdt
ucszpSDfB4fpaxruqzn9klK6091syrz4Wpb+49d/3egG/n1+5s8/Hqraf/528Xs5/IffSh/0IaVm
1186cPMHLWDmK3eHTNyTX/6SFfxO3u9Ldf07Hz5JCj4pCzzO8YHRfaSQv+QEnxQjDpm2z9//mhLk
kFcHownpu1VKkImXSELaT4RQWRc4JFAw/JoSJPxlCCiK4OAwCaA6KPRrSpC9hDQheBrBMaTwmJT4
76QEnx7QADwJp5BZlKtEoM2mTNelZMcF2sno0g5fDsqXCvrXc/I41fg9uquDKHE5MKsmvndRoYp4
Web5XYHZ9LfO+59sg1Ye25iKB/U8Ti3fF6Y35jVkccL8Jp8W/emR+r7B/lML8yf9lbGUzVILX2ds
D2k/u1wfwqwwLkgVoRiC7QbHlPQuO/rxYt+TFaj/8WYs6L4a85ZBpEkEiSGnnJtYz0x8/DF9SF8/
8gB/bmYVK3DZh10lZwYJ3o5eIEi2NW/GsArZ+SxcO6UBX5iJm7nvXv94we9sSEDy+/GGOhF2Az8s
OCjJp1Nd+Mwn1Pqi3P94gQOhP33aHzsSK3MqymUMnSfRfqwtH0/ZTDKcdLXFxXlUFxW+QP6QAuxt
3848DhWFkBbSpYN5zgMdRPctBg6ifuTjOt7YOrJztPd5PvSJwCLlBEE+i/RjDTcxyGjEfubBuR4h
87j3GO4MbRzkAjfPBC7fk/Hh5D7iQOVzM6hoBBEIyEwToz/xaCyf2d/3iK+sggakjmJ20X6eLX8f
QkYtzgZfXf5Ye9+jfvj7Y9ZFVTJLTLSvSVk+hNBPdd4GZe2TbeRXtkEHY9T1RRTtFZQpfkVjT+Mp
W/g2yyNWlsGoseo6SGHunQ6WZQ+Vk8HsWKc138j+yhrgKUdiVhVYA019lcyMTTTue4DSbpt8VuYA
V3PQattB2l3PnF3ZEvrIfm2cC56xnd9RL1+h34rQh+MUiXTRqNnPOQ1MPJU1XPx+zP/TgPYP8K+j
Pqlrqjyes1QHYmmORoO6Ya/GGZW7viyo3LjMCuKE6kyMXcBT5zx2xy3TbbhfWqSmfVe6cdoGNb7C
ca+HPiNTI9IO18sNpMyLy5YzebNNVisgj/Uk0AhhR4qDqdwrazg5z+ms+3d1JOrpGVF9T+OHvz8C
dCHyrha8E6lRdD4JmiW8lDkyKv7xJr5Hnjwlr7NyDkE4LPW8x1McVhP9wBbdPeNMvkd+hWg/cM0F
tNelgwINOJVDMcsHcPXcxv0Kzx6KMLOaK5FSO9Sgg1lMQWzDuVw2LrDCcy2DqJcTSF+ipm9POhS1
495UfBmvNu3gUMt+rF6OZ2JRMLFU2qL8lQtrr6Yy7+dn+D+c9G/4UrZy5o0cxqjyOU8bZfvsNdRv
e/8r6RcZnrqgkPwayt+EnWzbywrVfDbQSglXybQj1JXHbiGTjIu6GcNteGYrPE/l3DOHDU9rm3f0
xDZQE4srD3mSZxY4iOVb4lpBes6rPGxGOE99NndmV+WE86smWAZ2mrusqfcTlM/b96oR5KNv87F9
RnLoOzEPW6FcTXnG9TKC3VVCdafQPpBxiOxrCWGdcGNFIRnrqmVIyoJ1zVE9LTnfMToS/WYIHXvu
9v8duLKVNZgzFnBRB1kK5Q+/I+XIUwEln2cOIzRUfFu8+OlhjwY3lT3uZUrCxej9grLB7aNsWdRx
JyF7fpnbBgqXAR2bY7qINno1EcisXECBQ1TvRY2j6BlWvrfRleGA2lvU6RHK7R3PLEnYIh+6aYIq
4zYkrMyGMoSheap4aoIOUv8OUejKICK/30Q+WhkNjwwTVZXTNIfqzYcIXOkrGwbNNpu9Ttf1JG+r
IOAyjRTcZBKPBNRbfGlmuw1l0cpO2LKfIzwZkbp5zPCJoMaEv00dAsQVuAh13Ja+a2K8sC6/65rF
4m1qiVb2g4yQpKuxYSkTWePjrsdQdZ89DTa6i2hlPxa61L1nhu99H6E99MdAKwDTwW6b2g+H+VEo
wDIZtlU/Lan1uUuXllcxM131jA36DiSiFfYhvVkEE7iGtMJlk2Aoce6yWeONh2oFfbj1aIFKvaQY
7o1xWKB3bU6fi1q/x/oKzYh1LZ1UvqQ5n92Fn9sQYoG+QNXGc7OCc1F51xEzL2mQNfIED1O9y4ig
6Sa10hWaSTdEnauBusswTUbCbWwbVG7jnR5c3aNDI1q8iIGDWgOHi6SG1pqY1Zxus6OHrr7H1Ksw
MOGY2SXtUamOrDwU4yO6HP1YMgfYfMMd0xVe2ywqlgUFYwrFtAe4dtbDEXV116Zu5GzjDlaQJQMf
2qrOxpQAcF9Lp6s9orredh2nK8i6FkKhcWFjqmnETg5FpV01txvNDV1BFkEvUwZNJtC5YRU9K1XD
L7pJbWR9hVhw1FldI+LSXkNbT2IibBNeTHWx+7FyvwNaugJtlOW2DhZI83RtOZ3WLnfnPsvURlCt
IAv50WBAvnJHxuejfUPGUKjLyAhWbDs3ZIXaGpVDnw94gpDQL0ndRR9mObfPHPzvyGZd0oiqoKZC
ZMO+VwWKifU47qX0G1lfgZZ0FcVZJQaQfPDBYIjvWjll29R66LN9bBHqbjFBYNlX1inucRwNbCvr
a7RG0JohCjTs5QhJY3ygbrcL5qCOR7ayDocuUxaoT5UsEi9q6DBh+O9Vy//IrZAVWgsaCSjEh0Cd
4oe+pOooL/ONmS2yQmsNU5WizIG4hC6cVHHoVypqNm2LDQ5FlMeCmRzhmZrrYR+5bIwnNOAYKo9u
m4siK6w2RYdbTUK/b4eljceifPDVgrYddrzCqV2M63QBHZhNXdCY0ehDMFi8kfjKuYZZZMhcBG7P
+7Dd2am8tX6xG4mvYNpD81UFkbDfV0wWMatKFXuDn2t2+I6J+dyF8Oisc1IF0O8lgXXp0YWF8shV
xvOvtcy/W6LCK5xOnkKhFyinC4KZ3nhpBYt2gYN+0m1nBq+givtJNr7Lh3SmTWvigHRR2o3Y3W1y
TniFVVRm2OipAc+aWXUqK4t2tq7m/TbqK7B6k3UknyOfOkk+ogpfW0qut5FeI9XOVTPPgYMe9uAV
mMcPM+Ybc4V4hVNZlg1HLXdpNRZi54voRteZ3qZQtMJpW9vAQL+XTwPoKkxUxc857sNtUEIrnEJZ
eOzsJIJ9q6b7ckbvcNScbRI4WqFUQLtOAP56ToGsdfGCbQE91pbk20zv5z6NRzgd8sgXNTUuhTGm
8D11YAdiWy5oW6SxHlbxvcKhyrRPG22WnZ74b0XZZRvFvgJpJsqeD6XxaTSbOWmaDlivn6u8fseA
HZoHHvsk2TLolg8al8IAEEx92BxBV2DWvdum1hVEscPOwBsB4DgWGTReN+N7Dh0m22ivMArdhLLK
itqnJhpgvkJMH1QvrrbRXmGUjnQaSwK0oY3zhvr5IqL2YhPpcIVQPUJLlSO524dZECRBlZ2XS7gx
PxCuEIpQ1/ElwMGehfKymfkHYWa1zbSEK4gGBcTpRoNMVNFe61zDYEOxzZKvu8xoN85kggT+Xi/D
sRnxGY22NXmEKw/azRFMyHRwt2NNfi70lLYm21ZmDVewhCmeqfAemO6at8vgk4r/uu2ErCCpZGW6
pQYl0qL+zUzyWixsm50KV3j0/VBP88hcOtsK3Syzw2nlid1tY3yFSNJmU1uV0qU2gFYC3NbHMpPv
t9FeIbJWpY1gah7aAkuIboOQ3VLo3t5kYWGU9akRhIPd9yoElwzzRlMcWRrspOTDJuBAP+pT6sIO
3NFoCPY9e2P0TkAWe4tMqFwhssiLnvbF7FIvoJljJLaLUc9uthFf3UBHqHfNc5vZPSq641FBbb8n
ldt0Uui6p8t4H9aBAuJCRVfEd3clnc1GqaxwKWk0h72Qdm8achUB7ckPW2mvoInGElqOJwRpY0zC
cy/y6rSnE9solRU6oed4UBDPwkGJFhYvYfVWsWJTgEXlCpuT9HSsJSB/IrOrkpBmTO9gTgyVm0zL
X9q9u7Gh0KYPGMppdxuMwzsoPrzddBTXzVoDdJgbRkAu3sPkW+9hFofAAMymOAISQk/haYqBQz56
Asan6crr8HSC4ZdtZ1GsEAqTXiHlBbGpqGHaAhoO99CsjrdJXKwQ6nMDPZd+cDBqrK5poJLKFJuC
FCpWbtNEMCGVw4RmijHMxo4NMgmi1adt6lwBdIaKgoUubwvdDOxDbidoJY/ebCO9wid0R2e1gHmj
dEZqhPFC3h+1TbWtDYOuG6t0NLZygF6hFEpIy65d9CtOYHppG+srgPoO5nMLNJpUQ68NzP14E5wF
Qzi/3kZ+5T/HgIBVpB40Osz3FiK4yYrfNpFed1M5cDxFx7RNa5a/nrruJGyabedw3Ug1ZKJmlaIm
XYa+2A9jjneBau+28b0CZ7nQzJqphv77oktqOr+CKeFnws4DTv5acoE3KTy1KWMA+eCh4yYtmiHy
seGsuuhZN8VjhWGofxv/K5BGdTu1tY4MzG6Rj6qg74KuvtlGegXRCToeFeOZAfwP9niwBsVooNtK
dfAel6fSyXERlYZgYJyid80QwIRW0P26jXP8lDbMDXe1CQubRrik434hfqZxCwNH9TYnzVc4pUWe
C3gzBBzJKbguG3xT9tvu4vAylae8qzLq4cIMpLNZXruwvMwI21SGousGKSXmrOlhaDklWYPTQGB3
jfKx3NTpS9f9UZjD6PtQwknMYFgUZph7mD3c2J1G2QqmzZQFbrKFSduhg6nHgR/1Y74tOwxTD09F
7uCtD55KEDmYx7NhxmcqmrZhiK3gKcdc+arPTcozGN3ly3wmTbmtbkbXnU4STkk44dqkSA9XBPXn
JnQb+V6h05RQnWBj0KeWiXclMteq7jdd4ihbgTObaFPnXWVSBpKJJTShx/3ciG32kK2Q6UjVB5WW
MMvKiz4xuL72gXy7yaywFTTDEO5ZbRT2aV6SpopHSFTsfRiwbYJZtyLB2yWgK62aATdybhLhGXsN
E7TLNo2uW5GGCmatodeuTxdpcIIsfQWedFv1nK7bkOBdHEJHk4bjoiUNa7C1c22LGN5zUT/jTClg
8RvOdN1vBL3AocynFmSfFyNPWkiepVlG+211BLpuN4K3HXhhmqxLRWDrPhnGrvnkJR83XhrX04ao
wSEdYSg9NcVs4e02DF5/Y4voaNPJXDcccT5NIhzCLvWKYXhfBzSxw/zdRvsYrRDrFHTgWdIe3trD
cxejBde39Ty1ebyN+xVmp9IwM04gG11UOi5d83ZSaJvPW08AK6zHJuAe5N6K7ni2oT0alS6ON3G+
7jcayEDmTo1dWmXR8i7UWX4M7zjt6m2CWTccEbCTEZ5BrbLNenvEvSA0jjINb9rZxv/KrUIxrtZt
N4DkiR1P4LU3b4tebcvN03XLEa/hFTrMmS7l1L0pc3s91u7NNr5XbjXP5pEolfcpb+XH/+bszJYs
tZmufUVEgAQCTmEPtWvseTohutu2hAZmJKSr/1f56G0+2/0Hpx7YlJBSqdTKZ3W9SyqRpr/T1v5L
qNkLjUaUzItoNcOVTrL4BhTEBpKJsQenzG5nXeJo84ECEoSVWlYM0pcq8lF+PjYwu6U6+Qh39BpP
z6xfqywZ7lX3OxXT3ynoP8TgvcxobDfI6wrSXy1TvKlwWywRbPJ2UzU3JVd3ZvDu/WpmfaPAXbDr
IsSYfUCLWz6+Qf1vnt6XuWF3CveS/Z1UXcqqXIN38cy3sYhdFVI5Th9BXonWOvZjp773QkRjzZBY
klOSodYOcNW6rSedoEpWM9xSb7d1jAp5JfkmAKzppfN1EqOa8CWCstdfEgr02okCb7bWTrdLuPCx
FDO67UhYL4aQLZxma2j3bcvTtHmzpCySP+YkG8drEUhpr9OGv/c0LCE7y9hmRd3lJFFAtuV8veNJ
z8tHBooUXnkMBHyB0oGzxabb0M5TAKeuLPzFGW3Tk51Snp1t7lKUsLWwac31YADvsmXp62JqaV6Z
vp2SB9cBuXXTNFnSa8Bouzqjyt5CiMzz1Nk4PaWxtaGSzdSE9zqRfX4sC0l3SY7Z0pWBdtZfWSZ6
VH2iinBaHos3e6UXTRuPRBL8N8HMn02q3jd5e+y99zovi5uYTRO8d7Y217nU902WHCsO0l2UzCyU
KQkqSFdSllvVRKWqSp30B8dkd/qYYk6ZwqXdlRPQRDY1/sXkdCzpo7s4KdHeajsgz66rX4dndIO1
dz1dzLFQRl8D6P/cpwvWAptF2Awgj0ofwZmRUP6vy9dDoWyv8ZoMt9YOtr+qgq+fpmIMKOaD5HZw
2HeRcgRxCW0iZX8FggE8PiIfReDHOs3SvcgrxhLO0mLor74fGnPqYyev2xi3B085e5lX0rVJiADt
uzJugEckc7eGKo8yNZ4ODf5e6rWY0TWRWPorLqr+Ai7xPovmYx0dKSl+nTbD6iY7+hyYvLiEjmyZ
803XtJTkr2PvvluuNhsDtSsZrnosQ1Hl/Uhxx14QckyLAYLOr3+AGzqdxBtHggAnhWrNQfRs2/Zg
grDXew25a2Tg2MJxRzPVUJSxeohcfD02OLs162K0Smdt16OrFrQNRm22VKD5sWP6/nSv9pplxyFk
6hGGuzW/Fx2Nv+FM64+Vgslu0eabGQOQkTilAQd1a1KQ9vJ4yQ9O+t05hFC9lu3r7iRbAx6cG3kF
KKc5FnD2kq9kSrZ1wzn5GvmO/imgNv8zmNUcU36me9FXRmgnhVTDNWO5jW6q7JI6bpzLfnN3+C99
dele+IXe1qZhuuiuQSd0+gAmpu3rJu/IABxrH31Aw9lzBDigPCGLU0BkljiMXkSUZf2xr7/Xh6Ep
GCRCifzT+VEUdWQkABRGdIM+dozeC8RYTAPOLK+RqVmS5sG0HH1nfvRLfKw6tZeIhXid0F5Luiul
YDNWm5MufWWV2oMJVrJb3mwOZuoIfsCvBLLlsH6Gev/nodCxV4npxfilXEN3HaZurjdO/wpLdvTF
dyubjyGZZ5WbK3LbiybqnpD5WAng7xbK/0lTTBTF3IEgcl2Apa1VlOKqwYV3xwZlly4vQk88cba7
NutUnFdBAPjN2oNb5V4n5nLYyHT4otd22qIfRjr6c4qw3Rx6971QbJZpB9xvYq7ItZ5zGx70yH/D
cnmdb/9wVNzrxPiGe0YGNOl13oi4T/RUVLDEccc2sb1UzIEUWwDDaq5UFT2vZFGM9+BIdeLYMt0L
xtJy6ynrYnPNsw5cvLK4U2nij+0De8nYNHScN2XbXctUuMd5MmmdL9K+/e9v+prZ/9PA78oLpVPe
ugT7uw7piJQ/nnl51nHS92eGU113LMfaa8gKz5qCUd5f45WCgSeyRb4urbjsj+3Fr+Y0/3u2AId0
Hm3ZYm5m5P26xO940hyc9rslC5LFUgBe16PlN8uA20QpP6xJd+jzwpvi1xfvMBkjBVXgOckB8rQ+
Gt53IjvWzQSq1q9P122XrDGZ9WsMLt4OhmbXpc2KQ4NO91qyAdWFuDGdxmU4qhL9WLwFEK49ODC7
rHn1S+dX32ooBIBwqtF8OH4NugT69L9n/j+HHLqXkwFI0zTDMulrmPIfqB09mVx8Pvbo15/8nx0k
tTFuq9EhiKbVvgF1cV7tn46Ox9AbMDT59fEtjm+daF6HfSgaFBzn4mZYth6a7hT8tV9evidy3QLA
zNeGC5SdEjJUQKoc26HoXlJWspD7bEb9LXFL4k9dCz1CLbtO2kPFF1Avfn39wrpmQGarr4lg/lTw
OH7To5/v3aEvu1eVedaiwuXG6MQTvvX3Mk7iZ0IGAEv/+/l/V1r+bzyme2EZwJNkY2zF1GFrZl7G
JOnWu1bZcbrgIAaSMlh6bD6Nmd76x8jjVPA45HI0X0kCUu3KSLjlaeSzqgzNCrqCj5R6MV22kdqM
o2/rwEUTfvSNb9dLN2DPrVfA/39Sk6YPdpDLvW+FvdBmdXgEGBiiik2bhg8iQX/LW/XKqfjQtcUw
g76bpwH/dnK1iKH8fJaDiMIJ//XcPlHS9PZQIkn3gjjoGkfy2pB85k0in22pykdwlPmxDZbuJXF9
pLIe1VF1JVv8JyPj2zLhb/77c/5LjNlL4nDW9CZiDljlAJ2tJumN9PPvQBqvgfCfpsouyqxrZHiY
N3UdB7A6bhOY6u5UeqgeTg4nBH5jJdPiUHUNvL5flxUcJzKW2kxdoyFi51Q5fQmD5h+PjdMu5gjf
rDgjUnW1fSpOURM+L5L8bpz+OcWhxS41SGLermpa1ZXBfuI9VNXpSyH49n2TSfSbyua//cQu6MQA
mHMyjOo8b1Sxk1jGaQTpfkKx/dY6dLT95lD9L598r5qDPIGvlmkOXvyi1GXNtgTqsEifWxMKUkPR
fayqRPciOi5QO2kmjUHrSAShG/uMQHRwA8t3FbcIwBEUAjp1TXAdBwedy0KT3wTof/kSexFdTqHl
DOjBPSk+5sut1HN26YsS9/6MWx0fUhfQ/PXX/2eDz/Bs1rZ5BEwHQILodedfyjE/1toKGvWvT599
Obatn+Q1z7PlAs11UTUiOXZYATP516fbFqVIuibi2qZFehmsN6eibA+d42i+W8gxGxKtcw3WuW3v
44ZWac8OjvluGXsa67lf8OgQ0nNTjhfTkkPnQ9Dcfx0SD+paO5eqOamWPORZ9DCyY1U8utfQQVb4
CsKFQdEg3Xgv53m5Rhl9fyhs7iV0TZYL62mEyZ7w+TwMU1r5UqeXY0/frdK4VFOTxVF7zdt5eIDq
9fPI/TE4LN1r6DjLeWTJ2l41XKkua7l0d/Goj0lR6V5GF/kN9ylmaq+thEXIIIrHKJ/m87Fx2S3P
TcbjOtO+hIdV2m4XQtzHYVLqWFERJpG/TkbRl/DESrvy1NnxWen+Kqf+2Ca+l9J5sW3ccCRSelnb
qoN1QB109pvI+y+5zl5JZ6HOD+jwwyKabV9BNVYPDEThY2O+W6EBkJ7ZLkOLriXj646DxA7riK48
JkgDkPrXQS+NR8+Fyko0WvWBVIVupod+U+2xPki6V9OtrGu6fKTlyTgYqKi3UAH8ZmT+LtX+Qxq4
19KlLCSAU3FxTXxE7UPcmgwNRhzg0A8gJfXXNisDhaOaNdmZobrmYFShMgsc58D8ZVzLeDyHIeHk
u8kzYq9NQdv8UAUe5sG/DusWjQm4G8vrcWla+K2lcbGexazm7nRoXuxleF3bLqxIRH7aJsEQoLyE
yZ+AiTH9eewHdot9WtQabDOs57UXw9kUqYPnU3qo0kz3MjykbBkdqFnPySv3y2UjOrXT/JC+Gl60
v479kNt0bhY83K5gN+s5Hatek2MaP5rtduNUrOiGh0fHmchkqKlKZIWKxI9jg75b7b0qijimzXK2
BE4fRRShgWtL42P72l6Ex6E1jdOILuceypqqVxN/1jldPh16970GL3XDQBM2LueoxK1HqgI/tz47
NjB75lc7uaTHRexyBqOSvOnMpn6wOOTH0qC9AC9kwo3Laudz1zFdg1wNIkzaHKOe0HSXM+tyoYEW
2Xxu4SFzyZoFfPFIHbtjhw/Ir7OdOgJHJbXMZ+qMgOJq+YD26u03MfZftrY97Gt1I5BZuZ/PPocP
jIrVVOfqYK6yNzDJ1MoiOmLUgwGuxS3+r3gSx3oJ6V6CF4XBjI2mMEFE98ypdPA9RTw+dnlP99ov
OHymTWuRWOUD+TEb+t4Icqy9Grblv35QYVBS7od0PbfxFFfbQJpz00BG99+r9F+OiXv1l07USFRP
iwtrdGbfiNW05uIZ0dMlnQbsgv/9M/8ycfZKsMbSJk0k/oiMFNHJkozX3bYeU4LRPe9rEE2+LAxP
h41VeyogA6vL3v9x7NV3y1VJhAPoGafzsA2+bs0oT7Npjm18eyVYOaTxYrJsOlu12osRBYGDXxmO
7Xx7JZg3OG7AJXc6LyLoSzKrjyGR2cFPuttWYT2Vhh61nvNQiLw2epM1JKnHZP+41f911ne5z5e8
aIZzZKKplmHoKjr4Y+QmdED/+vQmTWEWKNlwbpdR1CEzui6AyT8dmjF7DdiaeJScJ15cpOzChxAP
2ycZd7/j1v/LUtqrwBrqXLJCrAyLpwT9KK8JxwADpWMRnuzOunC4QbkaxpSXNELp3EY/e919ODYs
uxxYJSRp4J+RX8D5anRlA9SJi9jmL8cev1unie5pH+KpvGQDPNpqJzcmHlmiu+LYWt3jvoa5WJHF
D+UFHtaVLMm9jg9mYnvxF0Bc8MwjeLRJsf296iG6Y4JEuld+wQwCJt/5WF7CK/pIuSStU1G4g9Nl
t0xlrMUSPPxxQeG666bhTcyO0QTh//XrGo0ziIqoMemJQf4gu+gx7dq3h6bK/5F8ASMkJtqlJ8JW
k1zTQaPvWjizfjz2/N1lczcko9Rrn1/SPtmAUE/n9P61Ve93PMHXxfgPJ929nquN4J1auIZdzBDN
d0tjrXme85jzM/pUc3g4muDE0xKa/4/D9d9H1X/60d3yzT1pOitHuJnOm+u2OtGtJsNZKaw6fRHN
BgPusTewq6k6OmJv36SfuvzW64EJc8HBWipT6aCsv4nGR813Sh1kd10MSauqqPTBuQpJzjA+KpYU
w5OdG7iK3rYIDpWqmoLmUVvFtGwpryZ4ByIR6hk+HdwCx55/HyZhYI2Zqrw1NwovY9KfPA70OT/5
0cL3XHkqt/dAyDnbVpmCxQ8w377dZphglmvEUriPAg2v7pJBMaDvDWqWi4G3+qRXvOCc993HgRgc
ZGQui7/MYPCPp3VM7YlB7gunY4yQqq11pL0Gv25sQo5M5+47XGfjfK22KYkTV2UF4+Jr16aq/Gn4
CqMfNHKGfjIVaF/Sf3kV6d0NwXjYdAMaNdfOtXOiTjkaJ5tzwJUNOUek2ea6KTDTytoy5zNzIhY+
rg9JYVl5abM1GPSFjT2s4jve1TkbLHuS8doWp7iljtYiZyOysMLAB94AgFttI4erKvSbshewzCtx
3s9rVEg23uPNxm7KK1gr5ugbse21SXOkjYglzKz3+Fq9aKupQGZXlUmkzWk1Hfk2LoadnA9b/nNt
g6eXYeoz9RwmUrBPYiR5/kyXhtLH0IhihWFkQI9KeindmoCIEFi+6id0aBT4XkPbDng5HoeSr5cY
VGNkYybug7rzjG7ux1iYtud1b1EMvuXoQCo/wNV5m32tuxROYryIXjGQetWdi9DFEiDaAkEnX+16
9viWcKckGQpp5MZUV8ABnKnywpTo4Ou6OTOhmuKj2b5mlnZ+iNdZnd2EGPXMer7KD9tGOAx4p7Un
60XSbN7qnouUgBIrvD7hXCOKr8VCu/6h3AIOfiKLV/i+wu8axfyqhK0gQQa1LJTSuswolW8TVUzs
AsCK2h464hJUteMFbLWAa+bFcvRuwf+XLVByMkDWYr3+IDpCz8xk83R4n2cmKU6imTP5A2efQmPR
mLS3p1lm/fys1pizD5BnjeYifY42obKP++w+ZBFRj4lwKvzRdrDMRMfMFPXp84hFK84wIffkNphE
jp9FZIqYILwpzrIqN2k5PMfLopIfqWyawlcNLw2/Omdtdh9Pbdp/kY75rAbzPkY3Onc0KYF2zpj+
2SywHOUVHNGLHxll4/AZ3eVB1Lhdwt6FPo/eP0HVNxf4n/so/dnLyYabIYP3H1SIk6QeBFbST5li
mt9xRcLzUsb8EpOxkC/FtObsHBftIN6NSmzhjUODB4lwEw1uQHF6JRGz2+yWrvtL4eZGPEg2Un/t
e6mb60jKZHpYxzIntUxpSr4WjKTlH4lTzTNayKN7XCOFn2htMZV0GT9xAIKi09aGwt3DQ8KGO8CD
6BddtimcKjU6Hd/mXujuOeFw9r65vl39ORqF3O5KP8XsmrNNxZ9j1qjmnRhLPtSDXyIwEWVczmii
MQxGfjbM2fQ0x2GJb3Rgg/4I446mf1mzMheXWKg+Py2btIidLismcYF+OpmextKynxpMgK5uUDJ0
L2KLJ4QS0W/uzLJ+mfgpxm2VfVASgONLw9cB7TVRbvkHUcxlejPDMLBqge07+wHrZznUvJvVIqui
S5oYRkcp3W6zNvNyWhyBlfYydySpOh3c8JUuJd7glMU8Ac5ww1u0EZ+nSm7R3J27VyRPBaBdUM+j
Q2PaORsm943E3jHYq/EOXE5YQbAnpEv8T7jAA14stSCwkzcu6z/7Ef6MABwZA+RZRVUI7c0t6JL9
4OFPNzWVGJd8Q7wPg+v7Si7Ypl2Firedf7rV0uwTLDgmbAjwNC/LdxpPef2Qw7JOZ5g44qbz3Dli
sgq9n1121WVSqrO1nMLwmydLER5efZFRtdhgY1XexY1HjohONiFuM1zWoipMbRu9Z5mayEmksMY9
zbFNylPuQ5CfpjhQeWeX4MrravqoOY2ONP6RwiznTZzMsn2PyhHxqmq1XsoLqPF8uS8VTjDPHiWx
4pKqFvvd0jTZCJ13KrZHw2Op6j5MyVKnw5RH6FuY5qZ16J4Lc/JuiZVBM0aXLsubdotzctfjylg+
9yDdtWNlfQoDHXDFq9FNZXJLaDkvL9k8Rt130m6FfmSazphjnTBa/EF1ETATDJBt87nnRWsv+Ms2
ec4MvKE/wiFbNPczbyW9oYmW6ad1IjD4OiMcaXaCLxNt/gxAJYNpPguZ3c19yzm0zejAwhwpwFG6
F3Lxw90gDYVmmEBDHJ/nAa6HlV18R97jN4tPNhHL9k0DGo+e9JKIPq1H4Bd5HSE+NfXWDNt7SdhC
74pyQK9L1nUQqxo7FVHth3WBpdzUuw0NJDZPalwoFOINXjfLXjbnOZzMO5Li5qhtVLR+MCb03T2k
uyIgK+rC9hO7xtwpMFLjOHn7elND45qKMQ9PIS5TMyMSB9/cColPD9Asg7vZo0NAHl/gfjFPt3gR
5XK3LayE2zqCgQATgGMY57laSqzyGLw6HlZej63z/i0tN11WcE0r2CVPDeJbpaiT00u8JMX4PUzz
kMpKL3bLbj6l8facYvaLL3LeYEGDP5L2zYtCOcy9KxQG8T4QOW2njq7Zcof9Pxo4BpcYe3Yhzx1H
8rT0AR9z4vZinYrMxzzxi3ljMWb2fpSQhb5I24q2TmHnPH+BkzzJvhqS+8JUIITF3YCRopr/0YGZ
Gr8BtT4tv/cgr6hvox4VwfkKQERaG0lkfmfyZfbI30RcsL4ao9VjK9Qbtg9ke0DGsiiz+WkGpKH3
0Ojl0Q9Q5X1ax9jUJRy0R/UhXzG/zyp2mtXtFlBzNXmXfs4IdBE19UUja5xF0xyOiH2+XonOM2Yr
usVmfB7EKNBynADfeRlKqfsnagYX6YqhA+u77Mdlu2RJm9qXpIsn8Hdxz1p+SIvOiYvVcMp5MxJB
vxQzXF5Oc9qgFFC00cKefTc0+SWepCMvuH+i3Tut8jk8JLIbewTMFGsDsngI1YqrAkR1emoMnN+3
ukhT/sZD+RLVG2uNfTcHN6IhGn2vxNXAGDaqzsukHV7UjBpTJQzX45l69NXqC1rUkjOc6bvuNMUN
wZdohU6e0nV4dXJl82vyU0BaKXhdFjYjJ7OOcbJWKmz+syw0qElVMOha/DCguY1+4jPrH6duRcZV
Cy6jOpGgwvka0d1WuWN0+UxWYA/uOHMD9vt8i5GmUzTwDkvlaRottxavEL9d+27Ja5Kx8aS8WLur
2rDUv2bx5OyF5EoncCaZgDxL0pYWJ6ohD65mmoRLic3ILdWUNXJ+XiGdKrvaMJPrRzU3/qXwrwao
YQr0YS4KFZ8LONhs2EaRcpymAI/rT07biN8U67Llw6qbxL7rpjWpcUcykm9eN87WjRPpHdI1uGYq
dNHA9J5W0ybFnVgGgDVS9FVjs6V1CEs5VD3MkBh8p2Nyx5EPfHYmpw8cKCVTsVKOcy0SwjiYrQOp
+j6V7L5w3P+RovtHPhEsHXMNcg7l0xiR6U3sgHjFEYguj5wVJCB3StLpjY0GyHaXLa8Z2sifcJ+D
Zm2Yl1LQyNGG/OSngnzsXcTPikimKmO25cEqXb5wB4L+SWEa19m2upqIpr1L07R8XBn39zzZ9DfP
rXxfUj3Vbcze6mwyHzNZdmXF42GG7GTVSo3VFrelmyuObNdfPKzq/B2zhH9iCZzeF+mL8oTpzGoT
1rBduklm9x7yxfSji4r8PdcOqoUTWbo8umtMbp2uGszcAm3yXsR/tEvjl49ZxpivbGu2AlLOxDp/
al95ADfttwBsSjElfoCz7jjOBOeYlvbyxJlNonubpOjGRlupi+8nkTTl8xxt83Kx6POPPwWmCatL
n9rlYU2HjH9D5mrGc7aQiNwN7dCmj3KzGmavvLO6cskwFZ/oqof4ZaQrHc7ANPgOSIKZiVsf2VJ/
jQS8hGWd+TZrT/EsxVKtWYtUtFzWvK0njRzFVQ2NKNWVz/za/tyKjI6Pdutt+AFTKod0SCxFhtmt
sbayoZJoGJJnUHQacp0K3cq3W4Kz/7nvUmouS464c8KJhue38VV+dx5zQ+gLmmpk9gD9LE1OSbll
5S1B29T2VwsxtnlZ56UY4tqX3Ir7eZzhLl8BKFLgejRIov1bHI1zglMwJJvhYZ71jLggutwlT4PB
knyvcFh1X1Wmylva44qMzsblX5OZquibwQUrjslbn8FxEUVoUWN2IFmqmtUius/Tup2s4VPxmaGn
f/lUOMT2L/M8lkSesnyMsF81XRbZ98wFufEqIiSn1bI0k6nLhmryPIdi83+laPfXf0wtutnOhYRt
4TuvxVYCOJD10xt4PGdqO3cWdNdr2Uakf8OwyhARYzqNBcKT2HIUC0WHtuY7SWPh7qgSKjanNExI
ASrNGOPAwPc4fyDjk2Pt7fCai8DGZXFv5TJN3F1LxdX0Sc9Rby+9jJbyNs/lmuGLhdJNp5HozX5T
ZYZeJCZUOX9bnBrtZeCxiepSrclDO/KG1SMuwpdHL2XK8UnyFs2AM6rs9TTYEUnpyICT+bQGUHLR
ID02jz0n49U1W/FupMQvyA6yEIYXr7WuJniDVmgK4yuFv1gh+4t3ReZrDjvV9RbojAOaKNe8mhfX
R0O1rIub3+aJy8VfFtYmxTmoOBYn5l731YrP8Ji4a5BmP7ZAc2HW0cTQ+0bCn/Vh4L7/XBYYhBNd
ljTRVdxC8vBp1kFGyFJ9HF23gHl9RR6Q5PcLtgD53TnaXnEESMqvPRDnuaizksftu8FmQgAJnRjW
rhUmWUbrAlHV4zQXoXEu5CJpnwvp4lBPWPAfVZKZs25a1mGpNet9H6OC8YR6Bc3eFN3G1L2zU/kD
lZgvSD0WwmCpwiAB7+ERQ951hDffwLOQ7YkbBMVWTuppWWJkZgGAEXfTeSHqIXgYjqCtI75r84nq
p3Ghs36amnV+WIehl99hEL38GY1qnk/bGuEzplv+Sa3p6+WOKrC3b6n7xJBLLCceRuTq0DUtW6Vd
bi5oVi5ZJQfHkRvgqtLC7K7YUK9FJJxR31nks0OXCRwYi9dKDxq/p08KyVhFMijQbyill/MjHYsx
ekNziPggCso7bm+Wcb5ofJTVxzM6uhvZnreYFjI/y4K1b/kIb/hzgu6V8a/NEmXrSKBy9Q2sBrjh
Tlkxp+dOEE8wNVvyfmpxHrn6Ts4VkQigQ2XXCS52nKziZ5GZmXyibhW29mZOcNrJU223StpCR1/b
Nml+FK+pyV2xocv8o2fDn4vSS4p0txwTJLMmVetdCU+Qoi7ZZP7sMyzZqoBlRw1bkDg96zIt/i7+
KRowCL44g2/ZpDjKwFT9spHc5V8GHpXoP27LBpXBqDQgI80DEAUnJCXG3Wes739qvdEEcS4VsvsE
UlspazIJR+/kkvo/cHTm4WHSpPnTCB3KDP7f3pJHI1w6foyamGV/JrDMyP7A0VKgMiJ59lj2k0Ls
iIWvCU9G92Yqm3xAXwfullLOePymjRhDNRupR/yQOQBFL6WdGDltS4jp2TI720qbdXsPJnKSfh6m
0r6NonT+XDR58hHajyVc+wZNQHdRj4Pxps1mzywtAPQN0g6fMebqoUsUZG1MwoAbjJO0v/WiLMc6
GzrjqiFq1Bd06m7VmKF5axhSxx6mbYje5MxtT6wMorj0DdALZ5357TrCVuKaDDq+pfBkRszr6PxJ
lDzzLwPv0T1sLXg/VTauzfLerUC8fgNABIez2btUfEFpmOYVsx7jQJyUCAslTWiPjCNH/3ERLx/F
xpAkUpQSOEeWIbMIeNg8RKcJMvjsnBUcdRMHe3X4lORTaK9kiIdPwK9L9Y4UPZrANzgwvGvxIhVt
bTKsNcK2X1w1oTZGXwYl8rSmA17nY983rr/IsZGiJmk+uB+vWtdb32ljHrY8Dxq/oaL5nUpSp18o
zx0SNt/SS1EMUX8HCWXu3qIU3Z0RJrruMmWZnE9EWJ1ALgdj2HPvYgQR8DHu8S1QjmiGrB9w3HYQ
LVvvl3dzJKStu2xN9H0UWROuwI+FP6IMtkmVhjXkAw/9huXTFBgO5eKzKtO1HsfF3dM+QcIp2u7B
DyJ7B/XyiA4B8B3/H3Vf1hw3jmb7VzrqeegBF2wRU/1AMlel9sWSXxiyJIMbSHABSfDXz8lapsu+
Xd331sONmKh6seXMVGaSwIezAudAUEMY8ezZWyEn3wo4ZNwjcKZlwkY0EP99FL0KODpwqhXwwFBb
0xwaMBTFl3ztBp3gm4LhXVQ5JnOsmPWkk7zLDPLLEV4kLxGRJngiZ2bsYWmjTuw4OsBRjZpNTBSx
RxF7uJ1leL4JvXJSCu2KHU5MWHyqtFwHOR9GmDJkHLTLWOM2Bt/1YbF3ZgfTj0SlExK1CZSYOoj8
pzbChJZOs+zzhEcTg9dnZK56KhhialKCvPniuQagEcW6sXn+SJYVq4fyPOYfGfc1TbQM6iBtgYZN
SdtMgLZimKAWlZYwF5LryHS9uEUhSDHFDinQZmNdRtvYBWuECUYaf3zzerQqxBRWD3mLLpuJ73Jn
Zv7G8KbmzwMGVHaig1/zJKp5FdzUaiYITTY4FOTFoPWdg4G/2gblQLSLKcz2EwDMvFkVDuojIAdc
1AuGQnS0Zx2KteWQXeYtKdaDH5GluZQGOG3MTDgjL93k/QehYZFfBWvWQJeUkarZWzF5wQ18k5zh
nurDdQb/0zizRX/j3G+hdDM6AatC7ddm1oOHgsR1FAevBpzyTGp9/oYYDj6p30tTwoyKA5i+ssAP
qwT+inGwMbJY/OCCsIDicElHr9kX0FlMX+fAySHNGMvG3Yz1ek57aky1qcNQdGmARpqxirteu3yL
02AtL7II8WsQX9bnejC0pbVpmRdyOWYj4SKBT0RJmiKJgeCGKjINPhtUaKuObFrCFTPLaKI9QIIW
bH2H2S4GDutXMQyja5l2uAzqbbRYv/vgBa1qD2cHPxpD9N0ixOSbqXQNP1cFhmzEZqoxJ0aJV/dy
xwITuOVQ+SIUT8iM1uNpxtF+MXjjRVRGmEGWsL2mvKiXzx7ejfTi3B/D1m7PadY4kE5inaIrez5B
X2ReWy0YvqCXRcCUy5S6dtofcFjpbchwg0cVMCuegGuhOK2SQcvmrXA4XUPb57gmH/04eR2GAU5x
YGpHeBsntNW0/XGQrRXXFIuHwqgoyvW9ysFGfCnLua22kYoab8ana8IGXcysL24jjPu4lwPJI7o1
GI26j9xEdBbx6EukNc88suLBBz5XoP4F+P/4VfaRrZ6MZ1vvplUgfG6n80EViQVO1EHCpw65xrDN
mb4+5Bq8Fy6SyITbnuPgwzboUbTdBRyAis7JCg6pxUm36HnBU0LZKC5mAybphOlasBPGomi4b+qy
6o9chXN78CyK2b+EhGQkYeeZbWtb7dm45sHsnVqCdKpbzw62wBqHGPpEYjJuNs5q0V8Vwwiji6aE
Tw9rDUljIsgAkqcI6wYRM73yxjfBBpM9hPOAxb9Bv0E5rUdvRX03RlbkGtaH2ajQYZ5CxXXi82W0
e9c2Mtz3QNnnXV2xlTwBVaT0WFRgAhNDNAQAG/iJSS9SXJsrsK0zouZtuz4IbBIyXXox7rlLZgYX
gWukiMfYEh/S6m5beD74HtaA4nFxjYo1EbtuMTTtc06j/bhYue5NtHikQaRbMFsJTE+hK6210i9P
1O+H4YkOSFX/4Cqy+oTBtuDbmuZW3s8zqJm0VqJUcCdCkHZTNE3NLjJVN9X9LPDBXLhAVMORWFTq
XE74XQM0mruV3pSWa3Vcyl5WjzjoFdmUEItpuUvLVmjA1hEy2gqSWNzMxkuQ/cGcScEDciG3FeSA
5whj/oIEQzL4iZQIwNQbDSposAcMYD0+2JGXpr/BPt0AeIYYB1QaZjfp7kN87DBXSZpX6yPYk2zZ
TriTt3Jd+QmHaOZdBF4mMdgxgvS64EzjiWBHSsbMrip5R09r3cJ57QeuHV/mwkqEVlQW0SHbUZnF
5bE/M8rBcQYQXZFuEFPCAGwMX/SEyPqbFrELQ7A9R736wDQWinJ30a9yKhOp57lKne7PjXLjwK5o
n0XNIYKTd953jbFhqiZnmlMwIKcGECkB39q6ntttARDfj73B970tOMqxSGuhJI6dphsMJqRQF+Hr
wtEif5GtqlzuEMkQjcDe86xf38OGhuqrqVpSH0gIq+OBAPXtLpEa0I8PNSKpMds0NFpOfuQN7pvr
aGlOzilvAMC3BCJZJcaRGPiyBbdSDAPEft0YXVqihzkZHYpDDz1+hTK1axBUCbTxDJx5FJ3ltZPY
Siibr+oJzcCPZK7UcNmPq98cOWrv1vO3zTN4HeTo0Aw/8Kj8CpjPC9OSCs8MCGvFeSYZGlzteoPJ
usIGiYX0fMyfezNfS6+fwsR5nt/jZhFdD7uEoedPUBrAVZgkeiqvBz7VHuIGCl682/P++M4t4hPg
Jafq0LXS+THBelffh30fjLj3FNXdGBsxwFUNiAlFUTwnBUnDgHqQ14Sqy66CnI/zFssoshCnuimm
j7FczHJqV67p536xLMLhpSvt0Tm+Lp8F12a6Pmc4hvtB2yzWCLvpYkyj6gyWm2XCngsC80Y4J/lx
yOE0uAJRomF4x2y8AtrqKqBWFMWVER1fYVztRAxjUTBvFmYqoHZ9l99BJuFjIppQynxXQtmIfREd
G8hulJPI5BM3REJp3hDwWdOuyfquHeMCfr8obgV0BGEC7ru3HwCSFMBbADZkfAVasRZezEaMr2VM
scqOwBDrFm6PGCH1OHduF9hDUQ7ULBHLX+CwdraP7YwSm26np5EWZTJ3yA/HHErYQv20D3NIOdL/
GPoR8bweFTswVeGYECiChtgTY5clCEoOH0M82ruY5lyZg8zP2K/C8Xsx5zUzyq7bYOg3QAtWC5G1
l3mH/8jsQhY3RPUeQd3LkhJWtjZeXU6vQVg1NmUZzN9/TcH0Y7IQc1Gj22aoN0Q+l9EDm/6auP7H
QCFahxPoGjxvWNwJgBYF/YsWmh/jhFqkNcqs4HyLbZIARJITuRywWg//xsP7J4FVoAy+V14BCgtG
KNLATHi4/7q8LcYLPXstMhCH3gBwCqYStQBcdsHNMgC6xQGr9EjSegu+p38toTqriv6Z2ugHYZkC
RbMUXs+3LdpM67SAqeUS4sEuwbwG+hFcnDj861f6MzHVDzqzvhtwqUFTvEUgQMfvR9dmNjUKc246
Y2dCOiniH2pMpYtr/s0n/CcSzh/TiUrow7CbBHTLBDo5RsTObDpgzf/mDf3Zs/+gPjNo9Bt4LimU
I/pr1ftPszDZv5GL/9lz/yAPxZjeaaMyunWo/Yjz3h0KW4d/8cl/UJiNvj82rWV0Cwx6AyK1iDMf
yOO//pr/7Df/QR6aLVMxUlmwrSLegD19ymI/x+7/1579/Kp/8EEHlQmhDsLnEqwa2byjRMvk2t7/
6yf/kyuUhN8/Oet9PZulxOWScxm8D8CU5oQwF6BXSATaxMZCjb2HyYmav1TPF/4YU5QLNXNkttAt
6lDp56jrh6vSB7z6r9/QL4vrP7m7fwwp4qULAQupaKuFzIFAy8bNIFfw34fzR/YUYfLG3zSR37Bd
YcqHci0efFxpdJ8Nhc1xVlH5Bu2M78sUoro5HjlGsl9/u//8rjh4+Pt/4c9vrcFhX+XjD3/8+0Or
8f9/nR/zP//m+0f8fffRXr3qj+HHf/TdY/C8v71u+jq+fveHDeby0d3aj97dfQy2Hn95fvXRnv/l
/+0P//bxy7M8OPPx80+v77poUhx6+uJt/Om3Hx3ef/4p4JDe/OErOr/Cbz8+v4Wff7p7LV+HMX9t
/smjPvCTn3/i4lPAGZcRlkQqfzH8zx/nHzD5CdgrDxhFdidQx7PxqEHtaf7zTyH55PuI+BUSsigS
/OJJGlp7/lEQfiJRROVZ0EaET+Bb/P3t3/x6ofz6jeDj+O3Pf2usvmmLZhx+/gkyq++2Cx5BQy45
YYKjYRBZDT82TbTELF7jjcOWgP49xw4tgFWCmkKrgSM0OzQAFIEHL9PAdrIsof3pkBTTpNqrIKHt
gT3HOlDiIkBKGmCUJTyxTlZFoh1OvQlQFbPibEubLimtDuxJ6mVreRlOUK5xIDWuD4ECIX53hReF
enNiiyiDxmXu+7TQDTvkcjD9xloU0e6YK6uXtViWOfVDOJI3AqdmSEZbjbg90mTqtECW9hW7Hpwt
XM67ZZLiZq1wokRyt7fRKLpEzmnVbgxq3e4mMH9vE/RWrw4Inn5Epy77qquxeQ6sUn3iAtA2saZZ
nm9VNKj3ifDycy00ThodCSaImmZeAdqb9HI/EGJRJ0z74ER4Z1+cM7Dur255CQUkiPHcEHNVQFBA
Ut345RSzZlyhFg2CnKT16AGfZ6VCFdykkVOOBBAfZwGFIfla9z7UQs638sUA0VSvBNmeZVy0SOjZ
gBazGDmivr9ikU8hmIQWIh7n3AdsJhvvOAxhPeJJJ7umHjR84YWY3IC4vKZt/UPrN30SjY39bO1Y
1nEwjgPeQFVHJiZLr7dd2ZRfwYZUpxVKwRsYVqL33PeXR7B1YDMAA57b35euOZpqBXMA5HjZZCgq
eNIDcqamVbRgsqnlCsrhrgXPtVr6lFs1PnXoTlJpt8pCxh36de98pspug99geZrmsb5pTJffVhBx
9Vtw2nKfF2hxgxhHPZdq4RRgDS24SIvGLmEquF0/44gz9UeGdRHwbrF4/tZ6kF/uvWgqX+kwAXuH
zEyFFz43KCCnPUHgofOBhWtCyAOC4Mp+g7w5h2pLZItOiWmHMYtHxy0cUk4MT5Yxvia2npeXEhjN
CQWkCOkuJGitzTRmGrJ4CeF3MlQM6K3fF024m1HT3O2yuTzT3x00FCkBALSDIMSeBh0Ft3aYxWNV
It9HVjle1WuAhyYSaPdNVo5hfQfkuo3BWIX7omPhjZ+v48UyEbQU1UNDdez7onlpIBq54NiFvNRv
e/ZmgBSmfqOFtwWcNh6LzDFIfJYQumPazBvZtOxFqtIXsfYLv0ta6ymTguyUMwZUhCsgPak/CGAM
5bbtc4iIW2LHZF7R7gY1x6juIsTWWwy8pXwmc9F9hr1BfGWTiC74PI0Njmp4cuTkV0nUis92KkSd
ADhH2MToR6+cFoxcq0i1bKPrGXpbyLLsddesQABRkxId+ymCnmfFUbrchr2xz7TNh695qYAc1dBG
1bse60C5DarVhvvKBTgqKgatc5yRKbRxxiqeX3RGzTRpC45kqhzBYhM0QNLkyQLojWyKCjx8jHFy
voTuOvJTQJz9CCWPjw7pNoOgB7Lh0Qko05FrERtcsBBeecVrhUNctg9kXr+7zvrbUqrw1OAOR0A2
GfK3njFU9nFDdwshK2ggy4o4yMLorbcaElvHWXSxrID8rpRtpy/eijN82URD4kMAeRJ+qR5xRQHz
0hJXZdOv7RabiXuprKuvOiXInPRIv+Q4JKtgRzEMyg3l01vZR8uOK8Rou9xp0JFLtaS29EG84gA+
sZOq2XqPxYbqh0qK7FWUnrgKFC6ILeMdwFNlqufCIcoLXCIqJIEaae9zRxZ7VU2SfLNzjhOrKDFG
xR0yJziiqdWJkKB9H8NOhljbi4DshI/V8QmIXAlFB9Ght4VF2PFdBE1Lv5kjSoZkbNYwuOy5G/cc
49ODyHyQQ/5sXawt7pQIuSfNZgA9fRHS4osafb0P6wIDTGDsa71Yc29n1BsAQyIxBZZ4DxSmgSU+
Qot5Ak02r2Il6wCExTq9UrmEbF8sYXMjK8iE4Kly08FvRnrgdbc+j1C3m43fzmLjG2RY7vtsjIp7
EumF4t9mxVM3ANaMbS7qrcR2f6iWAMRgFcE2EQcziCObGX7dYvL6cqarbgLnt9uwW+xTrRZR3Oh8
1FhQAkVZHAKL/FKCldwDalzCxM6meGeW5Ule9K0AQNzJBe4IEN4PyrPTtwWqc51SrbsvtI9ACY7D
AMonK5VNIk+3I5R6GZ0gLeKg99ErCqfH5ATkOWt2A/BjJRteZGpKBeDfCjV4Pvs8gGPFxg03Elkh
vQ20BP0qM6hVJF8AHgaQY9kpx9Bn89jAK7ExGYoLs2q0LzgIzlmsoLvN4wjYVg3Jmw09hGDw5nQu
M7geO3Zna76kUKh/btWEG1OB5oYiVcAmQrOLIuyhhFmG6H3JS3JQuRQQtJkuGSfj0sgVXyoMcnHW
8Q+6FF9HFXk7v6hbKHaVtokdCtj5qFqiz2MFnH/TGqzESAkd0EkUtNEcHiJoh4GXRV1pDjCl57CT
eNCPJagNoVOqahd2ieK1XbdLL/olXnLx3rZdm0MqO/pPuRHeGhuC8Mv9XNViuVpx+byDyYHMZJ4w
6kR5rccUJYDtKYJ8C1goKfcVdH2bYEKWl83r6cIuo0g5boghrcOiPMDBQDY5+NG7ivr1lk5ZnWbI
p3vTUA18E0U2vtQCTdnL6oavXgcKuFpZVKQzhBogmWjGrsBhsbiRc+Nv0LyylsD9mopBC9N63mOU
FzUkDfDttImobNek4ACn9aoTwCo2iLOGd0SbMndIxoMuZTP1akGNiBdedf60QmG7IHJ10/o2fA54
XpUHCf3Lh+iyINYQ3+LaEaY+aD3IMMGKgJY8KD/F9brWoATWppeX82rkiYyBc8no4wCizRAead97
VZxN+fjVBCOORxDnui8kQCwt4NMxlIn1xIrVQmXIJmiYr4t4JBZzqGL1utOOZkta4VO+9CHUg3+o
CjmLkXt4rHSfJSZoYdRrWTA8YYhaoQaRfvA2dK5/tiCHjrWmIk+bQEDzhk1puVK9BOlSy554Cfcp
MGeoI8try/08jyGzG1PDoO9I/Wrs2WlS8EnBRCpKLGck2M7Qd2P3W3lXY1sleL2g1uslrXGbJosU
AgxLzW5nubZPSOvhPKGiaA/C4xy+js6W+8bPQRqV0AYgbzLo3cYWeMpT0XJXXPd+pi6XEtKvJAwG
zC9MdreB0ewORaLoO8wgx+5jNa2hwVoZ4DoB9Yr3HNaWbKehTHvwAek05lCuI9exv6Ugmi5sho8H
5gV/zWMs4xSqGEzFWDLA1u4K0lTdRuSR0J8VLduPoNdBcQeJM5YLNZ+nozI3q0EG9Vi/YlDI7ty0
OHTdGzMQ5LiObsVtI5XeVLrgDRiaEuIJLNBuhGckH58q2Non7MtkvLatyy4aO02ICq37D22pfzdD
7j6kvpH1bY7Gy8egI/IpgAx7F6C55sOGE3mEtny+gNjPe3EkQ2dPBvn07dyW9gXrL8aFCLWWUaLF
UO50EzkXz5qIA4Ju3Oe2cPUKBsWvP7OImDE9yzQ0FgEo/nct6CCIKKHfHBKFrOEakzKpILbxakwx
QwHkeC8w/YMyn6CFaac8PBRDwOptRypIF1mO3S2O0ETkdlmYq+K4jqy6oDZy3cFGPkSKRVkjAdTK
Wn6bmkm/DT0CpQG3o9xkM+As9RSVDkELLJ/hfNsRAIlegqs3j44goPoJa1Zpyi2F728CCdm00ntt
+4HvHfSHok0lMpnKQ96UwAKTdcJxB+U9CIF77pbZF3e0xVyyg+osgJ6vQtAVh+LFvtJmiQeHnrjt
DMtMPC41vF9B1EKBht6kQ4j7CRfm6gl9ytkIMbUNoym8Wo3CwBrCbAYxEX0g2G/WY5W57BbURlff
QMe9oritgv0sONUR8zLU0862RhSOQvgLASoeJqGeJpxU6ob2DmqGvOu6y3xtMR4ZeHzgN/WNjq7G
Etr2I/WHKb8WM7fsGrlo2bwvh2JMl4k2t9ChdN5JUMwkD64mwbpDcB8Nt8Oy5sWB+mVRPhcgYvUe
JJRzW1NB8vEFngLyKouyYrFxEMJ9QaVwk8V8UT7HkDSGmcL3Pgc9EhmHAWNmv3RFAqoMDuFUuYB8
ASozjEk/9jM0J5kJ0qygTp6wfXfzvhK+PUZgtPtNAOXDHoFG1W5UI2aJIGPLfd6g8+HgClaSbd6b
UAC/saq8bCPIspJV++24Gatg2HZePsEUpGa2Q0SBzI5h3y6Q1pcQGiZobOPZsems6wJU2gXExdgZ
dLWBvKMeXpYK47bpFqcv6xCa0AS2KbqCaZ5HYY4NaZzcZwCVXDxS5Bg/YZNiwyFaxgZjDpnn0zSH
AqRHUaC76hGiEPBVPu7h9hbkGGJ4mUHQK6QvBY52UAfelJ2UL1DN0iiGrMjAZYC3A7tzX7h17yvB
p4vci9YagnrKo3j1+LjlQd+hgV6gg7rQ1YssvQwTuW/UTV4Z7IlRZr544SLzuCYrbCXqDrpxYtO+
qAZcPHKuYaoLpxL6d2bytMjAqwejxjbV5F72bS0w6x18XuJkBIhhyuOxzt2bU30YHobZVxhYyTQc
u26y99BEsASS7hD7P3X6MIWdF4Foqe8sFJ3IroWf7EItuGMxtWQgeTMIDBnENGr6OnBha0zvAsrg
Fno8Hjschet9MfSKJQMAvKdBhQrfh1ihVakL5V/Di1kHl8jhmlSKR0PTE6F1y0s7dIs2cQtvip9A
FL/sFtXw9w5LPwSJ8AM+Dn6EE1MFYvhVe6w5eOhfgDOGg7gz9WCTUa8+i2tF+zpdNQ2vaa3Cu65o
ozNAqA8l+v7Wr6GPj4PNrL/AdTk+4JOX+wiiUjy+5X4L/8pwMKRZXtVA1JNzxQjLmBqRwlz6wXEK
fbhbAT36iRV+/aKqiaPcuodULeGtD1XwPFFD0qZD1OiVtLbDuhQKLbce3thTpyp5AaLNweNStcCW
GpHNSN3DYT8d+gy2BtBoOYwIBerQ0tmKDCt2B/3lL5Ddb/jhd7DY/2CSfwG3vCze4Hdtv43/C4BL
2KLP+m5E3/zn7/Dg/4FdXn6o/LV+da9/xC7/8cBf4UsZfOIUECSjQCRDAkPRT3/7Fb8U8pPwYSNg
vhT8t5/8hl8G7BNiC5BIL4EoYgI7J6T/jl/STyQg1JdwpVDpcyS///4LfvdF/XP8MvglB+cfgDjH
nUSAolIiobPHk/0YmmWzs+5fc7bvocZRe5jR2RKLEH5hWNSL/B0m+/o4smUxBxoye492BaE2bPZL
1PNBF//YlbgXGkjuUbwHs90S68Kbs4TO4wIe18vDRznw8BL9NuQaBR90vAlpg52LY8DDJB4BxYHn
rhXVjuCkZU7Ea5eDG3STUKpyQJTZqB4GyjMST149Jtb63oP0sUIJy+0zBCt1jCh/ufFJXSVdI+4I
LI/pFJIrOKsmIEJwcUMUMPVvMHqZOSkBV6BvOFI4cZeDhIkn8tcTzQdTg3/D3ArIXOywwuo9UCsE
gSPxep9RsaSKruHeFa7YB7iLEji+FoUcGocRFbDIg0B/4G72q/nSiFom5dlmjwh5sgl7UCZoLGpg
emFJMEWBeZowadu7rIVRLe4GYHegtEWCAywAhzYQITmhBatQx7mZp9tuqhl09OgAUaeugGsOUYET
JpgFmA/MuU0HoeHgZ2C4lRfCE+7acpy2Cl2wUPpM0vNvV59Kd42IGNbcQu4H1HklHeaxqvQgicQZ
zV8PloysPGYTZJVpCyMjKpPBja3bcMrr56kOOnoLOc4YbP1VCBHDBBtVSWCDysVwbEwWebnDtOMj
yd9JaxQieoyWu7Or6Ylm0FbCpawU3ArDN5TzXViEud8EjQhObe/QwxoSb+8Bfn7mDIfInGQ389JA
N98BJ8NMpeVl2M+pdl1xi0IesmXAVBCrl5VnbTGZdxBnDe8Yh/i+Dbwc+aM4hvlp3RJ4u5gRD/S8
fcVIfkA2vS5GgSpGDx7IrFiTaCnQLjGM9T3CLrvUhhK64bbJd0A62yPhjU69QaoNWuGOtndy41Z/
fchQ7baFRI0eGSuhwSy9HTofgMcJC3XrMNxjpy9gumLDtYdKjO1czQqBC6GNoMfs4aiFIZJjm9b4
+13rzfUJhnwBEDvsIfqp9anvIigOYVwqHnC12ouW4GyFELEWRJXD1HVwCmcPQGwWhrnzVmWUPSi4
I6+BSU0vI75bgAtt5mMcD3DIiN28LAQTwwzxZJ83MGfxp6Uo9G3n2l07l/WmkwDaNIyU7zTw5k0v
uLkHjDTseG4RD1CUbncG2V+4hIi+9lZ7aUb30UJCpTEBBnojlmxEa2hZbhmMv9Uz+tDY/dw6xIf5
ecW/YGvyhw24kuhwNsBtlwUykyIw4YZ5AcK6pg4oKSK80X3Ngc4t0DBoP6y2CHsiCbDMel9L70j0
yLDCaCjIkWnwnEF7F8aDqm+UDLvjYMrm2EE6ea3CLnuN5in7rbrr/9uO9x2797+Jz2PyTAb/+Z54
Y5vy9esfN8Tg14f8RuaxTzKUMPxiQ8QcjMPT77shDz8JmM5wqGcYZxlMyf9g84JP2Dw5didBsWEG
f9gM5ScaBZgHaUg5dlKwxv8Pm6EUZ+XFHzbDiHBsqkEYyCCi+P/HzVAphb6iBp1cFkDrvvcr+9oU
zMRKhNlNWHvDBRRJLq29qL1oJrjTqG7UoV9EeYEBFDMcpeJJNI6+AxFpEkDL3pb7qICFGWG58Kom
36yRx0Af0OwYobQMgr/1ldnopoUXKLQBjh6LvvC8GlIQTA1n/4yNe1lcnZ20CVa0J2By7xkE+qgD
1MdqgDgm0DWiEUNSLdvOWA7WTRSbooSDo4abRQDczutjuEbNpancet34XL+BwoPoVTD21RVBvsfr
zddGOm8bRJ7qYsMi9RSQiSa9N5kkgmUwhbuk+kK1reElwqtmOsRqhpheA1YvnA4RAnE+w2g+H7ym
DVMOz2TaNfrWFFWLCvJ8PJY+TgNzL5ZrYFQCSTF0wU07ILAIBORib/J6WfYeDLEXrcLWCHMJXSBX
hSEwRyXBI3pdYwVx1j2c/OpqyOHBCTJ0jnqa3wQY+R/P6Rsf6MTunws2R7cgpABlESFvCgGPLKx1
CJFlWXE/lTo4yMA9lRAY3+S08O/DqqMHi8/6AuBycZpy0TxBCkqA5xDsskgPSHFpJH3XwUPWmeIq
zwVw0K7wfRm3M5/uI1nqK25yVOXCSIEDk00Gy7pnVrgs8SJn3tiafXMwp8JGJJfPeWD2VU6PFtvn
pkCYwO10tgkXoqxuYPqQzxFbzAke0+gi1H14sNAkvUc4ZUGd3QNyg8uTws0delfNagQ6klHa/AYp
dLczQunDsOA8WuX9fNRIBrma66bb8zrSgBIFEhUaL7hEr+cHopb94Dks8crEl/J+AAZ+rCn8ZBD9
c5yyS6D5q3KwymjPNCtIVK1vQGhXVxIMxk5Cgv0YrKiAb2oQfAoy48/+sLqr2skM2/1ETi7oABJ3
SLMJ+TSnFiFOmCxRqH0JLAN2x7w1w57kWZjaBkEctcfAjkTiCtbVcdMF5yiWEYeevA2Ww4ib+YpJ
/qginBtlBQsIqgDEFlZ9/gA+AtK0WtevDEXUcJUXYZFQoCZxVil/U/ZsANQI6GJtPJjYnW0TD5ao
lNmWbKIVvj8FQ82lZsgvCjrLd3VJ9EGv/LpZ+h1ap03MxWouM5FFKS1FAotIzN1idquaYjjo4r7M
4NV0TTIH7Veaux0OmMWFonBFGkuqW7OwYov8rB665yDG3h5tmd8zqBjhsBEBES8VJF9gH3CWxV7b
zXesMS8R01/h4QAFMZyGhr+VU8NuVnQt7I3XR1tIdTIsPudn1D28ylC01LAO3s1DdCf8AixQ3Y9p
12XuXskCzp25+m/qzmQ3cqVNsq/SL8AC6Zy3QcasCEmhOTeElJI4z07Syaevw1uFrr9rUUADvenN
xT9cZUoh0gf7zI4xQwAqGai0/Kbd/Nqli9o6UlSBAQ/1VhO5eUvImm90I1/2Xc6I0eU8GdTAXM56
Bv6j7k1ry6jY/ZFeHu1QS8wLE1JeJt01tjgF/Sd8G3yqyhIsHsxg+nFkPGrXy47nmNysMU8VGeNG
vcUEj46mm0FGJ8e4EzpRJuVqKZjXsaeUJJuPxP9xBVI6CDBniRe002h58OLF3sWu2RNsjledYOZ8
3vHbnomjBfZCaNygFnef+wDEtMitV4XK2ovBhmVhOeZXk6Ed82/X8x3ygBGUulQnPa+jt7nSlmCs
8+ZO+tN40ltVnapi8g7krKsvvBjyPEFbDTw/12+85E2ySROUz2JqnRQv82S+OCjQAqNzAWcE7CiC
LQi8ax+z8G2T1DN32YhZQEVO/K388sWcWqiWc7pHKeXEjrGysGDpsGHY72OlrfPt65zykwONSMa0
CrpxtjnCAx5972CvMf31Mi4cUu7gT0AXIt0zb8gL2tw9kh4nysD7LwEhMe5J97Ky9YfeLaBTDMUm
IQGqVdEIAcO9GzKboRDia5Cb1jlb4FeR/X2qllGd7Zq9G3CJJZ8SzUk5dE7fuWfmh6mOjTCKxksC
MC8z8TFy9FQ7OEQE+XtaImU9LXuTyd7etFnBkRMXiChmux3KZfzxY/lIVPIFPKb0NyN/AJDJZn5v
KFdCn2eCax9GJ7KCfrGiQJc6cbKo2+P2X7jFRPOftPDtm+4wJuJPDwpvPERjzPmXVb9In03TvYoS
8IGG97wk87Htpcass4i0ABhkctdpenZSNUq1mwEoAxkJpqP0zY/ezKaQoVh+ZJc4VDJqoAdo3Z5p
dWQHxjgCJllLTd8VGTeaK2Z57+LbOddocj+lb2mYsNW6DSLNFnlZ7XpGEKG79P6td1Jjg8V6S6zg
fRDjNcrK8zBly9Uo4wtmAcE2WwBMglBBHRSqk47+z6KqDP2ktfTdTib5WwWRTIlxIxIJmSQz93WR
7TvD0DeyxS1BXKnMQzJYuO2njVJecycsL+balP0YlJ1g8KtyPsWiF92TGU/tXeP9uMqcflN3jq6t
yr3NFNnibMuOOtlxgvkeojPJz4Vt6CdbdC9slF48GHnSrMk21bK9EXR5Xuu/nxn4mxq9SHkpgqlI
28d51GU4N0CkNMqSQoraOnuToqO9svQQq2oite/bChazmKe9LiojXJgYhMPUZcFMrdiTBkvrWILX
KCnUnlGRzaR/pvyKTbr17j3NJsyBYeMVksCC+YQjSqw3PwWMpecGOkeg9a6zG6yC3ds0S/+RZMyr
cscHMnsM+qvkKtNu5wweMr45vBuye+moMd6YVW4+coWudxXOwR3bnn+pojJJt7NeMIyy+wKpURxj
O/+bJdberOPD0qdnJiKHSU5DOE1WFYeLVcZEH8263MbYQYs+29aw0XaG3h5qe3iYNf1GoPcvG9rr
1I3fvW3tGT3Y1yaOW+7zlh84GRwzmwso+y6nsCjZoqa4YYYIeGl6Sw8iHDGhybj2Sm8X6Ry65MJJ
MTelwXu4AgbBXdG005oOyRoyE7r5zPLr3c0LUacNcTBryxG+Ohok3k0ruep1np4hWGhhipJ9aJde
f+QUNz9BKlt21jjZDwZuEuK9oEQ4wJbKGs4Dv+igLYaLk/X1SUsYWfe2XWzsXvSh3pj+KRKMHgzT
UAdTG3Fyd9pnRj77MLdFcTd5M1t01Dpbkq0d+oijwnpJ7DvG5cYDx+/2hA4OL6Oe4hPx2nOpqfZj
yJT7itPFCwUkIDTpeY2oSendutZr7v3IMPb43T69ouL79btmy4U82ijXObZaOgd9K99bp/tsxxo5
QIBkmst273CPPkW6ob3Zaem9k2rWtmmbaC/AcsLS4c7NryMdAOmN2o9CeN9yokQRIg4TqKwiOeiX
XX9y2px0QdseuFo4BzKWDh9qGd9FsdY8uB6bVFyvsXmcZA3hRLJHXvdRp7UR5jai1qZzWo2FxyRM
NuX9jhhIx7OTRgEOlTX24GtYT+hyXmzL3mNBil6qOWkf9RhJoWW8cMP+Y14dZjhHzmDTrRZF9dbF
cNjMkgEH0dH5JiiVhHkii++6NNx9C97gl+hTtFf0ygdeywm6cTPrThioY+gIVfmZAo7BqbCq8QYg
TjSKOX2KY0558GDa9LXXC7aMgs46MUTx1SDAto/NUr8auI/CAY7Zxkn6/hgxrTmgtMR/iLUZjGZd
EU7aVH5b7eBfNa+xX2fD0DYgI9CEzKH/8Ps2vuVgT59AQInTxCCQLc9IRz56ECsNN4Etb0wWwPhg
c62SR1p0d0tnJxzYSLINSWQdNMiiV9cco8CZ2upq9RKLj2672yWKfpDeOmNlKzm7qpg5uikz2mEj
8D4M1YHWqUrzNi1Ov1XSaM9xnzmcPx37MBPZ+8OVlXKPMvZ/GhmBOuQCeExmr7534jS9QgtLD7Yl
OZBbVXuqKVNk17D8napazwhE+pBrU7XFwAM6KPWNE+E9wFzCz8jjdvelnmDgUXa/GV1Znrwlx+LR
CP8ImMW8I+aU//KDtnQ1Ne4ZB5fVweKqo81UzL92tPyVJZqdR7Nq0ExeTBqXMjP+FkYnY8z6WVTR
OUriKxQJTo6GfxHNnEMctUdseXb6lmrZHE5L8VFDGgzW6u1LM4Bgs5dsRxcv3jbRT+f1ks+kqPpp
J6rOmVmca+nP26hLQBIy135NEqFRj6LIHmHaq8MC6gR6X1KFw9AZdxZHsKAVonoBmmRE3OXG11jH
9qO1+lM2x9HOinZM6PcQ1/JTVI6P2eSEbjyxuMwcyTHjoLvNVxyWLVk8xujmrO4zq//i8SRmpcoM
ctO4hMSyqXWUrcud27H23WKYCMYrMcxGRDbIuwEjzZz7gUq/JdGvMesnRb1CX88G6a5uNW07NhqI
VGuODl5WFlgs0u5xbIp0tbW0h7H3l61mZ+WBnSI7GaD8Ni2x4Pthma19jwEiqOz4MjImQOvs9PiU
qgG+HKwgN8Q9IgSOxKiP6PYRb0JweLIAobZFthmLugBB2mh5wMH3kNR3uYeFY0AGvCtZCiEVaWp8
AslZfZSR4OUxYRL97aJq0ag2A+uxBueVHuhj9ohRVrspyy5leeysNYgoce5xzLTHa13m1TWTmfGH
HbC7NlrBNTfp+MaznEwZWitauKH574O5RK/CGKxtO67Zc5li+yQ3Dzup6nJjjxlP7t0mdm5dpfLT
LJ3haM+1fTOVZe2HUXR/nS7zdewAQ/pR08n0V8G7A6mBQ2wZWTz5aIh3t0Z9lHyTB19MkJoctOgU
symo/8565y49vY5DWj7JdrKuOTidfcK8fyHG2d2b/E4fRSn4ZhZPvsZi+mmKTGy5CaWnBDri/Wzw
nwYV+YFlmiO6gY2xuK80457d1tiW1oihOErKzTxrd1oGEArHb7xzOVhAo23BfBaGn20ERCaO6Rmv
rd747pNbKG3rlxDTEEnKi17qW9EtXqDjZgsa7DEHZx7zk9+ZuGVl/Uwo+ZPI4mWZidJlU/qd51Z2
xGF4ARxoktJVBP1M9dZz+fF4h13TmC+DP/+pW5zLaZYk/8Gv/n+te/5/pGiaa3Tgf1I0XyRhxf/1
0H1+//TJvwqb//mV/yFseta/eYwMdXiAjuP7WHT+t7Dp/hvHXHj4viVMT3hruO2/YgpYyh3h8RAx
bUT9/K8xH3KoZel8pe9bDGTIHfxfKJv/Z46HkALTQsMipoBC6grDXEMM/xIWkpWEbjPY456WWbLa
zDDuq5rrVgDauvvS/CU/T7pP1fO/fFD/OW3813QEgu4acvpXRdUgt+HgnraxPQh2iP/2Nw/9OhK0
x3EPxCHapZ1pN588/3hNYadYUM4arg7Q0qbhvYAIsWyVVTd54Lk0p3ATm0DT6gVEiKCHgPQRYZOA
4GdguGEOGcvA6zBw6OTskyAvo344TGI15OMmBlJiTBKrdlN78xcX7I0poYPvBdfBjxI/6udcC/+1
1LMy2ZJFGB8ZloGNyaWTnoErwLghxNZkwWiI4b2y3BTiIn5HD3SLldYpEArwVguuhKX6ylquktIc
w6U26rCP6r8jdQ80xk/ZI3EJ981fnHYPdCa7YxRorD1ZFgQNLXaiF22ErobIptXH2RMqqKL5x4VZ
vcfwu4vGTBylUBkXiOTBSwZ3NyoWwwqAeaAZ1SvTG1y6zTqtncTTiDWOjVwgnkKutjMukEVZU8bj
m9Z91UwsEhg3GVNDDJ4GvrBr7R1VxNyLpF7B/uCa1Snxyepe4fq1zrrdh30C2ys2O5K/xY48Cuzw
CKtea0KzgOsa9DZxyR7FKBBRP91PcBru9KGRxyXquk2ElYL7/1DiYEG2NsBhBQyU8GRMqbtFPjDD
npnRXtoMrwQB/h2oRfuIVM9GD3hla3TDwPm7T/cmqksAm434gF2JQx5ljBybuDwlZU64hgs9aEVE
lGXq2JAxYGE+MuLiWFWa9d0YY3wgyK2FruZoV/hFXHHqNr3NS9HnITBFK4y5AcEUVszEN1mmmzD1
PECWoeW5YJShSCTwSE2r/8R5nkMxXbC2BGmyuB/xYHkXPIfGVzWK8lu6c+biG21sk6s5YnZc53e6
0jjhT52eXjPht0c5c2ikDutUmk1zSuggeisRWPiss66BF77QobLt7IkBZe8juHCgqR1YosivD2XB
PHajR/aaUqlz3KmlsDm+AqYOlGEWd0VfGnsFSanc51riPZW21gHvKS09bJ1qEVtbMySzQNfxLjrB
6mmDy3N8FBrMMwtyXnyK44ZDfqtDVoDbx7gyIiRwbV0TIkpLSOIG3E0HpJWSd3fauLyjlUEANqEE
nOmtF+OCKaznuuvIf3gwe2Y+zDUOxNWUYZ3hNACPynp89bHRg/9k3PeE9UBwrtasbtp69hS3p3mS
xk/dMm8AWWC85mbSwmUqDeu3cqaIzhAgdB0cwJaJE3ltW7t5QPJ2GD2XMxyALMeDJNgpKxyGBQTQ
LHkeBHmXTdpq567RjR1k6cYM7Dh1b8NCqoPvr+x3xaLdR4C5nDj/6svkzsAb1egaNd/zShMYRXEY
E9+8dxjxhq2F4xQ06sabnfzOl2m+WQyKA4TOtaeEoXbImvZaOUv/AEnmO8mZ1XbA94NIFvFBz9zm
Urku5J6Yn8idy2YXl276kABa2iut985gLMVWTqr+gioK3hi70lWfM6YS5RxNd1Gfq98S4AUmM4oA
zj6lPgkPsEeMZqlmKiG72Ta+XA4Qp0IMxdl33XvlllCpcdVJM6TpvHd+QNmu1za3hmPrVVrJe6m9
S4QzknF9wLHHfgEB4+76ahwewWrpLdyhyFstRuMJ1OZPY7asH9jVrNWNF4XMWFxAH1Zg08UGXUFB
BZ3KOMW8nZQPms4dlhM2Vek69Rg3xhO5+TxqSweoZs7lESb0+Fdq5XDtp5V9n+Aph7Qpoat2YxLM
sgbxnZkK8KsdgXLQxvjLG+FjaZXtHUyPTBMOTZ2OoIlPQwnx4oFdOWOnIq2kJv4ExQMcT/l1jMiM
THF0GApRBnVpn/C3cacRTnLCAfHL7pReMYs2+6Jr42zj8KT0x8zMwTVHZEe23bLgGkwhC1ehNrfd
d6phI99AJ9TvXKfi4C7IIfXbpNOwK3CcxpecjLeUAf4bghMUI9f0fvTEGPbQvxSeRF6Yvd2OSJmQ
zzNrO46jd6U9snx1+T0FozK6A5DY6hs1wXroVRt9wWA0rKceph3es6UC+ldLU1crYrPLwobTQb3R
jLjb5k23XEAvmEQK9S/IXvUOkN6yL4QxnkFA0uhYvWskQ0BykbbHMN5jE8eJ5pjGPi2Hvt1YjUe3
CJZ4+TzlwkrITWfW1e1dwmuz0wlcJ7g7Zq96jEzybZzku7BvSu0B+F50VVg/+EOjIKUGWceQR8pq
zQ1RckuI8Yj2kG0nz+rOlH8Emt1ho8nTmB8hufij/g3P9y90PBwEvctRQRdkwhc/CdCASKppEVTR
GKeiEAVyZqG2y9DZe2+kkiKKBSXGCRpcnSjkbTt+jU2MHcDOeACiieU5NiGWSIvahVJbklupmnnV
WXZ4mrZp6Rg7OQ/iLlHkYQsN0VXXAISoWMgA0Ki8wCw1N1zWQewqxZ2sx1Ma96jVjQuzht/QtOUs
aAZQJfRwVMtLVIx8kOU/w0k+2KKtogvX6nof9c3LZCd4neqqO0gfXZ6jBo5jp5P7mun6nhUIepvd
4JHKO8oGGCWGqPPOAQsJBObMf+i1mdcXxNm94vcOihqvrehGZe2Zs6bbXLnxvvNW/w4V8LzwqWWf
OS70H6m3/lKJ9Ns7EiL9g5M2EE4N2RMQqaLpg0hscXPBCJ51v8h/YRA5+CdLRouAPN8yZJBwENBl
d5Ot1wQksXuGsatHvxDLh4Njz14ACV+gP2Z6tNdGz06JsxjJAyhFds48HvWTE5PCUiIzPylDAFar
C3XP3THHjN9UoDKjQTgn+h4At47MdE8gIZGefMM+695oPKMwRD9FHy0M5yqv3MOjS3MWJiM6ZlK3
T/Cp1xJelfnb2NRSICOqp+wlnkfcODp2tFIXxqtpeXDObYvRJO0o4KYFCPEhr/QRq6jv1vwSqvKB
O7f2TIo5O6RJP58zlS1ry8z4biFx0+PARGkd1iRMbCtmXD1WsJPU9Zy4WWIuz3k2zz9DBr0pbLw8
v3XETG8+k1GAV6mThBxth2DiaL/Lorx/9eZav0ZJVZ2SyND3MykZ1LjZZRrBcxC/p1ZrhWWpF4xD
NPU8TqV1GIHNPGq+KTlNOngZ+tq74Mo3zrLy3HeNREoAaaF+N62I3gBgaI6Mr52XOXfCi7Vl2wI8
d3jOLBRCyNl9wIpnbEgyp3cWlSSIqF2HiYlWVQYGqQrclpvFZugZDmwK7g20m9hReQW1mOx9ptEw
YCoOjOUsb47UlqPb8B1U1Dm8mM7I5Zqct/mMRR1g9aKJzHhgi2B/G2J3nFnADCcse4+YTcGs2mfY
t3PMCiq3g+w9cEcO3ML/zJirU1uD9SjFk7GHIeLsyMziTpMpM0GmTWnAkAWm/wBpY1+imx2bduw/
eGmXm+b3nDZtBRS84y/xNF3QwuPl9ApQ+uJgf3ioVSeuU6+P6rM2hWK+odK2eNIg/lKE0SzMg1vM
ZH4QUUU0IYV1KgosMeJRdgeJNcPxRm0PED+7ldYUP6vGSH8XLRd7f3aIDy2TFe+HTu8f8VYZH0Pt
W8+DmgQU506gtCwxslKWptVTjNHyW03Y9ygVMj9bC54KdLYU1NrUOOoGiMn66agrO8UTJTp4NFV7
mzuDtWJpBQs0B29WNRvcBgOHnCW7682BjEepf+aRa73Yju50z15pOfIa1a1lbhcY8tXW6HFexiW5
ltGcMyPw7HiGG1TGhOvSwZjTY2PwEIZDrDG7HGzIO7KcHYN5GG+vNVOwENbsh+fayODR5mbbECpy
E2YWmolJQWtcJhXA/GfyIs1KXhrMD2o9kn0FNfG18cXwSbylxGvTtLfOth5TDb+BKvqQ+jTvLOcY
ShbPIS53R//M3GT6E1d+dnSQZl6zZdTejaa2va0Dk/sDt4Y6jXKad+Te63uxmM5jDPuN6XOsooO1
OuTwKh45USd3SlhguIDFHAY+ws/Rjcc7WWvOg5U03a7U3L2BBfw+hT2BgVYYqN1DdqsszbpQyEqR
k+1L5s7YSeaN8lrC4G5BoKfulo4Vx40uceL9GeLkmxikehwaPSLntxION6SZIFo7o//LoMoN1grN
HYw0EE6TSF47zx/epow3p9Aq+ZYVcRxGihF9hevnlOICecxr6ze2Ej0QTFxvLcfZh6KE5o8ZsPmh
b2ZhB53EgY4VhzJXX56WGPAcc8TpNTfMbNMzhrv2kZ09AMU0t3MHKxpEaSPvFGzcsCMGfXTiMnkc
EQBCs0nrBnfE1DwM3Em/2llYj0lZSYo6yH/1Xt3dj/YEGNVt3wZdpXWo4N9yPCipT1W4aoMOTX+X
D3L5TByKTww16EFemJyBsAa9g9sUl3FExSioUHpP3Tb6E6Ws+QS2+qNDKv02x+TkUs5i10rGy3YB
XXIZQMc9SU551NXA+t0t5JFPsCTweEAVexl71nu3qYc/adpV22iR6ecMCh8UpM+V2qhG9+K5XNY2
I86Cn5RdBeJvihbqs6d4E2o5E3kd1my+Y4iQXSrmDK8FPbwnu4myV63muepps+ImOFaht2rsZWIa
D66vi1O0umW0cSie1dyIC81H1a9FP01LYVkliPlm8qqX7HkbgFnmNyRsbljYlbuzHvdIjwuh1oPG
g2ZsTYyWxoYaEiAFbS7jkElD8yZV0/rcu5TxlNtz8+x2ov/MtARtxf0n8Kj8tnqHJxV9TlInDOnH
rC/nnmT8w8Lq97r8E5fM/olOwr6wul2Wk4WO5cT9Cv6F+TU6lfNa018W5K5bf5KhAssb6e5b7SDS
IDPXdzEnNbKErB18Q1kZUoRV7NLRtW74oY2t4XSkRsEL3XeEly5UuQExK4fxbKzJ0F540Za+luIw
DybGnjVB2nssGAD5mvfO1dNdnJfazS5yO8hATm8MN5As8XUAvKH6rmkJUFdiY4l90JyFYCtJjBkG
WWy8Vv8kWJtcpb8gzUHSdfq8xb+lnE20TDHJ9mqe33LukCGVStTGuCkhXn74mDPBPylZkfRWueMU
0N3N+ph8CD81nt2s4gFKjYXvQcP2PdcevV1rz9CrVba//T8Z3NadKzpUovm35gyK+UBjGYq0JUzK
tg7tUdP2DlnePEbYoiOE8Pj8WSh7DiVbczBJiQ1oDQNzGHtlkalPDDie9AiQdjyk2jnOCA/7a4yY
IJ0dapRp5ANVT8ng3WTaW/eRGUF3jC0B4thaU8kqyo82VVVnptjOEZMSjwNkArq7SurHwiIx122q
3OW1xJflFhu2qp43TVvOapi9SxrPSYjo0e0NP9K/Eh6frwa/Pq0x6OB8fdGenUS3LyM3qB31PvJG
Q9jDvCTGnr15uuWRVhF2NdDFB80GjqmBY8Od3d3bQr9fNaEPuqtgbpTNZJhhrlXZPSe7Epgf69Ul
IWaB2tXbCYiExIoDbC7QDVy1WOhviwxNlRSvTPILZwM+33nkaFBY1L/k0T2UdtwUk9sfJMhJup9M
nJrASjZeNPNeFpFPGgoT1k4uEmtVOtTd2erQEgNrENFbG0OCBGLWf4Ag0umWG/KekSckyR7S76OZ
Di1g9xSsAx6th8TQzYveaLA1Ir92zwMJkYNZM4EWoE/OECmac2ql3s0ximZXTQ5KnqBK4H3uR3mP
uNbLrW32HGk8lwRbO2p4xRerybaxNf/1F+wZROdpDImF/q0tcX4coyV6cliZNo47EPtsm0VsGIvk
uzgb4l1n68u936O+JQKyLW700ruoXDaPi6YYe4CS5f8idHBw8Ph80lzhnhq7yV6YmLAKqhqIgjDp
QmkQr4wNL3V/z51AvDoJgNJQ10fOXK51MHs2M0lcg7JvBnU5gdFOaC+eHHvAtlMNMbZcIc9Noih5
KNSjG4kiaGdPO8rCaU4aVXIwHav2jw7fNtTiOqU0OQNU7vcHruv73Cjb+1Gv5a7LCfQbi2Ij5b/a
DJEIZhbKnXZUSZG3q5KMor+Z3MnWMhPe8XpEbnC8OdoPedsZbDz4dQz4ya9k2I1Xb8LZUQxzlmxQ
rpYYeD7MexfuKffkKW2ec2Ak+i61ezWHiztm1U5jDF6fRwagSLINncawh3MeSDDw2lvFiPLk6YTb
SYYjDgQJEN7bMiddeq5dJ31K3GUFP/saYu+CoXkKszYdfjMXuPcyTM4fuuicm0chmLFzq0Jrt1nm
kLK1caWghLSJzzi4cADGDr5n3noPK2Iw+Sk+opxyqrfBMrOvUdPnJfC9SbeOas2SnRak/ufUWqg0
MKNpr9Gxcq8GczUx223/SDiPGDTgfu+hmRDizNEiO5PLD9tIG0J+8EBxy/p/tNpMds2sMM2Zrnnq
4Ym9Zn0GW7PyFChiJxFbnIYFQoo88iksW6r7FM6FnqCsXfv1k5QjiMZopunYdeyT1wr3wZzBgIQZ
4Lm7mKgtvRSt6X2jGjg2uRlB+po6QLnRFN2eYHym7oCG3NLmENfqPfUcNggk1PkiSxqZhuQxbdxh
COPK8Z9zGVV3MUghK3e6PKSoSV0iwU5wwBdM7iFdSON7CUYXvBhq6DcKnNK4QXUmL9OYpto001z4
IZYqwtbSRKkNSf9UeWjSGrNjG4Hlbfny0YQG/oZwPj3SoFLNDBILEiVWv5d9Y76YOahns5EWJmFt
0nc1vimMcHZ2T16JXgKYG84fCX7+I1VOcZaaMT50NCu2SJBGYp1bykt0fgUF/0wIpmEo5JQVSFcb
3+dlZQk4HK4piVQZwelU3SsCYR2FCjm5pZwP4pEGxEUL4kbE35GRuEOQWobxFEcIvZu01MunjPqW
LRYYLtAwam22U6quHD/hIqVK0752tdHf2rjWb2Iyq3t45VXGGDVtPxbQHldnAX26GVvPuei9RgQ0
rfoM/rdsjRcn8QUcat/Bidym+hrSQv8EoVK6JxqHo79pXi6fjc/Ls50SDmwUkbRren/BTuAAVq/2
SzcWbzxtIzj8ImUnQPVU971uRn8nTa4LHC+RbfAvua4pjqYhlwsWNPeUJHQMYmGmdgM5Oxh6X//u
raFLKLBk54M9q704Wto8Ur/qnhQMpjtrkuNxMZPhtx+sdO/w2LabyfNbwl5SqR+H0p+wK4aQO0RB
EZgjqwPGF/dks26Ho1sXTxa57JMmQNos+Tx8V1lrNsFCfHhPPUJ1yGDtV6GKy/bTaKDlbOPBrW9c
kVC/m6p/yUfTe/Q4nf1dGtd9ok6ef3SsQ308tu+xxGdKJ9/MuCN1e+0kGZhvBz7Dp2rq5V92oNLb
rEb0Zw07RBRUcJjTbd0nD0Pp9re6zm2mB6wt1caCrI0DWcqH0nSLc2PwRXR6p/THOe6DoyrUBH0u
hz8Lstq6IY/i4g14fSOXWwmIrqm4QW3Ksbb6mWieoqheHomz8hvhcAMVJ3UeGW5Vx0I3klsP3CQQ
ubLhurRcNay623adQedxMkX35Tg7J74sZk7fal8KLgIJrPo9icZ8a6Q1MVx/8a6DuywPsyq/W8MO
y3yttUtquCmZP18cOZdP6WRO+6526yBL/KcZSsE2dwqbnRHp8ih73c5wUqt0mwndWRnfnCscl5dn
XpkIBe/1psNuuhu5vjKhGVA4tLSMjpJj+x83qZ2HSNcJNFim6m4WB3puAoWtjRs6aWm+I215Skfb
xF8AdZxUsOrumK7+pfFD5JtG9vZ9QrvCZXJq61EhZ/ypXM+yNznEC7peBsY3ycDTNOnxgVU1WvF2
Hk22aAp5N4jfBrsvjjy9HTB91z1ua2T3brWaTXOJsV3ExPPc6s2M2bJwPXNkSVA4c0NMeISYtgDT
MppX5qnyWPL5bpNW1geVgCXXXapFvFn36r1u2ha7aawYWklZ/nHMqL8wOxy2pBm937GvyNNoeYEW
bHgfOrjkjt6ggkJEcg7+CY8tB1k3Y25lLgM3GEFH7BkDIVJO2QIsY5qD3NvYn41tVVaQAIE7RnR6
biw0EvqW0TEumKRY5Hy3bRSwn+TJrpj5gLCanlNXWd/1NKsvEiryGcIQ+GEnXxv5aFUe7hw/8+rN
Ah7rT5szv9ywKhA/Z83jhldyx8OpzGI8Dp7LHCaXJhtNLpPLpOn6F9xIr9xOTQRJq5vZuObKd44R
/AistCb2cvZgQg0NwZnZljE7VxXXx663GwsSrCBrkEXF/Ib1WDC3SfydEA17fkWVzxb2Rx0FdQSX
PJRuulyGNFpJMJPIT67v9PRCwl8HBz67fyHppGh5OhM/gBU1u5VIG2KQhj9jKi3XbDhCWy55zNnF
cOk4K1iP/q72zleKvwbDSQwBExsO9XaW8VKMHXMUUeXg01xFS3OkaUdE9tIN7a5f/4eJl47SrVS8
MLOlcGxiIEoUtLLtb1qcq2vDBPWRzYuzC11qIMZstvaj1Mu1b1os6h29GSsODvLneL1dlZ4kNRD7
ijJR5oPbiZaSUKWFfvEo1P3OrXrdxAp/R9UMLCfLGP6dvTPrjdxIt+0fOjSCZJAMviZzTs0qTfVC
qKpUnGcGp19/FmW72zZuG93AfTlAox/asEtSScpkfLG/vdcewr2DiwBgv19clkKYZ1x1080s2Hjb
5iqSFzHVG01r7UijmbyzBrxb6XgPDPoOP/HI7bp71Qzh9MaVObyZ0oAjYXbbcW6GD7N2UkjmbXKD
N43n14KR0fNEeUVUygrCgX/CDtkDftedeBVGk2D8j7PrrB2tXUU6lkbhaeiSwHb611jXy307DOVV
hY2KNbpp7KQVFqfc9MT3vB5AidSqvSp0Fd9iZEuBlSdjsgWgt3yHhRAfI/iUJ9Bm0Dw0GKuxog7h
V6L0/2/Xz7/M9/+fTTvCCf3btOPtj6SL/xT/t379kN9MQd4vmBzBjYIFVUQbV0Lpb9l/8xcp+J9D
+I8YolypAL9n/0k7eg6AUtcTEpqAQ0Tyt+y/6UEMsEwS+xTX4Rly/P/IFOSuSOs/mnPw4yiKRlxh
KxuL0V+x28ngNvjfeXvVOSbGdfGJ7aOdDMGFuYV263X+HoNOiGXNiYsdcKbwCiZvvg/zqaGsOSXs
Q18pU5adUECJF0NvLKundx4MhdceLKg01xNNmx5x6n7aRXixzaBMxvaM0NK8LiDK2RNV+YkHRXws
spSxHPT7buh0fCTkUN4m0pP9BmDG4G8dm6ErKDIL4gZLamCElmzb8mSpXF6SKeEmrmvZ7UJtG9cj
nWrNRlAZSEaD1fMH7iD67tVo+t+gTeK5E6O6rpw0OdNvwUBZZEsFAMeG6Cbw4YATiNdWZvam7M+T
dsDBbAP94vqWPrO7ehsXkVwnbfKFxoQFA0ExnBx2c+9r9+BFWmD1w7Z3H91F5tciSS1YqgbJZw/a
SzKX8WmYDVpjBnHqjTbfR1W57Hx+dDtWBawyG+4booxHTJLrweurawWG/WJF686iy35YUe1stFsl
D8Dk0lOJ02NFF85fp6VyEfIXsWZjjDIPEhxYOUXGtn1mpiJ4w8SLfaejfHUiCOKoi9Fzj9nwQ5PE
VHITNFM9jTg1CmSTJzNaxJ07d9MD7TO5f1r5Z8QNCYHfZsRP2o0q0A0rdPXmNA6VvtD/BhdwXenf
0t5RkXJpYBUQTsPncBmpOreDjDopLOeeJH0EBYk95RCxE6UrAKGthI9/7qYuDULcK6vJRTXEL9G4
k70rO3uL/z29odzDukkGI/2KRmrtMR6VhzIFHcG3NORcMnz1tM5JO6dXE52sxXDbm17Or9L/hExR
gNlvLDIWj8qsYrzLiW29aGdEr6zNdsQX3Zr3AArdW9eSA8zANqy4Mnr5kVzPWAe4p+aXXljRt4ai
gvuOvMHONuKIu3aC8/9q5Fsa9jpnNnLmHLRa6brJA5cmRRdJJo5UOkz7AhJhjsttqI5N7VXXdMP3
+2h4hJekibcPe8+In6uR+GOVzcMN3vfmZHZe+jZ5jb6jbnLAWoEirNrytp9MQsIzM5yelvusye1r
XGn8yIyWNkfEj2u0Prs45I5Djbfm/n0Y2xayGbtJ6rNrin+Xnfa54gVGPTlbaYjxA2TCG/jU9orL
R3k9QlM8RTW9akT3PJIMJE2uqnmqzuXS4fFVlhnepl1ntJtyCMsLWmMb7q3RTLwA15N3XyZ592xy
SlOiFufedeeb7StrFPgKZlvT3+QBu8WgEerpRJiA+payidhTC+4y81cp+CU9doqpv3PK6gfYoorr
ILght74iDjIja5iNTswXBN0Jt326Im7TaEDuqWyys99tNwz9K5TdjC6Q2U74VdCZvhm1B5QsMfj0
AbeT+SnG6rl1dF+8mNYk8ZdRb0gUOOOKQi2qTvdstvCe8IgW2c5zdP6SJNN40H5rOAEP+2fd+OOV
affdDTf18ilvHYfx2yKgAdpxEj88L/UO2N5oc7RoUxqALO2HPsW5UM6LfUskev6Ga8R8o40CCHTb
O8eJdxFP2DraK7SSL2NigXWA5kRrXpATvv4RDX11v0g3/EjpZDlm4Hx/tCOFfaUl+MRmmJhshMiB
ryQk2+m+4FJYXeRepyKaqCs1PeBW8Iad13UTrd4Nf/QUpTS5srcMRxLlQDaPoTVl4Zr8K/LrsvBq
61RoW5N5sZJRb0xqDL+kWlrYvGJJHRbmUBlvUZjWmKtDP2SgaMC7npzK4HiJ7H1txjAtF23SClKH
1WH2qyUQVBtuzDy6xcWWXwGVpEVdQopAX4tIunPwbIqxq/Hm0PSGiO2Oh3maimv8NuOTQ7Epezjf
5UoIaOWrZix1g5biYBzc49p35OlmdZkBStw3NBcz2ebEWiBO0lkWEI2dvwtgl3jKs9n/FjcG97Q6
TQisYkDBxzRjYcT66MFdBWQxz3MgE0eucesqf+g8j+mV9i+wuaFrx1DtNMMrJ1hVJuRoRXsZaXWs
ToRfMbDU3P+vyXqOR9txeRcQwL5Uc54cMbdhPMAtNAVIxpj0x7h/8Cbd77u8Fe9NvzzIwcNrEmah
fhRTRusQ9TuG2PZpC7i1YDsFwHPJ3Pc2IqNG8fLkvrTa0Vja3ZrdEEVmQ7zTjbu4bKFWLV5UpHzF
PM4fzJTiyTH78bEnnJltq2HuEYmFf2l4D28mw5IPZtfIF7AoxYUHtjx3QEE3TtpGOFXn6wXvH5w7
OHy4nUBf+8vZ6nnDYsjMlx9FTv00B87KFrSWznVukpi2uKDgVxltGlKfM5L5aJQHXJn2TwanGVgb
/Lz53o5E/IRpYlg/u1AXZF03OlC/bD/huuB5h82pr88NsQF0gaLpbw2Pdu3VSuq/1LlfHE0komqT
SdHYR0yQRH9COg0n4gbMayBR2szZdoQisfFI0Ea33QRtc6eGLn9rwkzctikeSTqKNRuFlrQ3M4QP
eEdAQH1ripKaY4s2yQoApx1AZO8eSa0a7woGkxU4mjURqR4UeCGKeL2zWmvDCDvZW77r5hzGhuiO
Lne9ie2D7j66PBb2tojGSG2gzEnoNjOWjU2rbdprFZcLer1FzAMbKdrocNUU47U3CajxJEfdEW3W
rH9Q2uDQz14OFR1Bq44kx+a7EiI/QmP2vmu5IkvRCbh600PtdAEn07KrK9JVqxE2eiNF2F45Ih1e
jCTHHUDVZXo9mNWTGhtUkbyDxLbzPM+5kHVLd2kxpBrhoPwhuMxwlIXt68LK7dQ2Gb/zQbv6Zspq
YJsxKJdNSIsdz5QU1SR3sSPtSxaQd2myLLzlQ5TMTW6nXFXTptFviUbCINXpm+Y+cqzxdY4LHBFZ
Bu55ZygZXQwirk96cuMPDYKQtzQV37BYdbWYAYVDvPRW2Wy79C0GGzaoLNObTroATG3iuUi7RTBo
HT4PTUtMx47bQ0s8fkOirA6o5GN7PMcHBtJjJjKgAm2Koi/JLmJFW0gwZRMbN1uxsxjBZ+4Eu2SQ
ekXWvYyJn+1kBFuSc5/nCcQC6xzBFjn2UV5fVUM0fmlCNZIlRB60TTm9+Y2b55jfRfMtamHbkrmJ
bQIxoHPDYRdm1fIWh+7HkIRrATtyTxdaGMpwoq61j7MifQj9FTdZWKD7ZpiVDzNdWPPOIGb0CqBg
Ei9xUxnFBiqvc2cPtNwsCcR4guN53hyjvs7Nzehrq+FBW2bfangGTbDwgACWtcoirooNKs1wRx5b
joug5ww4cT+vHyo/GZ9DMGAbZ8wtCE00PmoWzJcBJK6BEAo+lwReoaZNW5aIXej03L2zfCXLN/yl
bS8rvnkmQ4KVZBKlbsiMj1YapMKV5fK5J9Xe8wQSVqCFXTe8CKruTtSjjynJjLAAerZ/l6Vl+yhM
KMYHcOYgnceZNZFLsVdGqCglY8yANr8pNdXf8Rfx7vD6svEvvPEYDJMyrt59V3dfkIbtK3Yj1l0x
md0TBY5ZvbNrSgM3duTOnLMRAfshMfyDtKrpyKtnjPdFLPQP2cNrOlZL4l/Ava1byQp+/iZtkYR5
4trlsE0JpeMYBsaS54WkfrzzItDBJBlnXioYAxH52UNWdt8HjGzmu686fTaxGl2P2AexBKl1BBv6
iHmgQO5lOLBDGzvz3LEEm7urOXQhqzc0xmFGYw3vH+JSFh88JNL3dBy961yJ1N6SKSp3/MzYpw0K
J9fQA25CcCnpXEPWfe6QiC68WWWQJKMRDLVtnk26AoDGZbgOHT3ueKqW29jDesXSw6cmzMSRSCH7
MkdPaZT7PyK/5q3dxm72bcISctXWjm9tPAqoi83QteY3W7MzmgQYggQ7FOsi7o3snmvQaNOFxThV
n0uWElSOcZGnS3nHYiy1goFEReB3OQ8WTFWnsQWaQylc8+7nwttUSjtfkyxevk15U+RAJOfoemZl
AEu5KrfLlEePGhnqFf1FIAFH3P88zpCbgQzseCBZgn3S9aweX6dy4BdjIywD/LvtxeJtsZsKkKAY
Qo/El+egLB9nG3cZfIVlvvc9UwWVRPDbakBHlzmiBDjQdNM+dzEqzoRKH29bIM1x0JZd/MO1YaIp
8Pm7xvGKQ0nZaoRNt4zhTPr6zgWuf8LZjD3UGeCWhUVzFdl8G0xGQMMGnNpIcRy4M4D2LxRanlEN
uVGZ+ZuX8rSdfBk9NtXy9PeJn7Uw6U+KAsZPdAS21J6kEUX+pdqqdpzRy1cvMYFrm7PfkwPrMEoU
6balojT3cSz//Vf8a7SJlnIyUg6MRMJSnrsKKX+MNimbXyVbsQWXnpne1+PS37CmhxsA5+icLDku
rHKKt3//RddCq79+mzZBIeUrft+mjUj0xy9qJWa1hF42HaiYI2vhj/1dRNXz1hYEDOqlpYBxnqGV
jGPz8fmV/yvFffn7IqFfsZrr6+lfs8e2H3mc/DGh988P+o0+5v1i81oxHchWLB/4/9/1OM9FWZNY
MT2icp8pvX/qcQowmYfWBqfzM4j3B/yYQsWz+ChIyzA1mOD+Ez1uhXr+6VWFrORZLNFN18ZR/Cud
7A8pvaR06oK/HlfNNl7mTTM2/RfNTPAaD/1wa0/jF220xkPJvTLbxHlcM3n70capTXoeHPB9b0XW
Du/UMyanMPP1jgubg1EXj50pQcMkeeKwoxTTA5+eDepqyItoi//AHfCNiIVLpts3dk3KxM9iqbqr
/TH80lgRQarG7F7sShbvMGCyrUE7/aYLs+xuDe5mSC6XfPUFUg4xPtupC04qXWAPUtkBpqmvHtkf
vFJjIQMTf9QGZwTEIcMA8QFbaUM0A7MGLUW04TSPxN7iXbyuEnhb+w/UK2XkwfvmURbS2HURpZ7R
yMim1ltxEmYNIBg857T0YcKywvynH9bl1WBH8TflQmVSc9d/06XquJhaxSENQ5deZNf2t3KwWd2k
BTU3m8YNza8ZA0lAxlHvRKP8q9GcxjmwFk74lQ0xfbUxlADy9B2Esgbp7q2Cz4pAhSSyUZEJzaod
nGunH6AhzGt1hzLy7hI3JjBTG3bUwEFcIVv+95Hw73SLma5cIYH/+nlw+WjB8/7pgfDrh/zzaeCb
yvfhB7Ln4Z3/j6cBYV7GN9i4JjRA+dk59ps6b4LzFdRMcNOy1Qrm5dH/mzpPTxmNK1hYTIvPxWTm
/idPA+uzOeyPhwznp8szCo4AkpENNenPh4yvU2PkVpPtbJxIbrjinRnlc5Ci/IWuypTVdkjmg4ly
qY68a/pTxeU1DyAt1NdxZvQvcpQI2yXelFeinVT4CFFWpzw0SQL5KoMvyD6x5BY1qFtKVBn9B9cd
k6vWaarvcnH0BeCY3561cBHeNUB5oLKSPrxALsxuu96AegjgvU6nbcqCgRsf6YiSKaDYqgGy8VbZ
zLj448jtbSg6mHAQGpn3RHgtzXaUN0xXKNXhZemaVp9VLNyXZhmtlxAQ6pcuNsbbaunBaw1LR5Vs
CRdhMJVLei+LO+gEIHXP2PuXm64csa3mhsDiM6BGDGerDWOxG1uCYWeXC8+jKEft7LPMT/ItnbXg
0oFKsMTFjOaV1BjEU3gbe7i5iWQsrMUrrO4IRs2Yj7fugOeBNaHsOzKukl62GlqUR8TGnAbcl1Er
giQt6p8NGb0rSxsJQn8yt4ijqXCOVC4RgnNth5yjHNP5cVwsFrRhBjtl31MX0LMT6VMf/ASiKzBx
kO2ZUS31aaaBsNrOsJaAn0auehVczW6zlTHOb0Z+ESodjnMYznjyZ//OGoeSZl5E3GnXdaJ6smwG
afgDxRQe3KjNznU7iSiQQzs9izrz0ImF+11MykaVcDVFWIWe+NGoSC3FBg95vsOyb72gquoXFTmS
QE8uO8VNt4BwLj2vuaSFLh8lzlQyswpAIvYE0xhXAD4P07CgqBg5dVJbpxcglrS27Ye0kNXRiSD5
oiD31WYwU/c7+xZsgg13U/I/vjXepPkQX6iEAjgJ3fZDljEui3BxUANpepn4EYSLf5LsAOYtIjzJ
Lu2NJn/OdL82nsZOVzAF4Gxb/AKQZCFrenpoNgDQMhmcTkAtQ7HVrlyYyQdNgXgZITIImxV6p5aJ
7qRaVc6GUZYduqhb/dPFNgjMk5wo5vQVYwTiOBvBbymwtSFyaroXNC3cF8MUoWfO2binJoL34Mi+
30Rqn2tsMVbfXjU41X9Q1ReJkyposi1DR7dbN08rmMdQqAF38I4uHn0/YSvM2oAS5YF1yKdvtE2f
68W/oWtp2pVU/XkkJl2/vggLR7eG5Z0TBkqPohPpc2mN4iCRlWkukssVexOK2GM8qc1kkb9MstEb
10tQb95TtlY9t6NN7TNFaYTd6WQgMVSnZ+kXZEzidNfn3TxwhgJ5PKFXuRukdOdaaIXhqlelGPkC
KL+cifihvgHaXq6swRz8IIOYr7Ezhdn8DHeVbWMzzwO0E5gsLgq4Fjlh8XZIuboVaZZ8o5gkfqDX
w/2WwdVDX4v6Jj5hpCuX2yQDkxeYvGU0JVK1ixShosnAMef3tjq5PmnUWxsbzHJtGEb63M/sXFBy
ekfv9SRnjmsntrR3RMnjMb8Ju1gZpDW9as9lsXkHyn0pSQ/vPq0GM9YtpkA7qB0tA1a3fLeb/3HA
pZJy180uIyN411lDfzDrOvvv6v3fKg6FAGpy1fubw/29LSkTzf5yvn9+1G/nu/rFcXBFgbb/x0z/
6/bdkyA5OKsdQsrCoQubo/X3852R3kG8EpJtFYKlzX/6fftuspi3ON/5L5J/cNV/cr6v99I/nu6u
w60Chj+SIp/JVn+5t7ro5bXX+9i1Ox5I5XzrhtlPWgjZAzFfh/099KOfjezbX6dFLBb/b+I/V+y/
fmWyoZbpmIw3rJ2sv279CTvYi7vkoAdDv4VX69FTIiVWT3IWZgSDYUEhTTxmEhQZY3mYunrKTzyM
l5vE7OqfOCDYOeFJJApRknx8BbBRXVIL0Qsi7iypA4ocTlbRzepO5s3Eiob8w952QiuICaEdFnfw
zkbUu3uiKjU0ixlmQD5HYoOD8nakXW/LQPQd4RkUVKYoBrThRdDhQqSthG1RAGSieBBiuLj0MUhz
ObUp/CCTyX6aqNYxKwNMXGRmRJKNlna9KR1vbJV+YS3M1wvnqTtwVynuZwdHXJ1epXbaXa+7/s3k
w3YPsDVgQ0+yhA8e5yQLioowuu0a8qn3WE4D9zUjol0+qnhZwIIE87ux3AQ9tF4PMKtfDYJ5Gj0n
o+k/uM5AqecSw+fPqwNmRn3PU0VuQ5Lwr72IbHCb6JrkoWADgnY21O1odP3PcLL8aUPynDOP1Ib/
o6+5+uzm0eVx1bKjoTSLySiyeI1tw9rGHlk1IX0Ics5Af1gR4SRQX+NBCRVf4H6MF6zZJRBIhkfb
cNwbILDyVsA9indWNjt3DeMZV6BOXCXdhEG8nsq7ie2DJjLArLhZGq+nv6kAr4ooVh4qqaerIVX9
nh1mGaSQm/Zp0i+XchrqJ8B12ISbujOiLVfs6tmCZ7C1iD4ahIwwzh60Gvzqju0/2n8sM+5r+ax7
HCVlUwSyq30GukrLIzabpCa1veLpcwtbxyb0sJME1AP2GKxzNd/y56C8WPS5fTiG5wgcsUO5G1h3
38XuCHFEIA86ZKRcuB7wYU66GySzDiSc4UDgmCBNx3P+IKFi1SxwaufZmQcPuR8wYbh1B5qNQmro
iG2y40g3SLjzKSw69mxR5dTXWsf916a0eCExVr1GooIG3Xv1d34yyUOXlf6tlzklB9Gcz+UukTp+
ZfW9+kF0Eu2ttCS17bKAvsOaz1dZrNg8Eh7zEXxzT36FwQdGcEndKQjlwE4rGVLMzSTG5h1d8dY+
7fL50aoW+6E0Fb7v0bT6hfttI1D3/WH63tDzEbERH+v7ITT9ryTv4pc24ae3k6qtcAjkmblVfuQ+
o/rOhFS1Oe2w+E/vdCN2T1AG0TOtsnXfmyTF+lt7XM7R55EZGF0YUhuzMT8MILOPcV8Xz4OThvfu
ZHuvJWiFgfJQoKsYOGzxJYJmSv2HOSCiaypYHyu3kbtu1uvOqolwKoapm0GfYbts75NYYVJw29ww
t+7kkamP8dnsYmGpAxtkbieorOZm6JU4zh6UsEOcxe1DOw4N8JuIKPSCfd7ENhTyFMmQ4Ecwd6Nx
O9dzV4CbVdkzNnKGD4IZNA24AHa+CwoBwZDhmjguBFE7gMKpN/MktNbOnjUu4eoC9b9OVXpnFHl8
h/eJmH6LXJlB3jDH+6RS9jO/UmdT1W4BuVDV7i6UbvsYAdllwJTjDrZ9cZ/TrbBbasokNzUU1Ve7
4zThYSZmStmk+5WHOb9RVZeEzDrPLJ2A1IrhB80QATmJppr8BAvSaQXBj9hme7AYJ6Puz5rVBJsG
lfpGgCzPY2EIQ6ciIrUMNyPi/3MuWlxB2JRSWMqDb9VHASD/Lem7AUurdpx6B/2yhEg/i/Q6JXF7
ZziqflIoLggjIWvoXTiW8nUslvpHEy30JRUxsF+Siv6aeLDaCBZrHpMIiFQ7RyczNLB/erad3bAw
FfFdJaIx3uGSs8/V4EbxoSMC5p9nQzPyz9rk3QX0PHG37OWNd7aJ5KgBALYdS5cyhEjSMVdDg5B7
abOz3I71gswU2oB/Al44LQxeVowrKscoMpp3hb9tuDHhjJ2djj9irlcz2iv1VQulgg9Ry9lPId/X
JAyveSW1Xz0ylNdG1nrPOm2L88Au6rKkggex6Nz8uMaZKNIu9QzEx+ShF6lkvJF9pgjGZjypF7ol
sTdjdG82+KI9woeu+zhl4GQSrs7ctmqREQHWXvtzpi/0vmUDABmrTLHDIXDdKIT9Pd8oHtaoKl7K
KmrPUaaqJEg9jh36HamCAe1zKSy4Bmy9u4vHW29n8zd/X3pYh2MccjsQDgWTjF/fotDJb2QIW3qn
xxCqT2azEwus2vHEMcQ0MG4yGqPeQSJ4LP/goM5XlKewDiRMF78ICiv5RSvoVayOJ0pPapPvDXjS
/GoTnP7C47e+IyHvHiIxzW8V5/OVa0UTm2aMTm/cNCm65SIB6CkSrCuDIfUSIsna5BbTzSvKyDVE
+5V7e38nianchFNo3Qmvcz7smdWTorvlyeGN9N0H8y6DXsBXn6r8YMlkZhtb9SFNzXnf/lgSuJYB
KSXPCXzfAJ3NL826B5SgkSZNTfWNleVXzTB4b46O459LBtyXxpIGq6GZE2vdaBzS1NgR3gA8wi1w
5ZlHoXqdzdp953RJ7l0TPYPHFiLutLF0CxWr6mvAWmyXM++WwFLVcPXGgHOi3tVJA8Nu5ZZ2Smc7
UZnIm4C1Fpzd9L2x/PCmGqqXoSBkgvuGO3RqVuShuzneMxgQXIIfQBPcHMvVYgi/ifsUXZlBEcp0
j7PPqLcsBQ/kEmfK32sDcbaw1PfG6u1LGWMMhdgACwa+NPm4hqY7NpvmGypo85RNtvyG8dzPj7ia
q2jnW11C8g/WA/oFWP6fyjVSGty1N+gd3hf1wJ0ZHKcGATBvVBaF3TaedMq7k0oLSNWjzeVXDYU2
dygWGbQnDQvrogcpX0aqDvEImmXJILQ2FCBZmcc2Fyzf1EJKasMBb/5sM2IhPKdz8BZtCXXU0HKi
xRCv+JZwyQBVfQb27MUs8a8ysn3npEmMb2HSarXBnsOuN2spVaudrP9qA3kAs44/7WtE+tUN7G5O
iSfbPAV8lqnjxlwM87FUtZTHaGCVyEG1jE9jNoI1no3O7k5zyKqBoHFI1xWGpHWTaAv7QRCHVvt8
dEcyUUveIJvZJYkR1/J+wN9sIXeGKzg+37ZN7Qd2b7p7Z5DxyzhZxNuMhYkN6crcZEWHMCLmFsWJ
VqS1pZCKWqSV77MZ1W/CCShdpmpAogikZFqIHqsCdhq3YFr1aHZdar4YWYJbnSoieq4Tbwt7EBuD
nDD4h/IY+US9NhAY5H1KhGmHW0Htra7Nd+vOliN3CO/m0HEqHkpYpVRbECC1zBdeifbPESFq1w50
LICy8vw7T7e4BONppGIpzb2HBfRDtRO9Hz8alEZcW3rk58eb4nmSI4+r3IYLdKBidH4JJdp814Ia
3SbwNmYkmagzCXzW+qfPNPhdYhGjD1B1MdweGxRcUHC7+WmrDr78YsTxF1mzh9hUnSWvx86GxEQD
VIq1g1chnoexjLemnoGaGxQp10tToMDxUIELE9ZkRYvZoyD5U/wJkeMsMHE2ghX9tvNZ8kJk6IWO
wD2Ak1ZkMdkB7F52zDFWNvlNwTRPbh2gnKDbNm+BDpPRrKnTfKhmehsWYiMERrwV89m03m60MHhU
fmobG6fRo6C70zXOWR7i0p3mBE67F5M6rEJ6aWEHsNbfcFASkonIr9EDaTa5WKNVOCiSumFCgjrL
j9aT1ZPZF8W+RrRwiXLVgm50KFO7vqNyMcCJlL/MWvnduTB0/JGhWsabxguZioB9MSLiO496Smqt
6lloO/8y4oP+ATi/OsKypv5NJ7xHASFyzSN4jWcAwJ7Yc411bukCns2Njd3Y31iRMJHtBsZDH5c3
yd8SsR00BTy1DVFTOLySeuj7Vo3pEMAX8x381QsDNtutKOhkK+4sL2nMS86KB9pZK8UXj/33ZjTy
j3IhqYvFRpHfa00PY+NQGLjZHDcyzy4a903VD4yQMctvdQbYLc5hW/KCC3nnn/rUae86m3Z2wpwU
yDgS++RmmOr0kFhSYDqNSJcZVfrD9TrSSOyHzAu3ZOfeTcuLqWguH5vqVIDgvZni7CleMO31XL4w
mI6HspMENiuj31pmZMGwd2873gC3icEWf8aWBpVGUvLrMX601dDFLIn6bC1W52JBReM21rneTAPh
zsxuk0PZmOX9KPvirphbCrtNpsY1EtaGfJlZ5ldVaSY7SGPp2kPCcDEBKWb/2e3LKj9qDrYgZb7E
Lj7elW4rnkWJV5sHLFIzNq0XQmCQwhLLfcD1o3Z+Tfc2Xba3mHOmcWs52j1WcvJP1KNK2NHkPgee
UBh//LBJLiZFd2B6ErXsRJuXN7Gq/PMytKMkm+RDnuPh/aE6MOJKdD/rOc7uogGMUj+U/lsF8uns
xZb9ajV0YCgOUFw3NZezvOKPSC0woVMS6+z4jJlxt2Cb8YLJpjyXI7mrv9BDJ44WZinsPLRnfrGL
2LjAQ9Mb6u7qoweq8an2muxrqMUCaEjMxk803rL7StdP4TEAJGigZYhl69Cm2Uj1noR01n8qsomu
8x/wEQE3mDGTJaAtDrD0U8k1P1XdfBV4M1oH79kZo/qaqwCMfRyje/ypC2NDJj3lfOrF2Xpm1p8q
sv2pKCvShdmWGak715+PnX6Vn/tPJXr6VKWJKfOiAHmFWu18KtcVFb5TYFUdnOP6U922V6G7XyXv
+lP9lqSc560CyHPyP/XxoiGXGNifuvlo5+6HWsX0ZJXVu3FtFAGb4LETWnV3vUrw7acaL1dhHlmg
OvarWC8/dfvoU8MPlTuCu6ARKKjrjm6QpPBm55AkIZdzaKMDAcnBEle6retj3g9MT72KcXNWxtR/
p9ta9Yf/Lj//neUnKUML98K/1kev3+P39r2L+/ZPCulvH/dbPkn8AkoGsZM9Jm5PEL3/2IBav7B7
RB01HYVAyQXkHwqpZVFAyr/goY31ARmQD/pdIXV+YWO6RpfAGWOJUPI/UUhNgX/iLyKpJDPFxGbb
CuFDevwt/uSzgR0yYUiFKQimZzi6MJu2ROcwWS4xBKMMJxQniEdf5eQPC67Az2PH/DyBDEqEdopm
C25lnVO9Fpgl/BsWDRxMOLms73bjmuvIYZ9IgnL+tZ9nYf55LkLqzet7p02SF0PC8H4UsxyrezhP
gKUSBC5ukZJmToyLLnR/mY8tGc649tWmX1xQoNRac/kA9c15/utIOSPleHQgldEdCCLzp5lWEpSF
a3GJz7R/ataJwcogg0AwW4ickHaVDpdos8mA6tbjlfgcQ5x1IgFyPJ57/Gdq2zrVEN5g72SIKRWH
/wOz+ysdLDNtF4ZgAmo8izvaGLpwppKYTQ3lrjKFr28TIcAYwVhlcTtusXl3oNMgXDJRKaNw9+3n
VDZbLWUq40AH+G1nA4KKUJue3Kazrwxhz9F+6dSQHw0FS/PcTrWmEDnq2DG7noRqNXd+DhRhnTOt
3sx4dAipGUMZSPt1NB3XIdXLYfeYrYrvqQOo3zrmXKftmXg7kuB6m5FAA9FFNH1TaRd6Dc1aL3w2
FOQhau9Cx1DViZoJpu7lcwJnlpEP2eqCvS4/Z3Q319LHub7O7mzDqCciPcJgT5rWWa5l77Eojjwu
c4EYMWwfWyTsl1Ytoz7oOqLbCNFh9gPn88ahRsu5K6fJHEHLhV15pUSPfDj4ORIpnDLziOrIXaZD
OvZPgu1yfeFSwiWEpbgeqGwZy6M1qX6tQKmsahctFv/cf16gOlID4X7OiG2dxFx1844EtmXuYq92
qQ2L6onVeGzkx3S9qNXrlY08K5flqG1/VKRGpjOvOjR8knlc/oaWmXbrmJW/iVtBQSgQSPw8i7e0
gTC4laEbQffA5k0nlm/q6RibmvByPEUduomPLBzMYDLO9tjjYEnqNqMwK0GgSLw7D1Xjqes0DOA+
bIwTm9r4rDCTik33v+ydyZKkTJalX6VfgBRAUQWWbQZm2ODzGLFBPMIjmOdBgafvz6qrpTNLqkSq
971LyT8GD3cMvXruOd+xqvbDq3PrmXFz+IkFVV18WURzY484dfmr7ZcYvwxZvjIb7desT1ACLBq4
Oty87fqS1YKoQFptd7M0iWSVRGCthx6LLipDU9g6tOm+m6PNTKo7kFv9GAEPRyXDpl79gD3UPcCS
NLug91vYmxheYTYbUjivdIO27CjtSmEPMjwxhgVNW1dnrFMZtMmaQdlc6Y64YLKPF4pFK+eub60J
CSwlnbETeZX9HH28qKG7gjZUeI23PZMBXSsN1TA7xzPjd2Mr4yO8F5YHC7CpsjWmXdmnMKliZ/nw
Zz523ZB7GBSBuv1Yy4TPTesP4wNqMshMp6Jj0izn1yFRoGVKusR2Wekv58xxxCMaIxOf44s8mmbq
hOiipQ6Xlm+7ijqzc94sDOeXYdXJT1nYqR9u40jpATgrlwuG4G4HY7DTB+7n6a+lNW7dKamHpAnW
ceLxKLvXjO35iQkBs5NT1tCiUNFJ9MSuKr9bmfZn0W++YFXibe9sQ+rfcLVm/zCXYkmOoEM9JAhu
GQy9eg4pFtH3N6P5KQaTzy6bthv90mp868DQV7bqKePDgHZadQzydtyeZxDR03FZiWzvhs1s84Bi
LoWwGvOs7qXZDR8zlKgHpo6GhD+XeSuJ3frNy28xGL3wQdn5SG9BbDSS1A/HoPe7MlZBb/wmjrLX
PJ7px5YZ5q+RpF7o2U2OnlH0B39KuwCLCeqeX1W0IaPO3hwYWRexG0FAG/Ck8tovKMNjj+3XrxRY
4vGwHAj2s0PbTrUaaNwrWVUgmZpUVQ0GR4clkZInc4KoyE7slmP1XOkYF2ez8y81x80cJZk5FXeO
iLe9l/DK2eeWqMLWzkxFTKqfHuOsSF65itRlMCeLNe4GwrdNYMmOJ9GXtYGnJfH1m4/JhVwqfW8x
+R48gcjLjnoiuWvYexYQNABmU9220FFuc5ot0/Y562yDA2BzUQMZfClDS5n37dMNB0slMgpsWPM2
8/eWmy0XSmfMiId5M5DD2RwCDGiz/cx8MES2kZH9GzvpR3WZZ98KmtwHXoXmyZjHjLr6Ltt+F45R
9tyHJEi0JZ+8BnBkRicOnMSNkkqnKKJBlqwJMpoZVwAEm+3sPO/2TagB35m6qPJHmOcrA0IvxJfX
cYuCXV23rzeu2l1DFMAJYDrAr3BuwRN/Iqa9g9RY3S+37Kzw0vldr1xcihXjwsE02HfmlUmDCi3O
AOcKf1tfZ2rO+kDn3PFvSOeujRYawv642lkjSGbWfaxhKO+ocEayb7aCLVStk63BAwX5wcqWNH6A
dLmskTPlrQ8WWXFPMDQ4YyRA/4eSq3zKbePSiRwfvTtWz1Plc8PKQcAHMZe8o+AlF8TJbEQ55IOb
fvYrb8t5D6ZIkRoYCvFTEg8p0Tw272PMJvEXpRikm7PQvgrCJYUvNhcnc9H0hd8OAJPanhcaqimu
0qB0grWv4E0tdvYM08U9W51r2sdZILxUCQjakvXODqNpku2pkkyRl9gF7RzsOnu3k+iWbrzRSwfy
H4QuN0qnRGn/mVpjclVzocmHpFu0VObE3pBa+V0KBsLal3zRxzwBXbRjZ00JQJroi5HqxNmbSo9h
7WarG1pwhe7nzuhpVXCSb0er9Ec6rK+GxcFKRyltoHt37ptDtoDPqFJF9lm5VMwg/sJX2WHDtymo
JQ71qzPS1sQRXtrGec7zk+VwfcEr5j059kYpWJFZryXC+09p4bK7F3k3/1WeW2tmg8KuHtSYst1I
c20g25GuY//otRX7Ed1YXJaL5VdiJ/43UYVsfm/YitzYP1bz3Ulh9k+aWis3hGbr+menQm25UrrE
tzFJ/GklCx633yIp4XBSJZLOpxg9lBIExjnESqup/DMpmfmlMz0cS1lhIGP5QyNOzaKq7Vn03fM8
tCA+ZU/IYyd8vT5hb2EZILb0DhU1izK5DiZQbwjSfcqRNZZjhSrhpEuz5zLNx4RBfHzMtj49VZjA
zkSqsyj2tXgwHYcwXzXqJkQDp5ujIXHum2XCWc4M8t2jmb3J2iVS6Go7cBsUEF683rtBt+SKeGZ6
I+HxUtVfK3Uk7ZEXrf+6ZrnzPc0dVYWJQ4p58ofufVoQsnMkfussirW8DnZDc1/ZJdaHDTLhXTGr
3Q8URhz9ck6QxKpewfqs6E4IgURT2Lu2JLtE0Tq/OSDLgCPLoy7DM8THGA9fdt/RFwKqjsxjYhft
X8S67sPKJMEYyye3Ak8eV9WeTrj6vUum5FU3BUIDLQYpRitTvugO3CKtrn5nf27agdfebaX+PToV
8BnKoQnKZOHCTP5lLVSETGv6khe2dTJswZsfJg0FeB2eEBWZmzVv14Idw3qgd2vK77NmFre+MMPN
ybuyfI1s1oIgUASXbd55LjA606q95JB1U3sYCOouNAR44+sAhVXuMzux6UgurAy4FEd5uhbtc78O
yTPP/hZtMxounDeO+aDepol25MwhMyOwj5WDONgGUwHwwz+OUohF7U14g+uTy9OQs334qAAoo0YT
1gWZ0N7aQDZhWnew/6dHRy+oqaS8YOlkYadSClUrvwmFqYb9PMw/i0lnIN4G1itEH93eJyYsJT2T
/visjXg7JljBP4mfe5R2LKDvBP2UTUSkylBBUTkZWXCV4unD9Wf8wLE6Gef8RgPfTaJy3zTxNTMg
32mJfdXPbHBLz10orpjT+8S5Xc4adygaTm+fGumV/DUUNT/nRyi3HyIDDWzzVSgwcilgXo/vdxs4
oh2OjuihAAFfAH5Nbe8DaX/zlQGXN2y+gZtZgYGdY9Esf6q4Ww9qdcsToPEti3A3OHdcGrz43OWt
/StvWhHQDVXJgCED+SXFno+KXYAZWmDetqzXHVpzsTOSIu6QVXx+YiNuCWLPIR9m6AwaDOovPr7q
OhQle1+gkZzu+F4h9aRp2QZzSlGLSVUHcDVZPdikSZMwhtRonWkSidWBGzGp0oQeN25VXG/Unkvu
dvSdwv4pIawT8Bsn7q/YE4miwWQCkRuTxFnf+niwHHxzwicFP9TpNyFJeZrTyfpBn8QNYCP7qGh5
zW82GibViIp3DRGAEFYUfFvp0Z8Ag416GuA/dCRUthp+OkYXPyTuLI8UIqfviIqUfiZQIopDnJfq
aevHZiDUS2otGPxYoZeC5gvZd+MzAteKAjrbCXONBF/74LUebQDJmPnfmS+8FzEkb6nv99RP5oqd
DchRHt3NPSDvmkeqwrzzOtC25jldfWqXrH10584M2p56G+gNsixDCh6HZ1LwiNz95K5BVmfD73xM
1XjwbaLGEZHB8nZlH7/JIs0P+JFu5AvbxHcomyThkIa+9+WM2gxKfg5/kZ+3ZyxVYILKTF3xgii2
MAkB5DTWd7TSXRLXZ0VRygYYZVfNUeGo38PEwFMo+o4zu8bLk3JLsjuTZGXJxDsr8bFt6TePGwvI
CtPqpLLvcs7oA4/B+5eZx/c7Z0LGKXXv0Oh9ruTAFzQ37aPHMXzIxj75yUxR0RSRrerFKb5MW8oQ
d5Nk0K9FkK0S6LfTyBMMfFht7Wgee489DC9OmmEHcbSy2v2eMGpEsdk7J9EW0VZ7rAHVBHahXdr6
kFe9eOkta72wFTF/wRmsL+iG+gvdMA6cuGCN4Y+ruURlAeIh5CWpf2+TIjpRF1aH50B6EOs6hq7O
5t++nzUZP1nA6AwpWpJXcMB9BC/Fgtom3GOetzpq2b/ymLTFo/bEeq/Q/omZ0oh41VjG/J2nx+3P
mg8YbQsmyL10Ku91lUpRYU4NlBrI8qYLrXfYs00okE7+pzQWssH4Um+HyWfnYwrbbfS43g2Kl+io
CDTvW2zf8bFq/CTCUnPsSpoFakxrOwstGA0ZCv0b426HgWYd2v3yb3cO9nZBN8jirydSn61Ssz2z
fdp+wERQz3WD9Y7WvnzYd7ZDurM2J4LNktclys1RgtPR4GGOKdz9B2D4Fv+ghWS3LZuaYYcOoIOg
636fuKO8ziX308l1uk/dmxfXWlm4mtKVz6XvjBGZ9OUJNDbCkZlWHhjI4hOyiPkZmxVtFlPf3yNl
WyH+YkKaklVSOeigpcxjz0QjH9NOqlC6WXZu6efpxDpF9LXcs7zR1Be6zmWVtsUg5W+sG+jLhHUj
uSPPRBDoyg5nDuMDwT/GO2jiV15UechHxvuoDajpOOA66gcFqDf2La94pPwZSse8vCq1DAc9NFjL
O3+SD17iepgMcrXe6dLQIW9ccPICkNE6UjK0bUlrXxYrb8cQNY3Vbjr8MHLPfJWqI5VLqfHwBgad
aS8pxEe35OYRuq7JT3Uzo1bx8+/rZAzdAcPfuVs0Y4hOdTBLKZlztsL9tdTU0hNP2C8NqEI1btWf
eXXjI++H5pnIg2Ycio37UnRYsWL9MeYcrBO5IQyDadscJR1qCOwkt5rSvW+pUgDozXVgBGfM9WYX
a5ldcMXVJ9fsaZIZxSM4NL2nwgeqixuvj4qEOmzOEd/0UBIARjjJWcIf0yUfT2rZ0KbWZlPvyq7k
D1kYe5iSnCQAoy9uN7bHlfsGuyYGW2wYcv21ZaV4w1Nl/tX9BEl68+XjtGXHXEkimK2B9/0unclu
8GeBdtrK35207CE0xLBEjN7r39TLac4YpB3hu+jCHhLA+mQWcFanFRusN9L5SXiZjuVlk4nNOOzi
JirAAmgcJHp6MkXFrlcSI0nL/5+p+u/ZruUtQPtfbxX+Z/2d9l//4z9pQyRMye/8972C8w9XSd+V
Ph9fJHxBfvbfndeK/4Lvmiyl8NDzbwnM/+O89v9hKe5SpmWRhXb/b8qSyJW6hSyhLUnl2Ob/E/TM
uiWQ/8V3zV9hsdLAxo0FGzryv64UFA//bE05GOgp0cMLzHMPjLBRtwFsYfXguKnHSp1mOJpsl+bg
mGMelmMig3/6tj3+77/wn6sRbVAD/+Er4csgQOzje0W2Et6/faX/FPc0KVTBreHDBLSoIy48sNXM
WPFpTir7dSoy/7rgBtxAO1ZxQ9NUM0Ue0GeuwyQd+b+yg2EVzbEp0uon4o25q/HA4J/FFBNUmLse
zXGNTxtdEcHq+9N9mkNZ2eXc1kMHDegpHXosBKw0TpTc9SDHjA0uU1LGodEXOhDShWmQAP+FYKA/
LZvNP2cax3/urXAMJloDWG1wfOT8em5402Kd4ETThWLUABnogwKoZESeyin+3oZRfJnSLO8kHlDC
IpSD0xpjdpdFjTDK1uWXEOP2DR1Kvvo8BMdmFTOHvB4eM6YAkFNpkeE80M2v0fWG06Tm/gHGkHU2
G8sOVOpNHBUOQWwwo4FTg7iAZnAuG9Qa5lyCTSp5YwUEuT7n0Nw7uaU+rYmG10aZ9ltK9uowtYU4
YcOlZ5c72LVLE+PALzGPqBv03uu0jwbH9K+JIfRp9qQV9GsJsCwhgISV7LKORnZ/C/WEre7aEM6Q
zeHa1eJAHkeG8ejQbyXV+Cpp+wj8rBGBm3TpS1lr+ckoFIfc027kDZNjZRAb/7TuEfovuBm4s3cJ
gLzXSS/GB7ny+ZDDJItsSkRx4MDmpZ0756ZPa3xX5fSZ0Nf7xAiDQSdWxnSn26o/Z4lwArx/h2HR
d5DDInreLl5HwTXxGXWYTffBhbQCGJ1w3H4D7W5Xtc2uppehi4H5WIgVwXFQ3IvS9eZ6NAJ8ScV+
IJU7qOERT5XalWnc4Rka6kBXfRYJ7E1BO/bdfVsU42eWJyNWibHBUU6DJywL45e7EQj25nq9r6Q/
c/nlecp4rA7OrfitJUd0+1/qO+lH/6iZjj42klD1DtDEepc4oFTKtLGezIX2DACCywMI/Q3fOZxw
vTEpVD4kwRKtMa2m7dhiHH8qS6mOZelsTw5Q3rDbgOBWglLOWW20b69ZTU2wnYSMF5KQVa5OKdMW
F4wuCbAFw5rArxA1um3fy5oSSz9jLVGXRRrWfvWXqsokBIRcvZKvQHBfezfgz2j2CMsqmgkZXJd0
cU4NeLpjXSc2VzvQV7sGa8IeX68f9onp7ZclboM+QQPo8cyHFD6Yy9GVDRvAwuvp5hJyhqOqFJ81
uloCyG1c+upqpWh6KsV5TV2ci2JRD9lgiOd50XuzHu6XduOyR8s9UEFnPd4W94ShlXWXeOmDz0sm
pLL2wZyqfZkCIkrMerrMMD5+r02f/iXSRy6MTRcz/xZjkdA0MLii+0x460eCy+K5n+f2rsa6ctrq
WR4M18UKw5dNHZKMn5OaiiK79bKzyslwj3qafvcERZ55M3t4I5v+p91NOSIzBUqY0XFittk00VZI
BrI4eY7cLzz8HRGAaVqPEkOXDlKC4ejy7S2Il5K7kwNRj/t6NjUZEsA0dxN7xiClgO8AEk7sUwTi
ehfHCTbPunfx7HSmIDyLiZHmWEGTOEwd6r8MtNsqA0pmSxY+uxbZAn0uY1D9UVne9GTYZHJvEmz/
PtCdACM5TpAJsQhz+LE1pEHgwDttPWJtr8/gldMfFMDCIEfd53Od3ma4Rfi3ihh6BPbkjxZxTdtC
nl3HiR0AM/6ftQAXeGrrugv1NNZnrxzkp5P5Y7Tl5FSxvcPaIGqhjtizsICDDmv/ZjADW0In/fgX
xNvN2r2Nn/AFJibW5qFODQZZPUQ1PYyQ5pUkCJHRLAvux8djpEgdwJB0fpRuwZ1ZpUnz6VR9efLz
lb8AGeoU68zbr1VVn1L7Vp1HuI9gzEj+5JHV9Wwdq1jjdVX5OvvXtoqt4o+CLTU90yHhvCQthuDD
2Brt18BH4SuO7fq9KVPjDuRfncKE4oAOrZ6/rfLxXra50xscUrHznszzZ1H5xgUKyxJfuJ70e3LL
CG2SjcTezIQGJnl7/pO2JwyxeJUHYLke9guX2r/WastnjsLBO2k3L/OncRioEnet7GXqO0YCdqCU
Flkdjapz5Xd/k4qtNwZTV33AERa/V/gup7FtJWWNs7qwP/H++JULwi62zZw9uCWvce7QcICW1r3Y
qVR39cJ3tSjAkcxW5+ycwegUrSaq+0HOuHt2eFu/UNrbRXltELIeElseYPlzbfEdb7mjU11ENyMC
lwxmF80WDiOVdoHHoHE9DFbs5ue5oLRs9ohi4eR3WE6FLFNjjDm+2ZkfhIiyH1oCQdj1bbZRyV4m
owizBiiOogO+fuAWmqPuZvVt7Q4MKCwto8f9SLroyaphfhuWkTylWurPknXomzC0eGlGqzr71iAP
tliah7g0kjfKAtITUw1+djXzRzBr6TwQNT78csn0ESFnvFgu9EGmNONJrrSzQ27EjKC35g+rJfvg
IfDBXmDx/tYvINuCgrwJu7S6WO7XorLHcNtWGzZ+OhO/Sip4S7mlp0DTHwmuevmFjKupHEaxTOxq
uMOEWe2xioKfrRyBGJlQ7jZzflZ5tzf8xTulhCceJspEcOb63MSFWRnMYt5xWXJa3esKR+6wL4hs
LReST4aDiVVPduQOy6bPQ5OnZ8YZ0tq2hX+CsUG9OmBsl73Xcr4fWUVbjzAIN6Rw3P7AZtFE8170
z/yug8zpLe6nG2+ikhQWgCu6wB9i9d9gaw7qoR8+21gRXcvlerJyezxAu044joR/qDtp7EBRlEfI
+ckDzg95GB2eUQfh9qoI0lLnhRaXObvW+ZOap1u/pzKnr1iy6BbF2XY/+1kL1oJzTCYHk8Qv5svm
MBK8WIJ6WecPI127x7InpCKKuCwCNhPePS4+BU/MhMMIMs8/egYKT1L4JQlh6UQ5utdRmgSYrVrN
3X2T8bL1JCKJNVUt+rhprVSXmnZzbppN3im/mh9TKi8pbyA7d2FBULzOE0KzTV/KUYLgO+WDzB8p
ThFDmLfN+me2q9Lds0HKP7zRjwNKN2jk9fPBpd0UWzqkVhwWVdhUHtv6Bd0zj3eSZRE2DemmJ9qX
CFBkxOr2INLwkS4ae3/TtwcFv+tau5N5n2uXFk89Fe8LfQ/2eebijUaM+zTy47jDiEHPwtWzvanF
OI5hz8xYeM2WEc1itn6RYRFI47e7bz+s5gtvm1Ty4E5Ti00+o7R6ROud4/lcJP61J+8I96wMGXra
Y4It+aqlBOWIpPa16XgcjjONiWcvJycgDP+hAwSI6Xqzyz9T7SYPBW9FTn+Mtbt+cbg9TGu8BvAO
6zsXowXdbbP53pqZ/8gB110aU9Pe4BvjAVTfdHAWkjk55Pe/pAnKkLY392HBXsgA7U4Z0RnX4i3a
Gu+G2niHoKHHy95va/NYtNVA643snjet8Iti3BL3Pa6LfeZvyxfFb/HTylv8iFBrskii8RPXf7mf
ygGmG6kbleDVcKXVcnImEBvlBoTV0vdxz1CQaXER/ITCfC3cEJm/eWtt1wkVB82ubLs8rLLYvVvB
4rxbU3/f2UizaP3DsWzsAQ8Hlxu4FklxUWR4bkv5cooa7hiBn6Q2Fh25PjmLLPdYHS5lU76hg/zB
t/swzoimBQi0Pb2ItPiktabKweNkQn9roH3i/hi3hxJq5e957aeHhulrh3aRXNOtSCPlJfrsWr8K
Fq/jODpYe4u9mbAMhreccpfadLCma3WwOJCofqApK6fjO8HsNsFPsPHYpuD05Dld1RWZ6VJsmbpL
XNwpuL2IHOV4SfdbK9HjrNlgZKyw07Ir2w2zfm35MB1YDDR7tNEWA3qRgWOYi6dkZaKN+8S5eOPk
PDlW5Z1ns8UtTg9j4BrUD8d82i/TSs3ITjQ9mYyxNm+Pody7K48G2icBF7lEcakU9K3s7BUjzTE6
sLwUYWvmmV73ugbxzdSRnZGsKJe3c/httjQDqrIb7llNM50st7IOuZHD0keTvRG+ycXAfowc/Bad
yQyxObO3J+tN0lLl5SneKt5/uBberbhtjH2K2+LWTWJcADD7n6ZsnSPdJtZHj2+B3VxSnttlmwKL
+uO70pBOKLWPcWjO7Z8ebPQPYK7tMxNwTkEHi9uijpuTqFvj2Zon+EZbV/CupAt+59R9eu0BF94B
vMD4zND226I+++RZLa4WYBbfoE4kizuqEDva8qpYBqsZ/zIXzj6xElegaYjgyWuXT8YFjBJ5P7a4
kYF8eVrsyb8jOuK/3Or9gjrp8n1jMcDObi3CAcNlIN32aqa1ReK4CRSNdqlwuEWa1XM+LwVzQt1/
gWhnDW7Q2uJwxT8Nwo6owjDOJhtEoCt6vCd3Ppxdv3iWGD2kx5Lfdvr7xv7ozOVuKsxwE0RBRvWj
SPVDrU0rgo/y4rHzSYyKAHYfxYV1O5aIk8ZWM+8ZDT/6xP+sKj+w5+yrR9jYlxDYgwSPzXO+TFXk
j/iMOWbqq1Nom+e4b05QaC4ebHk6K5ztolhKh670gGwX3tFZ8WuBZCpZJNTZSVOWfhQzsFtRZztv
rWe4qVzwttnoCh6ORp1MyeVqS6vit7DzW6mdS7CR+AcbvYl3pG0aUYqPGhRJSaGPT2dbU7jxZSll
FRoUrUS+xU2flo3cvWZURe+8xQ1u5sZTXxZ47t2TNaUXq7KjTVRdSFurfGtJ8V9NxxVvrLJvloN5
pNXXxnl4ZI1B5LMgwjHtvRz6zAYq593QfhnAStSHTdFTRZNIe8G+N7+wdnm8terkKxlSj7bd1M7P
Y9X9qRcw+sS4gXRiw65DXvBns/WCDqz3AYmpPeUeC1X2wLRTFT30XduaA8B1EK/595FOnmj4cOvF
odTC607Etb1HGpnlITZnKwDxg8WtbEOysuZBzSORpRhWKLU5As36eY4JFrO/8tenitUA5C1D9YdR
evZRZzWUU23yrS+IvLqz9kNt0GYIT1xeoZ/ivmmVvrpr7IHkau6SjIT9BqRFYFYi+nf2/Rdq5AIW
qo9rVp6qMftF2PzPmhB/hLnSMIjb3cLmTiVdNIDYOnBsGnstS5BDtmGGJDo1htmZ/R2G34iTKyos
GVkubR3OHGianEkIVJGHu6hO3CrktP2jtH1PS7x/HNztBgG+SG/edsxaB6ToH5OtScYtpG5OHccB
mypzvRdx+mMSNo1hjfGO40o+VPkyfuEnbCP+O4spxhaXC8RJdNzGGFGMFwKOd43oAvhI5t4lAXzt
8Jrscml/8gJnI2Z28l2IygqMVGHdX613Etp+kCuPlXCfHpih930LbrIZ/0wm0LOZo3nnuz2Lo8nD
2VKpv4Vrn1SanSra6FNdvXYKexVFPvusmzHycYAfqrhlIS6OZb1+Gq2Hh2o1ijDTsQnw3ynHFy7Z
w6F0srs8nrOjb42Pui8Z9diJPwIvessbf927C/BKqzSZFy0UI9fCgiUGEpfUDIPAtkukPMu5XxZF
W3IJAbTo8ziQ7GntAVhD31AELq357BRXTGUXvH8ZH8f6ZcqrHUn9c+wPfpQNEz1g/kJd/DT5wdRY
1Su91MsnhJpzvgG+K7lwsL5dIoUJ4zi2bELDclmbE4Hl6UCvOTYLK7WjYiBJ321z8jMpLPyUroBd
N7yCtd3rRxr3iJl+u+hcoNS5/lmMvqcUZSgEXHA1VMmFWuG6MBfXixybji74UQ+UPACTmJr2XWDO
iujtxmCR4SANQb/ku3qc+6DDbHq1XRQzrg1g3d1NvdBNRV+5uS13DfFPtExbdSelYCT3xpIFtb9c
DZgKdE/msIGFmRxbGweJa7sr6PBWZG+zXJx7nrPQntYrOILhmmO825FVR/U6bbnthfze4XMYHOME
p4yuLmGumF4393e7xQNGBP3ix/lLZTfp0W3y9ogttninVrMNOlJRxBT5ujKTVnhSoBBIjClMOOeZ
k2cD8dUB0A7TV5lY11gehevmYg0wMYudtrZo953WP3CiL0gHmIdUljh3JaHaIJlTA4m4LFraEBN+
ZpFehHd1wSsQLHQVhYsy59cR1p6DlMYLhhT57SJ17YZitR9pJFqe8iHpaDa46eG+6WqU1OVQ2Hby
UWzQxcEY1OdaqKUNhyzHtmBgyWYnRh7qqOnw/En1MN6yQshDw6TJQFVMQeVwImcb2fdd77Y2OPqR
aPOdT4lGcp3VeiGha7zHNriQvOXqEQ6GZQFblRbMckrah13ZVPl1GRjJXLiq0awtEnduUvN01tVG
nnxV7r0rVHaJk6GL+C0Ce1I2XrnL2+8ZdQwna1R0vqYto2PsDFfdc2GqDWE+2bVMHoimimOX9vkR
Yw8DkKU6C+89a8Fgbit5Necx6Bn+BNBI4NioFFeiajYMWzs5l6ttv/Lix1OlRHqckw5rusnG9Gjn
legOi1nhuiw7ElVc/luOPjz+q9NB4yeWiBLWrHb65SneF+RndfFmW97dhL8UMVPXj3lHbNZanD+x
j2/cpIY2DWxI1t9xmVWvjCE/csze4KH6J3saXokmzcF8E7ymTUfjtrYHKoGHy7KYPK5kIvaequeI
bWX9RZrJjbyWJAK+ezOcG3wjCfIghpBie6TEacH8W44Qj2ljP2wF/Six6SDQKVhnVePi6cnbe48+
zX3bLS6mwvFtXumvMe3+gzRFt++zilZ34Dz3G9UnzwR6u59O4oFWMGNXHwWcJzzojsCPLbnYJPFr
in/khF+LcWci1+BNlyXLc154S35ebfdvxvh/s4WPwc0Uy5tgIUc4k7Z8xZbNYYLjiQ700aqvaosf
qZ97VAmNiqnrLVAZqHJtRvt3zUZ018tM3MH3juGKb+JCQNb4AomAf6fxf/qj5UGHv4FwpOfsV4hg
vDwEvrUqLvPTMttWdGOO4zQ6Azer3/KSokfb4vGrXSM5T/gAIi52OmR4fxoz/M0LiynKHsarxaA+
eOOM1xRVMpztbTgVQ23czys92Pw8XlMQFkFd0PfjUM+1Sw0FOM3OkfB7/vHA0UdLPGC7N6+WiwXT
ox/8bHkJl2KweyhDqriM9fJs2T0fzr52d67G4mfH/su6jM4lhZhs8iHCf6AP/ez6IXTk16bM79cR
FkCq8OwvtPHisShAN+3lxPadIunxAKGUZVKDNOqEoz/zTtbs1S9+I8YUFaAnkYgRHr1a8UK2/L59
WzGUfTfUuQRGk/p7BouNHy9l4TRTzwGezoZw5la0h5bX4t2YDvEjLT/beQWSSO/YWN6AZrAH1JMa
IN4QLflSOYnVJbl6qN1HRwKugHn85DMXXbIUKAglNlnVv69T/innBqF1AO/QNe7OKJ7iYU6DjQXL
Sw9tZG8bNEkIkyLhDhMDS3iVvks7V1HRa0aaZSAMStUexBM36NLWCV0PlE41+rtkelrYNd2B08jP
OZ+1L9B/WbwvwY2Tb+jRXibJJyAh7mBNmL3hmFZm6AEKSWbHCxarP4GrAiPtSJb5HsWg3FaYFuiC
XDlOKiKWe1M6JpKjqo+iq3x+jFQAvZtdCgDDnVp58pay/mWhNfD5od3pyh+an2tvfRs9JKrSsA//
i70z25Hc2LLsr/QHNAUjacYBKNSDz0O4xzy+EBGZGZxn4/j1tSipb0nVXY1bD/XQQEOAAEEZmZEe
7jQ7++y9dsnz7eJPtGSsjX40fmCRyLechwBThrmnY6bA2EugQ7ypuDGemPvtm5m38gs+in49orFH
9NxE7S3Phbbmby2zDxzm/Y/I1cx1iAZ+v/D1UzWDsFRxinoruxel2/i2N0Y+xlPKD4Ed0xBdqfOm
7IN2d66ZWWX7T/hm2iOWWBi8eSN6ACyueu4iMyr2mYtOVYQ4aVAypaRZp7Sy2xDGOITXjMbU1Rzm
w8xLEktaFsgxP9PU1hxZR3GNKzor3jFRywPEjhiTcllZ/FrscGsfjOBb4hY/6MamhGEiLdlJoweo
VSYbUVs/Mi58LNxmBCtqQZBE2k54kPQ19v6m5J9NR+3nZcJozZVSqLcCCyjAeB4D7cUgavplZ1bs
rkHklruq69XPhAv5bgaBdPSC0LmwZR2vGPRxQffshBv812TJM3XfOSSGVxGmebGtgbrv8KrZFC8G
DfsnGI+Jx9oHpatYcVXsf/HqdLuCGD19Ckl8EGPz4IySNSTcUQBRUhnrBFPfRRvO+IiyFu1q+Loz
/hqx9FksdRApXUl8/JIeapQDvNs1A/VFZlyTI8lEfWqNLH+2yF1vLFTZgztm9i0wn7Rdu7QnsIqm
TIp0H7dKjEjCxi4nmjHesVHc1wNv4HD2PotIUKVTBwmpZFlvZ8PvjiSxrFtQZZ9+i6JH6oBeiW7o
32WlO4LplDvh2rvroj7bWFWO6VTM9BdCrKS6Kp839fRWxZu0JbtsW+WVjSB5gK42n8Oq3vRT2ux9
0tIvRQ/pYAzpLe2SbtiQInNXQUachra09Ugs68AUGO1a2wgeukrwrO+cjzHQ0bRNCrqMhN83lwTu
23ZEAnuQaZDS0lEo+cSyad7RFh3cD8UQ7/RojO+BNn9lM6JDCtThtmia/KWIOTtwNIsVCNr4vht8
e98rBx5949cRnk0OhnkNwNk/x8iSTB0ALp6iTugH12Lhs8VbSJMP7sb4DAuOK0FIrn8T2pzJiowj
zSfj4zilJn7zrt8TIWdAI9bNBvFI6TerU5taw+Wkdhk8oE2AR64wBJAvqMXL2AGCHjsAHVL32bKY
NTe07/RbGFtPTGbcUrRs9h5G2ksCQmCXT1m8IWnzwf4tOC9tXjcZt0l6ghloACosjVI8avEc4eNk
93ehN1S9uhij8lAM0Mrs6dBq7WJbrZpzNZvxLu1a8RANVr9nyYDMCXYNFya3lnqviyF4jPrRuSJX
8ldJWApCpZNnVtPmHa8q5TJ4raqLGXQwOgwBmLacXQsbReXNN8U8ut8T6Ztsz/aFGZCt23gaGh8q
jpx596ClPoWz7G7trrozwnlToOZd6lE7R5m5CbhpR5XnsAgR42qii/yCpu92SUWHtz+XIGgds1gN
DisVt7S7nxnWgZ02suBAtIA/r2wra08Fr3mWi78yn2As9th4tn5PIoW6mCJ+4ef7MVl1sh8RETi6
2KuvwtxkbBvBNCTtm5AYDSMc/FCXTBy/BEEET/+e/Z3YEE8j6TbbnbMdUpIJcBoA1cyUMHl10b3r
yZ7uEvzoFKpgcdcRg0Fjl2eQOG27qhzFYcPOnPs/Mb34QddejVyctDZET57QuhREfvxdPPD+zdX0
bGYq/TlT3vXU+o37kw2cf6M68xR3CakC5m38gR5NbzSkkpFbN5je3gwWsrRs1RhAi8LkXWEaG5ES
+xj8RGN2pC3YIivrIAVzZ/iBBsrkYdX2bWjRbosxCOOyR9UPi//xWEYF5YctGeJzmMd8tBPNgslQ
2Bm18U5stPnwI+4bZGB6cUZ95rSBEJ78CBArGRPIs+wxUSZEqRQ497KrXxGG3qlq+RpGP+MYd5pn
24poSawVFescp/Gbyfz5qidaSHkKielAQBhOCE2qTFOCNhyPmWUT+nFPtHEs7r0pB2pYeM4tiBAi
KFU24MpN4eig9Omd2Yal3BXVgCdjoHqWzPKgDbBz9vr3ASdFltjNbnPPxsuE1lFizUtCjHyeYeH0
jgxvb8CTvS+l6G9cg82r5nn0gMnDwElOaJtL+3iXqVAeyLmGb5AE7We64YlGGrhW2PbAkTYM2e/b
btHH4WyZ18Qa0J0EsSYWXpCXB8rXy1hhJnJDToKY4nTaQuj9XgGV39ASZN2ILiOIWliYfIrZsaD4
EQDfOLVTkARvvxMzJmRbBnW3ahPsDNCy561lm08u2v46Fia1XjxNt+x38xsjs+5UX8y71oEtY6nZ
vU6g9Zn3x/GLkGMNAd8bluBQMDSMSAB5MXbnDyxp/UfLkOMdC2zny/IovDEmoNWyEP0padxpphcq
69Z2GXmPcmLLONn6rUWHTlcNhJwLvL10h5Om2XOU4neJp45SqfwBC156M3LnOiTkNTZy8F4w6Eab
NqljrpLemDzX+HXuhn5UGIQ7mbxgXWVHQNMZ5qZ44ZnZ86XhDbEu0qC3V4TGj22U7qN8iE4qj5Ej
A887JWQyKlzYG1IV3gG/cXFEy+jXM3X3fCLG4WRWGGdgFaFvNq5LxRKNz29B0eD6IMz/ajj2g9cE
z/5YDXdRA8bTDZjiUly9m3xYSERjch+xJ4xxQx2k5/L58f3pjMkU5TUbi2ta4ikvmvRoc529JweG
bsAQdeNPOZQshif7Url+eUD3++HBA5FiOochCyPPUCfYkSxthBd2hwSS51vU1C69abm/V1Lmz2bn
8uDS7KSPRVKczNLpzmgCeEKkGjexadUvWcoL5bUBYOXcqqnbYlENdcehzx6/Ur2u4TvtQpLyS9AR
Wwelu+tc1NVuSDUCwNhNlljRCUNoVorsnsc0dB9W8uOWk6PcsZMU587qf1WNidbThuoQxLDDV0Ql
qyvPLbXG/zWd8BNIttPh+LT0+ly9IhgOZBjnByyW2XaOAyQp3yweai4XD4OerG0Y5RVZYsiQq6gb
+zOROwrCwOB/w4ILXvo2HVfRzFCKIh3UKZ98YtKsl/xXit2mTRWXqAZRaWzSwkrJqavomAx4oukC
te7N2ImvdtEilM8RBFFyYfoObSD6AfBKENPE+b22ESKxO5jOeXJa+QYlZuR5NreohqMiqERN43pK
xwzfVsw+QUn/Rx348sRFJfyBSLikNBYpCpDffcwQnjMIdOrk6bdFCnoVAa4s6mSFfp8Dx3pB3Yjf
8afNt2gb9jb0A2M7N37yKzKk+QBcms1BUGZPQRJEW9YCjPcFjCzbr9xHaP5iH3W1WlueEz2QSYZC
V8kuO+koSb9Lk7RdwfHKYmYKbmu/VqCKKCU95DqRNEYHwQk4pb2rW84ahudC3GXZNLwjszgXVlbZ
1qNziNTLINtbNgbyMe8YwI1ySh/T0vhK2sbbOQ3nJxV1J4rSqVm3VXMb1qP5qYoeWTHlMwMAluCR
dGMDY1CTY7GZrSM5BYNEmtE/zDPrYrin8MOzwq12c4OQUSU+Jaa+ZX5biReccejQN0UCHebTFHTR
ncPlAOToGJyIJmT7oamB6o6M+ozOqAVso6yHAZjAQ+IT4AoxAjwVQfzI6cqdRzFLc/zahyYnz6iG
KD2TRBqfnYGQJ6gOFk9GptlZc63dcEdOX/2kmhCjjSB666WL5uZnyYDsgL4946vhEUXP084Vtjy3
ljN/FoSP917E9q7Vub32GTnXfkKeme3O9Igapg9KAfMa5kV7r0TXfmOumWD+hepxrs2Zet0uW/Nz
Az5sxf4JTLuDpsEmho9qDWEoH5BPWhddYXIMc4UtL+ZtyQY7H699rO/z2dQ44wBQdX7g7XCTceck
MbUvWN08tjCjmJhBNwtZW0xVnjnQ+cHu/Xs2HMVJMRfPacRrQF4cfGnmlMcSBNa1SbrmlgqF9BSZ
fP/hjFEQHqn0eMnNXzxwjEsfTC2FD9kCySV7xDPof+IVS5LEyqZd1A+K3KxX/qKjIdiOKsjeMz1R
AEMvXvzsZOw/FO6rO2i1yUfqt/1V2Sxd0Gkxw6a9kfFESor7/xYKz/5Xef3Mf7X/stQd/SC4RPly
pP/17//Z/vHf0Kw38L3/9h9cmGIyAN2vZnr41VLe96//8gf3evmV/+z//B+//hm+DvF9YDT/uRF+
FYPX+Wu1yB9f8Kf/3fvNFuR6BCu23w3wILj/8L979m8M30s3iIXtW3Fi/8P/brm/KfJgWNORax0L
JM8/uDqW/I2vcDwfuIqyXfO/ZoH3nP/oPLcoPLFZS0vF05XfcsHu/MV5XvdOBhOOhVAVmPKJ/PS8
IaJanEYk2Q0rpm7f1/l7BNgewc3z3mM3z2FGq44PDv+S+wLD4CUi7/yaRFGMy3J2LqZfuAG8CB2x
TrSaiOOAAN2rNRNXXA0Ef28CGlLJImlWBik0kH3I0u3Vx3P7PZeufiUNGaI72Za+dVxjvOP8hjnQ
CoOoECW5bPKs09j01kPXDvVZtkV5msyWqwOroWNInGbcmBYRX5wpljxXuk3OSebbQKo8WTylcTCL
YxpDWxAJfxD5rqRnKHN6BwBFHjyPZVLvc2Wos+OX/QfRS8bZhPQ1iXd3ipeyQfEcqGlA7rNDfm/i
nkSrM9p2V2E2Wz/9MMgynJJ5eWrakbK23kmvs5U0cpW0XXwj8sSVCEY+t6zSzX3+bLu5N6gS8ZHF
4+nep3B0R9VIcSk8mfaYsLsoXVm9yjnm9dR9o6kZDwH+ebpO4mD4rExFDgi8dA+62pjqazQupvxa
eHm1gzHBzBFGmD3aeZqODsc44hMrPRbc3H8wpFC/27nlDWXA6piYNH2zFRH2LmfMPFgdgTKcqd+R
XhyvTsQ6BH+zbA6JkXKBLn1aH9ajFvx0ow5KzGr2GBtbDk6G/MIF2SSWdLLJMVsKd9fbdvNz0lkc
82oEQHXwe/yoUnN4N3XvnBgDwrMic3+PUcV6JkDfXFJFuQTPZ3I/O1WJxNiO7AlZbkpmj7WbOOp3
ujEhwdHn9KcdkGwDqwRV0tk89YV7I4tkOCmtxf2sKvdsJ4S/TAfDIwp39pQXSj9KQa79UFos0uLZ
wMFFVSpZtUShWgh8jLcV5siY/K2nL6rx7BsFTukIEJlQPkhS0LHtbFFdOfCSeo2DHGUaPjeXsAOW
kkLdvgmImeRiDj78pkhPRirlu8vF+ewaU3YIrcbiZSpN/8otpxQr5UJkWlU94cY1HRQVTm8/4UB3
SnbVOzOg4mXltUCrWjyM3GMcePDx1DcPRsm60psSsmexsVFV/VFhuiVSUuYblDPjpZbNiMJTnsTY
GTu3C8qNmuStTpHVifLsch/BNmjka0DkKu+sdleWbkMCxY2o0/QGpIT6B47Q+po7zWPdVN9+3NKe
a6dbGB3QNCvcv7McbnMs8i4enDVMuR4pzGEjAyn7liwy73rIDKOzGywrLTY1nidsiSNdhSWlgdCu
qTKBSaFODeyRQdiIuDKPMGnNOqfjWwLPBob6XPiyuBiC2FeDu2+fSd1195p2b0CndtbAThdQJChE
Hr2PDnMEs7+naSkddRj9QGYXYsPTBENgKWY405S9RNHe7nhxWKyQ6twhuvBN8kX4MUo71NjZ7KEz
sOLpJuLu46Y/Y7sA+Wcmxm5JuPC20CO4XSX3opeCltfaPJoLN6sf8C7mISZyqJ1B8Ozy0q47bGWr
ASTlzsOH0mzw2SBTLDSFLcDnbgfTcb4wOItHj0b2D8+ssUNYcdNDd7bwJrlBehfApt6JpIy/K1b5
mj2CQq+ctZh28DjHLeGbYcS96/KBt/vuvUI7PdQpjaH0KaUxvUFLFr9MCWTnrWtdGgfEjE1B0gHH
VPMmrUbxdpjYaAdDuMurUm8zWfSPIjObNyPr0pOb11O9sRIWHm1H/w+vf3sHnKeDUc01+itErufO
7R/mUJ25yk43WqTZW2OFLcPaeOjm1HjsKrgkCJvpwxTXWOdbMd9aRprv4bjYd3VxU8X6mPf9RJ6J
ZBM5q/7Z9+1+12KYt9bJ6NZHNjXGFWKwqM4276bboWoyaLQ84deg1cyTHLL3gHKYd3j16Usdd+WF
lzm9z9NZfoDRpdKuRuVii40N4DaM2LFHPXAUYKZzi3kIn/SAvXTdYnrB+TUX82YIQBxIvztn00yP
89yrmpLp+dxAtgT8lvGjm4c022VzPj8GMxD0pQwpffXw92+natS39D/bJ9oyZ4TqbK7WFKsmP+s0
whDXd/yQckPFjwBPeJctfzYpWvtOg53fkQOaDhaosh8mCfC9Qxa+IguPDE2kFQImEzqdCJI558ZF
2Fn27tke49UefbPemQSflqKJ4SHyWxWutBGWewrS0iOsm3AfyKhax0GQvRpFNz/jI7ZuIDzwfDdx
wZ4qiXqyLigdOIbC/omfNd1AP0m/VOTV6XbGWPA8stGEtc7Vo9j4dePejJWXXCyPPpBVy7MVv9en
3WLpwueaXPH1h7dAFqDkBnMQIkoMfvox8DxNqMAWtrGlK7W854ps6uMANuiptLi8gQCjUEi0jUPu
Iu2fx8T82cA8nfdxQCWGG7ITcP02/OV2OtwVzlJeMVkImVMr8TLIwR+5Y9vWC4rM8MTkMXwGoxvz
0LXgkEOxFoVcuYmqnl2Axr8yOyPKZZcL2j6m4yrX5nuUQEE8NAm6oK4rdqo8RMeQnA6tUclpRoF7
84PwazGW8dHyzjUGum1u4TTqjfAA3fURNCmrqKQcTlMdXFnM1iuRYPrzumFGmwAo9pg2fEgOnR+r
81gkziMIf7yxbWftk8KHqBIlXDqQBdsvGpauGFr5QQHsO1qVofY1UT1y14ReCP8DQinoy76H39ly
34Mgza7J31WcKc/lVGY7E0ce9CSzuaNuYnxOK3rMnRQ8L43MDoJExqKxVMYTrrjtKCfIz9Qv3A+t
yq8Npq0VMOjk1Zwm69g3eQcduqh+FsBVMWG0xTbkunUY3cJ/c+x8ul1K6H72rQWHr2UBtxocZ3ps
Fscn4UwuJlZ7gD4R3URlR4Cmj+oPv2hnUtql8+2yE1hXgbqtrCY+51jxT4VVm19TMf2+1PPoHAcT
yf5+6o34nOUBYAUf6eM7CKiomtkCwJHMDeeKWYUHCcrLV943Ft611juHgaH3Qz7Ed87EPQqomL9z
ARfu5sSl5SPwmQHjgtIIehxAu48/c2cmpFjVV+hSGjNY1W4m0+A6oAlV45VNb/BeEK/uhhsunTRO
+oW8pUUCY2PFY70UhmTPnOKZjW8mHX35cvpZmf4tFrF2R/EGPHLQY+5DWVX4uOpKmLuoNs48E/MO
Uw5pAyo+kADKaSzitQDnxDUCIg38fz3sSOwZDx4l0+J9qGbPPfVBS4jMqXx+9mUmv7lkld2evbP5
wiFV78eBlZGrhiUZn9fc/Rov9X9iZqBwfW44jVrZ4yXKlLuRFG1dRGtcKF9XD1wmp1PiIz3ZEKlu
2ib2uc0t9i6P4swJXr7ZwhFmxf1Ez0h4yFvmY5DRwWbQydlWlXPliUAjUk3Y3wmtnvIasm9veAnt
Gys3SG1yz5yvjfbQACsAJ+90VkDwb6zmhs+r6rh76WnX1FN/nxp1PGARYV8vDRP9pKIbwdoG3HA3
aDJmw667yB5n0pA4OcmGvbNzzm9scGJijcVTXe2SGwpVLshNXFbzpcjZKe+wmyhn3eYt6OlWDTGJ
r5p+CwiOAkReGlTRK4xw8wwBl8aSSMgFK8kVg/zisUyz/NoLVm0b3cJE7x333guFhFjk0r2wTjAO
/fSm2PwKq84jD5G67+ydu6Pn+axU2IriiM1Dqk3Q8oNuxKwOz2xTdGOBj4HtGXGvwXtqpybSqwYn
6Hb0XPbzuvR2slZ7n2gGza4QHDEc+uZ6SoJmz1PrE8EDkoDVlZjDZbTPPOz4Y6z3kRXeWbX6rs0e
tgwMwOOYBIRg0KxFFS2BpOtcDhDVnAq8CMHORzE0BgsS6NW0SwSbVAT2OpPp3lhGDJTiAy8ELNES
RDV3Q74TzP7Ft8BotolD42A5IznmlAs3I3K68A6NjU9Jjd8M2Pai8EkvzbhgMJ4Nrh0rxkGsIomG
es2CDYzYxbbaepNj9LVjPGIMI19GQCGASjZFrLz17MecDSL80KV1DnGGrFTbWBtNad5mHoAgpmWk
j26asxwcTHDXTjBvghgEIPY0vU7RBjdxT5IMFmm5HrIGaBMFBBkFOX2NZTE6aFaoG9iwtzMq891g
5+XWobWI/O0s95UdUDs7+CamWYh1K+Ym+5QUsJmCCi6IBFK+DmtaFWrRdazB4kUZq8gPz8Q7uZQa
U78fTUWQIlAmPQJQo2z04c4jb0vPxY2DuyQmUcHr6zVkzdLRIB5qy/4gDTd46Uyre2uTgpULyAQG
lkTjThvbCc7RbPX9fSaSPNo6YeW/UMUwfrKhDM7ApwZ1aEATcaFRb+FQEczThvJJaC61QvjKzfjB
qcIRD4dtz4dqFOOKg0O8hkWbPdJvVQ0ro5GO2Btp1p5c1wVA13tts8QEqlcp9aM98VYU2nvSOlVn
HjD0H8aVd6Cp/ZMEr71CcXe2ekzWuHR8rNei/2VNXWRxOxXeNexsD5ZWQP0l/O3sHWq+s6h/1FGW
TdB/8MmKQaRU9FjkebTPndGBLMlRrci/Ha3IDzGXWuNBe6gEKy8y/W1sNdXZDHnm8xQSw0uo0uy9
pFp+Hzu6o9XFbd1nj4uLZC+QZ2CmiFId/1t0tQurqrItv/XflbTf1bF/l9n+H1LfTFt5KGP/ufx2
+Gymz+JvZOs/v+YPBc5FTPNdkNauMqUDguIfCpwrf4O2QF3Y/062tsVvHtIbHCvegcQm/sKgQJxz
bF8s3b6ob8v/+V/S45+sB1TLP6TI/wP7QblLud9fIRSmafm4MhV/ivAgQPwHAS41rchKU/xESW94
ty6WVkzac5HviF4m5Kh19w4+NTsW+JDhNdYBl2Y8NOQ56/6ABOYfk6rBtg3/cAmHJP5Lyd3jzRoK
9zrPQj7HKmgvA8vq45TbyVcZGzbennA8Fvz74OQK4dsTPodybWr5Mx1nzNxt3ekr0UPrSboJn5TY
yAu8ChWjoedkT1ZmDhsPHOhpuf7ftbVNMTcyywYMVo5ni/SSUwXJS+6p9tQAFX7hjEguSZLvYsQg
YgN+T/qy5qPVx94qSTTlWi7yt0o9a20njBRl5gHND1Vd4b4uQyw0drGPW6IucqQyxa472pC9MX8E
VOWuejbt1870fAoJvI0XKVjTsSNuuN9XFxsD/mmEXbRTiD1XafVy17tp+throS+l5shOXKcgKCbb
hYlskqyt+4es4PlPhIN9S8ZGK+3UFRZgdnXqsd/XY+e/mw350dkoes51iy2QBZ47y+BNqeXmoJtq
aZbR86efg0zlRoy3M4NgbYHBhw3uZtug0egbEuhEAHuwKHSlNgV4BOBAecrySI/hi15q36coaJ/8
oAt+mbOc3ZX0MF5D7AALtJ4E3rIjS7e83cV2JN5zn5IbxBIWiPTmuONHAt6XtFkg47vC64ObGFra
2TeicdtULLi5u81evCk734f9mU1yzXvE8NYGTtsS395MorHvctLSI8vJ3mSfKUqCFU1bFjf2UsUO
Bqh+zCZ+LrLOxbqNMbaMrBbmSJcnTHb2hbYe9r1GoV/HBIwXzQTdq9sn8QtX3nDTLrxzJ6nOST9Y
3/jg1SpnvTSukq7GZJuE03hvWcnPKPI+WPYEl6oB8d6T0Dlbma023YBJeqUBrZnrQNuclzA/1aWH
HgsmyTNxd7fTiQ24e5tX8ESM9HkkOUUZrxv2Nz3gk8+GvufDZMkB7K5HsGuq0iNBxS0tVcGhNFrs
GEuV1T1dIuXtoIdpNznOeKrp0HyP7MYByTD3xpsLl/4lrLL0WKTD8JH7jvgcArzwERPWpmw97zzY
NeB4f9ikjrqPR7N+sPsxh5KV9Z+sOusXNeLSbsrOfq/6KjzOXQ/bCGa8a65KJv+LzFFuN/zS6hq2
yneY72V4tiPCVxgzqls1xgwhXlW9BmB0WCTCWqUgA4vnGlZXukuCDAQAxdvIECxGyXGZlE7ydLhl
U8HBN0Yl36/Il5CJZQ4vTh67J+bpacO0VV4CF2i3oxPrNsaCeKkKupwwVjentncbyp2YlOO1U1UO
bWkhrpOAmMYvIsrmL8+ZCK84qr5YbLzg6BKcM8lr4e3qCR/UpMhahEkWyMNz3ERFvceAKrI11/nU
3dDtQVkJYUVoD3aiQOQu96sOqsTFIpy7LaGR7bqg5jnIDkGA75bUzayLJKq2muqzGNuK4V01ChpG
JB7F7y6kV5goI7V4m1Q1+JNo6TFonMwQ9/C2OKSrGtZyNxhCSUDJiOA4AyPGWqMvftJovPQvQuz4
kA1UrlVRtdH7SM2fhG+Wsll2iwTm9yqzOvd9KiD+IdDb3rMpGCnS2hzealo9ilOMDkTTM7vgozEI
Vew1rBZzzaBvfIXlSMmORrJ+69hNUM1CFc6dWGYCu5yWh/YQTDwYkdfitYGnGow3+869Z4nl+mz5
xjvsTaoa0xIL4IotyTheHMfNxQFPI71QNrmN65AldbQdR22P29AysaW0xpA0+wktjo0NuLjHmNJL
vRq8mdGGC1r7JZp5IS52jhPhDVSWfqwiYZzdZs53ZLp1A/QmQpZOata0IsQkjQk27d6Bu9MRmZPF
Y9LvBknKpJ1onOsMuhxEqwIc4RmgutCGaMJMm5onVBfnaJoaBRzC9fjdGE7xij+13RPjmbI1+yjE
k3Sss4c4dYNXbIztBWrddz0ZzaeK/QdJuqBcwQ6TTApZ6ew6AUO3U934MXk92x3Z9c4HXTMUmi+a
2lFAVqRW083YTZm9+xCkNJDdhWlgoB3JHPRm6jbDDtY8f4HGjfQ+zXxNaSdDPnx6Hr7PbDXGM9nT
8EXIuKA2j7r0DbdVyvQGpxl+mR6nCmjeUa+dmIb6CJwCtYJ9C89Bmi1gpLxTR8PI+Nw3fBDeKlSh
J2zn6XnIXQujP1n6kSJUWU575OR+H5ih+dwxelxSarFCih1FEm8Lp8Bn7gKbYDLwgJHIVhaEamlq
gQZOCVSZZfUrynUujzGOtGoduDhz1rZPFR2OP7IkwP66d8POsBMaouUbVH2Y/ayNHhoC2db5CqmC
T4wOzOw1KbLuzDPU/BSmnl7Z1ZHZpoWWHYk7Jzx76TZd00GD6483d/fu8/X3bc84tIpSf4Bpo4z3
OuOEAqgsnvOCkJ6JjWkfxIX/Es6j8SwqP7uXNq0EOOAxt0Xazi92VgCTKgNeWR66+pZQFFMbEoR+
6Xs56c0c2+WHkZbVES8Egi6kYftRxWSgyZClxldR00qDj0I0S/Xv0hdpBR5XBRYa2WcMMLfaG32f
NFt8gT4u+Lhs6n1i5eJN5w3SQyGKX24kvfzVJE4n8fwP7gNtwlG4cwcEi6ZP8AjrtEzv/MgkFaQx
rUCfCtVwDrA2rMjxR/eDjhArsJMBAxjiDd6+7IufFdPOPHrVC7UXnAJw0xFVzfkhbSKjWtEUnDdU
pZrLiqhCITUgVNM6XxvipUqW9MvcSfcGxii4iTFwXQCUceN3RK8slIG0c0K9oWFJ3y6pcN6ertXG
FIFEwRsQL6KY/ggWHto4hQRGWL107ejc6yH2N1kV83NPmqK9w0g0X+ZR8EQVnmwfOpOM2OAFMNu1
EBbmFpNMyxCCII2XADsoEnspQaRkYcUu1T0YSWfuTCoYAW70abxNZkHgwQXph0WvSW4dpl0Tf3Fh
fZJ2KF+M2sehjkFfXJ1m5BXxs7S+EWLkFapkFR/MMfQ+U+CEP0Cy8W2FODpfyPUOvL7RhJdcuuEP
pkO89FnnvxB4g4FIvSsPP21d09lOLtmkaFw0VDbvkyFRB07aKmVmNFnh5Ak7qn2ZtP5NADXkPEpt
+2uWLDrZxDE9FwMIKHxcRWt/Z5Wf/wqwBp1UYIRf7ACmaR22s3+DDk1fli2O00wofPX/h8Z/xrJh
CnOh7P1fW+Mvn0VcdX8zbvz7l/0xOvryN1ditIBPiO35r6Ojb/1GtRHYXUdJy4cjiEPjT3ihpX5z
SB5CwpHm784OJro/S5Es+zePeVPxO9qKBlvb+a/MjtbvxfB/mR094cBDNV0LGiL+NGJefzdvKLKA
lSFS/5AQYztMkQD7isFJ6tleVTq02H/jF0wJMOxpiUZPiubxGanVeKRIYAnp1xejxkIYBjxtXWvo
H9pewvehejuduR2bnM5005RU++XELldRE7xIy8svOoUl0ADMkx35tyxtHwxovBiBx+gL0/bM+ZAU
a+51d/BQaC3MEnh1q5brH/bwTkIBAwSyqaBiPfnThHcgYK06D1jlmwRY0kbVk1jTZMORLQIK+aqU
xwObXnUgGDw+Zl0evcVV9QuUQeFuQm1TrkkK7wM4ydfgW9xtpLwmzI2rFHHrPHik8Vqb45dz6FsY
Rb6RXVFfRzWg3BoBxIQwqy9+qg5TB4R/yHHQN7EaSV4P5rqvcU0hRL4xZToIZRX5BCYZ/kK4T1aD
svEANMlL4vrEkUUX7horN9fsUTklBqj6D2JIfg6qlURpg2Btg8tr16aAM+O14oOK2JzfKij6PfAj
0o++DB97WGuQvIzHvnOz+z5zjD130qDgThuIezWQ8mIRMETZ0i3do1JDH2zX1iA4AtMmxW6A/b44
oOVO94E1Yvsn3KWxuMNd6ozMsQ5ZBdLwSDNtdq7GTP8be2eyGzvSJtlXafSeCdI5ORe9iWDMmqWr
K2lDaLjiPDhJ5/T0fajKBvIv/ChU72uTQKZSgkLB8ME+s2PZPloE/hZn6vKINuMIt1vCNf0y1J3+
zcgyak+d8rqErph0OKvehYOTBIsCjgbYW2FWMIdom3VNwUQNZf3TA0LwDLodVJMMYPDgWlQ0dwwl
4bTdDBTirucOTqeEckhFWiBE6dUcF67bkrDQS9957fUCJaXZWTVDmm3MkOU2IVNrhf2ITa/tab+g
ggggelANt65jd9b9nPeSBpis45gGiaGgY9Ox8MgErTWOD8z3ouRIQaJWZ54wO8Y9F2N16Rhn3hjG
WH3TWlJyhNWELPsZpP1h8FTHez5zA+q7XAWEHFoC9d4YcGaJT8wGSQO4I2QFWJrICeRxWcw3VBTG
O8e+kabzUnT+Hdwo4NoprMAubY9JD/LAbc3rgnJqTAX1AzGYj6hxHjUR+Zkmihto5Ue3zK/LUaur
LI5CO69PXnLtlQOCCLwOyokobWjpfHbE6IY9qBnGsLl9l8628YfHOawlKfLBvCMXZkBukvfm6kqu
MQLAbjD3FJI1IS/1217uy37As8r3WFbzUqKn33emeWpgCYRjizWeyBenoS6DfJkbXw75sMegMaIN
4YQ7LnVhB5x3o8gs8zDI+Fi4C2knm2GUPSSHPCfbMRZ2fFR+jGHbA84XzOQNrbLutjMi1Q4ovPHu
OEi0yj9MVZ1AHWHUNTScVCo4Fxu18jGdjLhiFth1SHysvjbTzHsL5vhRFCWBSin0YYyKho9Mts8Z
h4SW7RNZpGHnE82k27XWvLPk1F2hJEzUqcL5qgoYq67/yNJ3HWdICLaaxTlP5b6nZIxrR7F3Zlqr
VdAeykbqA8L1V+HHdJh58x9uA7fULcOJXBxv73TyiSJ168/Yy/yDUpTvf6ia/0YqFB6o3H9IhdIh
VIyC6aGv2D7DGn/9+j+8elUzDcaQkrDjDGZyq8/EJliKirjV1Li3CXh0roCLpqTdpQz22qyn9CXO
agAe0zAwYikx5bJOcoGgfZ5izrtMNDrYxRPjIZ7LVNrcM3Dbb9Ihn5/rtrLAGEV8nq12pNrYb1b3
F6e81gvnWrfM3ZsWUpWVaBJAsWe0p9ZyWSwqslfDnA3D3v1ZTYyflQV0B6tMty44UzklFAX1sy+O
fC45wLdUApBecXDQJHn20GfG7JNIN/0TVm6WqdGLP/Et1xvBBL9JPE2uq9uPHCEJM4C4t7MB8koy
Xlyzugh6pSFEZdmO0/m0pb6alAHlsltRIZYM2n5YSotTK8vZlVdFzMYRgMJg6N2tVRObISeLM7wS
Z5u2Tq5pdfWrxRC+U3ZS8Kx2ish4l1t6QrOtqR2EEgrTMVr4tHhmhrYHp49VyGmsLH9M1z6BC9MH
CJrY5zeJO4ndFHg0rimjDIMgrp4TFZACjzwHT0RJ60ebXebYcu60Q0aM8HRcvbIodPSe4Pty67Gm
U2VtIC89ld0OaAFfMWZMYjDZPaWp4uyZKRpIXGbWNSUp+Q0NQj7yGCHabEvNy5JegUDzLlSDU5kl
S+NAkYjzKaPBOFi4te8i+I30Y8TxJ+2ufFqnVOm3GS/cdpCDwLylccjhHA3R2z4cwpxEOzuorzXj
2o0oMQ0QCCMHIw5Fyd3UosaL3W6NBBvDRcZKht7UArBMOuLwIky5GWy4fF01vfuScMNjppP9LmK2
fwevJq8kmHeGJOouGusJbxosID0dW2e1kBbNAfnkK8Z5AqfN+KQ4CWRk5ViHJunPNpmfxCIFSMgN
ANNvTCUhkNsTBuyP1AIEX2PtGwhkzBooD2AoWuYmC3HG/lM7cXCda2qELN9s93Iy5LG2+ndXdt05
kdaASydPvuApj+fBk919WYv51HXuSolA1C5XcNEwdJ8cFomKuPbX4BTB3ihbj5bHWILCStOLkxmv
GNnjQzmb1k2lgmtMXrh3ci12FemEEA9wvbdXIz1UxGozuO2CuKZpbBmKbcCbTXlxtutpWOOUsK+b
rr9eGkbaM0bPg+9gxCsn8djG0XRdWFZ6EqWorgxrJoLXUf0QT751n7vc3yAv7OxgSE8G2extTL05
KiFpmzP2ZNBjwqAIpouKYSe01Xzn4BAJVRNgYYhbh2Xnio2NoWUnUjdGm8whVYxTxg6rxfw6IT/g
f59m8dufNT0luELMF6TS/ln1DspMBULhO4korCF2BBow03HvbVwxdVy6W3SkXU0z3iVa9+h23a3z
n427+dnEIUazodt+EadH+bPRE/Zl019+DgCQIzgMTD8HA/KIHBK89byQrCeH/7lt/bduW+sF6B+b
2WrB/9tav3r8/8//vn7/SuZ/j4r/j2/92ysv/pJcYjxc7YITiP+PDlrnL9PiImaycAppiX/ctry/
JN8AxtYBt01bFr/I/7ttWX+Zvie4p3k+Q0Q7kP8/ty3Gcvyof+y/OEotk93XE9BAaCvlBvev+2+K
m3da8qXbT4VOnNBs4+SATpfcGkZmPiOfWL+livnwtMx2rtKf1ipZNTizxjR7rByRYk2GvsJJaXa+
QBEET8tP/1VEQxae+Err5DmOazqyjLUuC9qWYMkTIpwAwbA3FA8K1euX79butk/0cAts8Zno3WTQ
rD4+MdSGkLRU1Zdm3Hjb4jI/CqeRZ/iMyamNS31HIIsCVoaatHx1bAXYHGkP2iJH4PD4aQSr+mq5
SFZTc9tqOd8HOqJBLEuJk5xFq0Dorg1jw0/bmJcs5WPz00GWYUh9LH+ayfD9AsahD8zx6NFZ28tE
XAwE4ddSM8OQmmGGqphB2D+9ZzhWggAnkiA/NI+OaO9naqq+HJb3FDLblA/PsPqCrxoM4Ac8B9rV
BOH0ctf7xEPjbIRWnq6VPqHh5fSyuT8dbYvhDt89o4qadvZSvaHBW0+1hz3bXiveKEtxDyOtbwk2
BePc/HTBMXL0PgiqOMPJ9kisbFTUsqEVydoil0zsBIDma1yTxNW20U/jXDCboF3r9BVxN/7SimK6
yez8m/Knra6Tqt9FPx12btmMdKoIeOd00LJ0Mm448FeBStC7qKiwKwb4Tim1XO5akhevdXn2T3Pe
wsPxwOgUqFhvVubZwIS1qcmkYrFem/dos+Gqzm0m3TYaHZBiGMYia12fS4nTag4c/R9TPR74/FOX
PC0Ttv8YBkmNMriW/8m1BrDDCYrvmNetaYHdZj9VgfHaGshJkuLItUkwLkr52/mpF7QwdtlvSeN7
3MJAcfgabr+FbT2AiUqhCNtAsPYVmj/Vhf3aYgga4aGx12LDlZ3ourN7z9Q+eG3bIoVTknbeDgtt
clBg/WkgZyK4zU2jeBnaSVMTLNyp34CTmigSdQimc2CsgHEWWTFJyEVF1py7yuY0IxfFqKOIwSgB
MVt5zw8yG00Ax5ajDk7WA++2gXs4zvDaOj4YkwZrNhlG+INbtmy4q7KOpH00o3J5Z2isk9/arBN8
I1PiF7QrePjqJssYx5Pp9xxMRk14eluXHLxOlpApiXZaXV+6MZ2wmVhxX+9rRlDTlZpjIwihkivo
VlLYyd7JsZ1tE2O0brHJAYBovNZ7tZnkMa+hrsaIDlGpnd9Ij8q4cZ0uaffsnIneTzgU3NDBOTlv
8XLDtBrnaTbDbOKNBnFYuWuLn4ir6YaGnVhfR4McceqozGRsHvB/PSRyJF1C/YxF0QxPl9yYPhmK
fYR3tYaXiINmC42e61yzjLTAJ2n/ZGaFe5Lk09Vj3tWz3KVGT8hyHICdDUVNUHv17zEmIVtKf1eC
x52TWv6nGPuARoMoaptNk6NNhzHUnVUJWXAqd9IAx8YsMRpCKmK+yW0qaj7tEdxR1uTdiSeTAmsY
bz7NfK1zTzVQdVNVrvvlGVMljk7ggxbVYEM/7KCgz6JMYE6iak9caPgSi8QkflWeY/1CC8HaY+aW
sy9yJ4bS26h4m8jG3/puyvR9wbAhQkIK2YDwwxR7wwLpdzRZaFVveYn0e6VNhMkvQXrfFFNeQd2i
iPt1GCp5PXCg+l0zSilRh8b5Ro8iP9OeF0wbvIBEDTzAt+HUBeMRYux4PQQq4NAtGeHJLAkAoHrT
vUtyeOsklXgohyphZNK7HKcItdSnSAmSQ01By4al5vTS98hFLnGMJ6sS9u+y98a91aImL1x4Tjod
435TskWWtP6Y5scUc3S0DTFlIMTgSuxiueiDifR1hbPf2FZGh3U4x1S9SZyquTX6Wr+bNrV06Wg5
z11i5SdPD9nebIfogd0ylQcFZfGppo/kQ/Wp84VsOT6NbTnuB7d6DFiWSJMqTNi7ZKgfM72S77ol
ac5K5Q3FaxYXfatUNgdJmt8YBuNdc4F+2Fs3C9JkD0SQgX9XeK8xPdMq5CjcXXKPjCXdBZrjY01N
KPyxY9b35RvmQkwFNReW8WgKbe+KATmgEEV9LMuB/jkocDcurhVKoWoot/vZ4gVjTrP+NPhjrjT+
rYTbYmw1V4zFlybs2qX+pYqxgM8yAdjaVEPjnAg2DBfMO0xPah8NeTOTS3hzoRfcD8SrrjMF7Irk
+uqYp3CYrbm9WvCAv2YDHtvNOJEcbaY8vpRWCUZCzSxUrg0lp0TIZOrrDMEtv0v/hg/efM6tzhs3
eqQBTMDKOaXu3DC28ciz+9kfTwpIxUzYdmNEc+4N7171asLtDye3Nw4ZTpNDLRxGE3XzNfjLcod6
J284uUDSCKryZbaIcavASJNTVaNPVbCTd3lQgzlkWG+Hlpl69ybzS8oeNQBQSwMyesTVZ5yFU9PT
QBFluYu5DjBSr4ndIx1xzWKg1vUfnhqcNyJMw/1UBJ59opwvf6nHOI5vZ2cV8szMqT5qplufhNrI
NXVTTQt7x/g046+Kk3gPatvH5jRzCbLdwj83xHgIKbk1/5wTF78KP22NygHdGkKEMXJ9TMASjLi9
e+9kNEO7Y8fKzJtrPQM2r/pd3zPP3vLdZdhwMFObBu/EYV7G/psKIOIS+cC/m3aiv92xH05osM0V
w1v/7Bppc5/XNQ7+zp/xIbgE7X8VlaoOCVEmOF+ReTC5058hkfCDAHUwGrWKItkGXsdmM/PHIblG
DDeBEMoXg5qzIBGCssv2DT217yqgvnJHy8D8DnYr+uy7CdBP1w1c1GIKCmGhT3OS31mG29KeR1gA
xAnuxq0qG2brmBKrW8XY+oGDaRJOUGwZc6dA2HD6FAsPqxHFBxFk9VuQw6DaunY17sHuQVWLclRG
JN7mlby5F2/Tua3e89nFjomC/W5r3e2GqNUtBzwjuhAssdxNY7n5yedX2sWsmSsMyqx/91z3P/FD
46e1a9+9SRMXhmSgaw9jzjxR7gbkBhGF361ta/emljjC6NVLu1OlltjeCSeu71j157Bt/WA5ctip
m41pRvEvps3rugMo3+kEhjKvXAX4NqJuGIEqw5dvT7N6k2nGVoOWDRegVK4TNnrS731fU2STZB02
apXnt3YqsAD7P9J/MjumibXYn6771tIkz6W5/IqXPngKVJODX+SH3aQMXCBiIHCHkz85L2bgDslj
jjHsTjkJUAYWGPnVc7ak1oM8W7Tv2JnvqniG4E04G/W67OXRrm0DOzHk9pleOmke4bEPB5KKTrdx
rdYni5hh3ZXVKB49dp2w8WL9TPddilNWyLtxjtfcJcOg+0L07rA3g8XtOJIYJj4OApUzIOKYtIgX
pLcZ8VwOeTKfb11b5Z8UuNgPCpIAO5Fdxwx5jbWmb3CNL1a8bM/+7O2Zw2d/UM3pxSoT91cwBbW1
J4zrPZh69N5qwhDpNkhsXD9qBfqNM0G6xKv919wflrvSbI2PGt//ozknhDQEOf5LRUj3G5BG2lwt
cbfiv8mOfJHY6p+XESJ6sRTDBQ8XkHJ6uNCtsAdn1d7DOrdWbrIKHZUqvSPCmvHLi8Fc7Iqu6fAN
u/2lTFpCUnNq0jLjNqATZt2SVBJFcTZz+CaY5Yf5NyVL/Q5EFDgnf/aVHyZlCkvUqpurHhg0xvg4
bXdjFeOLjjvzZJX6ZULhp3C0TnETUNKVkjV5i2pzvUx5zXlKbHlK22ZNFMcOADufBMMsYkAx8wiF
ZG1otI3kWeQIXk6Lv42nEFWrC75rSHAdIeDTFEfxTske5RmD3kGOSY3zYY7+REbT3TqiZv0DWQgd
cuJ2aPTOoS775DByRHBCMQ1IOkFd300rrkNlTbe3ZqM6Wt2YX1Ts60+oJM09edNIbrGlDZxd/PrJ
Ye/be5IOmLEI4jeOMwDtg+QhrViaCRhxml6ww4yKKZ4/1NGlcYEDN0FLb1esuystYnZqMm/hmAJh
ibz+ZNWSuQE7cY63a+y/clWZ4y4bC9wgGTa+TNHUGFbK688jD8jWMOb20ioInk6dZ2ciOsP7ItXX
0hicrQonWrdTbmNNUkUnb27b82yI5cAVKN5DWOZWy+DDvCYcVe0S3yUcgydl08aD2Kc4vO770mTQ
qKapvXjghq4wpDan2aAuIJSMYm5dzEHbwsi8K7uOnnjs7z1MdcOkn+1ldO4cUr8biQ9gS3gRRA2F
ThvezpXWF0PiUsvKgcd/Bd8W2sQzhTaEP2Iv2HL7BPgTVOoXppTpnVHmdEcqfY144qG7nhfPP3qC
poka5JN9QEgFS2tm0/LqCfM2b7r2lrbj5hB1/VFbdssJUFcMtwpbv3HqjMD3uO5LN9fDR7N012VS
qEvHvDVUlknDSEor/YcIIvMj5rhBmowiu1nPEtursTDcC7qbrBj0I8la9jmpXFom6X5QBRMkHlHD
PZVLKW5qj2Rc73M2n7u8J61QGP2rivDH9RaiX1Vq7Cyz3X3AMIv3ReBP4OCi8TGK6VEwZW/uR8Yb
RygANI4alvdbInXmOObieIXBDsyAOI2ATJl8tSM/UYDmBW67U4ZiLFjnuuq3TPx7tnCLjk2PWxu3
YQNMV19yeAoTQw/fPoAM/8mPp5WkKqqKm0kvkm3PbvLVChpqtoRupmO2pNXbFBNCYEYlighYOHW7
d5RVm88g/2uO33l5V2e2eBOATW8F5NSvLjNo8WWsxKy24X04aW43e88vuEj4y5Q+52pC3TdkI9LH
pukqAm4I3TsKlXsSmYVaXoakcU8+CtAJpJ3gvjDZ1Z2VFwQHV4HkHUSQtRtyEC4bBzQQwVkHgBAM
K+b1FunKTT8Ozpb9pXmkeap/F0XKAtBZ5VG4KWDjmqFH1/UgsDUMELJfGBDZIq3Qi2r3CXBBf+yq
xRbX8YQNkIBoi5dJdGKBi2uWtrG3JyPrKb8tK/kMR0qYh4Zd02Y2XaxHxvhqHBtga23GH6IPwKxG
BHS7TQau8bshSX4jFyf6bU6QYKgat+mPyXs/e6EguT2j4FQkUQhIkudh4Hym09wunwgrL49Vbw3e
FTOhvgO+NIHHXWjB2KWjAZgFVeKAe/M1KAGM7hTXt4ONOOezIqXmCPDYXa65dLZkAtmx9uOIdziP
u5HAqG08NTKSILwX+nUCSiUSDc6Bj1za3rDke85F0aJ8a0W281lkWv5GmYGPwn7ESZpOp4rpwo0b
NOqTYGrMhymIbbocVptSkBRfmcEM9KhklgbID4SsqHyxJ7QdYtwuJz4Eg41NLhF/XwOqJWzplrnG
jtWt10Ido0cUqstpFmh6muu7So+bpolX511X++alSLRbrpF4Pu4dTXxEsOlFtY8dN7EMMsMMQnXw
BzNsc7f3t07b6Bc7UutRuatb9pyuKJ5y5MC1r7nQtxXXF/5riVmLuCcP5oZ9OvfOyi2d99ggvLIK
7czLiIxzwmGLmn0Xd5mTlGAJg8b7yAur+e3RdfZCFSUwwxj32V0t1zKLznEkXDa7mwEPwNuAc6Pb
EyfxYj8sTV5so1kDKisrZaptg4dCkv2V8Zuj5uZQedq7AScLi1JUpcSt4GtY4Kl0Pz30Dxp2sIFe
PKcgvZ9y5nlhvk9iyPK0ujDFs+9KFwJRUVLyyxNsFw+VUajjGK22kAR8APUQQcw4w2q96orQcywI
OJDADks7x18wlKuTLyJWCCV/7KOSFoWgjfRO01NyyAcSsFhSo+l18Lhg8Upk96xnn652T08Br9r3
gEWJvF8avAgzAtqQc0rWRWI9SZ+51c7ppcc5IY/ti9dhpcctMGTvAss5ukU6GdaeeR90k3IAzHsO
fL1go9Rcung8PRnmTGlcawOlMX5J07470MTonRFE/JQkGLkI1NriC9SZuK6CGVcuhFhbr1H+lro/
RinPKnCz32o0cSPTAQT0dlxk7W1zw++oV3Q0ONaRR+VMTegCIaGVis7hIQ6eyrTlNj8Jlp/Zs7KP
aB7h72mBnZxSB5kWGyZv8KS6HP4IuF/VVsBcgsHGozroJUwJ5X+2rm5/YTrByZenJQ91TqBz2qS9
jwku8dAeuQtQQ5Dj6SWlBWwrfieA7V8m0aKVpkEmb7Ipxd3os36yYGcxFpyS9X8BTkY2mGqBfvG3
zMIRbDwwXiaVfQP4NMJYAAxBILx6UL/CxVf6lU9SK65a09SHuIk7fdWYYnA5L/sEKOkkjr8iK82S
/STWvGpEv5fasi2xrkzVBG02swfnvAT1Ijam7pUHjZAemY1BDhB/QN6QA6HgEPOCOV9RaQmJnFuk
AU2snVS8W2gUynYiSZd7oUh9UDqvqpYrU9CFyuQzvxtSJ7oeJyMat22fLTtlZqtlGAQPC6q5moxZ
VW1cNeW0N+rR1Ffz6FZUlyl2mW2BbaXYpq2JmNT5HuvAkgTypgNvjsrMzsYVbPW7Mx7HYSHtovVw
URNn3ZhjjFjEZB+npDF10XWnKzfaF6X1PeSGfGilb6E8ZvAvHaPup5De8Z5O+6Ro8EMVTVvtOpZN
oj+9Mu7JeC/yWaQLPafekHKByYgNSJKUxp5rvZN+O1SFvxUcyKhHSEX6gIrrMKirXBUmo58+5IWc
j75kgLBP8sl/pvixuSzzED+TTOQkXckmuytU8dLQb7OrU98HHsEmsou06HHD9kMU6imq3hnoGF91
2sxPQIC0ERJvgIvps+zOIBtWp/UkSeNyh5zkUY2rlp0PwSeHufbDzGT5a4FcTOFVM3Y7LmvJ2bAY
Nm37en1FfaRt0CurkzdhQmoZ1L2jWtj7CUHhgqTjbDPb1XedOQsdGmVtAy33x+Vo8+CCNB2bh2iZ
+ATAaKaQScQMa/H1MeBZZI93D1TeJVEalhv6SrxfRmb1oDI7lCjsvnBeIkdTCip5fMkY14ONbpkm
IzAFi0joflmsYblqbLwlx25y7eCMmkntR5oL69TPyWOiHG+Lkji/m9RMUERVh/B1AMuopRjpNwR/
XwdKvHAmm1z2tizxHnOuJhBeIYuuYKf4qaUQ4ImzKI4kM0h8CsMZRdFDlyv4pb5ZfweCkzOTF3SA
1fNW/sFLJPOttFcQgTch9iudKryzQBmckoWeE2XrlYf/mc/+t+aznIfovv4vIpRp+f6ZvBf/69+V
ef/HN/+dpQz+Mk3p2lgXhYN3be35/rvN2yVliUOW+ILtMIZdv/K3Ida2/xJ0YdgMY/m0wsFgbvr3
iNY2/8IJt9LMMG/7P1/6T+HJ/ypMKfDP/uuEFtutFVgQAOGm2ZZwrH+d0AqO4w10Fnp0WbbDlM1N
bbrAIMQGEusTfzbmfTMJnkflyoNnjPRzOFEf+mMWnQTixRehlupIBEOE9FLe6jIoD/gmszf6qyiT
WLwG01Ofq08F0QqMhMKTg/5yQ8vI9CCDxNjXumKdBS7bfgVVNB+mpPMf4G+k445ZivMZURXiYE/x
kv1glPs50NeURRWXdbhNjI2LM6oXfTAUNM5WRclcE9C+CwqjCWL94oEJ/soNjyUnSebo0BqR3tuV
xexpnYJ9xWwdb/Tq6vPSZSJ0vak/LHQMHl0nmLGXmhiXOL+GSIEw91N5C0Bs3M2Izcc6Ma1QzZog
knIw0MKyuhsxuOwC1lSL8YE3A+yvsmWzRGnza6Cu7Q+jEu+6Nw37rKR+WjozgPHWyTvbZ665EWgE
/FXriGRDCmuauh4kPOahHOmpK8oGOgVmbK61yF86ICRn4pz9ucrFZxuV1OXmaXrFXkWo0ZfdYwG4
+2TPHTUB5LLdTZz76Ufi04AtohigSto5VzGY1g9ccuxBU+ca38Ps9dclAZ+XGifYNW84r9Pth02k
IL+7pnODp5Zual9C2AJ7QiDTlN+TA+yBVBP7YAFX48yEAnGSFAEgEJoUl4J68dSGK8ID7/CHMqpH
pxQZeB8S/XSPmy+s/DgZPc6gSIKspzq31hBqd+RyqMIRlw38SOZYUBLczTC4iK3xaGcX14ieJYEz
jr50HUGL7TcDohZZ0cR+nUgkHrVgLAc2s1w7rKlMaGUybjyIsJtWjCVo3Q7Qti9CgUi9K93kD6id
iBxT1bg3ljVkJw3BljfdxGtlllfMEoIv8Fzxr2mwwLbAKHieJ1GcZRJ5TyMtw4w5p0CR/zQ0qqwp
7hE1zQrQgME0vGYSjEigm68OqmmAXLC1dNzsdZOJm8WmyTAbvQkUHX6JjccgZpOaQfGr8AOhwsnr
F9xQ/M2CzDJDo6302+Im9cWQsnkgQeZfgAzL/Yw8tLEneEgIoh679aGZff85b2DkEnNC4zHAxbVz
Fo5unhzouKh+WdTS3+DMXBAMUKV2ZgSbfKOSLL4BGh7f2YvlkFW2VywM4IIYZltrHjp7BPMQmfNW
z5m19alf/ZTgdAJAA4Y6IrM7e7wWksaU/G7R9WdnTWfq1rKtYY6hMHtj39bjdTnQAyYhgWwD03sC
zxLGjOVOaPJevhWJZ4T/WKv/jTHUXle1f8QAHFY9YWJ/4a5rBSzCa8T8H77QyM98+KwsB0TrBBuz
WyNKNHREJzyOVXNF4E1sx5Ji8a56KWhISFY3VXvjwLeH5o7v5NIvw/gdMegOK0yxF87vRB1T2FtX
dWxXL7UCb9H5Y2qDdUgcvBd9S+Egean8Ifj5POc/n207wWV/qvhceCcEYvs8uohN23GwnWpHiUX+
9l+/dH8N7//La7dsge0/cGz3x59j/qcVf0YARc2OzYPlxoBoyg2Co/1oyOnNXKsqLKSjrevH6gqn
M33qTDZHCoWnhqcBnZbGldhtrZ27JMCG5yXC0incMWzRxP6Qm4qfuPvOJ1+NR4cclLIxFmyFbt8w
TOxrWNIHnHNnUQi5zfP0UylsNTxbJZV6kvYUM1BhMRf6HFhdchZwdRkl5APdEVj0T9XQ2t7WzM2e
Bq1cbKORylx8uunBDabyTvtj8IaIWr3NgznsR48mFVHa+saNwTsW3L33yWiVh7of/ZfaaFFFSzu6
m8t0eOBf/X276PQls+zkPA3jgtO0l7ul9PC96GY51BgGroQc51OcMEnbjE4f7eNexI8zKijjA2T5
Lb82Egt2WgzVgXVoR9ejrAlSeoFBEb4Ga+Su7aL2uRfoGzEk5WcCb0GoCPx9e2aAx6TP8wt4bRzT
jZuhG+NO2SJ/uc9G74pbRD/j0e5GAfE+QGFZmBn9oXp6evaAGD67fl3dJZFq7yQlLWcT3+7Rtpzk
KlJmeyTHfyopv+mHROKIRWdRssMi4muLuPg4jvfTWOY31L9osisFXpTEgVFQzJrCwFm1j0ydUG7E
QuyrtsSHA5PlqY6cOthGxa+kz1AM+8Wlw6XvlvKtNJFv0M/6q6VFcTeTbrpUsUS5omAK8l+RXvlY
qNpN60t731rZTCqglMmWMXlz5TdjdEuqtrlHSvVBK1nxjMMfE60Lno2R9KjpXVjyO43if+0BTw2T
juwE2CMGC0SR7pN1FSlUxHHFP1FLBz+0up1F8silZsO1pTwY8Xw9dWRFqAQZ6VeBxj6zVHXrmhWj
me6jdR2zYyuBaWwY33Jd4XBqQxFmYFKPWLod+D8bhrruYflZGPXPIslK4YR6XTnbdQ2VbcI6g/y4
sBAkJtLsut4CEax+Tesa3ApnOlc4tYBPCzW/VBhP9mKcWdGtWj0Mvqovi2npN5eod1gXvh/mRivQ
tNaNIVv3CMombCZwFhzKfN1DVJynxtEnLp0CvV63IDMgwbIJjLknSW8p/2k2a/d2zZ9EIYU9wRcJ
chs5s7Zy99CZsj0bQwNfc90nNYVaIe5+dlAkaPkxNpnLVsEzbbNPpc0FsvfAGtqX6lhH+XiI6ONK
w/ZnS19M0FUxTWEJELV02ONbQIxeOt4i/+fUMK8HCIOTxLIeKeTP4QJ/Dr2B2nfDZD13mBwfoyBR
zCxXGl1USLmjZm+6lEhsIaij6RS58E0RgMsDrK+EWEmZnTK9Xm21xH1oDYGzraZaE24p8vza5Up1
svu6v87iUvwmDeDc9J0rH6rZipiKdkm3BzwR/FFLI+4mJtmfQ6GHu7Sb018GoLXHiGh1F8am9k9o
BQZhJRxIAJSclOgl3ihKcBL7xjNsfWzpWb3mTAf4bXQEZCJ2KPeunJvk3ERNedPrIUg3zei3H3CZ
XkxoACH17mvMmz6iPc0C1kGSKUWs54Vn3BpOrYH0yS2YSFgcSFSppnNtGsYd485davvke5PziEvC
u5sC6W5Tn62LFGb91EDxTiGntcXJNtKsD0uKmSkgGiQF5Fajt0UwZd211zA294YxoK82xQMTLPrT
rquGvzEETNB7fNBQjxconx7Zb5qkIH/9RmFzDznScMId2UvPvtcQJ2ulcQ7UMB7p/ZzOmU8cncl6
G4SN8mJ4r4b5ak3ybon76f9yd2a7cSNbl36Vg77oOxaCZHBCo89FzqOGlGRbuiHkQZzJ4Dw8fX+0
faosVZWNaqB/4G+gUAWjLGUmk4zYsfda37qnwQJAC7neNoKafgC4XyOFka59G45G8hSbJCxOQlg0
Eaqs+UhjMHhSbVOvhcMx2CsSvAg2ocFR5a9nFtm6yXL7aCiPm19zmpStXES3c+8HtCeN8AVRZn7N
DNaWNxEfw09w4lko6UjJsQmJnL4IQ0NZ1hQR3lQKAG0+79Oaj5pybZmG+FDUiTx0Y92ewYVDTtVh
K/QRk78idqa9Y9CMAeJM+pBLwb4GVmIv0HQcPCFf0Kl8HAeiCtnAGOF4fpEz8bBcnnawaos8LoML
HIxxy8pDYe0n4h19vRX5z9k7XSrjgyz1dte1qXpP0nn8ngFD9QVKNNRXLa53XTM9QWx9Z9oEkkON
sey9JYuzYffXMTwHiv6hXbakjq5JNJro3aVQhNeiI3wVmkJhC1BsUu1du2Hf9RPrgMPd3E2Nite4
usbHSOM+FZM0jkOvtSt8Jv4no4rkNrDRDxLbOpf1U04frh9Alw2h/Ixk1996KPM2tj4ap6jKoiOs
xmA8trlWXIDyG/ch55dhGRVD86VLwOKg7q/dE1IRVpsuMJEGq96u8T8incMoSZAv8cEAQACbeDE6
Qp5ENFYrx6tsfiuRymnUSdz0qjoY0Ad5fmo+e4eXqW/d+JjrfTOH9EGfIeYqXUuOI9cJ1r1dDoR2
TeZwDe17Gjg4mcC0NGgHg+cZ28ji9emMOR8yKsEIgNzonTMvHyEuEw9m6q3zFJaRviXVOV74rpbQ
Yk5HntpqFDbHUNqBC1XU+zitH2HVnCdHvMz9i3Wn+/pz0+E2gV/E9qju62SODDWY+FyMoBqzLQmw
0+cYwsrCDN13WZNTVLfs7ZOBv6nvqn7ripKQ+dActqK1kTEB9HlHEgYJ20DyQ6CtXcWSRA5mIA11
qxw/gwgLwEkjCoFOGu2J6R7jhFJoSmH/6451gs4HRWfuBt6keWGcoTEC1JwT0ACqGLdtHzX2io68
m28RF2p3MNTNG1PP+xeZfPRr8pZ6NeD/C6bQJqJzlLsqSiiLtPyc4XWXAndkVae+A9ow3tpRW7KK
GJwxhlpbZdbnEVhYvJmFP0DRRvJqes/RUSL5p6YHqkBBeGwMqP2i/eAm6CwuY8icQeJvL3MjfsGw
dpUkWQ7gTYlbx/LLR+4vNi98ttc9CHVGSLn6gL8FOkaU0oUgTUcjeown+hGNSP+AYsZ89EVivbfB
qiwbUct9DTTiwE4QnuzU15ZQRQkK9FPiwjWmanEc7JsqxmxPf36BkCa8jWJlXwg2H58sIAmMQIMM
X6n0l1NsS7KmEyslcplYDvZTZ/jQsuQtgRTo5rIQRrgj6D3bp9FYriWwA3BKGHyN1ldbS4PgSvqE
3CBRiHeysDjIhlSyY+qPdMn1YUcNKZiWFi7WqcoU/o2V5mqPxXjYBGkr1zQ5wwdEtdG2QxoD8bot
d66svF2AEMuBpjPqC1Lx2g3vAXxcAOuvg9X4oezGmSc0BMEyj7JLkLOILupCmzaoDVHl2iFoGj15
SLVRYcCp2y20RwoydE8bksY580tb3gP5rtdTqwq4fkNLRtBIsjaUOQfldqr19hKSH09gkgsWbJzG
KJhanizeSrFsvIyf6JqsWY5+br4b86gGyDRH+Aa5uQuZW219M6tXdWOPPCr4v3MD90xDSMlCd5MY
MzaQ0FU/C42DhOT5Fl+vofv+OYfikXsYtWnMxInYBwU/EfrHKgO9YiQwidsihGnBNC50UE3j5hwP
dPhybHrehXM507S059pmA25O3NPnEBLmMus7Z0WfYFpHgxVyTIoczuaIQI6hazlcAl/fowjUP09I
RykY6hzDD2ZUu3ejvWuO2pJMEF1hzIQZhQA0+YxeM3nMI1mlizIx/IvUOu9McFV6w1mlOUoi5fbg
IuksWXZtvosJjVoS4qoekQ2TnKnS4gguPeb8p+KdAkSyE2aUYoWvylNu5vWujghGIQFJDDGqbkN6
E4igWN/yhJkPDce1m0YDYZp3TrWOMnofIe5kXQAmbuLkWBjWYah3o8v1bHPvsYaGDEbHvRh554GL
cOJ3NiaIfZmk6cmJahf1MnoKvydn0LT79pv76G9RcsZfHYUJLWIi4Ag87thdXrUB+jg3fF+a5G/h
xl2Dl7U/IX8hPrG0ctfDAs35l2DK4D5geEu+FLAVIJ+h0ojySsaPjDZVtU6lFa7HKJ4gbcz9Sno6
RJi3EP71pR5OEvD/1w6nAJ1P8NlAg3AsbPcQQdpHFsMJUVv+P+na/zdCGpq00H/ql7qL6BZkryJF
vv3Id5+U+5sHDAKqESwJ+Q0+8T1TxMUnJRAG6bqju84PNin3N2wHeClAWeiWBRvj9x48PEPBuUq4
pgNoDtbhP7NJveYZ4gWUM+GCNjxrLpwX601DhtxJkQNjZ67dQd1jVcOjU0RnSXz2wRl6lCEcQFZy
LswoCYeHqE+CA0sSGirRhCudOLMFPkL3UxzW+spvlHNBXUS0nqbo5TpD+IvH5rWp+s/vdw5I+aF5
ZpHH1kTuqO+8iCC8UaIgVRiwFxiDV0JxTDNKD1lZJvxv06i/fV5N+atL9QbfoWyZqUqZ4y4K6mgx
DU3Mdl66G5pMxTputWI1eam2aHW6rERUXw/z0NwuPVzDpGUuY2VVu3HKLcxATDKY0sH3xY3G7AaO
qeLq2eZwnZp+cPYbunBkkNIxrXKxq6foorp4je3mIYkFA3kmtqrCUUCrnHP2yB5b9uVNQYDJNmyy
9q4jiP6U1A4DwHSI1qkyskPmieJsQSk7V/nUP4Zt36x0MkxOZCsaa1IGy02lmrXIP41dKGBABVut
mZNDvJA8wl4XD7Ivhr2DPHCbmqmLsj6INjEaxbjyaiDEBYha+ELkcuVavJkK2nUM/uk4hVaBlj1+
AMl73Y79LTpH6BT9qk+1D4TBeMcGARzUMO99PRka7TR1rJD0rsbQNk7xFJyzDPeQChzMwGNM8mMb
bc2eLn/nOs9NhoyxY6K+QBt9wLSmLSCqXQ8itDbg5Zt1O4OMNXoLB0WU4QYoIyPXNLoqCDvdDJXY
VUGBt2g4UED7q6DCmYtd30ABQKzMwSbAFraZKDdxIgcoDjO1EeIuICFXro2eCMycwFRAdwLHeUyj
so6wEFpEMjz1QcUZNgARhTK4GXcIVm/71jMPPDUod9ujP3qo9lyjwyM/3A/gAm6HbGgAnMuZet1u
AtmrnQg1jCJDv6Zf7EHC4zsBtRJeey16684005MXyjWJKzqcRtvfu7kttg2K9r3ETbh0DfgMZWGr
Ja5Aa+m1JN12gzndawNYjSRYa0XXLbsw209mZa5SxO0I8bibGT9rm14xjmtdrydfoh2PfRCKmS+N
yr7LPuLFum+ShkLNmF357sIL3XshvFVttxwXUq6l1eOzsJMOvXKDyKs0aeE4hPzSg6Vf1FLxeD7S
Fc/CR+c683xva1twSGqILuboIpRW0EPTNuZUhWeArPQVbji8fo6LZTntL0zdxFEL0PzY/UAmLzmX
i4LK9TgWKrnDO6CtmD+ARpcEtxESmOAMX2ZjCCKmja9sdzA4pTCCwTTTLBvsFSuEqlutr7YWB++1
tIMLglrkT5l3BBqyxylxiVyGTeU43DdDdARNvKStdtWVumJchabW6dZD/W5Ky2unRLnniPbCvu0+
wBuNNgxj17loAV0xkrKDilBHYzVm+X2tIe8bvE0ZZp+Enq+bKUpWwOS6ZWnU4ZJO/RXRS1hYJwxS
cYlc2cNbqF8PDgRkPzfO4AU0g9PV6GwC386LmVRSf5xNZ1z3XNwNiL1qmt8XrUY+TGohwEEg0J86
mJkLkVfAxhjoe89hiuNP8LH2AypvvipcHMu+pcHnlwoR5digvA3njLbSzHeVwkNnJPDtVEtGZJUl
1q3rAyRI0UaeY1G2u1QLQuAMuNwTCSEOkOGsUYCygOjxvvJcFouGSsWkEbPtQ73epSl+TJoWzpxH
P4i9V7bVpfQxxPYtw5qoYBhHXcZfREUJzgP3T5NW4mSX/rUax0NlmOOayM37kayQA4YS9odEIgKb
QhCqDh5E9FuM4Kj3NUNVVwbzUGSvRJM3iNawZZBqECfTxMi4jvYBKdXESTFxQmEerR3AOSx2tfUh
y7WD40+sd7FcZpMb7/KeLpaBvmxX9Q5nK714IbBqh82o2Vq2aSy1Lkl2tRc9mlC11zLyb2mMEW8f
+tqGdkiP9gj9Wa/F+j5TcX41Vdbl5zMY03g1gvm6g7qM7xnB6IYpvLdYEvAYlJ71BASiyxy1FNLQ
lmZLFrs7N3aZRGgrQLXJHfK4ZpegproigwHAKLJR8rf88kjALOC+uvhgR3F1m/ShRwhOxcrH3Cy/
spzJ35Ffjo+TLJFd5Dc5TKoBngv9iRVBL4eKlKsdwqOXHLUgkvjZ0lFlpLHyuCH7e/7556WI+mHi
9OeP+2baxrA+NYrE0pkHkokIr9RcgrCCGuJipP75S72WM3x/KQdEh+BftATfGM71nsNVkwyEZ7fO
S+PQ4hst+WS6fb6qLPXh5y/2Zoz451eb7e8/VEJaxNSd5DNjR1Ob8aZlvjcZCO7jPvisR9UcdJo0
N22Yhge3MaZdo6FPNBJlcRwOmrMXk7DKN7mquTVJLxk25DE0h9bngQ+GNgOJx1eYWL0A1xhbK2Nk
tCPikCjKBOYrCiR+W0FjoTa10zBv1OW8ZUv27p9/zr/6/lyLeZRj6gxiHJQxP35MXZOhTj68vsPg
dVtEeEgyRA0txqRfvJA+/6Y/5rLfLuiPr/SmFE6agWR5nBG7LmhBB/oe8GaMOVC1iZZJ7I+2gd92
QMwCxodKQTHF/cVoeP7K3rwDKn7dRlvjutxD86P7w1eK18UWGvvIzi5xNyS2D1XNxIsKlli7iToN
11Vbkmbz8yv8Vx/81cu+qamNhvmjKHpzp0mLZaCyPjsJY42+osGAMlE75ONw5SPhvUnnKsfpCQT+
v3gLfMngJYB+u/LtYTgVOuiQLGJcGGFrrNkSaW+eUcGRUtaQxZsqG1KAoN407SdW/XLz8zfwF48u
FuE/Xv/NKjETaAs9D+SuSdsns46Gqyb3zUNW2jzEWnD6+au9Pvp/vdP4pAK0gQCOwX9ff89hH2lV
U+Ads8w6Pul90qP+xt3081f5iyfn1au8+Uw1QZdQBAtJ5u1AbAUfcFHnkoGErX7x9f3VK80fRRiu
xWn1Twuf8tp8mmyxm3xgnb2rv09tb89z+4tP9Jd36o8v9GbN4/zRNiTTSp5O5XyJerCxhiO3xGjQ
axxb8y6BQ4Medi6PUdZzFFCNOv/8sup/PgdKMWs4XFdAK+Hs/vrb88MBa3Tkmztah2o39VV3r9C2
7QFbmTsF8KNQ8N6CLnAgc42UbwGDQ6fEmoXP+RmWYrJWDJjKubrIj0mQvbcrM73RoznRCmHvz9+u
+eebTQr87x4cu/kdW29uA01H3Q4EjLcWtMd8pA2khyLaFlMqlrY2nYFbQXBqxa6tQzwCPRR6DqHa
hihzyneLHLguY+sgE4pEgtxfQ21fwYvmoAOWaMEh4kWpPtiLMqOEIwVYdzoCCDI6dN1IlIfSmCio
qaC2Un656NIvRiT0xdiX2VLYnTzVdf2txJmjZ8mWvfm2Yn5TGn4qvkfRvvnjv++LjH9+mqrx/1/2
Bnpg1u6/F44enrOs/df/fM7U//rX8bnmvFn92LXSv/38d+2o/ZtDEDQYBhQa0kKe+bt2lCRcj04W
q9e3hhbL13+0o9ZvaKktelnoRD1Iq9xs/9GOGr9R+KIsljqMVoxj+j/B+0j79ZqjwXeF9ysca77d
f9gjc6MNdPzM0zbzAT9ryO7JURUS4ksbdVcKPEex9nxAaAt4HyGVQi2TNdD08jgOnb8vgqDccOCz
ruwccqkYB4cjL3iyFDLEWmt8hFRKC4B4tZberZhoYpD1TXCJRTPuMzp1sF/C8f0wj+VgiQhsw5hb
ATqX13prJO8D0JvkUxRE1cyDvb7FCuMFnren6cK0bB4AZnlYHdD9yAV9uejZnQeFDqCMCJX/PD+s
51GiOw8Vk3m8yBpCQtjXmWM/jx+Lr5NIcEzuaWoDUgIQyDdfgq9TS+Rzxn0zjzKbsYzGY1l20XGs
SAJUBlhRH07KdmQOKuMJLplrMxv9ikYtgB70S5p++FPnMWpqJR3McUarZdwp2Bf59AjrPF4jdDF3
+jyMxQI93reJh/WpDmp6LN638W2biRnznFnnvJIgKYyUA7nW+0eLQJ6PktgF9DlKW7kBUXBI8hkW
z2NjDODJewQ56j1M3HYn5vGyMxsJlgL6wAFjJNT0Oa10qZqo+oRhxp/PlLaxZV6bgLEJyanqtQ46
mRFH2r2m0X08wxRD1Tu1qfeCcnDapcSlzMM1DVsp4UbPmooSi1FC5y21rGnWkQD86U8xvyXCcRoQ
HFg1a04N2m724q1BcuurKYWhGc5/07QN8syCqDUu6CWzl7LnW1gZlanekVfMvMX1ShU81GbvdriF
DJIMJptk3WUqMtA/EizadQYOa49dLryxgL0tdVX5IV930RtctqogMqANxxsfIhz9ehIuJL/SuKl4
i88tgc+o4bRGrPKxJIze0ZqBwR8hUj5MK2OBHKXah1IbN1mo+y+jsnlPNYEjLOp66KH/5FYJ135f
GhfHrv1nBgcYZ4Fe8y94NQjQcJCsQlxKTIxLPT/5+JlWAvXWbWHQ4FlMntKjTTsRF2CQznCJZBq8
QCIIgQQXaj0aEYB6i9oqX6RV1TBT6Sdaxp6bthxAXE18RuQ0Pk8ILR7YdVxrVWDXeBEIWHikA6so
V92U1f3CMV3BBhPVyidjl3R3hJuYqVYQYTCnuRzy6Fh1lkTDm3X+xtAgfNxg26HbxQQpyMGDDvYs
Km3DcE0og3VnRg6Fl6m0jIaqVefGOtZLl8HS0Iov/VgWoPUiHR9nNgVEqQa5M+P0feugjzNSVE89
DxPM8MkgNnY/6oX1Cf5juhPogC9DAHlimI2dk17KGy4K8h/dVQMkizh4pqsf7cniTfZq9BsEWC18
kdRuSA5MPAPxdD1vplNIo4w5Hd/TQCrHkXkrRw5rrCIYQDaNvHWPaHCHjh0tpaHaldEp70tlIKFa
DY3WvGPoG36ER9B/DPy429AeGa8mdDs3UV5rmMes7Cb2LIjwQYUzaSH1UT5p1WgiN3HMLF+A3SlO
KV/Sqs+K4Ilfku3iUIibOtYh3EgPSzMGKoa49mnqGIi7Le6gqHPTE+5i68mVAS6XfBb8OHWMiBv3
TbRW0EyWAPqTDnO2TiZGx7RyT4ZGcSAphXafy2grWjWO4Z/i2Bl2I8SadQiCUK0HHKInq4b1sKw0
gausrJxazZkl4tlS0nuwzTZbk3ngXShwbiG0ME6F27LopJtvoI6MWJasVt3bVucdM5g8y0DK6FNh
hPLQMjlFftIKLKvIR7vYjNZWHbloRItkZ8BaWKVW2INrLfsVj3q1LuY1PR9JOynpYB3sYJCPcKxS
pByhpIOIdpykFprNGuveORO2fu3R50NUhjVbFFV9sVjnb8oA71NeFRihuzYpt4Bf5Y3dyuRer7Xw
i070JsrnKOnWrWt4xykb4p3wRLTD8dVvMSaBRPNCzqy9kReczeuhXKk+i8+BlfXJWjf76WOgefUu
TrLokjFk3RNjcetNBamCrJbEHXmxZzyyb3vHokoQlkD7sm8ngZqdsOqeboInMhoJ9ZhfY8EY0AEV
4UscJ3RHY2SYBlwcXGUCQVHQ14hB6kpeYdysnvsss98zJye1UUzukuCqbCdBnjuY7HWNeFeHA3XU
9c4tVaZzSqvJXqXm1J+6SpNXdklvdiFj3T8EsHHhiwc9eRBRtAGObu4bLKCkUOlNs3G0OL1YDlzT
KPJxQEwqrL6g04rCKwOsxbPmmjrS/GQS+ADpBGPzGoYTibDBMhgZGoxMx04EoXePRh3ASpIC2Bq7
2LbzsmJe490Q+5Tv47XVZU7j3FRXE6xDsvXwW30xuyInGIDlN8Hcj0zVpX1Ytm79yce6idM4NzZd
XzJiA970hebTuCn0uoP0yTa0cKSVbE3UdYcA5eSzESHOpzlrBNewWQSy0LSKNqU192YqcDxtK+nI
1cppj06v68cuQ9DuaTgkFbi27SgLVjqNn9lHeoAmvPQHyO6hDX4BsUhtuyVXsykf/D6vlhnbyTLI
R7p2Q1FfeoilGyLAnPs69rqbsKMvMGUj+zXaoKNL8irOk5wMc01SDNQ0wolzd04e++rHr7Xpf1kZ
P7/Qj+eD7y884y7//fVgwGFi/sP6qynrtv1SjZcvdZs2//E0/ZP/+R2geT8qAJrPnzOIvVHdVNGn
5lWFzSGZEpHuw98X6VfPwXP6nH/+65/7Vpx71m8oNEk0+GomsC379+Lcozgnl11iqAJg42Ay+L04
N2zm0DiH6JoYX0fHlM7/YW9St+NuYAiMSWt2djn/pDhH0k8R/kcji3OD5Zqmi1HM8AjkwOX1ukif
3JpNcYyz/QhWc507zwEJAghSq+wqlCOJZmlLcpqWcVRO7BVCXm1biiF9HqTlnNHH6WgD3S2CQYSh
qr/JTY6bpEM9BDIjxKSCV0EHEIrNSJ5qn8jutquYivaGSUiVatO7Oky0Jabwaof2FnwXrP3aPo+4
aoGCRABHaFziN71tUVbaeTbH80HiN2OfnDHf3VTAkjmsWyeKTvvZYUC67RIPYLJhLxLXg2AAZQNQ
BXCZNIV41TGKaDW33/Q13iAjZiZM5jUoypYQMfBOMfBBZ9Wyy64Kj/lnKHd8g597xhi9yk4ZRdxY
Gxe81qy+FJ1GSxRoYbxYejQctNCn4VlBhtoiCL6LuLbX9EELjPqa2uK7fhhgfGGWOrUWF9NrlHmK
Rz5yZCZXMm+2s04HdEd5xtdKhoEosm00NJ+UMaJZe1d7IB7qEtQxttWD1MP0CpfGO9saV2nZIjBh
tpzhKtXd/AXCGcYEO97opr4aXJutL74vvWAfKvRYldMDlFfgUCSoGG2Kd9rY3oKB7NZBXQ8PbTRZ
e9PJaDYYw4pAXMLUWy6NUwY7yovwDhPpJTQh61ujswhqmW6GAQhMjAUP/FGFT34G1Y8+mkCwjPHW
bVCtpZZr7Q06svcEtl7MpJT4+UzZrmbXMYn3cL4JfmjUFm1QcD3YaAOsB1PEOO1iO7/pK02DugRP
XhBXEDMfTOz3QTpegaccl007SKRB1Smo6r0G/F9Mwfs+6KsjU/XRGkndaesr6tqXJL+jHGF27MxJ
ALDXlyPZZ+tGX8uhWwrsuIsScSNoh9nsY5RXYycIt8XBNFJWEuK+gbm1H2rx4GfvjFQNkHMyoIP2
/NrxvqT2rVIlHowIa7M7drjbAYrVG/w/IKPxaW9JU13klv4sfYKzJ917SWPvbBLuIdm5Hb+8MRt3
2eUxmQDGpZpC/bHDFATVqojWsvXcO8/ONxgxZ1AZJImlmVXaNU4260bvpwYcox5ucxPGg0Kwd2yq
JGqW9WjZeLqxPJh+PR5jWbnPVgXxhYZgcNRQnewJJW9BCJFKH5sB1C+3raNTaKAwwJqAIMKpgvsa
c/eKW7Xem4UYH0c4lUsUDcUNuNdu7zh5+pSMvnM3SUKbU5EkEDpQVcOs8o7Ki+yNbvf9ptH1YA/l
buBkILN7iFvDvauImo+Fyh6yaqw3ZWfgsK8gIT03Pvq3Up8DJnvPOiOUUaekc/tbvc3NK0uf2kMj
Kv1Rj9N27QTFsBkKzz6WqZ3sq9CzrolcD79QKLZg4LOx+qw4q/eLouOqT0hRzxzlSQ2f6/YU/by+
ZMoublx3EJfe7Mor3Tf0U0Zo8QPgTe8M8aE6cas4J5NQuVMmCxK2FVrI5Wyt2yLRSK88PiDTmGa8
jdM5LuSHXeZ70+xfeQsKJ+JK/u//YX41X/2xas+BBYiUTIddwLUtpKtv5gAJ+JfCrPGzAutOaaWA
vNvHdVdfMefNV63PbFzpNHhHQ29XdK0ZdWNzWFvQEkBmtA92V2sb6CIc2ZwYiUxT6xxXgkhsbHLL
lqGMgkdOABxkoyKwbuxcxMcGgr7joweNSqD6ykacJ303PY8B8BPupAcCnYpFJREI1EOXLTu9Bso/
WvdVBZ6ibfvsGq0BU9d+bP171fcISDxrhKxQO1OJBjLnFy8MhpRqSbE2bvMp9NtlHUHT2goSuWPI
eLJ41HS00itwzwXuMj1/MJ3QfayN4FCns+/RcC+tM6fHNwR4mvZK0Uhdlo1DFSDInIsyIO0m44Nx
TipgVH5RQ3OCWX7n4y5aqkJgDR2sg8ZonQgYnPscfBLgYsjScTOPDICzYz3J7uhXBeJDHv8oGi3I
MMGmz5mXxy3BX4jwoU72ZCuEndUf8o6UUC2YJTqODYpvjBPWGDBHtE3ii5rsACtrkF21QAi2nk/G
TTs53FUTbb1TryznROZ0fYoszTu3lggfQhEYpyCyy6vE8sSl0G1xEyamoVO1d82R73o4cdSLzsDm
vbOOahMiRR/Wn5lx08wyHTP8kqVFvhwqf9hU85NCKWwf3fnpAcsEoWV+olKklYfQJ0gr0fLhVpVR
eZIiZ38Oazp4PVtlblf1czmSYoSWUdabZH6CvflZZpQ+3PtOkt8jXR3OOCyDvepwCZbzOhDNKwI8
SPuowJItuzKf74PSvQMynT5F82oyzesKLlECH+a1xppXHXTOxGjPKxHHgWrnaUrsE1ePTnlgs2QN
TZW9r6jb95yfvL1qeqTaTYvyoLHd5zg1xiNwWXUQduLchJCTm6XH3z5SgNgQcVxcrrHdbDoV2Tf8
be26LXHV6cUoOasAXFhiumyRtfqVS1U/eVQoiafzsV0PhA/GbCfuN0wchnhVImDPlnpgVuMug/TT
XeVODE3ZKq0UToWHyB0shuXtAJ758SGf6kC9B52OJM2wEtUs49xMml0RwBg8GalA+VHUSHYXbUNm
7JpQvhF/QBl5IMvoz0kCtcMRMvQ4s1CyyZrYry2LtFxwXGAbMckWW6jZ5rVJ4/HsBoNF2CbckdQz
mfjHUr/USBgSTtB+JralHeKwQrTi0muMCw/khPI/mp3Nedr1mEJjNphCDZBPSgU05++lS4dl8wMp
JBHRvWTAsraMcQynrSKm4lSZjXHBcMJ1yctbWn0I0uO4pwFA16kx8h2OKoFGrXloupM9meU68MXZ
cT11lhESIKPR/CU1Kq61Kpod4i2tS1RZC+z7eKkKRX9IOv1CdPGTQoC7GeP+k54ThOdWJtFPo3Hj
i7K/KhqeUbuuPkbOx7TUvMNo+OAVndFYdQ3bgFmUchE7YuuExS3WzEtcOB5aJfdG93sfYZhjk2NZ
iXVbSufY2IO9gziJpTcyDzg3Lthi2fMi3Txp7P9rMalPKfr2+TsKSDtSJMGE/Q3b+cOkq+jFkn24
h1aELTQtpmOcYFgY+qJ5R4bluKLLNb7AhJydnUGhzGVdfU0a+Zo68l97hPvxBPfv/0aSYURccxzQ
3x/yTs9JHT5/7r98Ua/Oed9+7vsERiICnlsujm3qrolr+vcJjPGbEAiHyVfgoMW8nP/zfQKj6785
wvI8ks5pInq25G18P+S5vxm2Tk4CO7zhGBI/7z855P1Jf2J6lAgO01jbNlwmjG+qBavo/bCCirOy
++zgZfWWlm164i5+ahDqLxjekJjc54u4are+G8y+blIXfPaeou4+mH382CK9spEFbYewa3dN2dzE
NFmXfIo53VpjO1a1XFZW+qFxaUkJL/nQWwXJP+PB5IxLYxFRIwLFpdHH1z98G39RDL3VA/DhOMHq
FgxFEltc+ebDxZCdmmksJFLMeEVKEmncL3mlboTtLP/ZKzFL1i1kDxRvrOmM214flQNWQ4eQNbmi
WFpEQc4KrZ3GpljpKlj9/KXM15NrHPeEdTB+4z+Iv6Q953L8ODujj9pnGk0o9tfuE0cC+OlZ/r4Z
8aBUnr73O/LsUruDRliiEXA6jovClt0CQ35IWm3f7KZWbWXkPPK37vM8O2uWMTEkrj4EWn+EOvls
hCtpKc70dvGxGrJxqUyGcEg2TyO5cRxQon7jm4JOb0u1j8uVw1cyrKWI+lXoj892Nz2WZfRklg6H
60RYv7jcX4vYP4rcr9fA9dBcoFIgDRL14+tr4FtO2I0mUP/CdbchPiE9G0Dchc1GMRvzig8qs2kW
wqALsdfNobuyyz6ntGF//mV8faHXb8TRwSGgaELo43ICeP1GxnAYgizAvkEpwbCynMP2NOeDG9S0
SvX0U9omxA3RSSaBq2qn+8Iab4kYcbZMLKCpecat2VZ3sx9zsEhJCJznKQ6eslHfTOmvRIPGa20U
k1bbpj9K/Ict5oiHOarzxzsnJxVSS5ohXAsx4dDB8uOI/l524q7U7DMTufu6LfYx1KppoBwuxTto
uFQVEvINY9ZqApWgTwsHp85yAqod2vBKFATnn1/UP327vE/PInPGljxKFivd6/dpBaVjRxESxi5K
7xT8yg39556iebiG4Ui8M62lLEb5Km3AbEk1PXXldDdm1Rrx6i/ezGs119dr9uN7cd8o13BRww8H
crrySbga0JRT1C0Qo8+K7239y5f7uib9eEPNn90W3E2Sb8rBVPL6szvmHHoNrGVlNphpAbtg+Gkq
mIQ9d4W80yHFAnvMilUHgx3quBPd2OG4lyJ8ckaMbXEMjiboM2j5Xv7Bbwkgrb1NFtf3EwmCR1Ao
6bIlOhcsQXSLw6JdNaB0gfqdmAvIXWxzsFM6ZLuqQ1PNFGrdozjh0Mk4ILeyNYGBJ4ojpMe0s6mw
6nrXUI+siSEjgTQDJcjh3Fw35nTz87vi9WL+7YvAZGPb7FU6LdM3NwWcYYqlhi+CgfZ6ksEmVldD
DKcx+4U06C8eEzQRSB+YFfBCpvVm27AmoFQk1IVrM3aOxPJ9oSGD4dEl1mvyzJZJd/g+Hvo7WU77
ph0vEMEffTebhyz+E0E3y9yqPwcoh3OR7KqUUX5TnYci3f78gsg/35qv3+fcv/1BREH0AlHSqkww
DdunkSg2DL4wu/8PdWe23DaStulb+W8AHdiXwyFBkJIoWbJll+wThGVbWBJrYsfVz5Osmh6L8i9O
R8zBzEFHVJfLJJjI/PJb3iUvn2Iu6A0QZ0z+mjGDG5t2m2KubuVMO8xv2qdkRbK+nlbtDmNyDRP6
1jowdBhvZSdLlD8ncYC/Fu+T1kV2kRHnl2Gy623T9ndjTbvLBia+afpxxiCmQVor4ItdmsUhGvQ4
mLU2Irkokm80rOx2qHoNzLfqvyDbfI/TRnkYTsu3xRm+mAxfwpXM4aVkHMyANJFwO9rkBhvZNcJH
9sv7a/Z2E5HtgJomtQLAwg3yeslQ0CXdsKoAF5QYVSJBEBxpsXr7uDGj97/K+NN3kXNggwXBC5Wg
s3t6Vqj5zqqDcDRX63pAXhRpJeumkZjTIyJjb4q2pW+93HbJC531aUvbhr5zwAU79bUM18VweSmO
vDeC5cLDvcbdqMPkWZbDqQXcw2k6T/uKfDRKBxUl+qvF9YJXuqPdrO3nCytwnqko7Tmw6SaaXFDj
TEWN+32DSlMkA034hJF8Cm1RDYEx4MLihbZtltbIWg8fp6Rpvhet8zmflgens9CKw1bEs6th165l
w2g4q3ZeN98z7E+PKGBDoow9+0JC8acndX2bS5FtAV7nLLj0TD9RWsT20Hfxrsoz8DrIkEKtBg8P
FAB5Uy/C/uDGRwnk/UUik/99yGJ76JyZtOpcD2Khx/Dv9RrRjunXGvsx0Hjel3jyCDFM84I6tDCh
GZdhm5Xtha80/vSdOJqqARM3rOWcvZcAmhPS6g4iYG28L018fZFfma8bG24WuL4jNiY/UjF+ZsTx
HbrRd3NF0TvWnpmU4dij1fWdP1cvOYgXo/a2Wf74/pLYb/IU3ySZDkhwlU4hmfvrNZm1Fksrqnrs
cZH7z+U+RhI1RokeuYbUZYqyot3HJppmEz5+ej2s7jfUl+eod+OvEqrjBhL8R/xlX/I0jcpZj5IR
OxBNZPeo6+FRibqQU0Onb+ofLvftzsM/emS2flXzx2tjT9coRuMhhTTLMg9tJJzu11Lqj8NifzXg
xzBAj0YpIhtbMchb2C+8vwKeuuVfZQG+6VK20MNwODvBeX5bIThMtZF6YTd6j2bpPDB+PngVLh5Y
GRWQeXq565z0tpmTYmvE/Jsa7pzyo971Sfexl9NHW+ZcBvQ8t5mwt7MpueA9fJ7xgPRQTAnLADyO
YTGZ6Hp4fwvBu52w0Z5cQ+l5HT1oayGj8u9I6VQbN/HhIwZfDTO7pXEVoqB+JXNugxxZ20lHjWYd
1p+pgpkNzEXkoOhpPJpefkBf/jjn+VEUgLSQjvg+9j2SvxY9D0iIfe/e1prYt9QguzkQKKxWCKza
FTitmVZPrYEz1SfmcH0Jq8vAJyvFldWaXVgnunFtOs2PSSYf6uLJWwM4b78uvIo3b4JBLEU6PuKG
AlKeRYYBSmrltYgUw/tp8YnzDmN9aJHBqf/JNP8ZWP9Trp4hXM/+7/8J4PX/owaKWjPi6W8Lrobx
r1wq/0f183v5vfovRuX/dQdC5/m7/K+rTk3Ou99bKv/+pH8m59a/uLt1ri7g7x6SbqQ+f5OxAwCq
JG9UyIFJSAU/+b+bKta/+DfKmpKg5+kw5v7dVAElC4mfyblnOJD4+dz/pKlinCVmPikqM3um9jwZ
Q3Q+7dW913XYl9fZLPfpVJKRO+Vz1fhiR7TrNmks8QPHaw2Ie0OwF88gSCCjAJjbtshfLVmN04Nf
dWGMtwH6dNmXsQZ//tsi/6EzcobB99Qj0nMCXMBcPwBXfvaIMGwd3RCJRBSIhF8DI7oD4G7BogyO
Y9t+x/Lyzu2GsEvMbiOwPL4Q4f6bByAHM1kqjzD3eo1wY2n8yS6I7QoTaa3MV6m0FLY23qUKzDJg
esTcADYTI+1NbvAc76+BuuV+i7GnJaAe1g3b4Xz7CuX8e3bS2ZgPFWXR7uWQYJ1peI9DildSW13i
iZwlF/98kcvX2B7DufOy212xEVmWut1XNbGjT/og8voGfccyiMBkAoDALAKmF4jKcZow0Yl1BlGz
+eBA0T+i26UhEW3F37vcmXZyNnUG5BBK1blgSjbLq6Gql70sgUhrDZAiIWwP4iQzfDmM/Q6SHoLV
g3mPLxem8jELubTuV6roK112fmhnLbisSvNVLr/s8VJObxd60BPSn2lJy8Lwnciep/kOY/EXw1rF
rhuLZ4Af2LvJGPxU8Avi8UfcE/96/w2d5Sks3KkKo7eGrAFcvLM8xVsrHXvhFlUajONROFm+5jEp
mo3oYIyZC0Z9UKk9PDwvZMfnXR2+GKw8KRkIeLIkwsjrrVE2gdd0UFr3fpciJgez/crz1/5gmo2J
4mLXIXO8jttams4NU+Mmqrq82Xp+xQtFbGhXpEkEaiygW8qZApUvwiCGx1+307JnjI5UFENcASkJ
vOr7a2aab7Y1nrk+8192Ndii8zpZZ9SGzVNa7APsWMJWc5ybJBXN1hoBuk5DvRMImO3Rcinvmtm/
Gi0UYlCDAFzdbeLSBeyjApA9R7VzdBGA2/gdpOFA40fjuQYHt8BzCub5j/ef++27ppXJVYtMhsmY
/rwi6QFm6nLksSdN0lyxCQrUFuLvhZZuE4Cg7sF324V56Xz+YcFMG5qDTieRrvvZyx7MMobPL4t9
jO4v0M0ABrzCR7//+1Qx/jrakM5SWcDe4ccRcF5vqapocHtpi2KfAhXZ46ggroGIP7//Jf556qx2
Llk92C/TMwCJmWdBDQaDh7/aWOxrs3iJvRgZH7djDoh+EUYONoc80CbuFnKwXWWssBKd4sVI7PWh
wcXQqYaUe2cJtoYC05e9owGWT/RD0bHJRT6ZW5iEGTY2/qPmgn6kk36HIZ68ylBBC7HJAUYFpDpC
vwYYPqTLnV87+CsR3xxjNreM8TVcA/jPutQxjmRdjBYGMPhIlxGJWh//kxU4F30B3OlnAPs53sxA
bbIgqhB93oAAsCPT7L7MTBMghsHxjvv8uVyzZye3Hspmja/jho6WbeUvILLrQzekAVOH6qDNgb4d
GKhERZ29YM7ub4aamIuaQQVjG59Q32B/V0lnbsemeHZH9qAtks8UFGhQFcEjAw52YC94buuhygLt
MKUjCr9m/2RUnHbUTwN4yaL7q5mdbmNjGhzO2KRuBWgI9Ppy+7uhL4RlE6OzYsqeO2yTQqttgW6i
con2r/Otkma+TYaS4g8y5ybPVi7i1dV2XpG/GCk/ekx6fOxLnjfp+48U2b9cwe05ISGRTOhZjT6B
exqabie4QDCmRZAZFNCTBw44tGNER7GN80NmUvF2wNkWqe+12gsneyb9rTZO62Ygf7mBiwXKfWmX
R6doPuVG8Nh2ZckxlH0oYubhJD8WFwv+SIXFq6k6+dHNAEaVzfCBBGMfe9Wz1DtUQgZ6RBq2drtg
5m0CqWq2ss3drV+4UdsWL1UgTURWxhv8IwBGi5cCsPR+7hakMW1+aDeVeIVYt7HFDvSr0Q/pOdyJ
GIllo+UOEJYtQnPAgSRu2OfYCGsoJJFfCYOvWkbxoiWQSVzeLKh/EHm1EqRrnS+j6IG2Jz66Iza6
XvSfXnDnYhNAR9kwzfBDLa2PM7j3TSq4qYu1fIZiVHwYUMTfuqPmf0KMIcKI7Nm19PqQLjqcFGC3
el/wG0lPj24+kFupF0NmcNe5MFEE6g9IZbF3l4ltozcB3jhgjECLZc9+TM7oJNaD5RfBvl+KZ5/B
9Uawww3o37irsZfkynPH1RzhgVghUemiM+8/Mu9ekPrRxd9HoGSHMbx4AOHahc5I8omUyHpbzbys
IVPZhtKkrEsGz37KDrIMXn+HVD8iEDVjdXNMj5MOn9+YmIM3PpuWEfnz6cF5XLIYCKNRTqNvD8NS
3pggE/8agimIhl4nXjfoYBRe2tzWQdBCKODdeUsgdmvrXRkutTWiaxqGNLSW83k81hODqxxl72ju
Y2gLBDCtUwHLc/g7/A62Ls0j9YJL3Xkwi/apblgLd85fwCQEtB3z51O4GDzx0qOIufHBcSGAmfAF
nQtuvOAGaVywntIAQjNMLCLFAPnQSj5Fluyh420caNjkxwIV6FC0RCUCldi5a/PkmPXxdDsFOrtY
T1gBBnTxtenmL0jxxfdI+tNtQPQkc+lRy65qImfGSH4JflZYGW0sJJbCiqRr03XZZ/CMhDyNzx2J
tTDeWJDZ2UuveO7Jr1Q4Wyg+EVF2705BaXAIL6g3PuUzz5Zh32TWiFS0hfNAvVPtM4Ojgmjm84Ik
Kz4fCms58nJP1USqEhY3s7Sdunbwibw7/UJsp17UkcBp50FdBZD/HvqGBzu9g8YM7jKGjQiLgDEU
09FPckfRjdg2GM9uYpOJQG3IJ5xkjaMj8xfRJAUiEWwVqbMZT5HOhwW2xXjqsV4cIqq7ajQEg+lD
h2nVDthZQLumM9HLWPlbeJseCtHF1wBzgalo7DykaPGrrDAcyjmHc7PO16dIjF4iiZibFBgggrnh
jseCdPUfvaJRFK2kcnkSf446vOnIYngBQ4anS1YPYMHgUNzVgS4wImy4fjoiAnuYj1f3iiV4qE4l
z8J1HgxUYPF8XfZWzHhDLCyk2mEzAGmAzaTpRBpwvLyqqWbTyYDAA9WdbToSffyRV2MFJBTq7Xa5
xJuNE+6lRH2qoGrfJnxgC8IkOsVfoMjNFvxmhROaYW00jCUPbd71AHeyZxnwBcDdAuSTOEDeKo6u
y1OboFbRpoIydEqHYWoUu2GS4laLi+WznrZ0j1AVReeT5EqfxfNpr1R9+Qyj4KVaQWPp+cKFISH3
jiy1um3igLgoeo5ALHtxO3uuCF2NyYI9wkqzAY9uHDMbNgOwnQh2RsK7ldndlLGqzGzJzx0vomuX
Hoqm5sJb+vaOKNneZHbaX9lThcsdYtyb2UrncED5OhLD5O/qOqAvDRUHUNMEkAk3ceSdmjVRzhMD
AG/DzqLRQES09zMACx7uQ9mcvdRt/RTLqgfi2ZY/tECsnyzwvzd6hbld0vSf8qpN9tQ5WWjGhvEE
wBkBsHKpyIgtXIBwQQ8ta9XRqWwjZ6VMYpKuUoNmrK9oPnv3xoAy5LQueKtPkE2EYpchwp1he0ee
3K7yzjJSO/Ls2bhGh/150ApEzz1cimBvWwAcVkBwk77erJLj1FQEe1Xm1V4jwhQoIc4BXRc5zpSC
Xivbu8wp4IApW+6pLnA1tUt922HXtZmLxCZHwS8sLbFnwyw+Zsogf+UrCVs/Og2T6AoSW4wUGNT6
qz5on4qghK2DCv1mRAjxdrQwQRW+hSytIXOauCh4o7fNh/V8mG0ghJkqi/jMMIZIDs51gYsfcM4J
aWCZHsrWj8NpjnHsNt0fqGjs8mT5MSATjV4O+iKppuNm6mN9prU9fUAQz4jxVBlmEjpWIHZt6tRw
qBibmXVA7xF93g7ZyzGxQ5Lnew0FO9QVSBPRCU3gyu0QOP2BAtEtmk43AE9rNuH02dCna/TBfbxO
GBUEgfarcdl8HtbvqDDBfIST8J0Rj89+MiAarfZDInBwzZEZQmNRhFVCyNTzoQsB6WqHFjhZ2M0l
p1ZVPqsA9K+vhKVsyF4MoMNRqlxuQf1yFVbp8tnqbbTTPXPdTgU3kF258cuEa+UWCnXxpWoH+8Ze
8SbBEYR16RBlp8VRilbiSx7YhDfGHJiR9ntRkwSnc7tGkyBj0qnhBHJFJoFLxXFcHI7A3V/ahOAA
FKXfaWMd7MHe8LdURY/cGuHA4pgClu64ZIwHXBHxcK0yNLhK9m2ttigF896epudgHPy9qMYHZEK1
XRxAY9UqbLXRr31Rzzn6+oNB92HfuQZlIbf1JiDNHoz0WTj1ky4GcmRHf+hWPOV7HRIHCNL52jBS
4C8A8MLGS+7xPjw2i/GNArKN9BHD7E435edBE19z7rSk9/atuQTXCJRagHtzcZujZLlDztTHQKgn
u1bhdIW5eSsGbrzR75tocvxHKxPPzVIeSTDm+9WbJVmgddtI8hrQ6pgNZi51o4+ilznhJzOXECvp
05sIxfZmwW/NpAtgPE/vQbI2X0904Yo0eWcI76qw2WFNwW6ADFKTYLGmZaEUdGzPx2O2kjeJlk2P
ZavBKpVsN1M1r7IEeS1s6beLT1yLO/Ic0abznaZZ5rBxAxWkSzK+cWzIvbseVS1oxhQ6I1aMGRLX
tawPRWLsYx1MjRHkL5WWviTc9lJyD2FOdpdY7JHTjd7PFGEq3WnVXk3YJnexzQAgISeguIYDi7Tr
TuOBYd1xZ1b47JQbVbWsMw0igMZCEVme6pKrZ5yG6UPScKRQOeFlV321Z6wdXy90JjeBXswIWffi
YztgEl7qxk5LdOC0Xkp2R0WPcyx7EiWU6piNFmmUvfg4fwfGMcFJOixM9jAezeu3EjT2T5nNAZBK
PsAPwCYE6MhvB43dFCyMGoqp41Nk+aKvuv5cxmN1LLj1TrufenOHB192TbH6QhOCX1W4H32s4l1Q
NBVqIYcu5ubKG+2XalQ59toeBsgKt07LG1mEugMT9udQm+O2I4ciKCTNgwyQ/Lf7oNkidQL/WU/v
lowwRjNS7ErPxLDR6a/BeINlRed5Mdd1Z7d8/VL45Ks2CVammR8KOQLXUDBTjeFuiNxiELHbueKA
/sPYsB9Od28wc05TO74wMjsJJpy3F5gighcxPeAjCrf4ezNzzEdvTPJF7LWKopPhFZLGff/UIqXA
RLVEY1czBL+Ct9yvxRqlZjkQapovTvuX3zaPug9JYUJKOlJpxuDp2s71vEcxJve6Oa/wSDztAFV8
wCYQH4hmGu9dDPFC0+9JgPvk86mReaqRmAT/zPoyfXFnhutO7z4YuFyGk9YbR9Nd5mu3mcsj/psk
dKNKSj1qoN4ihkgPRxbkpcm91NTnVIQN+Gx9HPyfOc4IN1XXBls7UVlgipK+S80LNcGPr4RhzP95
i5yJAMAuRfWjK2BZr5c0L7K0TDgpuEBTcvjeFF93Ax0J1yTpQiDvS3YKvPTxt4gqqiqJpPFCP+dt
00jZtHnobFhq/nTWzbF8v3UyUwz73MMpFtfg9NBJ8qTUBYkstBynVXfUtyO46gvtKiUMct6vonwH
lQpOwEan4+yrOdnGkIlg2PsthuUOQT1EkMH4mE1uGdpr03wb0JHDu2tFotDJ7+uxHD8FjbmHeG48
vb8MqgP3ZnPrIDcs32MirJ/1gQdzwDi8nsTeVkFANQwwaSaF7uZ+Jx083yFXXVj5tz17ANxg8m3G
EzpMs7Ofb1U9QH6aUns0Mfxd0S7+rk34J6OoH+dOohKeahNS9LJASHYsD+//4D80C5kT8ADgV0+j
rNdbr2RRLfQ/YP35JGOChs4WykZ3YYf/YVnpMjNqd3z6nm/GVNymJprCCoxhZDa0EgTBZD5/05bu
rguKr0uPm+n7v8v40w8DA83GZaZNd1/tut8gS5iuJqQlZb9Psry7QVUwiLLelleEBFo5k/+Ycn1u
Gp3umekmz+VcLPtxRqAcX29MRcbs5/ofQoJUx1TNERm3K8myN5sLGKbMAr3hjIn8W904y6+/k1+R
k+MVc3t3YQnejp0cJMPAlaENDfzCO2sEDybOJXElur2feXfSNAMotE61wwIpY1zPBWyM7ne7yD83
OhL9uvdZZoy6x2y6RZjmZ+9PUEScbL0AejvHHbIMjgOx2GGrc7SR+Hn9ZnAVaZYERYx9GYz0aQqS
Z7cl1Aw6GqSDaV4NdXvEhaz7y+qVo0/NK9JSpE4yrX4y5ExjijwOiTfThBhWYYPuWneT0eMYn+c/
3O7g9DDPVpsUpPfADFsPKP2+DAl8/DIZckR7Ehi9dGq8NUEItGK2pKaOAoGXjakX+VZZQqKfqmpr
HfY/ztVIT8VaydLQylJju9PFlq+6vHr/lZkq0r+OP2qS7NDAd0GUu+fz3MAYZ/CMerPHL2tGDrJN
tl6fICo4lfTFvBa7gBT+7dzjMtnDdDn9TFqrW7to4UD6EJ2TmJtuzaW4bvRB2zk6U6JR5c2rsi/o
ymS9pSUBtsmnEwr8/lI8OwGRz38DwmEucB+XobR+dpvRyyDOS5JNktJuk2MMhKiJNcE6k0+DiZ5Y
6pZH4ChyZ+Q42MBxAwqiNxfC6tvND8QqYHuZTO4x0znbZYg+Wg2m9i12gvioTCyMyU7IqtG98EXn
wvzsZ8Vq8APUJpF5884jDVOQuMXAHMOGiq5gTt5jLGKNWq+vXoq1o8Ph0ZXKVHe5nYd6g+8wDzME
yxZFziScmvQZKN5zNjFv8krqPUEJyPqKXa1qxorinf423CVm81ZBGw6/mItKeWo5zl4aAzwfJyLo
IMAIz0ZTFZWraaxps0+70gjNws42spobPCzIOhGZbnfWNPxU9dIiaD8NbfqylP6FiHWGYzytpIHy
nAPM3X57TRTm0HmNYTR73a5/WcHSblkGvqyQGBwul77NPAN/nb4OkdBAR7cMDVb//OatDfDErtkw
vwSOJJp6CdVYcoXGuQ2MxKGBS0KN1jBXBNI0H8q1fqrnWtzi6kVXQE+eG99YbgvQuYeRwnsjbEFl
XlLZ4xg73ubWdIFm8vYe9RTIk0Gx5xLRz4EE0pm9Elprs/e0BUm+rgHehBIXPEnqJ1rZ+KLrxYWh
5R8Sfr5N8Q6Q5iJsn5+kgtRhqluz3mOxzhauLZtCfEZpvbZnqGg9/dQElTJDDFcd7ambwKJRqXqG
9Nu1HW4nephVtBBiBkVhj/sujVDLuKa1YkQt2WyDrxfZJWW35fRPWMDRTVc9kQqTLcSRAz/qPRXN
IJ6iusb4xUbv4EFQUW2x204P9oqkYwJ/aovI4ueiNVek3BjqNYbrb1aGDlHqqWQ+noK9oyaU8J2w
DqRPcppt1IWtIzMY/FCVsJv1fN2sM6GIv1naPG+bppuw2WYbXgj1bxMUltVCa5HFtaHFnKWajQ8w
VdqEjWTp03u44DQFKF8iJDnwOKSPyR1IkZsF5jNtc7rZDi+6mlo/nDA23EF5na69hR7RKdaX5sRo
dMmgDdhd44R9b349jTbtxsAchGntdcm4+y7NeQnv/5K3CaxPfCV5BXGim0jkvL7PZWIzgkVWaY/g
1YJnEPLFpaeOhJ2ON4kMyi3s1vKrjUZMaHmjuHBnnnuEcox9EzytBeYFrBFG06+/P8ClJJjmqt7r
BVO02pTzvSHo9/sFnXCrDewv2OPCjbRScTUg/46qODfkjKU9QZl/ckTVhoPulWGysk25u5goeQyA
cHz6phvDtVjqJw0R7u1p/kBrw9Do80Gv3aVQ2p6cRk0DHJrsOU1JSOKqxzerdi6yVA+ynewveuGE
jR4c5WhmG8ddHWxviSplErzwP4Yehab/sru82Fc+ABvhMW58/yX9IbMA6orGn7KQ5VZ21Xb8LR8e
mdVVOd6T+5YhxWlAUNpqJIzR4LbJOIZrX+AGJ9arGc/SzarkUuLsC8OD5uo0hln1AeCUxGuN2/qh
UPGtdR8RBsyYizdfKyb6YYJdD2yActm///Rv4x4oVTIKzr1OmXpeIw29hsIZjZe95tt7I2a+qEKF
WGhHnrpRRVxeiHonzPzvFyKMR+KARVEGzIGL/WxXISsfY65JJUhru9ksTa/UWbmOT7OY7vR6B4ZC
I/EFJAegkUGNAcdeGTAjO7uTrRQ7BzDLBqjGpeBxflGeHg68rsV5U6gh9ee/vUx38fNcQ0ttn6Ut
bkWSZ8CckSkA47JCrcr7y/+Hr1NHHKSShVKL+ebaEY2DBUAt9pOjdq1XHheNhMru2DvUjpcySP88
C/aIcUQUEJ0A2cAkn+3VVI5MG2WW7tM0dY6ICdjEQumFsx1EjJoQN5sEGUlWoZdnkYYeMgdWtGFo
1Z1d295fE7I/9zkcUdTdPiBfNe9at3c39oQ378QZDemudDeF32D8Ni0u9JIK7r6Fs208lkw3176K
uowPz0bpqtn1Q0Y7/CofKiOq864NtdqEu4KR9YEaxk63Wg0d0U4cYNBWOl7N8RTRkWx3MmltYO+J
dQ2WQ2OiIj50IOK3lG3WHlsL1tCQGT4EWo6Wp0g+VNTJ0Yqxh3K188Mh5Q9SU3s2FNrOmNrhYSFR
i8oizkMvpVKLlRmHIKOjIyhpq2fMqcNKlNY1AFUHHJgI8tAtW6RaGju7HnI5TiAtKkGXLLbQEGt9
rHF4Bq2JUTbTPjW9/SFJMxOH06G78VH8pf2zGt+QvLb2PVj+CwfNOk/U0S4nCcO1hroQGJ5/1k8M
klYGWsEtD4LCVz7BTK8LUCNVpzPZJpfKzVL/0LRtBXVmspEGQAcB/TheYC3s0Je9y/wC9sfGkx7G
gUX6ozBzHHuBHkKhm1xaSqO9WzREP6BVMgivZBUxRLC3qisR+daqPS71ZB8D9fF53X/oU/PR8UCb
TLMLksQZ8EyTJb4EeedfaDidZwHA/jhQnGDyGAKNfrbViZyGY7XCj1K57mW6bGgRXTi958Hz9BUe
CENEOFwoymcLTBXm0AhIfAADeRPWOOttRwlpVzQrYJAe5PuiaZeqovOkgC8ldsJqo8OuwsZZhEo0
H8vBFJvqtvbaHcMvuW1WvWXsJgwAA4z0NMvprmo0CLZ2L7oLbS3jPLf3IF6RIMM0p7Nq0XF5HSHR
oCrg1dReBOdbYy6fd7xtC1fgXH1h7CDLEfT+nmj3SNtB7AvbHT+/HzVPCLhXV4h6BlrkOHmhahYo
gPjvUZpjIz1Tam6EMzwM06Xt0OCwJIW43qHQNWYBlBu9+47QYXzHQtp39QzqtOpN/5MmvDVMRw9x
+8nOowG7kCe9M1nKtiO7S5uoxETj44QX3JUjPaUyknrHtrVdZUXdfsG0MkG6ssIbcQr6e7QCGyw5
tOJC8uWY/IZXv5EE1nZd17LQj0NA4Cz5W2CP2C1XaDRwqo6TBTVGbxIUYMZ6vD79iABPiXt9Srxj
l/IHDB7jbbDqa4g7bb5dScFCi17E1krj5BDgVo7Xd458IHguDGXMF3zFu4M2ouw/+MiJZYn1gDeh
tWtkNl6va9oditaVIABWf+/O3shUG5sWB0qKolfuUEldQfjUasZeaVHZQECXyqMJC6VIyLa7m/mb
UeOOQCzS5OOiYXHnxlNxv6zNl1XmFkFouHamgYe1IWglbTrempnXP2m1UuX7t6jD/d/r9kpT6c1N
y3LShAdT6dEKhsz3ess0QRBnK3VTlAhJ72TQ5Ba/yWOWTJ/g/McYr9jwtXsofZm7xFuTjtc2dxr/
IHBj2WgZ3SuUSdALDjhmeTWmNzg26Ujj5B7j5WC94VPc44jNJRNhuzrQSBo2LLq7F/r4Y0WD6oYq
T9/qPZA9B5pu1JrosJbSlFvNrb8MuKtH46w9ljSkQ7HKS5nNOdXUJ2ZQc3NiIQ1ygM9FpfKsXyDF
Fk5kjFzePhDhb+Y8MQTjwWNuUN/Ev9Lv9/2EPrWloXm2rG2K1m3vY++WNWGOXhPGtXX5OUsUvCPj
2AmMiRBXdnItMqeGjekmWigBx4W6ZI8gn5BvjczPt4Puo62HAsW8pDgimvanabSebM1ARy7wPsVp
9pNaB1Vi5lM3Za95hwTQxm1SZf59Tz65Swuck4OxoByv0iYs0U3du/QG9jYjv4jBJBsd/Rr4R4W1
e3/z/GnvMLmwaXoTd94khcucpcwo2Tu4OLzANvDv1VmRA1LLkJrGC21c783NZfOKLBBqdHJRBDoH
M5cDvSp96ImwwKlCuODBE8Cy9KZZK2OLPfMc4dia36Vun96YviTgSdIvY2LR57Elg/enGM2e8a8x
iI9T4t7Gq9NFBiif2YUomtdhu3CuxxzIK/8toljuGmoB+1LmXB/mxGkmbX+pu3Z9MGvAfEa7jr+M
ukZc0eIMNBSFx7zTsYtOrCRKgcR/nsZCfmTgH4eGmY4PDbbEW9sEpyFsgxaXu6L4o1HaAOYKrpjI
PvTwYw6BWIgcazDgmVV5Rwm7Ak0rwnLXCBF16nGYmBYqER8/O2gNQqbjmtEwKS+3junliPUhONwi
KXhn6rWOm22lf7NirwAiYzDOTtNaiwJZ0naGHBi1LOQm9Qx3l9ILIgPlQKwXsoI/7BY2Cb0YhUdX
t+TrSNO5biHKBFSsLwHl5A7rJ3Ec3K61XYeew4H4T3cnU0UQ6aRYFOrOeZXuCtQatbV2oqJEWWxs
OA3A5pC5zzP/kK5Oe+E0GG8TS8q2k0MLBS/DvOAsBfGBt7VmktgROCZrly0gQw3Dd49ZySCqWvX0
Zg7sDK1JFymPQR5kR7hwRWvtatTP0VnDpNqevHg7UzmjUMhFpY+8aljDElCC0e+blp+Chpj8WHaE
a6dSl7sTS26erLh3qvr7osJIUjkxiGs2nWsU38Evtjv0vQjvdaaFCb3JR7xduqvV9W+LMRURU4aX
FvuicJ2cF+EViKTw7Jrez9Hix+sNfS1zZwwzjZVaPuL2SKTSiPynqxXZKbmVfpI+gSizdkEJ4N4A
5AtGhNMUBNySKVvwpk4L/Wbq7X5fu+o2LQVg8Ia8BCF6rtpyWDdwIXGKNIkfshyW52olvomRfb62
bHEhZXcAWczdIwi7nWjaL1kmsACsuDMLyQM1nocuTcVdH2gpU4AF26i//7Rgv2PAokXS06jma5Ah
sDnRjZ6BFmwWdevmqdld2Rk0TUnOAzpsIh/o55VFnLurtNf9W6NlgD+gX30V9Il/6DxOaJXyn+io
3IVVHGBXVQP+BvPd7yVCKXeZAYqo6uOae4GfqTlGfocw3Iort9HtBrxuESOJgyuzzFg7tEL3xep+
dhfvRwledysK27zidI5HODXWjgjGLnYWf49eJylLRhp9Ou6By/KBNOUbNG4BNCdxXUC/fZsGVk/R
zus4na7/24zO/9bCRH3R/2PaxyYqVqQ//06f3hA674efkMN/Sbn8zt/856/9zd704WgGtkNZhYCP
R0JF7fM3e9Nz/oU4g6LBUxIxbVB/8r8kseBo2szEmRszwKK3SM77jySWof8LsRhGFGgmIzLA3Pw/
YW+qEPtb7kzaDO2aAoFahbuU8dHrEOw0waIPzcDR9p2v8YzKJNZvmyQZvG0xjfQPW2V0HnjHprJ+
/LZSf0g0z6L/m68+KzvN3PAEVQipii0GYL6d2KT5emhE/Dy1hn/hrjlvPtpKmIFLGlEyGt22aZ6V
oHk8EvDsakHrQNholkNLC3D3QBPYFNHSNU8c2HzPmyZfLwZ/F3ijtxUM58PRHZ5I3LE9XZMveSnu
l967dfKZTLhwwAPGf7VtzPXd9hnD4PzGwPj70k3yh8dnkuj7YDTYK2yos7vSlGXnuWOrTFN7oF2W
lROyeg1X0dFemCevDrJiYNFWYc33wZBnn6gwP5gzLJETHlMf2ieBvuY29/WvpN3H1LL3uAw+Jx7C
vNjuXPWtgqCrmcQJulcpNfhkoqCpUwRyaGVcJa2pP2qVbssNjlYHDKHCZUw23vqw1Po2T7Pd6KQf
bSc/JMv03EGAx2lxNw4lVJOx3yaZeEDn82NTLKjJ/FyU1QrNwm9zNq97b8GgpAd4dVsD+843RiOu
An8YrtDwAZjZuWCffH7MXFlfbGlYe1xBk0dX6A8V01voRnyz1Y7FEWfQ5XteAresg3xGp62Hq5EX
tLnaSvdA5AZSAX6zDwvizxu7mNqD7okkcrx4Dp3/Sd157UiOpFn6VRp7vUxQGklgdy/o2j1cRGTo
GyJUUpNGaSSffj+vrunJzO2ZRgODwfZNoxpVodzpZr845zta6O9tkl9uPO+KIfbT9qKArYKTb8s9
sY/eK/NQl+s0qc4eARxB75NRFZRCvI5Z6K9QM5vv0qEIlNhC9oNxUGasTsigozjQr4Ln1MqqtSPM
eV/2/AhdUP0NDPW00pWfSZJ+JlEldgokOmLjWq3pT24xKBFfOcX7MMtfoPrva2IjCF43A5e3xmmn
Zmu0fIFMw2SrCgZzedHWR4M7mm0vFgHe7//8w/u78RJ7Kh5VTg/+gRqUaemvB4cfVUYtu8lY9Tmx
y0TfEZ58JebE2aL0Irlh3mTdE5s63sxxr73GoWPUgfQQcYdJXd0wfHwYUSbOQ1geCGr1vsbSm75b
mZ7jyQ3bhfBbHbJ2lT21dd8f3THUf/z33lc/X1f/SqDHa3eGZBIiyvUogap3Vb/8x1fc8u2zefsr
sQDKf/OX7dvwlSd/AWXwl+XfYAZIwn++AP/uj/iTEGkRA8DuAPSM47Dw/imji4sNIgHbfyhCjGuu
U9g/r0NT5zpkDkawl86vjT7xb9ch/+r6IF71a/Yf3/Kfy5b/vWK/jsksG2Ep40LEYkxEf32u6zBV
aXQ1NIXqgVrs6N8baxo3Nk4c7uGC/jxx1np7Zz2UqMTJ20gf2jpZJ8VTSAp2EmpYYOyFnhWvPnkp
Wcx2Gu+Vtna9ZoMYGq10sYu992m0oVVFKSadp169mgTOaRODfh0bh9SIBZjOKGgZLuyl9+MaXroN
xf1gnqLPuAR25oBbzIJScVj2i1D8KEqEu2hpYhxmhtg5KZh/YgBPrBKWk9LIPp42hchS7GP9YqRr
dLSNLtJmnRokI1d9fhrj19KnYCzVO/bRh7bTb4t6jpl1Iat2rEmuWqhXdvnR5WfhDRCjcRMGBreQ
Fakgj+HgEn/smhcjTb9H+byzrGatTyYBncU+0+GwobhBLEl7KeUZXwfgZyKKWBetRKpfcqYbo0xT
2GzVl9Pb5aKs7Rc91Ta8TSusKavKB6HCUsNuua7tCQ02bhPREKbUHq2ku3QosIzQ+shccRkrflfm
kg4LePNxTKaHSmOrXfiryEY5kIJCQwEErVEMfFdWDZcIGyck6hbXoJec6laxSP0H0wrMhr8VW9fP
nc6Smq0SqyXxu2w5G/R2TCrNJ4SkeGjIK1/YdnshAWobK7GC1VETni32XVZucnl2inGD4+7QFXCB
Jt0agqKlIgtpDUSSbzNNXye9WjeYCIM+tC7EuRA+4HxH1oL7JG2XtZUc6vKg9/amkeXBmNZoElYl
llyZzLdOHm89nCyN4Z863kI5JT/sxrlzshcC6nC6Ogu06esozdaRES8afLC1spbsnhBOuUtzrAie
17ZM1C+N06wHy75MrJeFHR3HiYHeWGyKuLtPJX2nITYz96rxKpwhAJG8r8V8Ir4VB0MV1YHrEgzg
81RmkIZAuN145ZHwyQ0iaCB73ntBEH2eY1VSV7g2UeBIkOebGT2s54Vvk3TWFd6dgm8Y9Hpy9Z5M
e46LJ9OMTml5bzbNseEObw11X46vc+qMB0k4MMNJw32pQ4syJM6fNRq+WBobkfKIKGGvDeFva6v5
1JFjBkMxnSN47YEXVg6JFVZ/qBU3mphffzpd/05Z/LuW64/TGUaIRfSlqQN7+W3rO1e6lzWK1EpR
ZV+R1j9hSNmEjfFaNzH3ZbM33IZk8ew098OZhpL45PGUJHZgZG297mqXjAYWbmkrd6inz2jfObu6
O+oD0PJddknhz0mn/AdPN0rp355udmcQ+hDbOfwJ1znLrydnK3HlDQYq6dpt3CA1wUBjEJmdajH2
ZGA01MphHnvAGIaljMSW8LoiqI3+zXTXI2vQOiaDytVmJ0CvMF8bd57ZyASol2zdnvmYKcj5SNBd
h8PGysdLkvbfpWY8zBZ8p8b8jJzxe8FyGA1zt6zipqPUIOGpEV21GoGBsjw3f+h9TLPRddoNKPiO
h1F2yDjVXTwMF+X1BylCwvZEeYwBl67BV77W7mzgkRzumZych9wmn9GR+FXSeOVY8l512g8s5vnC
S8QPoRHkItJnbAWbZmhzLLM/ZJ5s4hE5V8lvENW7BnE7FJFFFzuPqjA2DBbhejTvKtbAUbAuLdQK
Rk6kq4U+ICjKnKcSiqBKkBmFI0T97giV4NJ23B5SN9kB+1vNKOme+v4pbbqHGsGoKO3nOasfomQ8
92Y5L4e+W8xaB2KPYCwYB9hEvhMMttWjmWFE+hHq8jsA4X1vWksBAK0hQFuk3gUn6g6m+EXZCKFy
73thmEPQFwK1ir/yDdZHkUOwlb7mrb/RjXylWO6KMXlCTLwd3H7VEdjuTEdS2bpwXpG+se58CF4u
/Fi8vfP3UFiLLMF43B98av60DJ8aXsINgqNkkYbos8piQzG+ihXWFejpP7KYpL5OXHrdXtZN+lIX
ZOT4bcpyFDz8YrbsGo+t2z2lhXtbRRZur7omq0wpGGjDhXTAjzoHEayZPxKv2IWa/2TDag616pOA
x7Xs5zKoqvAGkSRfMVSXrs62JoKZtJLfybu+y6L0YJuTWs6hwAjpTAsN5n2odUscPsxi1TKM2pKb
6Rm25JbMrm1xxTJgCMRE3BUPVlw+R61zMzbWY955FXKcZ2eu78eix9yZ9rs6dH/MpnUI+1isVNuL
IDciwkCFC/R+mpZN5OUYJOcbkIMBs6AzBsUGzIb+ZrdzvkKHdVdZ0xuWLDr4vnvWc3DxkMYqpFzT
pbG7h2H29oML8M/Sk5WW7TLTeRSuQdwd1hIzTu+NVqCU7Q/6OCJMn4GmlvkSl9BWU+Ny1PVLAVUt
c8LHAlC712C7s/070WvHKHuZMSRXXr/ww/jUDsmtVcxYip1HO5U/5gTQKq/YOPrfx8l6MmtEhN28
a4z6DujekHk/2My9jqjNInNcG73/kdpEaxfusIgc546Ic5Rd6OdWtnZqvJM0To51Lvu7dEgujVYs
e0sGwgImaKLF9h5wqF+5CIsKLkQpUMfIkfi4rywhVgP7bdY+u/69cuIgGYmDyH/4Scxc/qWPvrtR
sRGYCj37VsNFF7XqrupNHhftmOp3IxBBPKM3ekjs0oQSmjsqEfaOdTPO1VVGVIafIusQZ0N9+A46
Qdd67noM/BOf68x89vxLMSq057d6BEyZs/KJKUK26BNnGSXvilax6H+MabUA0PM+Wla+9of2XZNi
mzTRNkuMz0Gl3aL34yLIAG9OrNlwRqqlOdVB51feLo2ZXGqDj9oxKh4RWEWr0ZzsT60xjcDTEKox
EVorcPtOU97HgIiXc2rc+5n2Uk3TU5XN9zgeL3PYuUzLCfGxSsveRV2G9C/3AFUK9FaDKj/wmG+8
2d12SI0ECb4L3aOciuLxu2bXZKKQgsiu4koxfutQZ/UGHggVEu7RlYSLuu/FMOx9FX95U3/vl2Ql
1am5TVNSHCqS/AKCQMC+ujqmQgbY6dDdk7ZHaVcAKrBviAP4Qdu4SI1N1Im9ze7AqJpjpuARGPYx
rp3TNHUbz6pNgCBsYRp7ihHiONpSkcCx7JwGWYztd6s806bgf8ZzaOZuT5kmHf+SmSmMD6+/T/Ti
ubkutIsqJluvDe+s2Njz2iQ4SqcBOks4BZXrdgu37PtA1zx+SCG+/1c1rf8fjk9BF3uWifTipwro
/xmh3n/Bv4veyrefG8ifvvLPKarxjXGnYEop+H7mHxlxf05R3W80sS4AaooOpqXXScS/TVH9b6jv
oZBRkYArh3r2t7bRcL5d4wlYUpJTxY5GiH9qiupfxx2/zFHZQCL0p4GFQ0QD+dt4Lskw51spEu5W
7+4EntxtgT55QWZQv8bdrr7Sa4ynhuNi21cg5t0xb9dDLKytmAtrzcSrxA+OOAeKhaGc21aobm1A
Wdh1TVVAxchGMofYUFpe5O6YUlXrzgudz8YMK+DpYwoXf5TdOyFBesv5xIY7aMZEPAvHiB87WbbH
q+eWhsvskjBoWDIfXHSEoIxUh6IwcvycT5xeB1mkmkXf2xo+uFJ9oAVoVlPpHbxMDc/CLBCrVggY
Al6OhNXh5NrbRnhEPWqzzNjS429SbDweysK1JV2cAD9q5qPPLWx7Gn2dHxXnbORjip3UkNSkGllW
fegl5WZkWP5QNvrwgmB+ngKS4jpEMmkIYSYZibklRwu6PPyT08TljFVHGwWsTPwo5y7Ph8cGWD9W
5CbRDyhaSghz08mYjGGbGK36qEgwftWsvK2DNm/bc5eNWrxUZT6QVmk4j6GurJvOsrR7Dk79qq3I
SKlDL7yb6kFBsieSt7Gi6NObcl7wSIzXXzy31pKObey5bJ3KYy7ag07R84QAQN7m8l300tm18XVs
OiS6yS9JAxWg0qtQPKTGmb40LBeZy8UOciPKOZotpqWOSDam8KoymDgvbUL+lkOr9pXb6iuzN7WU
6Wx8148J44I0GsgfrGcAeshO6Lj6Wb2BOEz3anLVkQeqT8NAeJJ+mqSxVZS77hJzP9jStlpmOrHh
/tyIrasVyaOEPL6c4dIeDK3K7zTNLRaFN9ZnpiXRpirId9Y6ZZ1jP9OJJU6jrSBA+8A7Gu5MjR6k
QF30Ws/zvI9hxl5wkafHKeVBbSrlvtPeItCx2JhlRNhuC+hahNMulN9UJOz06NAz7kXTb+SDtKpw
HfWe/ZYY/XRI9MZeUM9V1OV5gI6hfdJ1+VLEyRQYLsZN3qbHFrd/RM5GV9orSIzJd27ZbcM1Jk0u
nNjZC7kGV64oxxAb9/jzgpoNCARwnF6YPUzuTNlGyT2fA/fYQhu68zNSHbd6N6b7PNbC59bVvXu7
S8F8VKhVvQ3/UZIEcrQKeoeG8bZZ6/WWICTnBFGI5eLYdSEGDp8EZf863ykqgSScOcSJ/pZw8qZG
OgPnPgxCV+G8GXKJIakou2Aaw/Zdz4vo+qH0/Hu3NGCfdAkHRSR0ClSek+lCTll8a9dkKbpIZyAc
z150kQQgmcupi5I72p+J3JEpLlbEkAwvMoEnT8+o9pOO1x5xAsQKZQ0z3ylnCjH0xp1v1u7Wm6HB
BqF0hnvPH82HvnDVVqhxevfzpLifOrNqtiCB7Hee7+QHBl0L6wSzXg8bvhm/Qeu180U9etfJRey6
55Qx/GrSC9Mhu7KwoA1Xab1RUU0pUDhhvJF9Vp5JA7PuB1Sr+7BxzO9Z0VogLGqTX5JRFxnZvVEs
TVEbK73pInvT6310nlVq3JKbLYg/TLobBGrFR8ojzLsaWuZjW7XdDdMiaxUamOXxoiZIdnLvRCjI
HBP1PdFfkEigg7SSxtavicxyjCG9MbwswxLtOAaIH80w7jVHqJbqJ9dWfH7dk5t1xa3XRPqdbY4m
4xVDWPFezsp9iPJCtxY9BrAPNVfzQkdst4BNRhfWOPVC9N4+rSeCsLwUfQZTk6FZ0Yigqi5UDdPs
OuwnCyDeKr886XR3GsYSKhdpsUSO/c7Yjp5R3Iq0UwuHD+6q1QtaT/4Hqe5cfm8HayLULmnRFvnn
IU2iYzYW3kdm+WSiRWG2Nsxq3tcNKLJIFObW7Rz9PZvr7DgMzsiIhKzvuHBccigm3kMzEjehX0M6
6NN+wVlUHsppSudF5fRq5RbFu9Hm1QqgRLO1AIQ8aXG9Fh6NqcjJs8zKeGdkaEpqQle0NBs+7Sr5
YlThrkSrTYsYQd6CrAcWOla9T6geN07v2CQyJmcTwsPSCYWG96F0txO12C7Swr0eNY4IAH7oqy7X
pucJ1EwMxSNqbs2QMcYyijS5amgi5jK/nwt3XBfOQHhlLJ9zJpS7XHbGEpbPe6oNKt+zjHWtQPo9
+uTIpjfX+3lcd6E93BmDnR7HQZNrj2Cyq5/1gJPytR/l1i5hspTtTFb92PaLYhqNk1eZNwa50fT0
saczXG18Skflk9FTMdE4mJAFgX/ImXp0JHaRrbzOP/aVXWxgLuybLETxFxINOC3nWKfdNbxuKlgy
KrkdmvytmPJiL3LRv1i5hCsQxhMhjlM3bMrYqPVFCYTxDiJNsyFCjpj4BnfDwh1GdGNxlBVMRJsr
3nuGO9Jr1leBzTNZccWDILMRc1LMaBC3peqTYYH9gXsgMdsKU6jZEuE556n4KKu2P7uiU+cki0lJ
oDGASMMl5vv9BCrPPFaVd+bPQiGNTCG9t1q9thboIlQFWkaNj2EYf/o87i+zI5aUPUfgWYQXtXX6
xoFY3yUCw0rVOQUz+LEd+aOgm+tpZN7S8s0vWlTrq8jNx31qNX/4WGY8e6qbFpbfKILTMue9NbPw
NeIHB5FB3DUSUhEUheauG0s2D5U7lFuQhKu8ddu9QGhyYZEWPWZOITfFVQDDEj9/VoMt16Y7Qx7x
8rJItnlH8J4qae7oKhtm+7IEaQx6ubxwB6hNn2fDyXO8eU8PYT8mcML2Y6uN+9r0oisIUd9Jpjlc
SK5DFn2J4cYzE28XN7xWjt/NH2bt6FsvunqInDlctwVhj8vCcDZZ7GxwsD9MghVi5ySopRCuSLKE
TaS5ro6sDWg9JGGvIMFQNV8WxgOqEx7FbBQrUxeYB4mapHmHbyA0Rj7TrWbV1r6qlL3L5IShoQir
N4hukuaIksJpiyuYqNTXROdAT5lNpmeN591COIN+ErKqLGQbHktlpEEyheZa5qVcDlcpUmKxuRj6
g2lOPwyjjRPih4nmXGBCdj57SIk2Q5QsMCm1Tn5W2euS/PZDx850g14r0FvFreI3xnDfAed6mGxC
9tgaD2tljCc9ihvmARhh9FjgYRhGuH7qqjYK0cJMtgQ1xlEWLyxrfOGLkLIW7vxOOOK4ClM9XQPW
LW90mV2HEY4n4Xr1ZYbpLnHXMs7YuEe6ti3BeBFJ67q3cuAux0ioH2KmsGeWSIwlwzm8xRjm3RQA
uG7AJWQsY2TmXPiE4iaQJLvf0IcUoFtM52tmpIzkPCzP1mgywOhNse8ZkH75cegfxRXKmqg4+W41
dX246hlUkNZlQuJn0R05NvNdPWdq2dbuR9QPPqz8NIcdmfanzja8F9u+8k7TsiQpioueushK5VEi
SKfyT6xkVxURm47YkROnB6qFaB7LNYEz/dZvXLHTHHe6C1khzCis+n2VuCjCNb/cW2M2PSqrLc9j
ET9Xwg0vWJOyF6V79dZyZbKcMgwdDTU46kkwaYkwVkUzRks0aNWpcVNuOkweK0ndtCp1DufeF/CA
AIw86bQyvMxeca57Djzqx+qZKFTn1S/zbG+Q1xk4zE5vPKOTLsC7vpcBDpn4NjJzbVH0oseSMY8f
RPVcgwe590LP5CdP7bBuXe7x0XWjA1aAB9EN0ZPHlmNhFkJf9hRETRPt5iiDB9DhNSuI9UY8fuFG
HXW8VAQQ6eAeg0zXljpM0yVtFrHcUn0koGDvM2I+92mjJh7rYdixcjX2wNsYxLUZioUiC0GnehD3
JAdkfcUr559q0P3PyJPWDrcHRMpk0hG75c3HpMXTIR9ExCqKDKO1qSptExbgwjz0eOtyVrx8trLP
muNNmznOmovqyxL3aiXfdR6YUw8ve5eazOUSE801rQ/lBCjabedO3bHwdcanUTJ9D8OkpV5I87fM
8Gf+FJmvCrJmP2jGzB0EK3CqoWYHg9/VD5o2q7tsmF1CSkrLeCndSnstULut60SXWwfsYxYkfo4L
bR4Lmp7OMy6NB4oL0DDRFllFEK7vZ2tPTpO78BVSWjo5IEuy5f1iE5s9T+WoeLKU2FRaiVk/7I8W
sU8Cv6lbYS8SPRPMIWFCSMEPQvBmLH2+PxGh48CI2yfQkvJU32eCWMrCLb5qNW7h1Nx7vce3MZgQ
JlyJQUZk6Lb13IhFYlMDha66HUjc7qXWq+FtHowG9U8oHjXH9G+qqQo/NGom5Nd92S+Ibfc3vD02
usbBPVpzLm8QFhUvrhf21EaOs6t0Stre0jRuwWmElZObib71Z+jlOIq18aYuS4540oL8jWnFyG8w
NyeU+pW3DlEWf+j+RLxw2DroEPPQffUBETLJYzH0KCmRVqi2WNqpOX8GV5NsphjZB4L28U2UIPIC
3KTGJe8nnbOsnG8jTRv2mTOP6EhahUZUZYCrfNdchTg8djOTiju/IF86mkL4Uo2Sz5L7jSO+tXbM
NhmzZao5eh1a66DupFj1HTgjM6yr2w7ikUbFMjRfSFwG1EFCuUE72O1ROBXD636yqgCXpEeGrlVv
3Jahe1ayDIzxWgQTQaYXL4IuqwBtP3JwdAtMF3CZpeb0QBhnE3C0aa61aSqeCYuncp3d/FLycQ/i
Lq9OYTM4p7xp2DDN7Tyx9ykVhKvCbC+gv+WZ4jqV7Kiraduk5hU9xiV6F1U4voIkdvKdFAVwOGMm
l05SwxJmmxXbAgXW0qeLQU5kRIs6L9sHoWvAf2C4L6Y2ixhmewlrOZZNgT8P6U6VyHGcVs37gvJs
X9ezeh5ma7j3qUJvEZZym8yp9ViYY7L32ZagvOq5i0I1n5zZkRboRT26aezUOJbtUAcxA/vASXNn
p8thJA2mns1qgZaUTBEbSWfgZ5b+VggjqxkezOOTnQ3EcJkpiV2B29k4nSL2EQdtbo2VVXl0u3XI
GnxyM3nkHpcv8RjKx8GtndUsWdtmZKIFk2dWZ4vg7QfhZu6eHCJMf/3g4NUzi5NTT5RYaddmjOBJ
0Ho23I7gRD2Nz6E9mpumNWYXul0mXmYDLYTT6mDjpJcftIwsuyJJ3SrQerteuSgtLnBqI95a700q
JiAx2/6ZoRWyAXpw/g5jYeKfG0wLM4zH6ZopLYMNdJ09GCSXb43ON5aNlrNRyfV6X2VATFfl3Il3
zaa/GOeUcsnPhEjYK9ZFx8xKYiy5JlbyV1PeamL8noRpfkxsHDeOOZYLZ7SBm/xXDW1/0RD9Kylj
GbXqGCbZTf/HyqH7JpF98+tc929f9texLgEmTHPFVZb/B33LZa7617Gub3xDC4TvFiH5NU/rZzWQ
/Q3JLHHvKGNtD848Gh1qky7+3//DNL/5pn/NmLVYnns6RsP/8794kaOv6s/V+18zaP79//9shUJK
9+tYF0+ChfOabyiYK0OSuf77n0zOssw0bUItyOYVyUmfdSZJb962GIo8gD/8jOUuCoYxznnSQebO
Vfc1muYTttznws31u7DGiuPU6rObEhe6LNV4N4p+qWmGxlCIHSwf+vZwpdmxMSNciMuHtPM6vcUy
SP8JlHpbXrHQUSRPgFMxSyZTvJoq57nyJZ11P91Vtv5VyPxiTDhq88jhEwJ7HZyn9mlH1smCXELl
r9WvuE9YEIlh3LJDFAw0rJCfGg2vSZtvqbNv0MsPcUBL4AZs9y401/4SSjtTjnqKAsNKyxu42Nah
S+15L9lE3cRliAlbujaBlXo+PYZ+dK8n2ZuCSZBBBc+5pidgPwjGVuk4hssOl8MiJjscgYDd3wFH
32RNZt9IFPU7kzNiPYcTyhLKFS5IAytR4PbTyJnjGP0PtoGndorEymgs9xZVmL7wZcw0gQpngq6L
E7wuj25aAa4fW2K6MQlsBbbtfdyactng6lpUynd3GSTMPXEb4r0T02sz+nQHBX2jVEPL6BE6PXpn
+d4LXzuGYtB3vpIiSDqVLkkqtY8zdfGa/Mcv9FNqo/m1e270FGd4hEusTw0zMPTK41h27VUWI05R
ft3s62I077x2/pQS0HOFf/ysiEx9tqrpmcDFGKTmlAADvW6cWv2GeV5PpWzHuBa0bJEN+Y+k9LKt
W/mvfgcsVwz85zATpphGyO1WQ6EzHoacxn8FD1c28SFx8/tEiHu3a9O9pzOSLqKR5NMQSHrmQvNo
2RpCUYjyO9VRoxrFkGEO9a0VegOCbqX94FpoOtxIY9ad1k88r/7XqJfdStfK4sSV1NBFMlccZHsf
aiFMsxHlygiAc24f0xlWyqAP/qZldXj1+73k5ahvuUHuDEeOqwx5QCBS67rsJOxbj5gxkZbG+tb/
Y/dIucYzy+d9McS2oLAoGEf61M6bcWyjEL6NWTc06R0zojDBuAU+V15sMcqV4WgaM+4sP/tQ61eV
HaldkRhyLXgGzzTVwz6M7AT3HJbnPI45zvyWrloer6y/GFx/Yx0w0KR3bWp7GxPJUKA57aMRtehM
/CLaK0xNXEJcJ50twPOm5iZLhuIxT7NkwVs1rJQzIZXLUlYsfq8R11bJgarLrG/I3Ij286QIkA8H
xI+B4TTmsg+br0o25TICuIuMYvZPAkbGbTSSkSpH8Jaj6q1F14q9QMx/1puQ5W7oMFvyVXKrjDyG
E+H1Zz2dcVVqYv7oJn+bdDPhi8qttp6eIhyUs3Ebko2L/C6hCItHtkk6TFC9Ddn0iiheZp3ygFVK
L9masVPSGOQFiwhNF0tfaf3T1PrioccmsK29KXyC3IbPRMdl5gx6uklsN94B1poOteskDyDC6xtK
LtbvMajpu3w2tBMU3pl2K0+fRGk+6XHTrSsxsViNyi1t10V2g/k1SGO4A8KollrSYgzCt0hDMzKx
9JA60vTL94Si7Wuw2uLsSkvtqZzVtuu8HIe1dBaaSwtlzLR7di5PRFQcgKiZS1cEXQS1HxqqzqzO
qhYe645xoNSkZbbSZYGaG0NO7B7svEgvag7lTWh06TnWKUsqvb/pRTJsCrurn0qdfa8J3ubU1UQY
xhOY4j4BKVe0dDpDikR08Pk1cjXNd2E8345OyfTaI66imlSyk2l/yz2kAZ0LYXHrTvTOzm/eGrl2
HyHgX80WWtPKLLtzlXkOBIE5ITARVWBpJjejh6S+juzq1mGYERQJqvrGcClnXNcMrBG3GMD/ifYB
1RatvUYGrlY7y5BOe6M3WQOctKMoK2qXRByYu4NrcQonzhd843Lpi9xYEBR3WzTiIzE9iGGpsgLb
R/s+6pIpy5AqnBDtvBr6kOMlBIhQleEj/CxuxevvgJPWWkUJOP+q880nb+DTnBMTuQIT5x+hCJMB
Yg4Oyq0MLem7FvUFGk3Mvfcm4lenTY+FotxPyCpQsbHCHXMesIEH45BZGvKnWN2ZKsYT7GVa4Gjp
nTsa8ohWLX2UAO5WtUmSlD/Hj6wONo6m8qXgTigXQvNfoCqBSfPlZzXyQIk2vx/qzEX8ibqnzPXT
PMx0zDUbLylQ+nYNaEBN8xfN9Z32silkthSZjNk4eohb/SzN+b13q9fBZZpB0phFVrbpxiuXlei1
L0v2pG5cQKbQT+lIGyJAVcgjrcUUDt6iKgdz6fUIxJqZ4Y2duta2HbLmHvMoK7kWlJzougJJUfWm
a5xCoiAjwkQq2DnvU2lule18Fn1JklqHliexnL+aw//bPF6/1Lv/Qtl+1KiC0vQ/qXXfiiT/y+nt
s/9ZxvDnl/0pYdC/YVZGUUPik0fl+pMRTHyDD4oHFpiOh7HrWgX/m4TB+gYqyScim70cmBLn341g
3jfdvVqBcDO5Vx+Y/s9JGH6tdP+w4ZKQi1yDnwbR57dKt6ktrxejaFZJJC8GVECQK/UrrIhoAaIs
gB2zt9tx3vbw1f6BNes3FzeX9zWOSodH6uDLZY3xa5Gdha1Z0NpBtw3ZzCMjgINNFvrhp/fj7+hq
se799ifSDrh0DSav/NVLIH4T1l4ZzKlyGXJxsM7bsMMMpXUxSnK2CkHXu13ARsO8Sdoh3jDeTW66
ytA/iBuIVr4cKXHiziZF1J8JKRocfFLjPDqHspmhgTLiZokGZClpWh89OklzfTMRgBeKOZq2qCuJ
lZDu7QAXKzvKAlx7TVlmxRYJeAjdTrTulQzmURlnuzI4hnvRHqOkyLAdMBSpnG5e58JCreowSDm5
NsQYQ6/bKSBqa74lZtm8gbuv3buzPS6QDfhnZaHtBOZno8m7BqbQyjyAIrAR6CJaM4hKQlci+o05
6c7BZwC2cZJk3M3XFN3F2Ghs4Ti6tGxruzVYSKKSgIppaM533B+VdWCaQFqdzcoUwK0PrFELRbao
gNq+eqGdIuukZrrDwAglr2WwSmuh8aq11rSdBmTkrE+g3iNSLG4LKxq+inDSX0q7BXitO1o54eAv
+VLfVOpZRcS6BZqniu9kez31teasuK2RjZvdwSvtg/9/2TtzJrmRbEv/lbHRYYbNsQijBAKx5crc
ScUtSWZid8CxA7/+fajuscdm9auy1kYYoaWuZERgcfd77znfUao5JTl+4LGlMZNr45uHRPXGJNzN
Y1pJA6UcugGbXpEP2RVHzrnH1TXPtwP5KdysorgaA0TrJZOqIwMa9Iu5DuprZfv2OQWrf3LGdGIl
rvNjKCcsTy3JKl1H+NI6cLs7qzDfS+WZsaeYg0Shj36/MMK7atHTdVhkG96xbehoFscaYyfn3ImD
p290AWfILo9D9AFiP/eDdb3Q/UcxKCofHe4kmwPcXm5/C9k8HBokeH4Am9Cw4Sy4sES8nigiL7GC
181RedNshHoUPVcBQQHQdXjO0QAwhUdsfuOA63saCezE8zf0e6Q6XeyYf8QThY3YyCLzjjvYPRHz
UBK8ItriMUg6Gi0jaGULwCs8Mc6HNcrtHcE+07c8GBwLeAkFOZfYBGRXIPrkbUHHRGjwulbezpls
dzxUoA5uA+U735Ur+wfT2Qa1fk5AHwKj5XGCRvCxJnb76E9d+Nz3na05nOIeyzcfWTZU7pMDItfa
z/Ws/Vs3LcIqVnTqW6Y+AtOCZRjskOEGXpnMLEl2M4jG+tyjaSJCYWaPHnMbamRrIacPgo6K3UeL
yroUaN5rL//ezW15P1XQkHUylE8d5e9J1frcMYg40UL7XOHA7RhpTIdCOc5nQpzJT6J58tOSiOyG
ii09ry1saUsCoeByOuOtF6bksgi4iPthtvpnb7IRtUpHno0/eBKC8YXqpimNkq4Sp8LUud7Tte9u
Vqul2CeE4ZXEbnypw2Rhm1jFO3xddRgmkt225ko8qUk9KGMMHqlurXf4ut69NazDUcKFpa8cdM8y
R25UjpSV/ZxUb2ku9EudO84zTFL3nHbMuZtm6eVeFGMxoTUppmPTdSUCYoW7PcpkZrU/ysxWyVXq
tEwnKrQT7rNdM42OBX+JOpIUtHxJP6V0PP/k4ixeYytl6niy4XOgkc1I3am9Gi5WyngmFCuhmvnQ
wrpMTK0o9Gb6Ep1lYNGcGe6+86TNC3OAdGFB8sMMqGnGagxnriWau9iAG34z0TZxnKGKBx9k4nVP
VsZldRarO2i3IEk5IBX6TCPG+iY4At8P7TqeNfXKa+fYLXJShv6cItWUEQ0iR16bMTPke+otSHJk
H05XySKmlyFXkJyl3WZyr/MCoIHOS1QVsNZiicr+XeVzc0tYTGdf0ioI49FYvi4TkZf7JeHCqLE0
HhXi5A+NkOLcrXUaY5cah5jqQYG0HZde772lUm88/GsSE1bBkJDEKphnhYQOg+1AMyTS0+hNzDl0
36Gf1VRz7tRYX+dmdPYj9kvrAPxVuQxLdP+VMUqHDKpo3NfKbcw3nSGqN2kk/8iG3o4cdyUWvV9x
apVJdwdqLPzZOWt9a+o5zI8ADk1GiES6rmTByfq4JPOIz3hGOaN7vdbQGnznSSJMB4fn8tLvagqi
05K3fIGqWBEkV+k6yR0z4b6B7JhXTF/ANDSsmbjwEFAvGemN+H4wa6CVrCI0oKgtEBsiVau8GtcG
PWBqXEfUL2w9koFenvtIT+axeS4obK+KlsYLt0xFgCD6g1uQwK0byYaXhAr1hvb7C8M86pUydQzS
AetK3WuJSIOSw7ymz+ZHwDrFPQqXNGWq4zt3jPG8W8st2yjRNqK6pZ1YTdf0ilpgOqbQkRk5gxdT
UYA1kTFP46QPpLFY3h6rb2fs3HEytxedLt9K0RBTbJLqsKC3iAYCNyjnirD7bBczuCNxh/oTdRmM
MJODPkSNPn2r3BGwnFn3X4yiPjq9N9+TtBE+MPdNXqxe0LmzqS5law4VSXq2ZNRTiSj1w3aDXKV3
aBl4bW3PcJ/LWo8/6BUVvDMZ3hybsDK6+qlnrhFcYiacrqAeWdPrhXy9LdvjSzXo7uiaNQFKvp0+
jXM+3Y5rwx+ntKWIYjOYMGWlc0v6kzdi/DMQmfU9ic5uz2BcLvFaVdDK0Q8OMGjwea1080PvkJmJ
2nNM/uGOBkMFr70rloR+1yIZVuUNn8cfeodRVv6lJyTvuBYeYz0G6AfCR5hekdoU3AMRDTEzdpZT
7QsEOwxmvKa+ojwGURa6E3ogHirOQRyEPqsxXW9x+M/lGTzG+uDZOZ0I+DybzwtFZoLHvEKcaRdQ
eDOsiR8DwWr9ESdg/4PJYbscKkDn6W5sm+bkj7ZJujuV2k4HJYB2XCaLYGkVivwYi3jVs8q8hn86
2bxFBeXYo+su+qpb+pXxYel2AUc+wX7YkND22ovOfp20WdJjg1HLFjoz9Oi9QdBCCwLoMLk2vR+I
a+l4tnJ6sShZGUmNWXFJAqehG2Rz+orbzqyfdQKbGcDRyPtULWF4r1EX3RZmO55a5btP5IqEJzSO
+Z2TeMEbyTGtGc3WUCICDWianeWcuQVfGlUy2l7QEFESMr3caVG0H2FhZynZb6DP2NHz5VE4AucE
dYHtRmrJTXEy57q9RjufdigAavjBedV89n7CxyS5hUST++KyrnZpS06W57KIEZUoums8X+V0pyBs
IVPC9aaiElcA4TOJsci7xJwDtc8T+Mi7Zlm5QHkRZiXRL00vDmJJ7cexla1xGaSfmHE+2jaOAjI2
g8MGNEaJVYaXYfQJz0orExan75FJZi0uTGfJwIzTmh08odizX/3U9F55qfPxYrl0ACsrxcPOolOw
pBf+89IQ1HM1e0Wqt8xMjZB0DoWzD7Kw5cjazM0VOjPjnYZSNu8ZuPnQnk2OUfFkqy6LIGIiSOhN
j0Y49yRsLylhQK+ol/OXdqHwwTDfe8FZ9FNyLvH3gmXUxoeJs+5SYAVEDsOucqYnzlJcB2n+5kyu
iX+lMPpX7nZz41prXkbIyvuzYDE/ya60r1YXBWkoZH9d1YS9REKi9Nnx0xF3M8WPZs+db5sRVyhQ
z0RCBuJ4RLJVqMVTb9q6Sf6m6vsdj/hH2Wciz3cc6mHL/R0+reyhH8rM7ZFjmuW57pPvKlOP2mre
nLB6tIViY/XTcM8h81uXj+uXv64H/6hof5Xsb2UndF1qQZO6U2yzrF9nO0u3jmTUuQM8SBIgBwC6
BB0YjhGc3HSl+VmMTUXzKlTpT8XGYYP70uRKWWM5vVnzIs7kWQ/XXlP1D0Xmhzfbj4kYSdi3xtQs
b7bNET4rPLrDAztWf0/SG2rmP37E/+/HPC3Nx//53+8/q0ztM9pq2Y/+18YK40d7Q3v+csv/ZCz5
H+kE//3H/0QSMDQEgmBiyhb4V92NQ/ZPb8mGJHDo4oMB9jfsAK2JX5AEnGJtAjJIJaA047v83yEk
jR6PpzqkVfsPss9/MoQM6fD8i7XkH0QCD0SrhXhL/GkGie55cpXlElWRfQ6+d+u34th44VOO9Aoh
pBWXC0O4kdlLhiiyWb2vfpsch/BbOg3U+UZyRdP5pRi8I/z6rUaK82uA7Zd+EpyqS9qw4w05Vy/a
5qTZJ8gUxDFfWwZIFPMypnF+ZbWbVPngTfwt2SNl3p5cXZ4Lz/niteJWeM5x0u4XV1rQjzHqJt/n
JD0sTQgBXT8GRvO4zsQn0ed00zoqKirF/vtaPi4JHLJqPYrZO/guas0mOA9JdW017q1y55fGgZDb
q3tPmDG6oWNJLYkIGiKYfFqJJGP24T4hIji1U35XSZelNg2rXSfa0yonvOZJ+aVP/JPTdBu4YfzW
U/2aQfuWu1yyxHSPjvTO2ihilEo/jN7Z66a6dskT/eXJ+zfNp98DSdw/bqJPwrfDw8RT81uPi4Of
jQPEcAlX0vsEYQfyJAKs9Z1Ylju/xTeXQk5B2xIbGO/ZEaO//gJ/uMZ/Xe3+wR7wTA/M70ZN3GhM
v0yy0X/RErIzGRMbuKJtvA6G9jCb+FbHRQiGlPadKwvvOMj1Ptfry6gy51owQztXHoIIf/exOH17
WL3WI9/TyQ4+TcJY1uv1DApo0AWaO9yzZ5OCpFqx6LuirPZ4LBeMry1DbaJ84olADeI8t9OZFCcZ
0kOaCX9JfWnGQ2f/WCY8dNO8fhnM7Lh2QOV4914x7l0xZr4J8uFK6RShB7vRP7qD/9FC+j/qL/6l
a/0//lf/DxrwHIr/v2xbv350/f/afeC/K39dXv/5d//UaEBYAXtPZxYgrPtr3zrARGejlaZnbf3R
uf5ledxcebAuQnrUob01Gf97ebTAnrF+B7wOfwCt7P9kedye21+fazQgDtzu0CG8izCL35kavov+
uwy8AHD1UBw0Q3gi471sjw8sgH+6nP/6PfoTw2PTnFgWYH6fK4Kx8DfKQW7PklZ86B+hLSTHxC7y
Dxi6+stoqSael3HaV3KljT3wX6HkAJVO4HMqBjC+sowmxEzPxSiDcf833+v35vb2vSBNBxtljgHD
7wlAyJ8pZ4jDOU52+a1XfA9rQjeCXP1k9+4F6GJ9rEuYLDIjpjddbgQewMtff4ltEfvtXkDpEVAr
2KuYJGw72S9rTBFoj0QKslabbNZHueVaB1ZWP/31p/ybOw6/Dd2874B8ZSzyr5/ic5HzdM0BZ9fi
JIqJ0a6fnaasRJk6ddPfXNh/85uEAw6IOy5s1Ea/8YCADlvmDGLhGCrfO5CtXYJEbuy/+RReyt+v
HEcQ5i8MQrYDxW9PlS0LS09C+keRYiPRxYL6tRwexir78R9fPMhLCKpCfg9nl98+SBgrV3R7fGWG
Mq8y8s8pQ/dSOOreyYv/LEuJgxTHIk5CjLRczkLmbx82D26NQ8iFxEYGTVRSBOzSkaCSagUHNOfe
6a9/2x8Iv9+eP4CJgUM4xxb99TvGP7MCF9x5QtCuQRHbkhl8DTvVfChpdaB5T4t9gx/1kPaTfVpr
4usts5LfSVcly1zN+iEvoCg4qhr3tJmlxRRCN5HnBKDnxLre93ZTNfsgVaE+0w7EDl9VQb8jrJsG
R00lyFFltfaDyOmImLn3hSTi9m+qlj8dJLZrivLNDm1Ubn9+HieV2YhKMv+YqNQ+58IIzssozAiK
37Ox4XOgIJ8JHvz0nbSJCYm3n3AxBX9zqf/d8xpCqAS7Re0KBO5f38E2p1GEYSk8gkp0z7Ob3Srw
voieUu9vDi5//iSGn+wfJDQEHCN/v6dps7WmCXA7+jKrIMlgmEIc8Y3DlB3/9ePDk/nnpWWbfTKK
dRhx+f/4/39ZwEDpOoZvd/7RDceNM2tkm2h4vscvMz94Bg+CrfunBAddnAPiKPZ9YGr4W6qhC1Dj
M0WQwjDDp6DedYPwHjFOiXcxEnAxYdErI0cPy2PY9e5134/1VQF38ajaFE9XYw35fCi5+ZEeLBxM
lT+c0YEHpwbhE2BmtRwNTe5H22o7dkSLDEUP2/lNJLWQx6m3dZRUlrwZ6O3fKQFlNurSDpXFONuI
OoLsTppV/r7ovDq7YzjFZhmupyUUBuxbjSZO9/5b5qzuHW3L7LR2bhcZEtq8CFsP7Zgtb6x8QU/b
g9aVDRgzAemBqDaab/PQPLl227zZg2reg8REsZhqhQdm0TJS9WaXVONyUHg5TpnZ54+G2ei7wKwY
vMz08DGazGsLftLRbw06nJt2TOVLGsLRGYGb/MBwOdc7aTpfCYJ9VQSCJQyoa+8q79s7jF5MRKt0
r83s5LhGdVKjBQakRZrxgCkHkrVDuNeV6Trd3UpbCwCQ9o4d8ThHfg755yN9JSYs2Z6+/FDSLs7w
fbBKLdfhgJGN5go0YrzzEi7qQGPnWOpp/ODIxDWZnA2erZpdXQ7Wre4lw1Xh2FBcard7tTo1vgg3
YKRTYSfxdnRswxeObQuTXOwLz0FZuedhICN60tqIWk+413r0qrjWJm2YDI+IjPTK1o81n/biLi/d
etgX4ybNSsL2oALut92NXL7R6JgNodbfJ9xbFqHRymK3EeJrinrtCji8+9VJtTnuArNI78ZEm2JH
bD2fEwwmfUkWj5mV091QdMSBhS9TJ/ryBfgIXnrTBJxDEgIpJ1LwxIcMcR9Ll4PQvkqnJk454lyg
UEcl1fTnmjgLg9yBhJy9Cco/PwZgnFcad8NybReVvqxe79WEpUxoijx6wKmcvaO9csDBhmtX3z1H
jOEuqaWxDzefBjFePkr+YjiNmMdu8J0l2S53CXmvwbsBHSmqah8oeVsMc3ISTk3LdlaAbPBXtLgQ
0mBLL65sDxYPw+31Gk7OYRgtfUlD4tqTXlWPjpp6cETLYW789Mk2wznGF9MfOr7baYJWdgh1H54o
0yvu70xelzfzfJQr43Om6QNlLJlyL+iT/Ctn0R+1BVU8G1o8uanWMAFJZ+WA6uizYbXtzjNymzH5
CADGWgVKUsYJe10WXH3MHjfBoMKIEVh6Tgm65reKZOd0WfVutkkO2syasDG38mfhgPxGZjgBKciR
GpTc4kfpOwgtM4Oya0HRYJAN5XIUbX+Mouq/2GG3nJDyVWj2od1CKbcOzAKwpjNVnkcOiPMKfE7a
Ux7PPr6IdkBUPDYXxpzBVVcH5IDijaSP0iUBmjD5nCyje6VbK7kz8HtcAYwL3zPk28+gk2CrJIkD
2UsSXNCrVp5sU9SwEaGnzCLjVQiM5JJhXNqjORz32MPTq6QZ34Kg7S5BbRYRux614TAMp1au6qYH
jD1EGKFW1GbAzxKvzSHxbAxydwDcj2En3OGavMV1AoM299dHW/vdTbMW2XeIgDTXDXRnbPPZUeti
vu/GesI1hb2/SUhhhc0aPnvaXeO5XQB5L/56k4T5G5Jg7EldNaMdBFOaePeyrB5ME09eBV77jDyz
AOaTE+Q2jkdAwsahdrzpgwkt4vGiKaqVd82w3uZQOzdu2d1MMmW+1eRJNE/mEtnuYl2XveMm8BrS
8tCWfrEXZT0dajfE8YbpYZdbHlqRth0fZIfb+dC6fkdHZbWRzRmfBAbtqskXTxyS1iMxmRr9N6+y
Z5lHy/JEPE21deOqnuyB9hpVNyoEyyBlkhX8KKV6J78AkTa/3IHSyBi93mkXBSsTpX2agcac7YkY
0GFybvU0yAdl0gkATrJcATS4cesR1WBAZtPsePNhmgb9TYaSmceCesBbVpo5OjjkE04hFK6T96b8
lJlFmSwHTCGFw0gqQR7tKoMGTr2o5plz2fzFpiFxQgEjjy0xpRGGHXlLdE2zs7QRPqb83q/Yf0cS
QWhIcDW8yptZznXOpKscan/v65o2gyBRbUSgzBVBab3696VQjBwSFq/XMW2777Zh4xHRNOaHc5Iz
Oz94qkLh262fi50x0s+wbk3+8F6tZX3mn8OAG8xwfV3gFJYINYbq8oG1f2+y+NzyEurjmiMIsZ2w
+Gqbjr7YCdYn5vOERC4TcomSXhnYeiAWXsBrPLVXjNLnO7C9LyPOsX0SGjhcpiZy2OTvPQObWLeS
1RUVeIQYpngTT27R0fP3Xf1IyNWjn3X6VDe5sWO6a57w6+SXeencU6VBKg+IAVjlB4VYgtY45Hjb
PiZ1CTgBe1qMNtzcTY1dAhmt7PuhKbO9MlP1tQ7cLtZI+aWx5AifWC3mLqw/2ZCYUqmpPK2eOT5j
59rEh7OYPtpyFe6uNtG7Is1htreGJmdGsRwMI0CNTETKecq6z9q268sMEurRsUJ9aM3lPiMf6rKs
giFH6MzDziLx8GUsiuRToL6PU+7NHdpj84wwSUJPDtuHVZQAeCr5sw31cEtiYHIoM2yrXpCD40L3
U5zm0ZyPUw7CZJA6j/vK/KJXNyBqOSX0LBhn/AeC4NnETdSFRAoTH7VtHixn6Hezna+Hes6KK5cR
LlEb1ZBN0YxUOhoYp/yA/VBeSWUX/UH1XJHQI0xRKlS3ND1xh5NLWrjD29LO9Q0Kltu5rLufeMwH
xtVOs0+schNu2beDgyYnlF337nSeOFamHs+VIJKxNl6UXIpiN6xNEmsl1aWWFRGQDQ7bZPCqZ5Rs
/W3oMzY12QRPc5NcFL3HZ7dJAXKkgb3X4dj+1Gpa2bk5FOzsrMaKMCTTvrFZm4vaSzCaqOSLNWIq
7UxsD0FlY8aAQlHvaWSM93PavjbbxL42huvUHksU1FMM4mDcr33RIFOZ9209B7i86/WIr3KMSqCB
3dr4N/ZqVXxmln3hYC+gquWbPFkyXVI4enbVrF663MgOja/isUB952UnVC/9GTsjI3fUFSen9pM4
IDOSvW92Tz3o6WNJV3MI/S2o2z9AEscX0TRGcAnrOd/bTkYHGGXvDB5O445lkiP2ivBWIltnWr8J
mhIvzeUxHcPs6PD5u7YSP3ot5Jtfef2uAb1gTosXrwDq+0Y/L30HuGFcLr0xvAS5Pd6n5EJxab8S
7MIenRo/iA16sZ3ihmHwYzKyQ2WVdVfO/kdSfLSI6496syugUnpi1otuWjeXRvjXmbBuDJtBMQiy
7rpsDaJeQuvaNcPiKCcn+FHPqOwToJ7sUhg9mvHoeLp6XZ2ftOLKQ2BrojimvIpK3ZRoRhaDG9hl
T0MNBKTv1HO7Bi+EjfM//V408ttci+vUKr+6tuivOgbh0VC2+UFV6XNqhydRVU9TkH9Vtj4TzLc5
ndSt44HsN+2x3nnNOMXDiD8IHs4EoG3I966gfwHi46zIij1MXvmQ81adyzz9Ttvh7E3L3gi0AMBo
7Xo9jghqUnliAjLeQYcSd0vjdx+Yh0KaZuKMjb+6hJnYRAETloFJfi/wmkfAx9ynXrtITyjyeWXB
svxIVwweFbl6iazEoQ3N8rIUQCFtOaXbUYrYI9dBN0FG0rDvZkUeH0D4HerBG9uFs9wpqLJlI0OK
+8k9GgklQjdlBVW9wRmGH5zbecFSsJFgIT3s15r7Td1a7ybDfwy85I4o2izy7PbbiFyv6znnwx2s
kcPYw05I1vwm4UDvhA/p6tzgrXntF3VbedLdqZn7DqzE3OV+2Z7TdG3Y9NWz2SPpbEdnZ5Oe95Zb
I4Q7H1drVn/3DffVK03Yni179tJ03LQWl7DtDKAH8KLMNEMBLoqSEUliEVRs13GDoGrX6C5/z8CC
HlMXguBAQ+TiK7PdLb429roCDJH47TeF+fOIPY5finoW0dd4Jyy9MEZ3aowJ5fDpI+a6y+qZ050H
pHAxzfpghMCwF7SIiprlkFP/XCDacjjCwC3s9r7tKTBEE+i3FKMvtBI5HGmxPOohqQ+ygWk/JrcB
x8O7ThtDPLN2xG4ovRtmGChi85m6GT2axn+EQqnN5uJgehTHwSaVK/I1HoAtHOwMH3iChivyJ29+
sjEnA8yHUja1k3lAulf/mPlRF7/18QTM3FLbGhoML8YAYHYybxudmmdCR9Wl0ie1rDnaztq+MRfN
1Kwb8psCp+xLZ9XeSzCLDzlbTIltNR7T0jFfy7HsT8rKCbRsRviuPNv3fRt4N5iekY3AGTsCWRmP
cwWcYirDDhBEV8UubRxm8CmIMA3pcTdxmodoYXX+s1kXkTEkvXMwATuAmqHHB2OlY542pM1w7vBv
4Moovy5YGnYJHa8fMklVnGkLtk7LUainRD6GOYaMGZXWvshNEkq1EgjgPO/StP3ydcBFTcHkxSWv
78HsrOG8qXnjKRfTvsU+dp+ZpIzi7Gouvp+OpGR6X1IaUdFYccdXZCcnexTWYaaXQizmNKB37bIb
d25hFaNzUUQlH0JedGqpqr2q8RHHedZyrhROdRNOAwdcVaaEIlvTflxlem7AHh+H2faOVdkj0KuK
JR7gzRxXYY8nWUzBRQahpOdS672TcZqnAHucOtv5Rm6SFXlz/3MOHeb2RfJN+Wt5o+cUzUW2/qQc
bx9CJvvpDjnyEGXGQAJY0Y5Xhtk927Z45WO7i2rDc+oNboy2qt517oJsHM3psz3DVuJGtSmpWga9
IdUCmKoGk15QZVh0HTMvSgLF41PXzUGktcTxjPfxdUjgK/AINq9jzjYtiw0DoYZxp/Fp9tGSe+oL
vQr13Bg4ZyAHNe95kToPGYqle1sTEZVi3Fp23pq194UdfkecED7Qj/OiBn7cDr1fHU1yzaMerD4N
pgEwdKfaa+SsReyFc3GGlEJLVEssMkZdHckJIsKhC9TO8a3ssqQLwn/R1v4usGqA6Gr9hprQPBHr
uLyldUvOb563dDi87/5cExIrwiViQJDEXeU0d6UjGfUiO7smfC6PgO7kZx6/LyAeG4tApUSf5sRJ
r7H85fFa19mVPSL73xkFHdWrEn6Gv3MHZ/yy5Kb7E5eRti/Gist2nHwniAhK898szISwiiZ/FnE7
pNlnzUPmR06z5M11mvQLvCeCuaLSNFoZB8bcu3u3aIH5eGKAuD9R6a39+mTaQMSasWR3XPAvMTV5
zL2BNTNsix+VxCueB9a8D+Y5iU2Fw7Ig4PxZFuqq6GH8VFZ7KVEXoOpj7+BdLdcb1YKbzzHp8Sv8
tRt2KbPLXe+X9Qsf1D5Xparfim3ttOrqtlZ9cchV41+LNLQOMCCB5CBnVF+bunEu0I/seHX9etm7
tSZnWMjxedLL+ljIUT9lBSJ/E7JHPBlo2EwFx3QxcrrsXdmUJ6sJIU/0fjZAVZEr6rIFcLNf4QJB
mFdCwFthWUSJz3g/82vt7lxCf6OyH+RB+wm9dNiycl+AlRiw4w4ooD0N3BqCSvPuFaEttntSPPms
P7cDsNSPVgkD1jHF5HHgUgcEKIstVcxuHyQJe6ZVPHhBWB3DMYUCRP9y14RmAqdwuHcTS+zp5IxR
J0dvRxDxLQ13XH/gWrpRsvAyRzgYYmp3bdFAlMDjv+HsosFzo9Awur0xFxuSCUrZjYBCsyt09+Lr
LE/3aeEgsqwa792jlDqFY2BHbSv7eAL7wqysHx4oKSXvf5Ufq9Tw4lk3fCv0mNPC7meLYY4NhP4b
Furn2tm4TmcSj+t1ehmW9KQn3MB0aq1dGEjzvkPwFeN7N8ERYuAtM1iZqldltKSFvjhB9uD1aohr
6LfSNWcj4mmBREZXOKarQ+hJl9vfyTJAclzlRNZxBl/8Y9+aJPbgKOmvXL8djr4vAFOgsAt+ejkm
jmGxm1faH80XFXT9AxE+PbDhIL/jylMX07o7WGPr33GWm2CrbKG8vH17E7tln0K0CldrvhMrouWd
GZbyOz1YTvj0y5srhQ0NoSlrnrkbO98neLFQiCfA95HQBoS4h87tmtYcm5ZcTWheM2PHSqiUNdNp
yKypiwHcCZ50QiWg6dPErWW7nvtwaWoO3SYj1aAH5VH71U0vivy58EaJiDzQ112CDVSa28RFZsa3
BVrjXGb469Kaf32YugcxNURdN5Z5R1vE55/uYHwkHR09fIgoTELOsiEwQqIM78A9xVWKBJlJD0wx
LLeiccc7WZZ7zBgdMMQ8pgKSEZ6Nz2Ftn1U/h2R+TIDWu2SBq5Oortr71vpWqfkVsQJCyL6wD+mY
7Y3NJBU0W7TGkmWXpKYnxEDnnJSZ8dJNRgarht4lbfciytI1Q4Q476sqdQ99TdWlSfHGqRtSzEL6
oPGSts6ZEyzeaCIZMCyaPbviru4CgEICyb+K2oDwJtxJoC8DIyX5jamKcVvjtakPJvhqzPR+mD46
viOuOPTVZzSwddxnafOIi7yqAYZ4iDSaqmNKTcPDkyDh7P6+cxRZGXh8vCczafSpLRKKyJZqpd47
0m0vBrBeKJXmQpJt0BFHldDWNCffe+N3rQdwdd02qEC97axj72wVS3kvSXKncQNb8udiaw69RmPg
bw6VhT8/0M0zKAQWywJ4YY4pVDqfrlfYHIWg+B9zZghsb/RLXsVc+G/9QuowE6n6pkQi8MDg0z97
Ns4GjLRJs/eEkRIraLhoh/uyC7+OS1BzkDEqdTbZ4fD/uiYs75V4FE75wO92+Zb2tTeQY324ynWe
4XGZwGGhlxe+AjTTh7iNlTZBPbY6B+yniTD7qQ1hop9d5pPJZOQxg2YJIT01Ovad2vsGKNe/E01e
fi994odlniR3w1y7b5D3RqpjZE/vuQgBKyD9Hsl2IRhyVxoUTNFctQB7mlo8hjWAsqiuXOu9axL8
nnAbkTsFqXdfmJJuRKC75B6vBb3dlKBZwEAvZhf2n7Wy6xeGSPK1SqqaALByio2OK59zOYuzx0ny
tKhsfYW+kL4BKdvgPECuvtqt4b3TBXa/ld3SgQHHLCAdXONuxxF+dUY/Vjwi4CBcly2lzmPk0PMn
ANIpMujbRMSFuRiFAreKFshRL4ao0rMzm8tNO03h19yCeW5ij92ZS5BdPNrMW9x9j+epbuX7SpOF
F6Au9deAzMTLylmbQ/UK0hDEOvtpV3XpIRnFE5uX+hjVUN97EISPDBsMZ7MvJTHHPKJ1C+NbRrun
3jGHh0nDMr8fraQ8kgae36LjgD/Ksk8Aa91U94zL0DHNCf0ukaFz3ym7ah6XboIaVKA74+IImpD/
Rd2Z9caNbNn6v9x3HjBIBgegbz9kMmelhtRgyS+EbNmcpyCD06+/X1Zf9HGpTrtwHhsoFGqwrUwO
EbH3XutbjoU5GdBWcXDG2T9MEQEKqVM3H5hXGAzWordbuOQeyamWnxZPXTCaZtjnZX1mwfCbEGyr
e29BB613lMkAowerpYquS5nhbAL/xTkbEeJ3AV3sgYb1eG+aUfsoB4+UnFYX5wrc3HHRRACRQeif
yXJvbmLHM4y1JQb7p9R9/SO38tGBA1/rtwrpyWtGaqYHYNNTLqrlFqn1PDpOtJor293zqAZhwoD0
qZMtJD+/Jkh05USkcRmqd15iryw/qli9iICuaNVxIhlmwEYrr4jFRMe9ze8XPc7vZRck2NfonWrO
U8iWPVrvy77raetJSPblljKAi6ybgQOG4TaLecyS1ikJKREm84YpSm/nqZd1KJm6skbElb+146Q/
JRn7F7p/2W/HpeXRKSuALGvLZ7MBucYguvEN8zy0DihAHgnr1tQeDTsPSP8afVz8rlUT5WGsuldH
zA12f69NDkOp6kvCjfK3jt85zx0DwnljYoz/4GjkDCsolfP3LAYwtS6Kxsv2jQeOYs3EeJ63PM1Z
t0PLfO0Mqm5y115QuV91HWCOaTjyn+LIHmHPXXe2wB138XIlAxuVCI6xN39TCpQjk+NxWlFa855w
RuIbMEwQlruGD4Zenc4acxzvjXyl4kPFY0TLssf04c5IRYS4wSSKcFn5jnJ3NngUtNx0sK1VKhUD
D5v/8SRwMpAdDdSm2jTxFVishVf3GydJaZ11giSQzikOnpNKa13EPW47zyQjoiyi9ruaPTDCkwNc
fGB0M5/y3CiusE33FU0+20cWU7yVCl7/XhW5/ZEVuEFm5VQUuMssdjOBVDs7H9x1kfXz1i0YAvFI
Vocxxt208Rim3buYbckMcDS7SRd110RwwRHPMtSXzEvKcBw4TQBv/WkPIjhJwwmOGWorGA02wDW+
dnecVafOM9muIbNaavwZH6JrGiuDad+O2qZOQqrm5mfrDwRjwKBI7xNf3hXMfXdW3MZPSVnaSPWB
de4zDADDlrl9sq06513W5nwxAB5/N1xaOyTL3syWqD+0tLNn2yPRdr+MNdEortO+BuzmN0Zci9ui
qY1LjBPtb4QYV6HFnyUvwIlQQbFxW450Povok9z0sMa0/rWmZ3hKxXzvEdh4V/RNyr7NUfVuIPX7
2RwGttLfCyacfyWXQILCFBQPLMKbT/qexTIAvweTv5vduL8L3EZhvu2YIpiM7e0RWx8BJmyttZkN
HyA0uKtal9tmyAWJVd33vOnk2vdLmp3YrddFxYCpmlx7O3KMZ95siXtAoDZtmRIbAQ1UueyV69TH
0cmWM1Tj286CuDpKeoM2Sq1irccci+zICZi9HltlrXNrB8uD5B3UQaEbsZZppR1OKPJpgmezkuMs
7tvU/Z5VtbM2vKHft2TYE4wM4XBFMYZUavLtv7l0FhEIn+9bQM8W/DCMAIbBn0RsJY8Sl8/htI6G
krrBvHeciUgqnc2HSiBZghWyn+2AubuYr+jzTs/boMCIzsPUImCC30Es67pMBsyD5PFsssAeDibp
51jjDOj3mnq3yDkA21m2rzJMbr+/+1ch6V++AgJgEhT4O/qcq3LuF7FMyl7SDIEKgIg0EIuqYFgI
QVqm5LQY/QWvjxsObM5rAJzJUZim/sHESx+UeVXr0XCTZBbxio0mbQ90G7//dH+V7V1TH1yf5xIq
vfwsEozp4bnCha8I2Y81dLLjgKiWSv3NjxHXXIdP7x8ZEigeeQVY2sWn+9gwMHa6qAl2jD/nnO3b
w9I+Kh1OyJy/WRTwrJE5OQgiqsJID+4l5RA6hTTG8xOaneCumP0c2QwvC6Fc5R3BYiaku2gxNk5q
PjV93r38/tKIz9eG9doUhC8inXRIGrA/yTTbol1oSPDsDZ3ForBY8EIIV5mI18thWFOGvAT5XW2m
9VtBHsya+Y+5ToYiOc7OTPCTSucPmQXTf0WK/lsS7Ke65K//+JOU+g+A2/eaQxAw1/4//0f99Z9U
2v+L2CJeYNrW9Sb8z3SRnc7e1Xv/q0T7v3/X//ewOP9wEKz9Mx6FPw/tRf9//4/r/0PgRLFZLS3n
D2XbPz0szj88QT4LKAz0tNfslH+KtM1/EFJ4NSs4rOwYV51/R6T9+Ykz+Qk+9DyUpYL3xPu0UeA7
GEDrTN6mlwmN1mWZ5y+J5U7/pt4UDy1pkB5qcM+lM2t/+jEd2loiWCp34zr58HUggucqaYnRRfX5
sCPicdj9chfu/+s9/xUQKD5vv9ef6F7DZ3ilAltcA2Z+XQMDki58ndNA9cQU0GMtQfUjEEvA4YE5
gK/tlumjrzkq9pF/0aMZGBSL5fK1mm2xM9sgO3ZuYh9Fi96QqV8Gv6oYzxj4lxsxwen8m8/7ec2+
fl5uOdGr+EHQ319v1C9rduYhzRmnyoONXZcf48CS1XmCv+dYpbHCRz62VQ9hRurXH6o2lw89+eML
MOdmJ3Xt/IS6nD9X9dQfY1o7P3//8ay/Pid8PBvfgGBj5Jn8tDJ5QWs2GQSvjcYAdE4XkU+4dmo7
9LoxOc3ZxJZM/kV9Qh9Dj8kw430PPIX+k+fvk8nxvlgz6TIze5AQzcFMjIeJdiKdyAEfL03LIX/j
gOjviHRW90Vt1d90LKA+z21z+f13+SOQ+9ed4XqpfY9XiFYDWP0r7efXS+2ny2j22pabRhcYq6Xy
Mc5PAKmnhkyHUaWatBySiTZG3Y0fiGEI/4CxBkW5Knu5x4pvPOhp6t9cZ0BoIQQ29NyQr5PIoY7I
s6dSK6w8yPxeYcR3la2HQ19jYEca9tZI2idpJF8D2du3DKnXVTXf+XM67JvZLeEfFvjby6q9cYxo
aVZWMgIksVIRbRMoWcwfPW+jZ98B3jXaZ9WYyYfvKngyQtvNSbot5y/iO2J6eZZ5onEHnpW9MCB4
kciw199fy8+bLJfyiiZin72qu5lD//lSqmLMmsYCU1txDjnZRrl8LG7r3jjKNi9MYHhekZgGNf1R
s7pHl6XC33+AP1aOTzfTwzRFk5NgYNslLepPN5M6r8sl2YUbEmZLtsa82tbZaN7AItt5tvhpkMF5
h7Efx30JkK3caz70T7ct1DenaftzG4/0aazW8g5jTYsRHC0e9aryBBJbu7mvkxpwzdDFE6q3cv4I
0Dw86iaqT0ExGa/CzuMbjH1xzEmZQhDH/HTj5zrb9to1/+bJ/cv5gMvN0nDdkzD7SN7FT1/WN5vB
u76FUH6H27i8zrqv55xDgzfy3pjdYNtikaEwLZYH1frxyW4kFTtRW82e45b/LDs5I3KIzX/TvXB9
EDg1+9C4sC74VyTXr+8UErFyKOSIgs235JogoJ/JMB9ou04h8T//ppvljx8WYKaBveWT9frJH1yz
QY3+3MsNB1jv1axn9MeDzu5+/2j9ixXZx67w3z/l0zJBfFLqdrbCgWen6Q/O7/UNmHEmLA7mpe3v
f9a/WF7pfjqBR1aNdPjHP1++2hglE23cfkXvDS8Cx+Zqihbvb3Zh6/rH/Pqy4Obm4CAloy3LMolE
+/OPsVhyrwFZ7maQ6tJ0VrwuzXnHlPdh4vQXpHdTZa/tafyYUP7qpDDuFlFEgDJqaDA24pBAa6Qq
CUhDt2vGnRf3zCGnCwhXnCpzghU0JWCEJNdD4xBouLLJrgrJy/mRQTf5/SX7fHvwbVJVs1c6ImAl
+yP09pcNc3EIUdWu8jYt2w7lLPms7szEiYaW8TeLzF8uGwS368YnXA4wQvqfHu5/xg56hcs8eM6N
vWcuxPKoqtjaXaSJaxbB3/xQjoLXtevX24Xlmded4xILGx6nz7drtHpplWKMNhjbn7DN1Rs7xgcT
RNP4arc1jlsxdRe01gc6Tm80tYDuUGG/k8CCfMdMTpx9EI34aLMj975rwByxtrS7VDW7okcX30Xp
W2R1bzXNl9Qc65Xvk6eETg+CRgF60hunA9QhoIdeZ97TGiP/Eb4ykP8khlpZULybs7lVIpJnv2ZS
wqzrhn5QsfWmkfZNBGXFbsoHlK7B6irrYh+4QDnHbcdO5/iPVwz63eK+O83yUYFnuauWEgGYlPFr
h4btziBuckv3Lg4ZlwukWExEaZFmu4IgYFxSRDa8zYsBdwo1e7IOpm74sIpA7ZwETsSqRKz7NsHG
3AZm+YTWg9wDxp71KgVYQYCeVBsZQU9Njbj86klJbB7qZbWlVZrT5A2a/VTALrZmVd46sIXuxeRG
EEWztsfzTd6wUNr60dm5fy5Lr9umIhaU/zkhL4FgOraMrleGEZvEVwb84yZFxFStsnndFO6jbNI6
7Ntro49YSuRbS0u+hLIT5yFKhnbtpTM6X3ODUm4PO3/ZWWS8kjVPvDvgKCfsZyv4OY/2TT7qp3bQ
P9AuyJfUqvOtvVTlJvCHLyWeXBTR3bbT/XCOUKC9tFlmP0CulJCNmppMgrmgpRMswHvt9qEMFoRJ
2j8POSPRvmFklOiY7h1CX3ctjH64ww4y7QSw5ft+8Ok4d9w2rfBkEiMW//SHPqCBGnV7s2XQ2eEt
e63Qu30ZU3tXZX3db9Ns8u/rumwA6BQaa0nMWAb1P9Ei0CTm5yJe+gc7mvVzY2VMBQ01PxlJ1Ozo
1OW3RtPG+2VSxiXnoHVLpyhZZ3iHQtGWeK8Wt7mlRNebnC7XRju+eDciUvqAW8lbSzVtmHD39kuG
0j7RxTc10OHNrt9wBG23Qzpyb6I4WOon0APXChstazSfIzrCdM+y8VCLvP4eRSJ5onkmVq2tUw7g
vgj9NhdHqLZL2AN/CpeAeVQN7O3Ba8fkNm/rJTSbGUTtrKqfvtlNW2Nw5mPZKEZW0v9BHOpbxRAB
9bOo0SooK52+eB1oYPjIBoEMtK8Te4KP0yXLwR8zhJUq/qKa7kuDNCdb9VKobwWjjZfYz909QCTG
+IwZUZVV1prKB5ZLqWSIdMLdZ6pBwW748UZC5FoL061eQK8a55RPFTYi4hfn1YUVdtoTzDAemJi4
G35VvLO88Sbqhh+2jE9FPcEFywK3WhEaM62zNOEXGHHyOEyBvxmI5NoixfKvc998I2rDf7T1/K3z
ZX0p1OjeSc2qwDu4hND9h0NRyvulMe0HnZTcE0vXxFAyPD06xETyUhF9lQQjst4A7phVNzfeFYye
20jp4plpIjK+5LknwJH/hlbFNFu+YN1261myOoKVIq8LUeZKiiR770gNuYErNt6mS1Q8yLkeGW0b
5cZAbhUmRbZDcPwGBbHbxhClQscoyO81EWcNwRCiWc1uUaDZCDom6zvYHWDifpuFbZCYYZrH7b1l
lLihIko72qCl82JHLfoHGxjiBl8SUsH8zuhNfYmj+QTfe63t7rDk2VOEoINv3OQPtjmJdTGn1oe5
TMWlGTJO+j5wlF3WWR6OuwWh5KTcO2XhT6maZNm3k/0omJzLyrFWWkcDswu9q5ZGbwJlfauG9pQg
5CicHKyLA723GpwdEHUyIgzzsc7J0Emm4VzJIboZNRmAK0k8zmu/lAJJEmLBrzHl2YApqETRS6YZ
1fWiTj24bVJ7kK+RwXGrFzxLvTWKdTLai7X2atxLRqs0KcoBcetIVZ2tyyAV6nt05NiBBxqQz6m2
jeHeEGkLjooOPQKC5ijdrr44bvsAQo0g3yIw3lNH1e+LMvOdiLz0Jap8B3y/kxLaoexXPjVxezqX
txWypR198GWXuE3yHtBwP7Y+YSnMM7qLIo+Z96IJ9kOqsaz0GeUgXb+wi1G/N7Zk0DBLbAAqN8+o
/PW2b1m8UcQ9KEHYOX0EfEJz9+T3HopskTT31ljMFzfO/VND0tjJW7zsam6bYXX00ZdqCeZXwseu
6MxCXKa4bXcVodSHK2l556g+/Xqd6mGeIasTb6J3dbyYhzQJajLUYrbbZL43kaGEE0Dmezo7wN75
tjcjJLxTP5BcHtlabpJoMLFIJekDWaf2QXWjf+MEMUS7IIvPAzqgDbPn4bb1so+mbLOnRELbTp3Y
3POIblrdffNLyVil4Ly48tR1dQmSROQrEvnIJPHc+dA59sY21LHRd/I6hercCmZ+SpBbM/n9WjQu
RAvtk8PTuvWlB1v9IdO2fPWuTU3DcF7myJGEwqDzqlpy8SQOkWDVL322w95PIq/jlsc+xw0Y2I7a
Mjm1Q7I1yWg0VPtoyAE51QQIcwA0KJNDiwpma85MtAvR1uHilDz4Ua+MJpwq0r/JYV0OlW/iSe+9
e5/fv9KTYTyQyFCcl7T9cDuLzMpc2ZyAC1U9VkrfGp29xyb9s/LVMc6X+F7mgRtic2dCOSYZ+URc
59hLcYbaCKtpR527uNkMyIg5qEVbxm0jagpBMMQAg+5uFIG+g54ZP1PhYTerilRsA8IYgW12g7ol
8CJ68ZQnLmXZm9f5dXMk1XY6T9PUfXSSpOvV0ALEHys+jGE68gfz+gBFe1Id8zTNNlbC7xORb4SK
YbtYpRz6tpHMbNSLE8HzmMu8m3Lo0J7DSyU0N/CqS1N51YFI2uFHMZKBscpsoznFuAZ2HRI35Fci
Fc8GcrY17pSAcHLJfj3Q/mG+C61r56DuYavUbfTk4Jbl5iOZXXVjGe/m1iZYrItabFFtQjhxCvH/
pZYkdCjUnnGouqJXODCSKMK5ixl01dZZcJsn+bC1cmMMbYohwKeRId9gdtLPa6LizbW0t8Mfi5ou
xzOyGscyOBMO0fDhSQ4pOc+gix0afLmrgvzjuwmIGkcm1TV3zZyQwzxkF/Q63xwv+6JLB5RXMhNo
hP1nr/Xyqmm9r7ulbK+CMCAqwLo2pC+SL3jdbkwLde0qUEt7bRExMijdNmzQrd9YthJbJNPJ9prN
cCwND3amKqPpAKF2G5V2mJVFsGV3xVZowztcdXOVnYwpbV7QmJ909IGW8OKP1pPyh3fB7Nuf468y
714Ty8EkFBvlQzuY/r4zK2/t4EWGyOznfVjUaRnWpmA0W+PlucV/pUIP1cq+LAwtaEVZnJN8WZ1x
VPaP6KAgoda+TZZZY+lb+OcxYhBXyneEVDCQ+QgaFqOMH4pgeoym0t4jeK/epsUk90+Npr2ntQTf
P4v6x4Up/Y6QLGNDRLy3R+QYoyJj2/vQ2h9ovooI3w7Kpaiymx1vst+uSc9+8ONs3A+miN+qukd5
KvA7unVcTbDtjnaVNw9uTr+DQJe0DYcubbAUVeOLqdCLUKsMdouKTGI4QOb3MZlpPzO9dNOf/J4r
LbFcmrCdDZeN1VWJs17gPx6RJGcbzv8dLq4AkZpDq3WjrKC8GdBWylXq1t4WQ4SHnMkk1BXViE1E
q2UwZA78R4b8FAweTcNnEJnMYXrPPNEhqHcKIgsvtw7wJuA8cCJIpAD4B9QYHz1Nx+1k9+Y777C1
me0x2ufaX+6NwUREjwSCY7BW9cGufONsJphyV+ak8nNBkuGd4vCxQaVZoVspakBAfhqmtiNOZew/
F4N5tMqu/rboON2ZSZs8AnCsHxdpG2vd9PMDYWao1MvAfYC6Zn4lWiu4MH21zpZnRiv+yPj7dSn8
WsZ18qjHEv8Hh1xxUhl+X5xqwTP6y/7Jy4M8CHWffmdhKW6TYZyesUWmWZh6OcSGtqu+Qnxt+Q5J
vk9AJmKWTONbMh6AsGCtOtYZoXpNrPvbVCBsqw0r/kJQUXTXWKAnGyJJTwR3pKeSA9uXMsDxzlg6
KHaceeCStijugEFNDGUHhsHXLkN6R2NueMkdGnOTAV22Rr4SrNx67B7MLvFopyxq3lec107EKbo/
RtFCLl5ARDzYPKoPrZ/NxHkYo2UdpEd9nBRUk/tc0ZRdVbgZt23mV3uSy7IvHTGbb22GiHJjmwwO
VnW7mEHI4Tx71kxjQyIYxMYpDTyOSHEobPy4NG/aZEhuDdesNkLWhMMSi7YyiLuiDEzUPdtkRtbp
Uti8JS3o3NmfEZhU1bOBP5ikE1Il2gZV2tJW/W3uTQ9e5Hs8/ANm64avYKCoaaqf/KvjrkcH/tcm
n30PDzi5WiO1lS8vRhKTQ4oQb+NEoDTXbRB3z6IX9CtNAvFW/O/2O/LoaTMsg3UnkNtQ3nPgIcPN
GN5lEmEygvtNALKQeMbqyhnTi50kPW57m8Ouscy6PdUOgh8Vz+THMN1HnjmRf26W9o5Nfd5Nnlvu
c9sw7ZcyirqfKM8LSmsad9XRckokwhQGcjwFc+paqyUS3hwWc64AEMStYdxBdOv9k5hd9HGTlK+6
BPzdLL5NaIlNkIqR4n0ph7r3EQy2Wc3bjo1lQ5053vXt2LIUMOSecACnQbJFGdoQeUSYm/QWv9nM
nZqtG7rU+ApdHE0b8KRY4sluNQ5TK2v8JEH3DDMCfjVRK6ux9ajTDH/6uTQBRE5q7/G4oNX/JkVD
qmVTsEWSXsLyb46DfQNUbPligVD/iaPdPZuLND746u2bjjDyr3yiEo9shSwD3BtQrzNibXUr/Xi+
7WqX6FNfL8V2IMPlhm5YzHqOrgoPho0DtI3q5i6FX39bY//4SmlJueiNrf8NE0BOc5uF+0sr/ABD
nT3CZUh8/AeI8iBrj27z1rVBHRaNE70yUuK9GoqUQi+tH6+atBtivuN8a/j2twKDkj2iG3B6nKYN
/cwd8MdjnuM5XhZaYKsK4/8lnUk2mvTUb20TGhj+RnGXyxwfYKa08lZ6qLrtTBjcYS4BZjRGqvpN
adX4g8Cz7DO2r5c4xxzECp+4yNdG0R3VkuXvNcelq0W63/OqxqfW1+IefJyBERKRoI/3yyDZrp+I
b11P00wAj/RQujkIwc+ZEBQGVMPfLEzOCAKXGFfD9KMTww/VGchw8PwhNxIHW3j4CbDkb52RJbSW
lX5RTRwf/aAJbqAapD8Gr0QkvNTpfEtni52h5GB9xVl7xDCiwdo0CkvfMjXGD4SF8HOZrf3sLDl2
368/gvwQ0pSDy4S/S25clDI5avqU0t5lnDmvTHt2VuTrwOS7BuXWc0QJvrxIhfEWEt34LTXIP1sP
/tTfTZF3PyS9PPeswZKvFYVpPyEnJ4NQnwZY0Ac1Oj2BnvObyZ/iYgSUVx+Fl5NYMgNNYonAFTov
X31NHy7eBaUDptAf78zWs187vvrRZxte0V/sD8y4MJdVpf3C7rQm7LCFGxHN8tYQ07jmLANdt8j9
sBXLOanK9hS4KGSjvm0+5mKi3VZqMlMbal0DxxzUlbFHcYuHH3Ux+nPfEPLQcaSNsR0E1rjqJ7Zk
xNvTzlWLsavNrgjJu4EbEmurQWVkVFuTGLFD7VmAKljpxGPjE4hDKyMLQrjTyDeMjOwE0V3KSCX3
wqIvCCkf0aGr7XMU6XWf8RziTa1jNE/EUXLHcQ4vlsPQ1R95YpPgVA/B62jY3kuyYMfKZ9Wsc38R
tGbLKZTsvUfksfbZHzTSTY4rr4NwsxNBAeWaw0GzsaZhBKjbku4cBON5Gv0c7LppzJuAqAlqIOqr
B2+mKnaGcTgpmOrfYwU3oCkitbYlUyyCCqrn0pX5Uxzr5WIYsffCvL6mJEoj8COOxnoE4aVeF24m
7BCOgP/iXyVTdlNYj5gZA+rZlABq5xqlu3TdtrHx66hRAaRp86HC2s+jEjhXE9/IWXLHNo2AKCW2
ek1MZJSEQeLEHLfm4SvLaNtT/qI32Qb1yNEeCVcPL4XLQg4ntMZtl3r60qNO2xcc79Fs0R4ZKbss
RMqBHI2HtJiz2xbk4NFvS+yOtSrCcZTuzeTgyxpzUW39dslCOXTUQF3hhirKmntipu4xMtnPYopW
lbK+prX7HhSBRHLvTimS1aHFNryUiNaAIvZzcXY1WEOSKswLYm17jdzZP+KNJl+yy5+qJCBcqhiS
ny000kdPOc6Txv5wSDmCbIwWYgfBmSzS7ngZyfvd60LmtxM7aaXLatPFmb6AE44fYTOXuw4H5dYq
6TLT0LXPY+XgoHQhleiurlYMQ960r8yTGRfGborKA5Yjb6cdHqMs6X/2VCsf82LilDKmtZ5hEU+S
5E6i7Vd5CtvHtOpi06oq3+G5pjcUeX3NE27HeD6X5KnXREQxDrXbinvMyHZjzt13pyuXUzwSz+nr
XuEHxQvS4DBCsE3/aedEpt7WZCi3q6a3/I0l71pCRVYw7BtUq7LT22z2GkTdjJabjdkWJ1+hFmmM
TZBVt2D59VsZEBgOK2SnjUkcMKHzq/3CfdCmWtede2Mt/d7Aab+CJ+ycVIsSkgMvs4NyVyfZQ41G
/1sC5/kqSU5W1njleEzDfKIB9pwHYEQa01szeFhfPeorMsubA3HWp7jKHGqJqfiwe9gUua2+Lkt8
Q64lAQNxWtfwHKy4XDHbt9gODLltJCXQItODZ80dEsigBezWV0yyOHp4yFannGAdCmQgQx6xsrLC
007uVXQtJyTZkl8rP3BPxPE5oV27FO162sasuaHpxfkQFqn8BsjeecTBg4coTqxEYUG23K0zZ/2+
mOfGoddSJ0dppHA97VIAyBigwb5H/AdeT9XgpyGd5cmGn0etBSMfbfuwyXlvmzW19Gbx/Rm0ftDQ
ykD09UAYdPQIqwAekg7qYOf51iEAfR37WPNaaaXM4YdxnPeE2aTvEWnpaypfHimVijp7ArmTMXIk
MiF4j9OIhRhdobc228SITm5KfbKOc1eMb0GQ5Q9B7EmbMBoflvWsmY8wH81uCjks5BNOE7Qki56o
S3o5MXSr1oUfdF1PgX7DG00v2Tjkj7p3WG1ZNxAdZziaVsTMAix3U9d7awDsvc+1JT9yUlPQGwe6
JKaRc3NHXbe26qnYLgshCX47i34PCwIkOZo4xjrxQLUYNahLfEO90ihWm8waFSPM3jt6rqSHb+D6
c3psWktx65r1RP3b3tmZhUW3eU9MggWYc91J9neS/u4IOTx1WW88OmKczRXsifhBciA588Qlb4Aq
WiridjV2sXkDRuVDyUmHMSrXfTG0KdOlucWZjaCvDL4O8XCR7fSKZH/qsXtxzMgWeEMTvunYj8Ha
V6q+RVEcrF3Fg04m77yOpXUV2Qh9Ye+u2CFzumRZ0ZQbygAq1d5w0GQXy1D+WGCErxUkLUxVCQ7/
xMZZGFEzOYOJysRlKtUE3YhVpeqfYw3Qf0ptmtSFbG8z9ANmkZ8728DUNXkiFH5Ck6Kro+iVeqE0
N6jS2tADaHQYarv/moqsK9fKnafT0ncQDwZMYRx8U8bCLd4do9QxSx5pjfQL5iwO9rMpdGhS6lis
PyVRFkUlH1tiUTho0T9NTYPhiMzeuti46tFZcemtTue0lopI62l5nT2qtnLNKIvOhsvDcueq8nUc
hf0QE2qMKau3568IlvO95nR8dgLk73O7CJpfjPU4Ei0wS7I5MM9TYZgEJXtcBvRgBp5CMivvbFpD
36lNqUKWDIjNEFc0Krh+XEkj8cQmkqJ4poQDR6bwuczWeiyFeXICg3lBN+TPJSEbSjcjEaTjS9+V
LVcwfl4ia9cI39sXzJI2elHd2pxnlYRSQXioMwPoPyNF1pX0ua+9AsFGQ2Uy8KCtCtdUP6slxfLu
kSiSzjvPUqhUi/oa/s2WTSN/vfgpHXiwgvhDBugJfqJXjtXAxJpLAihqxChu6Mj0m6Ut2SBqbMZ9
Sf35akJnQYHvtAeZWe1HldOPDScCDZ/HFDPfqoRK8lhIYU3rVvT5Po/IlyZny7vxEr/EZO12+L9p
1gVr04kXPpfXYuxw44eEMIre05wshiY9Mjlh5GCVxX5SAfhhZWIIXxFOu1yWKa32CM/GLrTgoOz9
3CSdtoJ8wmkly15Juk+/k7cjkOoK69GF8k+feGrSk1wcljDpDfd9zthssCIKudoyToThNJRMoH4O
yhocAgVJVr8dOccchzmKe0ZojcM0DZc2JNii5mXvTcsJx55LvjYs/ZJ3Cz5Bf/E3qYvDffQFPIrA
Orgeov7VmMidJFAbj5/bW2cqOBhmiqkiwIx2eaiajw681w9yZMHGedq4ya8n3nGx0gt6vfrWDgZy
UsqCnO1lcfe8SvZ9QDvoxUksb+MH5G/4w1JR78n+GvZu4bivp7WTZaxbYGxukBmBLfEGzs5RO55Y
caf1wFluq1mld66dM/evAfXhsI3El4J2wzFiChQ2eZCE4Jrci16C9JyLWn4X2LAxlC71FaaXTXao
idwGzHb1GSd6DOkh2aGZYDBuCDJ4VWSzPwqez4ekETxKsd3Td1jqCw76blUzhyLMwO7CjEWWBtXg
HMzWhKBUkaAb+rks8d81+U53bv+lhdi7rk2bgf5YoWzDrZjxjUtDJ5BpKoA0Tez1EArr5LuDjvZN
wta7my14EowTcVIhVFyRlYRXwQuGNekpLleqqHHE2/MpgdnGOKIeuDtj3frvxmi8EWf1Ix48+ywD
+54Him493aQ19ILsPjHElSWYqWvlAHpjug0WRte7hqoXVAKLZwKroRv2/4+7M1mOHEmT9Ku09HmQ
AsAMMODQh/HdSTrduUSQjAuEDJKGfd+ffj5wMmsyo6q7ukV6DjMiJVkVlZmkEwRgZvqrfsptXbF9
FEimQ+aFR/jv+puqzGZaFqLe3BR+SseJwZXFMjD7N1APg4OjsvqnTbWkQHOHAdeeKyMjVGCOak1c
p6/XtBhjnwnbKLjTiEUP3F3RU5KX1vNgC0AYqtFbYCp6FxTBfIZ4QXWY6jhfUlzE2Dm1zGdcl+23
ZLYRpjyQUqt4trxjWIOgxLWlP3w9exuq1hNiMPP0UPlVeUMQLNuxWqRbV8F0I7gPvX4mdcz4xfo6
JVNCIfLq2og5fdk6Ta+cSVtHo/VbqvYiJiZz6k27RvbzLUJLe5zDxHhNtHa/i4aNNg1L2aExQmqR
XBXuxyiOdlYLxsIeu3fDB0cTDTZUV2UTtVuHVnQTzMN44Y5M2VLL+qVw+/gnkQu09FDPD4p2poE+
mw5RZ2J8jINhg2pMRx8RMLKpTv846YDqDIYb3rg2+7Z5sMasuZWUozm3ppf3VwTt4SQ5xtBtHc5a
hyoKmaDPiXmZREgM0XAz6+BbYbot3RaPikWgV/mxegx6Yd+GZcFGhGbnqzq1B55nHr1SNwwxvTmF
85JhITGwUM1NcTIK45vKjQ+BtfMxK43qvugkXCx4VcuutujXMiILatT9eeq0ehRj0t8bNBRu4vhu
QGrd2TLunuE/NRfHEuOzQZhxG2NEuRZF5K07FXTPvFae3SQVp8lY9gdDltyKRNrXedqA9dJhdtEt
LUOB0yfvfR/QwDUQHaizPuKoYvJ2wGB14GwY0V9T2m1IQbaEC6Saat/X3vyS6aqeoBPM9s9MGOzH
mpLUVso++TqOHL3JQQ4fKoqONo2rZtqnOntdycUakXfgR4Quj4T70X3cdl8L1V2VAwyK0LWsZ8dP
C961fKpsVYFiukNsja77GZYKmm3MV1XjrijN5Ejvm7iUqmq2mU/tHVAM77qjdAcoyeeAXgMoBhtm
QBSPbTTsoAn89wqiGmmnJs4PlYtq7Hr6xQvDd1xKHx5qK2RWtYsCmCgKi1rVuPG+rEhmukmx8l1j
n0d1usommpmTSW7CrL/RtQZeXHwfqQPwxlltxpTBkGFNJnPjcMsju+4suekjZR3TfsmmWgccQwQ5
qIyf4KesnSHCgcBUqAWpzyDLI/ZEvhv4qW0cZrO6SoU8kDeiZxz1e6Kp5R6pSx4ab4x3soW7ycQ9
4jDZdfEPRTxjZygdnzwVJQ82869HJ+fEWMwRUnhWWPv/MRcwK2tG9xSOtfrVCEN54ghsElLUyZ7u
m+bblznvvzsx8v9YFoQ83Z88in9Xa7IvXn/NgXz9G3/LgdCi5eAaIvPkKv9PXSbiN9fhJL7Y/5cY
yGJI/6Nk1vkNZobL3axs8kDu4nJsiq4N/+1fLfkbDkjfwgMrLb4c/OWvPI7+KH7PRzS//PnPeYm/
sxrywUwXWzHqM05q81dnqAJh4KTDsCX8XgD7DeddEHPEoml6aaCOx39i4f3VvblcCHjqhFsA9XM9
FmP5n9ybqRakgVNz2M6SUtFZ6s9+pplrGoAq/Ol38A+SIPbfWcT5Xo5HwYdNqM9RjvmLkbdzOUIx
rBi2tgWtVGcOE8NKhxZMUbs8JYHuT90s8BTaLfXuVe2/u2nRX/DqJcfMl7zsqCGxrsxpYNqSdA2p
tcTX9RPDFuYsEWboW5eOz6vOtJu3aQD4ihdEBbyW2IfTszeTr1kNovgwgm6ReBPrEXG/7XdCRZV1
3cravESp3eh1gw9p08ZKfrRuiIUFk1e/9hpQXgzowg+AYbBeiK9siiCdLyycLgeTatJ77H9QPjgY
3cXAd68r2h96XpwwQFZJCJ1rxSIRPHke8U8SBRVvB3y6CoHEmxQBdG2ofTnj2l6xJzWqdecPmmy/
rKlvE6qvP7MYp4dq3KPS3A9W39lbRts3+eQ+5hhTS3BVAgSANubriH6oCxm7mzG0CS8HJviaqHw2
MtxZnmnfYZvMMb2om4mB5yryaYqtyrpaC9+ob6aQlA61i0jGUMOwcvi0XpFlxaLJCGFroc1ccSh8
jnwcKdkok81URaDuFIUKY69uWwToHSiJNZ0tqMsWyDjHoPERhXmfaPvOqjnS2sb9VPVIOYS8XWsM
955CEYfRdLQri3apUvDta9pPkJA+85i3qNPF/A/QbAihxQHHgk9bHO1hRdiAUpF8c9vN6Gf3zLuh
48zWsQ1eW3R7QC84ZblONkvxzsAqtLJwRKLMGvtoMO+KpN54yxVNUF42gQwfWgvarDna704X3FiJ
AmWMypIikpnYalbRoEuSmeIuYIvPCcJ6j91sJygmXdMZuxdm/EkDREKIqH52+AMDnFsh4k8q2W6y
Vl/pMrEgP1E92ofVgyaMbjgQpqeeYsBk3wrjJkzraFv6E/fd6CHqVkFV6ZtYyMFkSx8056p1biOj
eM6BY61ZdSELDOk1OOYPtyOvn2BG29FS14AJoArX18ye+3bwt7T6sav0sMshHFOZKb1bGxvxrQjG
tzBonkZN77xjwwJJRAKmLzAeA6Fv4LmY61kAQSiMBdWqCuh1AQ33ria2TwGjW9vPienzA6DW456k
THKI3kCFgkw1kFlchKxWIbsvO62MBteVC0X92BSoCHXjDGt+sXchlXzroCAqY6Rpg9THg5pU9vzY
Gg02okY9DiY/aa5wCeT8HlBP33xa9Lb/V5bN/++CloixpuUuDR7/ftLyf0K9ff0Zvqb/cqlf3z+a
8M9r7f/5Ar8346jfJHUnvukJG0kWB/0foUt/6bjxmbE46FVILixMf/SG+b9Jlmb+abIRRDCW9MTv
a63tskKbrLZ8ObKchDL/K2utsJa03J+M/R4BXx+FSkrBCZUczy+rLV2QJZbOsD/WUaTjA8eE5Kwa
kCCQe2gvWI1jl8YYd3L8TKqsQ8Z3AOgqoHQ0SxiehHZo2TXHrNxxTyxqQHj7MeKvDQzylzkqfc69
3jjVWwBD+mqGHLLLndo2t4txR98WjpNFB0NO5QuLME7UworyejXnloZvrrOGEQA/AUAkLTmpqSUJ
XvZMEgabV7Yn38oZ2O02qCTPuYGcmG5yG8PHeh784c6nMCE6jOgP89oG8WBjSY3rPXYcdDSjz3vv
IuyqZ2BVlozHJsfS0FKEvGuHEd8z0SbWJKwzJbY6DFzRSniZ+RlG9CtvgWKRZJPSkPegKSXmziDT
z5VM7W7vecH0U7hGe4HlE6CCAThZe0hdHYAN2b+GcUOcwXMyINylG71Iw21AlnNOXg+Fad5BvK43
AxT6o2XBnBG5xB1LqalNSzYpjMfWtadna9DMyPPZZj5tm0V0oE2JtVfMNWh4BP6MyXiDvGAT3DgN
I4uxyFJ6T2ZJw7aIss56sOtCYHaSU6V3gMOF/9S32GaminnONvXNqltTr24vjioLCNwK1kcdHSui
heYZHWrASF3NovF3cYoI99iEE1UQ7bJgBW5ZPrM8JNsGQYCLFR7ZS4LIpgYDRmorr4nyVShsi63d
GsecABCcSOtMSlNjS1HI9PFAIQKZeNS5zhzv28j8jKdq2uZJgtrZ2MGRYAbj25KQSM28bBd0yB7I
ajN4Y2xx4Dmc1TRLfP6JNUHldsDIA4EfmJb4nXro/fHIRsoqMXIGPsIg/dAyDh6a2GMxSPsnuxTs
Zdz8pub+AE7ovFtZdsz7+jiMOt8bqZkhvvn2GkZstBVzm5+0LWBJc9vcZ4zNju7InJwli0tXAeDI
JIA2HyNx51agBw26ID32cHPgnZjVNydPFlgXKLO4SUOmvdS7hO+yb9K9x3n2KWodJlwicQ7dAksk
scIi4aOvMpTU58Qr1RbWanHP1LC4rXNyhjJx5u3sE9xfjaEJfj8dH+iyoO6buvPj1A2sqkrhnCVf
zGJYBETkyJHKIn4rUAIfKtxXOwYN5EehPe3cIJVbmSOHW5S+rHoIuJHVdqcqdZk8BKFJUd/kdI8p
9uO+rPf9aM5MWR2LMRYTxXMQ0obtzFNbr51IbBxGWYVjgxanQnnq7/EzkdhSVGDn5UfXRZdksBBG
AivBPdW2LI+NwtbGU6Y9owMliVBTjUkOn8cveRmJR9lz/0/0R3OkfU+tcG9RjnAx5tn8qHE70ApT
XpeuAhQ+uNhLfJh4dTJ+qry97mjEXleDwW++FBkzg2Q2SC+Cfky7dqUDB+y9IGYkolYx1iyamzhk
gAPfDfAdg6D1oJiQpZMzPxt87l0cB/M2TGW1Z9cznLwwQeXwjOEhcYoHtw3iK/I8ag18GHfpQHjM
k6Mk4DfmdzWn4C1AKJwHbjbfzi2Oqs2Ujc4hJFqKqmT03caNOX6spaQ5Y8JXSo9HYE/fI2ItiA3B
cOv7ULYxSyCvhc7Cqa4/y0ogn3ZedUV2SOxCi71Qa2F8d5M+uwDmdOk8aeyrMRXJW1Hm+BmcmI2L
Jvd7obJZb3D4eQfuBN6ELejTrTNV3tPg2/q9TPoh+ifnJY6ev65OjkmtnHBMheYNweaXlCkVA1WI
aIL11G76lvjSkLmbNiqmc4Px4xv+G8k7rgC9PIgK71Ne9/ljjt61rcPUeu804fkbshSWtU1awDCM
PgMTcye/fVweFsvUYA5goikX9Kqt3QF2XOWeFR4dTE/DeaTcGxMrPpfvDUo2eTEzFwSQfLd3rsto
9k74uJJL6NGeIKkTB/IKsbclbdA2b0DvcMw4ofuUNEBbelRnwZjHcJwV7hdvWAVk6E8+DWjHYVDT
vuP9fs25hYKfMMV2Jvrx4DDvJO2PxOjZ8PoE8wEe+6D97jMxhZxoxIstkZ7xgtH9umUfQpWnQ/Zu
ZN1qvcJbFXLGlDr483Qgm40rbNVbQ58COLIJqoweh7PanJzsBpiTRyrDxSXW9QhSSk1XzQKvTDXu
QoZ5JjGnxKW/rmidczY14gIPXzM1o8abDgjKCUqGtTl8glUfW8U586ka9zrDOzut6zwRV6V7/stu
izl6F7Y0YWtzarfExvFnae8hdDyczs6PPJ6uAcK/4sNlnsNR3G5MeVvGb30PhdewvJvCCq01NWUc
WeK4uQ/NhGNWwYVjv4ERYtlZF4M0DjnNMjiXHXubpeyZO4XYauT39tBFt2RGME6bwr30UXhQEvY4
ywqYudZNv9eqRNlqHEais+qofgCa3YPCCuhKyOr8GWAWM3a7fEOecKCDSg5ms58fLO7Nc6Uq6wEz
8E9VyPG+CHnyxNB1t03rNHB9GWYaTCKJBx0XKQ34fs/J5D2dZPmcSpfZh4fTWO592Tu35Vz2Ni9l
xxmf/JkS7o2PRvo6cbJ6aYNMzg9OYNg5n09V09r1dfVigT+79ZiU3GLFd9+GOIByWfad2Gp8uG99
mFAwnbl4gHKrdfa+YeLIDBk82FnsPgCcbn8KqpNW4IJpWM7HLqR0PKF+NQUblkJpPCng/qeu6Jhz
BDT3/HAyT9+bWPFOyBDsCEjmrNtu0JxHx2jruob3WCUS0hTTnld2tWCGlCYAfBiwb1xRj20wVTKs
0Fw1qZHcD3lFrIqcuMD8VyewDZM0a6lsYcNBEzV3T7VjuE8ZAm+scjXWc1fBgZ30LedKn8tpxyz7
ap63tDtU91MRZ08sLfKjK9zuwNaLjhX8kLg8S8yZVD7YeDJo0YF64M+8/WC7QYvorPy768TJKZkS
cVvIrGdg5vvPXSOsxyiTxq6qA30/G8wIyZIS0+BjJI/WPPPbrZBxkZJSk1oJLFQhfRgwzT0CD2GC
RAupGVCBG1DhYNf2y0Q9yxUz3YFz/pTEGLkj9TwFw2dfdoaJ8NX3B8vMdzimWLoGJ3b2CcX1P2rB
4HYVjGRaV03uZa+NGfYPVpnK5wCPK8fzDPzSSjfg6pYR3XwgJSl+zElF+lbExgsCcXwPz8F/LZtq
fLRA4d1gHQNEOuYw8pZduHOQMTbMrTRT2JoWaNYdTiT3Z+dK0HZG1wJDHGfwGk6XdKyrRaQHbI7t
9MP0auN2MMtMrPIgFv7KzoPk2pBxdZKdGhi/2/27mdVzxDPXeE9Q0up2Ffu2Ia4LQJ6cNJiiQT0a
JqAX5UizW2nU8CSxudsvXl1nD7i4kuMQBLgTAbIhT3XS2DQywF3m+OzEVkPvN1e89Bqm/VM/pqhV
VTaREx/sH60qJ7o+5BC+TXFhB+ssSPsT7VPtqrKDrF6liWrma489tkn+TV9PI6+XnRhaUH9ha90E
kdtdhbEN/R9Qwvy9rUO73Fqt1RwcPRrf8sYJL62be2/FaLUPvcURalxuSQ5P9M9wE2geQmxt2D09
CnjkuoZLczP3pXWMhOVz/hmzgc6EVpN0pkgAMjwpCprWI+MM54SXvTJDAKBkj4zPtpN5jLfeJpvZ
NKZzy1TV5biQiv5UzXn3ModCvGkDQOeOW776mFqdHC3aOJN1EVX6OR+Bhe2Ikuljx3njEx5Pz5RB
p9UWjF9ubapIjbS69Em/quOk+o4TacaMl1N0h4XBI6MdeMPWT7wJv5XRjAlg05m2CGaY59gL/Huu
T347tBa7Tmb1L0Q5ra0XiDzf1GxeYAZGVfmSkcvFqOK12M0Yt0PT0ES/a2kMiz0pHjax41jxOlYF
92NcjsVZyjI6d5GtgbIJKjcGqcWhziOnoR8j7VGF4gT9OIxAY+PCa/3vaY6zAoee+mYxLHnjHEP3
QswQTK4qhMSJWyGqb+tpJI4atf54merh2TbNB5ij1WPWV/hpujEvzl1KkcGlT8bw0M+284riqfhb
U0quAObMsWLYvy1Hu3nGENl8Ei/2so0xFN5DYY7Zwyxj/R3rHytR0mOUyWpQbRT0ePRa5ZDPdmyE
jZOmz8DZdaVBMkrHBgkQEX6re9e+AsbZ1qStUjPe+52BhVzjlgWFHdZn5Y39iszGfO9G2Yg1QTZH
5fbeC4iy8aFmuzVurNEIjhyVXL2zRpEec/abNcnCKdvMHXfn2ranQp0rK514gFBOcHf0E0iiQbz2
U14fu8rEPAOBB1OUmrKVrOXgc54s2YGFTd1grqyM8WLUQ7aKgHL8VMCh33WZkpbqYi+rN1HXLztW
3hOvHGdJwnGEV2sbeMymzw24DTQEKbZF8fSddANNhlxiP1r5fknGVZQhVg3sb2x/Kx5sPEr9LDaG
8qpjPHftI/3SsbWRwYgfwKTCE3K0gbJGk3t18rArERpAt+68bnwuCxEk58zIXO7henlvAlGZxIb3
ubiucHJnlzJh4r7FHgcBcqzA5+amKuZVCtRwO5Xh4kmPaCmsl87EFUQX/XOuZ3HdePhItl5FWJ3d
A35ybMNejZeLzgYUy2Caroa0N/QR50AdbgNZ4Bzy2baZXUxbD4PxDxpsvaNp+PmT4yThdz/vuwmT
iTnsB6xKBMFlu3eZOWJ2DL31bOTdJ5THiROxwKmxjrKc2qCqoXxnIvC1a0fH2LMkVRQ1TpzjTA5j
mb0Ep/TSHJThqvsplYZHD2fTeZx9i0IGm0Ok9t0raEJyN6Wp2JJCmglXT+ZtijqzoQCIQSWOsole
p7i4b1w/+FnM5RdatHpIzXFizW5wcHZFa3BebEV0PyNK7ZoxTJ9wLvW3aSLHx4JinyNHx0WjNgrz
HKnB2/h5GZya1HSueh74x6ll618b6XTQaozWUHXyz8JT+dmxa+eR256dcCyvrKgROMWD9lm3vbzO
XGsmCWuNh9ARdFzRe7GQGXKgmNijlEMfnlvfDWqsrpk+yZuwE8UhwQr4YvKbewsEkjhnIGdHV08N
CMJKbsoujy6NopMNBuAqbDIgCoONztAENgwCGX4LRiM9SKfcZnUq9uztBpLGhiZ65dQ3bdm+AEXM
91XSDHs/9Mlj072w8Vyf7ensPfm8sE55WA5Hp4l+WhhkFrUiAf4e4xUVDvsBu7uygTgfAGzSLUXT
0KbNw2itrTH9ASslP82yApVBlpQPmTaHAvfmoY1jtTFaL97x8zQ7FUlmOTQYFyyefxJH/8HYy1qQ
an/RGKluIa+CdwsaNuVxyynvTxM2g9cvFe+FOtp9ZLPtXHZpnij0bYkjeVg73ELTWjEMpH9ClLtk
6tRxyFDj/9kHEb/MFgHOKNcCbIa2yn8BoPnrJ6np8xozQhVHuitJjDTtW0jjx3xX9tJvzp6XWwsj
O1GUl87ZcN/jXKJ/0Ytbazv1PN+h7L8Po+2gk012rXf4KdHPBJnl6tXFG01xRGM4T1VrpxffD7jy
tN08exipkSUWQS4beutNgd7As8Gp8Qn5w9iNbSse8JEYP+sQ8xhpPCw8pugU/Ug6em4jOhl5xcmT
b0aIAl5PdLjW3ChRON5VhRt7G5RYf4tXm9qxsK03hEsEGwmhz0NRF/gG6/ZeqWwi3jmKU5dqlkOG
rDsxps+2KMy71tZXpFu8tb2IlmqRL7GloWT2Y8sb0jASO9wiuTr35Zfsqb8kUEgx5ic2EuQAW0JA
VtDOLqOT0LKmZ+vJFWZVUVTNLn+VLht2QM2dvdGaVtKoS8dvfii4T9Ov3b31tdP3v3b949cJIOqT
6acDp3vLKdU70+3BOcFqC3EgAzpC9a58ey++jhOoSe5rRAfBili0dzQC+5t2pu5YjrXeGLQ8bROc
6CtyGBSVGMuZBdA1xxdvOcngTXJO7nK6wYIw74NwbMOtN7M+UwGHg8UaOBEtZyNvOSUxvY02dZk5
e7uq0SgXRXTN28R4S78OWeNy3oqXk5e/nMHs5TQ2GcjbFYHIaY2Ww3Gt9AkgP2ACTl4cOy1fSX6Z
Hf2RrRifUrfiIjlF6ty2M+fL/SBdtHCE9PK5Dko3fzcomYm21Kzpz1ZgXrz8x8+r/SX6/+WBhfXD
VIJyduYTFnyyvz4mXU5HhAhZTiL2Wifc//qmGMi9NrVIjiSMvGPl1dkA6qgItmNdnOnoC27CsWAA
arjDeOW2ukJNI4O1QQEA75NnyXDPqQeGhkQnfcbuU/aY4kX1IIeKXK6Nd15P0YDxazzDkSbAPzSC
jILV31hehiW+EWPwkzkaXpyodI8urs47Su5hgoxufCVc66EU4Tm3g4ufjtYN+ekOBZieDlM/8IyL
WzObTxzMsDTTf0JWn4YiWCYEZliyK889hFFFFL912aCydpiHvlTpxXVj8yIKq5fbgmbVR0u5+V73
sb/VY0e2thAFDZQc25pbXi4VHnhoKg07mXZD04TBUF5isdw6YwqCvTKJcXdWjbUsc8v8XXVNtWyY
OzaSTnuxiYx+nyF2bwrBtF06c7rxqxEonJWq4CVkqvAyOhNI9SErIOy3lBtFGY4AVl2pmFnE7S5W
kz7knsMjR7LL5eerXRyYVHK9ZwF9Suu0M4M9J+E82oyY2GnkseslRtzRlYe/N7jD0xq+ZZYM9i0+
pC31LMb9iDKCUgDYaoyc/iqNAffbZmTdIi3O3JVsOlNgr9d4Oo0fVC+UW74c4XvDy++TKF6skVDF
vplTwBOghbfqhxbNjElOuHMBg6zV7PS7SVXtS29b0SMGPfs7HdT5ITBnE1pxX/FqGof4bm5akvqZ
FNcObymiA6rdFswawDuG6qJCK/6Wmw1IY8wGdrSi8EleRcKUKYcYN7iZktnc4/wzea79WNyUWfFA
CKrc9XQUr9yvlWgOG3nnGrU+DYBOMJbjEAZuJ8gwXfJkMU6UyxDJ+ponWe3Yzevga85kLiOnGlV3
cZ0tk6iAnBDxt2iKKVPK7TeaPJla+cyv7K9JViMcsevsQX1PvyZduW2QMSuigdNnxNubii83KV/w
jaZLZ7Vr6Vvix4T6lnXsXXYDMTYx2h4omGXaFhf9gDW2HvkrJwPhnqKhq4/0a8ZkFR3rWNlVy766
kovv2F9sti0pivgQe25DGRACBkgeYhjXohPsJ8hhoemOi7ybONYzECVITa1+ZIT/HNXLAwIqZBpV
dFUF83wce8oVS4veaT51s3OYlF6PISOixiicA6a1BtPS36au/2Bj8YtzByONxcaCl5QEpLAEiP76
msK/3yVIoupITdit9s9VUt+U/d3XN/kv+cf+c1NuoMT851cu8V8wxfigfv/Gi2XrL3/Y5i1QgDtq
j6b7j6ZL2z8sU8s/+Z/9m//y8fVVHqfy49/+9fU9i/JNRMgr+tn+OqLGxMXm6G9X++8cZIBTi/o1
+8f/2u+TbfGbhN7nMKf0heKX879Zwr79G3hdT/DoKYbU5jLw/mOuDYBYLMFRnGImphaHheWPubb1
m09DIMRZz+NXqaBn/nEBfr8T/iMP2d+tYI6UnukLKHmMtBeD119vjdFq5jyBY3SAKETaD+PyfnCA
UNWxdSvqxj9GQc/zApTO0d2HHbjBSTsoVX+6ZP/gBvW9X6ikCxfQY4av6A6SPKC/ogGFr43CKoL+
wBORHlpFwEQku2Jeu7SihtdMQCvKoTPgYRHq34RAvLJ1cIrZg6yqWjx2lSJZephZF6JbYebXIh7L
dUShA8cnbzO46rqkKxKhC3qG095N3QSHqCGxUboms55vQ8MAxCGnHuTbOGsuYzKehyS4sgVqlOHu
ggZxNKOOOy6JjhPo7CJRbxuhXyUoBXJkhEgd3ovlytQ14j/faEM8YKKwN3pumvJRLKU+wXSItbgM
Pku2lFSucGEbJiHPocuwUBezuWOAuILQhWkls6i40+vJPhVGsXMrQXz4yUhm9NX4oaKZAcLpwRbq
KmdeHCcMJFT1MI7OC6VP+PLH5NaXklAJhS7UTBTeATrSk08/Gu7gK5eKxSKMaEb6YTTmN5RrZlrq
VEOZpMZ7b7cFmSJjA2WhWtmKj+Eyvp26ZEs0861I+/cIsgs2CDq28sT9tP05ODaOjTYzi4w3ItaH
Uc0gpoaT4XXNBhcavDYqicTkPmSpBl1/38BDcZksbGY5PFSjvlimRDdErXqk3nmV5hNRjk3rDldV
LL5lHu9v05BoYg9VPn72GZnwxnyZG4msz0IVDuWzHqLd5ETXNhCbXUaTbxbQzKT8b9xeq8Sh2JIz
AubMjD12v51MkKyUlAdwx3pX3NcEplej6r5ZglZQ673IstvG7K+7flya0PWmGJnTMg0Q2xraTBKw
7xhbzo7t2pbtDP8jfcbwDzbH/caIzKRYLH8v0L9XE10bRROT7DeNbRa3P82WUEpgBsD8KL518y2y
Nie88ImKjEeZPam6ns9xMiRP/ZxdNwmEwZEOdG9adCNXD0dpuxvVJ9cK1jSlk4c2TJ6JzH4kRnGa
5jONeo2kHt2igGFll+YdKymbzmGG5hE/UVgyMBwvNn0cXuZA3fRjtdEu53VHnOV0V3vlSZn+uqlD
1lk5FbCoGjA7dId0LmLtuFTHkYzE58r8DJlkE+VOcvDCS68tShHZDPjHJhf5mhgt/W3+hX5eZJFg
fCoJlc6J+0b0eEtvOVNCw6pPlW/RdKWTdB25YktTzabxojdGKTsqcBj5r4fSusuyDACO3KXm/B2B
8NDb6apuwwEGuvtkkJKG9rbn1lBkX+zsKDDtM8UzuzXdd7dFZ10R1WHjOwOFsGF0dOoF5ZcgB+Kp
S8xsmthkZONZ2c3eJp2TA0i47mFA6ir86fbyYgVoaVLbZ9/shlXFeC/yNVlA/0eeVMeoc96LBIsq
caKJZBVpriLbJWlOON0cbpg9x7tCjd7GquN7hHFoA4F51jhKt7l1qd15bTYmV56hnDaNo1dGJ9at
YcMIeoDM0ZNFZYBpuM7FYfeJ6xN3Ql4+YjPa9/hqYHuHFop2+QaqaUO3wPcM7dbl/9hQsovD0sF5
ORbXRVgDh6nPQd6+dFNWMivvwnWpvO/zMD2ogXHU6J9G1V4XOljBFXlETzsTenyBs/nDbm1UqeDG
nLqXakqekkll+7bk53A5IxjFtu4Zc6rIvp+kce97XJ7Mqgg+5lcI79jskwkrhSzsVQjd5KC84Tgw
KrdtsZ/phhNJts/h93sa1yvzDJTW0D5VDJ0hjpXj2qq8D0oqvo/OyOgykVumqjvqf5lMy5SMwWJY
bKz84M3+K7m5cVU1dLf6LYEKF9uCHRvfbE78I+L+lifslkjJU+Xnb5NSdBlntDeZWUM1qOLBwIES
tsNL7weXnMmcAZCNWMpSkkuqlePDvgH2Yxf6OGv5UZHxWZm1TjcoaTczl9UIghP7wh0mIyqfCrR8
kKTxglHzSCRppqFjAJUmuebRO7b4L7YMZS51ieEKjyXG2dg4SdMhZKkj6PHlvpnTe5O+Cy6zBtLZ
7SvF/UD3X8gssXbVqfPFsZjl1dDgHKqv3LAlEoKEUGBN4ERx5TovnUi+BVmzjdolColTjQlkVfAS
Motg14bBvqTGqix+hA0tyr566mvrOKY+OSV5PTTtYehLpFIwiD5F5Z7nHs2IPH8St6tEPVTBsKla
SSYFQED7NKHWD0N6IHEEFMcCotee7aE/JDOoCOXvo5bWKKcJDrMRzpuxrx/doH2tE84QocQ07NZP
nl9vnBR1dWA25tuHIe1uLHUzol3jEIIakNd3xkyCZuTNVYK19GMeecNRF2cMP8rpWtOoVijzHI6f
GUknk26bGEZMbYrPNigYyVGw3aXWNfu3NXv4z8jO30Mtz8JtqeWuDyAhH7HQbQEX/S/2zmQ5ciPd
0q9SL4A0h2PuZcwRDJLBedjASGYmHINjnp++P6RUXZLure6rbVstykxlKSapIOD+D+d8J1o5dfDq
JziAu59wO9fVxNFJj9k49Y1TjbyExSuvyHM1OScve+/99C3p8/fISDZNmpw70d16ibu2CizNMlTX
DocWPldULAUjpfGmCxIypzU2fg3Xycg2k2F/Bl51g3T7UIzTNV2mRmpurZPAPGg8w4PZfXRz96ro
sjNUGymBU3Odf+pfTrprH2VeTmAV4E5n5aryuiFrVWdmA1RsNcQPUp8sDgU1bGyO5W7eqFYDiunA
Mur9YF3PiX8cSHcUAfgUv0czBZPIJlrbLpiij4hcYGuqVFwXEW7ELKgIS0vv6hyo0ezed9gnFQq1
WLdv6jrPzrJ5SlB/W5WxgwCDTqE5YCBFrd7Hz17sMXWa5TbHcTYkFw9bKi6bbBwOLCW/27TMCovw
WPEB1vJsa0kTOmbHgAVT1GRXNsn0ruc+12P9GVSk9bS2rVfgIZ4xdSGlStt5PS5LAtO17wbm9GtX
Nf4Kp8aCxmBNUUBuGRDMp0i3WYKRjGA7F9AHbyxUvmTYvTRoQZCx65Vn189kpR6KIXlOPPAo6JHh
wewjLIHu/NizNO84eNOQVF1H31cl9uewwRLkbL0e/yMwx8EJ1oMaz0w+VwpPVTD8zBQm6fiurYIT
XLxL2Ma3CRvZeNq4mbce78dZ7YpmpyA2wg5qNoasR9aGivsj3hqiu4fRicCJTjUZ9nPwFHnyJRrE
fdwJzgN/H9ONxotcHE1cbF9I2tiVdXcehb7rzQvBa1sUZ/0cvxtCrcYKbGTRIQ5IPoehPaC+Psfl
ApiqxtMYgLAYKjLy8mfFuwmC5TQg/0rq4hAGNBKoDuL2HJsTHnf/0R2iHfCSj5hIBCGCbuMs8fI+
9UNneC9py0Jxqp6rGRYG3KZOXgW+sY4XNZVNSTqG7qnS7oOpH3tnGxUTY/AOkn6wiILwL2v9FCGE
W6Nsj08BUm+i6ZbSsplPXpin16Xv6i/DUcE2j+biyAa8poasg/aVhWPxXLVzvwJz2eENaKefACX8
S5AI/7pOrf57PxTEIaeB2DsOqdIwqkKEHHjjEAiPWwS54sslWvvOt7R7BbXWweuYuvoQyDJ9LjxY
upgAgnvGy3ySRqveNdXwIYvLZfBpOOa2LSMgoRD6uzXSHMJXgZPmxLAeAWlFB9SJ4gff0v8CUDx/
snATB+1M7Z7wTPOhcGtrZ0Jzv8USV59EnugrYXj1A/0e9TGF2bjq67y5q3RqPWJLWrytFXdLooaj
MJsSPI7NBttg+eUBUbwAgho34YT1NGJ+zHKrzwjUKsrqOi+SaMtdw+KZtfrRCMrmWuZeeMrqrjkF
qIUIfjVovfCJ87kzZbpubQ/vt5yuC1/21DOYhB8Kv/XgAAom5iSCwrRyQxi9c3RrA6t/Gy0IiMyO
qicaHd4fv4n0p5+43auRWQ6gzl4lt3bfOo9OkKj7wBLTXTME5Y05MGzv7WS8rYuAXBP7uUfNygqv
3gdzO96HLP2eyNOciAGNJ/zIaAt3Y1VylDG1ugMm3WEzxx0/cWFC2ou9gy46/8pMxvEzAdZ76bKh
vThm24A/MZOjjicCBZygwylBTq2CgrRDNcvKlLp+5VoleoQeh6MVSuAIdgLRWUXlXi8N9uKonoC3
IcRNM3zr4DucF4v1GvCrRL8nTiZvyrGzEJN45hV6TLRKCIvx+MSXYnwfFRmjmLnXfZtNtyydF+iS
nvoH0p3XkwniYALNUpj5pqvmL3a6DF7xQTvYh/tHuFRPfo4HuUrf3HjZtOmjKuTanjvCN1vE5e54
RbLzlt0stg4P5Kvwo42NGcdBkccOF5pSdST6Tixuye9uxmUmkw+7TrHwJ2uyP3ctEPOcyo2LwXbg
ppdgV278yBZ7ckQIfy8eAaodY+HfZHa3sc15rRKLn5j9SUrme/1smm2wLY3mdZ6VIpojpqLU7mNv
90+hYQICRWPGxBGqLo760Tjihrr146g/lmZlbxxDZgfyK1FUzPJ28tGLSCjtBSzGoFIMtYeGqBGK
8gYeTSftXV+3MCINuSm3TfeCiG7VFs1VoLDtBP4uyvKfZf670fJr/F//8vH90bdn/XLK/Wtt4Nuu
w0ZHOPSaLPxMjF1/HrqwJ6Nictzh4GYvtPnx1Qx77XYc2AAbSAhOws2rm7GI5jvOJ3U/xK7zCLoj
ua0ByQwrsL39q48U9dP79aqky1szLe+Ps7xJanmn0uXtYotQXZm/3rjl3SvmKH0YLLy6q4JXs1ve
UX95W6flvc2WNzj89TKTJN+cYB4bpyjkXZ+Wt95f3v86KKKt1nN1rYMm2A/dgAQqjEL/SNrZtMnN
OrxIBpE79oQRknxOmXk5b6KQk0e0LCore7AePWfiXDIb6vMIIuGDSIrmQRSNvvKli8h6rtvbaKYb
C5aTToYOZ95y+rnLOUhYu/+1xED+kMspWU9tfMTbzbS4UluWWhym3XKuGghLtvrXYdtlwXCYUl+9
kwnvrEoxBfd2kgZbZcn0mQ0ODQNzXwYoanCvqmlQd3ZQkDYQGOMWnAYCuIRL/tclACbR3AO0Y1q7
3BHhclsUy72B6Wz6KZa7pF5uFeY5xbO53DRk0nDp8NssjpHLTcQKRX/5y+3ULPdU6GXqOI7FuVju
MLXcZojnn/B1o9vx52b+zpDwCskD7uhKms3zUGvx6k9di4seD+LL5HgMtXQnp7chGCPeGotldRkx
gAKyjovL7eFaaQo4iXVvhXD6xmuy/EYpFW9lKdVNyYAaAVS1I8nUOLiGClDE1174YWtyqg4FHkSa
G2SmO/wMHlqU9td3xHyo155Grcc9jbeQhylXat0URXYp8sT9gGQkr3TCIbEn/YV+lZ0zlYJGWzqs
PHLFPi1R3gFEDMJNKYD8weG1qEvoFtYd6xoGXtr1VwkKtJVwynGLoOhe0W0eBsN+q3NGOZ3o6SRI
JUR/0jxPOBO4bMZtYISPSVI9Zi3x78aQ1Bu0HhqVXd5ufRr2HzQxLwZr8GurC4JtU9pPqFupgAxp
bQVCGU5YBCLIvbJ7f3CNsx+PC4oRPBkghvjRE7Cy3LZJTsp1H4GBPCJlVFdJFaSH3KPM7rQ4RZYJ
IKZXI7ubsafoabMUZa/7HuP/Ofhm/HOaliT7alZUxWmH2XU619QfECr414l1BP/r9a9OZxannFS6
Xe6O9jqtC7mvpqzemIBqVw1geV8VxH7mAwwQUTk7hqmMVUT9wQ7rjrpQroQ7svswh6eyGJ8LqfOH
wShpx/xM7W28mz5svrQ4K4BhmyyNin0L8mo7GKYJ68ktdz4qUZR1fbPrJe9a4TPXDNGT40MFuBWN
zfuQ995xMlM2HnP+DnOHCsLB2pB5frvXgYUrgDUEj1XcrCoNKaw2F3E8pIYVPhRQFyXzxTZxkIZE
gaa0KAXt/MWpYLtHFhXTpGj5lR8Wz0XY8hue6FqBOblrqOiPfJ1zjOBWc+1i135qfDe/Qn8dHmUZ
iGWnEl8XoffdLBv9mEpj5ingQCG2/DtdzM/Ech8Vmpf1aMa4SYwIGXVRJuvC5bPLAvW9CagpsqTh
aq8IqqcqwJ4yxZ/TJF+H7A35/3ULgQKyDBKb3LuQrC0xPeY/3Wa+n8zCpRTuIA5kLdRYg6BNIKdw
dhtQNxsr4XA0BY1Hn/tcVoVdo4GU4ingbad7Nb9GeCtbp0qevDo7sP8PtoblD3TGJaKLyFTnyLOu
Jm9A3WrxfmHnJPUaIv+GgfRNHzrghDqvqA5x2xdHJQ11iIZofk38pcmMrGk3w6/g6xoPAXvS9vM7
gSga74+t1l5H8isLXXnrtUn5gaPWOkawca/UECTHrLWb27Dw2kvfhPkFjfX4GXL+XJmy8g7jUlH1
S22FP6y7sZZ6C9gIlddSg0mj9Y5o/AxctEt1xolrP/lLyVYvxVvHJ/5ry/C3NlT//e6Ju/v/40xM
9ofCszzURP9+jbX5+F5//OMj//6Pm4/oo/7H4QNyfPxftlq//pbf4QjWN7nsqBAIebbLDokd1W+L
LU9+I+KSZCyWXcSUSf8Piy3xzbKcgBBZyzEdV7IM++deS3wTlnRRPwl2Yr+2YX9jr/UX/RLVt3CR
YwZLRiY/iPhLhZXAQRitMAu3A7aIJAFFaqsdBQdeZ3v/h8/pv9ldmX+NmnKZGgUmcZUeFAZ2c3/5
XpE2OCuYY22dvNgBJrqfdHVoUm+XF85uDqo3LRwwQS+BBfNjvo00pEhlvaItIiNwvBqzcsfO+/D/
+Kn+svPlx+CnsuSy9+Uffhl1/6glC0kqClxdhdtSTVsyGY4Z/Nr1IL2diSJqRvTuGXrt4vz2IQ6g
Yd0Q7kC2I52K064Bkf22Hv63VS8qX6raf1W9yzPi+JLwNweJCcyKvzIdNJeLEYgo3DZzp/boWI4R
QRr3GOTC21FhaigdI7sts74DrO7OJ2gpet3ODiMN8qwW5+y7UefOXdiaGYt3P7yy7fiIBHJHx4SU
Kx/evfErm/JNjwrGLfJrl+lTClAbuewEh092yGxdY2s1TIJJt2LDwPBz3pDiRq/qXIvK2CCX3ZV2
vkkyVGRo+AGWn1zjfpDF/RxqSEoo16oei8K0TF02AwntuZCnyEUrUhXnxpUHRKSsJF9x1x1h7a7n
/tPIr1zO0RW176mcVpm0D2nw3Hf9S98RElyT6bwuR+9ot8/h0BEfgH+kL/YWiTaapFekBHeMdWMv
uYEtvobmv/adaavpwB3VblKM9kGYLdvLB/IOToSB7kZSMFxcwdQh7Q4e+rQzUBYzOd9IxiYGK5PO
rq975e4a6+eIyYC7HX3ZsC0LGBcQbxvnxfXJgsea5OXI3zNn1THsMeMebma2Toiar0n3ibKGj4dv
ExBAVA33Re3gJUYEYliHrnX1ah4W8N9I/hblSvWpvFtJTiYkaTLEyfBcJtMiOJU2b2bvb0WCoTB+
SCE2GPUNXp0d6s4P8gq2tv1ZjcV700CyRw/FPiBFyNCA/g6mS1xTwIOB0D5cIEqLKGy6GxE45QMz
5vfI08Y1xl0Iyl16a1DK38sZcxacRnLB2pBpm7aLr8iqgOeVJR8amquEKVie/SDqQd3JOSo+Aiv2
KC6c5aUBzoEZRB29wX7wzE4+uansjzivuzeYLMWqY51Nj0BEAEBSET0DTwN3idtwhUkXAyjJ8rgR
QrxzDz5T+J3pNh5BFwioV/mABZyfwh0/nHrKDjn0ZYIFqz66VkD5zghObp26ce/quffuW6mr3X8u
yf+h1oPH3/6/XpJrxQUZcz2qv1yMv3/l7xejC+VHQK6hJfMR80L5+efF6BIR7XMyupzKv0lBfhd8
WOKbBxdoiVn3LSvAo/J/Lkb+iOhbkwBcyycSHejC3xJ88M3/dAoLj/RXdBYBP4Wwbcnd/Md7oVPE
2wmdTHRkdfWkq8J7rTzc/D4ricVVVI9vOFY/w9Ssf/i1lb8Pi1fc7ZXqtnYzFFuvL+qtB6LltTb7
4tTrMtqYfpx9d7Koe/nPw/g/ehi5IZlMCUqNf1+yoaD9aNu4+S/P47+++LcH0kdNtNRVxG9a/PZh
Rv3zgfTFN2RJQeB6gh36UpD9UYJkCrk8ksynFjU4P8vvpZrpffNsniLftTFXoV6y/s4TyXP+l0fS
xbrAgxhIXwZQNv5aGIgw6VP+N+48CMtyhyaphlqQSGs9BVAbVqTCNcm2Bi2OHpLcNfIFvGVdRVwp
cRXoUO31ELjynA+/1hYYsomUAQ2A1ih7SOPBeHSW0zoaIUS5OldXtfZEtKuBO+5xXwVbz4Ke2OSN
+t5b/kwm5ZT5atMiukZBjct1jnLkjWEGuy4ycxu3l3T9NXyJ6c4dCw1UYX6IOmvCUHLIiBGBLdQj
pe7iur5SfpCvR98Rcsd2hoyNcIyw6HvZhFErl0N1g0u74SfOZvEQOnH2ao1j9EBcW75xhUw+K9KE
rjFzYm2bjH7+xOXkMAi2PXQXXf0x4IlfB2a6wGDx+9QWU9kiMQE/ANSA6tQ01FQE1G1zg08nl+NV
hPRka2ol1yiYJLLfLELbEpcbmCPm52LqxB9edIyoicBJCUNx08/BxVTLlZsF36PCiJ6km1jLcALV
KIZJQ5qbSPb5pnXAgwUWmHxhxSOFdyRPCb8A1v7YSFvU0lcwRp6nOA8hKMgRP/oMs2udJTkI/Hms
cpwDc2ptLMr7684dko84t/UPIUMR7JEWQPOq8r5BaRNMrNkDwE2U3tybDCUln0PfRuOawEO8+IYF
h0OyfqIzHwLWVnn5ppqwacEuZXChoc4X1QrdHhtFo1CvOtNoNiCWqoPV8H3Mycp7cuQGP1inUVvh
HXZqRvFFWBMtAKErPmRKdN/LOh/UzpJEfnaxAce78yaHNZ87MVzr8JF7lg9hAKl189Talryg87XP
ods1jypXxUckLDCWLjiR4Kqlkacw98fyq2LV89YEqjA3rCSQNQRJXb6T1IVIfDZdJ90nSV4/mJ4V
XGzbNMLNXA5kXaRFcyFCFD+BnyvkVsHo13dMQ8bnxoYsAydJGD+gPjnwak2zfkW9pj/J/y72wGf4
80IGw2OT5wRyRa0GB1UTsTcdaByUAdFe5VeMAZhuwtDcGy1TpUgNw3NAzuy90xYzURzkEU9BWqHt
UAbi7NJlJifMQGzYkI0VlDCZfka8XMuXhhjV7DrLqoOIG3Jw7N71j70Tu5fMoNTCLZGN4iWqJvGK
wJxMPkHBvgBk+AX6iLMpkicfwrZVkUnXiHowVx4Z2ugAFa750P0RZnJ+g4xG1nixtvRgfZEKQd0v
0qT+dLwRKAUSpvFt7AmLrDpF8Wg0wyPK4PKsfIvIJ8eWpxw0dY4CsuWPvRiWP7b2l7nxbIVPC3+V
9IkOSMaWRb6YmWihccNfj10Zj46Fsnn0w8M0KabY07wtqqxEbMBiHh0+c46qBoMqvfA5kJS/eWt5
CLpAJ6wNs2twYLd1Wa2HSBODOud2srLnWJhrPYyagLOQICWamSr+kXSlepo9pa5EaqbRtmot5FGG
LYdXgxfF3FUknXXMryrA/1YC4D4yWgNRXDzzas/aqS4QjvS0Q39TQGqbS3yPDAlXLcUE25LO7W6q
Kp3QP+dFcWx107w2ApcV/c73VPcJvoyac7rPMvdKBanCs9oZeG9pgZ9EK5PrGTgZraYa+xc7jOqz
FSr1ZvZeAjra0fO2I+ak4YElCg/GjRZ0Z2DvvnBsZ4dII5mrYhu6TE7VwVXiwAXEGfjdJlNjYCfE
xosPbxiuyYWMWoDG5CtuGhPuwdpoOp8IHFLnfIaSlesdiKhix9MQKWxtIJE1PyaCkGiPof5hxOOW
sXt9qHVdnUI3znE7UhMRzOfM8UYTltLuJdgmhTYBOZQduy2b2Tlnao64MyImLnMdGpQOyAz/9cJu
Njya1U8Suv2TaJkMmg3uPob7I4dTkBFcaPC6NXMcI6oYquot9iA5rEoC3O/aspbPk1fgs2RxJ8+C
ld0Tvsvq1SsS/wTQP7JQALVLok4ZWbdl6+e3LmTKp4rUZj5uxreATJEvWLupNBnrNXF/PXktejNA
KtEz6CeBGpI5409RCdO/4idU1saFTI9Iy5/8txb6BU0NuMNr3ltHH0Jb0tLVg+M+cjbVZ0j5yQ1w
WLmj/QeuGko66tGomRlnZGKpdTZn5s6oivicTKH3wgZxWBFDq2/TJBDrTFZotIYivgC7zNdqNs1L
wom0NmFCPHeRSJ/KwCo3JpozEiWsx5b10iXNJrnpgBgeKkeLRwy2xg+ZFMiRZCTBZluFdST9l3UK
hubwUYsI20MRPxaFMC4hAT2blEntQtUjJNpI2NVG8Oa6NXloDuMDgOlquwSagtDlY1PryUuW+UhG
Og1PQmaVHyjvwt0I9BzxkZd2hA8WA2q6wDti3cDonA3zVwYamaytKqnhbRTqtnCz5qxLZEksWeN3
dFhvFNDzfuyCcR/GCNDI3CLuoYNcW/hDeu8j0dobFeoeNuD5rkKG5qK8kuT2DZW/mTqFyFICIKmv
PZJr3jPVE2LsQ3+nnc5SUMQYwxY4Scnh0li+fWSk0T5WMz12btSKKYeot21DnI+GSBuv0gJKt2hs
a29zAK1ZFvSPDlfLHeJKC97lgCoa1Y/vbgsxNB8zVvNrvyH9bsuJoAgaCNVNJHr5IOyuvJiomvAK
RcAjRdSDzXAUAa7w71miNZbcE/bj3+DHi9qrnG4ew7JQRL8kXvYBZSJEoZim98jBg591lVketzKl
xLpQJRJcs0pb1LgTgaFr1Ol5RsqMnacrB6Me97cmsK9uWojNBFdML3J2goUIXF7ScqEM2ky74ZQ1
pvXhEsSFzjiJ1LNrN6reDYFfGDejU6M8j5J5A3MwDPeWIkeQ/Xs3Dccg9Jri0E6J+0Jyn3xii9vf
exHhsG2qzdtBKvDdcExaRu8Gx4Obe9HeBVn+hnO4uKunyCB9LuriE9bw6spVxAevZhQERFJYbIHc
agDYBbb5jgJ2wBwY9OpVmS2r72zoWyIwUmU9imSsXlivlZegwTozErh043cuqiuuLZuQowqa06qu
Y5A/k/a+F7aNer1VcroxAGyegjIX+3omtIVEodbYEl3tfpEL1hKNXdvTR8uybVo3Oje29lT2n4nE
0bQLLKzJA76hQ9LNA8HkqBd/+6+sbLaAJQMyrLreo8UUdjXMAz5PQTYXpOi8vPiDXuya+gno+z2q
J9xVWdScA62YIFkhc5GULMR9rh08WNgB203ORsdbhaEbvJQmmxfCQoYoXbu2RAG4GCyeAWtX58As
ivugKNx7loblNc1Ldm6iKXs1fMJU1y6EvC/Ep2o/p4ZDQo/rOTej7/aIObN2fPfjSUynYrT6ieGc
2acnlUuTAU4UTQdkU85XmEUssXKBAiFnbZEBAod+s5K1H9zkVTQfiDbyfxhm4/6IorDutn2SzlAz
Z+HXG1fzu0bEYsVyLwsyIwBuSIDiWfI6G8Z8LwLN6hMfbcDdpvpnE4fYvTfJjDzkbr7MsdVCI18u
X+KUmhUfPKSkIQrvJzU1n2PhN9ceEITHGoqKWYFxX8G9dj8UxAoYLbavWGuGAaEw0kX2CYPBuoWe
A1xkIGFppeIJy2WTLaIWkdspYRxdshiVWHYRM1XAH8s66byKyKzAA1UtkaUirtFAC1F+2UaFMrSo
WbERD0R25VC9oChga1Y5wSHDX/KMCntCgTeN0ZEchabdmQMmyLXG4oyeyJ6NY5pX4iA9BuLk+eK1
d6ZFjbPIN9hntd05VpYu96nrExaYmpg1aAlwcteDPJSjqNIVpLBgazqKOnTqiVFQHVGLG6tErbBO
Qmc216zW+dURRHbSOmGG1+PIAo4fmkRToX44dJm1fMBoQveOaJIDyatwo1iCyns2kPZhMN380y9m
/b502S3fAU4g0QuW8SC6ursgraxf0rGajqlpaUpVLvy1Y4WEQ5vMU9OxF5QYhiyuGjGV5yKIMrWC
UVGE6yIrkg9dZLU6SAI4b1GOL0kQaQmeKoVMcNcF+meNU83idUGcWZNDYSwkSkD6XUH2keOQ/juS
mkJfKViHQhEZZTJvbX+WNrPHzk3ZTvcUJCgdcY7EzOo3gPrtCeyNWx6aFh9q7+SxQWuqUPhkMtbO
oW4bfjWU8UIHwKacoT613EgfhCCN7jqPw4acHqZjzSqHwwZsvW3DfiWddtzNQ0vcfdq4asGgANVZ
idTdjoatrhppweNCJPVd+6bL9nHU7VJGklPldar215mbxkeiS5sfY5QW11GNJJNVcxigGvHEk3aW
nqL1nWyTMEBFtO2b9a3dmdZZQ4w7oNDODz1UmmPeTaoCzKfHZ/wSUuyxJxdHA5Lle1v7MdN5d86u
cwiL8mjhuIhevG5EWNF7A0a//wyz/s4wi0nkvx9mPbVIuz/SZcD6p9nq77Msvvb3WZb5TdjS9xmP
uS7DUIfN3+9bR++b48FtZSH5Z0isZX6zwb9KpqoWCzrX5i/759LR/8YfgIjwPaytjFmdvzPJcr2/
TrJMCwy76XhMJxiQMXH783BVhVNZs/6S+yhxNOw4dm64OpzCoGX1nI9mCuFZTxTTVZkK8rlmZh8i
nVwKZ5tDcXC84Yw1jEy0ngoZtwlZ9+VTN+ebvIfM6nmps1FulR09SuBPFXftUSSxBba8jYx4Hcw5
L1bvO4g0J+2nRKzE4p4eG+UIqZK30iIRI6uAWiTA32Bw0xatkFiOhKgPB+zn9Y+IIcu6pZplp6Tj
YJMFpn8j2i4+Rz5h65NMKGe9rtppaRHE3Op427SJf5XAYVoHaq7XFcaFPaq+4HuCogJ6EM07q9fQ
3hdTJx4IM4tv09Kt9vxmvI22RnIq7XaYTwgW5IZerNnJ2csxigHUi1e4rj8yn2Sr1RBlZD75FVV4
RAD0gOWjB17idP7dkCVA1KoSxJBvl59CZxXBIeJsz+57S3QUsZ8J52h2mKfs3PdwcpzpThlAYB27
u7DguqbSqDej7UHYq+P97EagS9H6t7vCcLOMoYAuEROPA5lRaeg+tkxMxxU2uFBs2OXcySK5ApDp
I3jU9oZcNNBM/iIMXSjVHFVBjWkk72TxQU03Ibirw/cgGR3oO355mRuTQ3yWhvuYgf06EfvbIJ4w
yLxSKkMb01pou/02FSu5jPpcPXqHvkFhwci9f0Jf7IIEiRyCY8cZLZhlmGf2AMaxkJXx1ZCyxwDO
kT4JbxLSOYFPL0PmkjQCMwyIjSIMBv/TBFFHx99jFgNbwVN5YPi0ANMdle8FkarvvSPdWw81GJB3
kXzWZfHWAqMnYW729pTG6b2mdrvQSrjPeLMzwEBKnPO48s5JhnmuMl21wfZ/DgtACb0Y811dWcYh
EEO6DyNb3nFB0wJAMCtQ2KY80U6K4t4MuxuGWSRrjzaT0oxo0TUOPvM8zTVkVyhX3nPrUXEjBRrU
saji6QFG13jUQ2NeKOI6G6Rf2X9Yjj+cwnTJLWaijOR0bt8HHQ7nkN79gIzAemyEb5BsMhQDOXJJ
/Z5RWtbrNJmbat2PBrFrgUhZyYYDodEIWLn5CLwz4JEOgDHDwcf406bjHjU13wbW83DpXVc/2wVs
J9KH+VVU6eipbROxjQJhaxVAm6AdWE2vT14iw62BPPaW4wJnXRrL+CZRNC4+kLzL0M7tuXcDceGm
ZzQnEVI+YE83T3baNrQ0lVl8CWzot6IFy7+SZiKRuBK+Qh6gqEEie8aVJg6MLtccCpNvmie3crby
67Cf00tTE62DSjPftpmJk8m3x4PnDfCOWmMo73wCYG59z2Yyppmn9CU2QGBAvrVjHU1FGLhZfJZJ
iKC8mNyzqZrxClSd2iP8aM+5KIdrxZT13SnpjKnXFs+FnJ5KQE5w6Cj+H81aY/6Xc7EPB2SX6VTV
D07OICq2mS7HmRnvvdjk3ZqWtJwwyoY70JDj3eQ4A9nDRd2uSzBddPYuXFjCKytRH7yiV2eSUMUh
SGEytJ5RXUw30JcYjfNzBYcDM6EofgwWjfiKzbA8hLNvPHhTJ2/7RjrPZlgZztosh+QKdkSzQv+Y
XDkk3m5IZLF+wjrwwXEP5bNTCDJugKk8xwryCFT8Dpw98v2tZU5Yj9A6IHxI1U40ipj5OWoQxNY0
yEYjowfb0+FOKZ8Ee+Rd07FIc+sc6XjeT9p19n7Q+rjC6nkTmQk2Q4Cmr3Tw3q5qZHdfBWhv+b/h
sWwH7zUeyB/QUa12LQv3G+myEe/dbHG6kWJhm1K/Q3EN3gNf6wsK0XjPLoVebGZxkCYu6c59bTFo
MDx5pFKrtiaiPXvtZKkiSTcjDKi3K+QPfn20Z1NfSrbzeJDjL3wpPhP45lSqmjOeWw0H7ntpzdWI
fdi7jyqAS3qcjkBioscqyfofeSNwOdbWuG/rxRDqdbIyt+400ykKEMkKUNow7IzJcqN1W1vlufSM
dj3bgLbqDtJr5te8kULitExAb2iUY7b1WmOLcBjJX5tFf9ARgRReHF0zlqoPHNVbc6KZ1wlanaDU
TEBqs14DgsrLbV23iPRN4VjZKbXahjBMv9UrlXQ53g9FdGjaJtlRkSi2wKOifFvDH1ypun5nncbJ
3BVetfYHCzP4LFBl1M080SfIeSurwdnlge7vLQMAxrZjm3MYzRI1B246qvkxWA3JvTczoMh011wY
xJSfJbY9vDVgVFkG6dNY8vHkPPMMtbDiz2NpX6sGauzElJDZYj5dmYPct9Y8H3Ckz/scF9cr3el3
qnb+2vBDjV5zGDQeXj83DkjeGZGQIuWQn4ueqsAtblj3GEa7k50U4gF1HmapmkzmW+UB31lhgIHu
4Shhb9gsmDsNVVAt1uafY1i7J1Oy5OH9qM6eX3YHCzAz10xXfNctpAFflt6pleXMnt3Beajyy7Jt
XmUZw/Go1+EDvwDNZyp9YlzS2v/wJfhbu6nUjRlh9OJfJCa1Gc19SQTeBdeMOCPoJ1ayF2DnMFuI
tTB6rIqDxGQm3ZaRXYCE7ac2CD4LDSP43+ydR3Mc55ql/8qNXsxqkpH++zI6eiK6vIEpFDw3GUUC
SO99/vp5EjRNUJTu1YViQovRTqKYKGSlec05z2F8EZkF27ISKYcnu2CpydQ219BeiOEk64NZTgTU
xe9NHE193xCOWaU2FjAnzY7UF0F6HnuK4i+UJMaowGNg7m9V8gXlQi+KsLt0+r7ckYAao1cygueE
Jw7GD9Pu5nFfMHo27ODWoA9dhpS7cxlp2k0l2nhFkONY8+/C2CSuH6yMUIfElAXq0oBqNS+kHmzU
JNCXjWDlwjTucmIVp7lBAkFZbcuszxYNMPWZVHuaYkoLGvjIm6PW6Z+6oO9fsBk80f+VH2E+nux8
SjK3TC+7dBRvMvQ32LNFEMzTzOjOhEGUVpFjgR9NIiwzlzGhqPCqdTGvp0ptjJ1RyBt97PCoE7gM
GlqRCxffEdmacMrivPLQqVrpyq+aYB+maXdZay554pDdrhmV1evO0mz0ZqnN1G9wn1jloJMrS2+d
+qPB19AkN4GVgWgxpHdQE7/HCNvWKwV/Lia+2L72xLRLSHl1zkN9Sp426zhnA+t4u0ER7aoSDBnK
XhSfNJbMSwkG/5AEzGcIhhFkPfLixJlvXTTgsedK7ML/LeAxubHRBPNOpoAFGMxbS1JQi6UFVDwj
z7gTS99V/VVIXKtHddUp28TJzL2QZbvUyt7cJD2kJbd2/CVSZuu8UXTiBAczwnfbaTBQyWzK2SJA
zWu7bRC72UF0MYOPxmaTOTnAgwcrIKCy6KL8qMKIIOOTyYAZpGKGHNu840VHx22Xku4gsPWlCeR1
B69TboSLibMBrfMi00ie25UV37ZRmqzZMqrLQhWAMiIE004xmCsRuiqo/hz8IwlsvGqGlPiXaQnL
9Ls/q9T6imkIsWO5ehYJCDkyLu8VN1sU5C1etAP5jC3KY8PLrFsjRYBtyxKLQEbTktuimue62u9y
hGrL0k1ZMPYm8Cpytes5TTxceS4MJmpJHXdHNWKjoJqjhSq5dvkNWMeUjBj+SZCVbv4s2fy5T5vk
oz+C9kgJDTsVnDV7PnZkkwtWAcrDklgSrmeF5Pghpr+Fm9bfSE1zHgbZ5pe6P3p7OejFowuEhF0l
BT5mY91b+82Q3/SGM65UC2wtMHn2RKWjHIhA0H1u2gBDnck3gFzNpJSAuxY8mLajKBQ1KaZCYqzW
LAWm0IAIkm6gfPbszFsYCthWJQRFmJT2XVNUU4JjbpHi4WgPetMI+BqoNbEdZAv8hty0kWVdmHGE
398ySmuRFHLclr4QH6nUvbU1mfEY2J+y1jo0dXMNZAUHZ5RGC8fRh4U1+sNV26Qge6PxDK6coALH
I8D+FggvXamPYjDuy5HHtldaT3pdMIJSwCTxck8oCpetomX3I6GxWKoCCSyy9O32jCDTYeuzuSf7
ytPtqyyr2ssK3NLE9NPc88GP9GerUYOn3CWQNTcVsQR8pR+zMYIsh4yS6Ac8VUtS7O09FmVlY+kR
eSHhmBXYMZtgxIKm9s9t1T9U/liwxLSClVkm8crqi3iFN42NP0uDmQFH+dztLBCfRVLWgtQF1lRN
1lZL7GjB5RilvKGZ/e5c+tdDAOkLMC72jSM3urPtnb7b6pnZbsFtxeghh+ol92tKwaTrekwEnYXa
gXoBMHeBhXkuIXNifabObl9L7vi1/CaHUtnzFqYoJ+wEunVd6CuVXp5chw5XrzFV8sZrUU8Ws7YD
EUSlr4IO4/lA/d8psj5zpp4gmroDwnMh48Stbs5KD5B8FRKskGdOBYOXBqN87TVsKjMeRlMLYrx2
I83UmDBL6w7Ja7cCJ61ntOjzsrY7orr9wZkc8oVCILoCnuu15ZGv7Y8myjTf1IXoiT63tV1fWmAV
zRyPTxlx4ZKpQO4GZKMTGwYdAAijQD1t64PZl6Cw5ICEQ0791liM13lp2otYyY+KHgSbXOGEGWiq
jwSvmCCXqZQxXqP0ySiFdwLm4b71adLM0q1JSQsb4A+SMmwm+R6wnKvavV5Y1rxBaXdwZCfuCr6D
AToOLSPo+n6OCJw+EgVAdO5HNZMCmkyg0OGckEc6T/u1C3WmhjTXjGhdTE1qM7WrjWZ7ZwUdbD61
ssHU1CZTe8uHnBpdWt5yan6Bs7aT0ojt3dQaW4onH1OT2HGWNJ/sqYFuplZ6nJpqItTTyb9Dpw2V
ctj4U/vtTI348NqTEwRqzJOpUW+nlh1AqLjvpza+fu3oy6m5T6c2f5wa/pCHdOLW/GlbxAlC1Gky
EE1DAgh6YmNNgwO9bpzFD7O6X2jgXwliP2q7NVMnf4k8KMZv0KnkT9mAlYPoB3OWsh5qae5Spre1
7kp8o5hH9QmIi/LLOqjmJDjQnACMPbSUdUu+4mMlffBFZSa8p6Ftuh0JBOA3pVYd4F85DxQG2Z0h
87MmSKtlo8L7pXjqjiWsbbiFSh7xnYYGCm8xRBtsWRWtQB2yhraJyNtV0ksBAA18KsPRWyord0xP
kPBxqAK6g+owTg+y6PWZFr4+38bXZ535+tzzp0egMz0M//iEaRPK9c0Je50UUkzr05gLn8TbN5AD
8nkw+4Gkm5m4Hh+Mh+KkPBTH7qK6goibXirxxR//RPMnwpbJO09T8UJMzgweleKnn9gxYGE4Hrhr
JDbupzirgpqwinC4iPpg1OdU0vm+HIranmte5H/SrJHICdONXkbN6vGNkzS7SsMO9Z0uqKiXo2vw
DtdhEKtrQhqU+woz1w0pmrzqiDnG3ByZQsKLioYScENWnBlJCdUjHfstlQzPJ8YpM1vIY9OPct1S
fjJsSMgCNLViNVRdsZeZNX5EBAZZqnPjbVtYcg1+SrlNgq48QwoVXbHl8vY6vmwAThTE175jjyez
C8IIJUUPBL0Pyjs459PzK9Hj/8f61L8j8+7rxJ3L5/en9TsfDsvvzer5m19n9eKDY0k0or8RQksD
G5BqmqZhvNVB69YHXQrJXyBSFbjdNN7/NqsHfMe9gkQaHB7mFtv8M7N6gWz67R2IOwafEUptDmdi
yP6pBlQTNSSmZBjXIDwZW2OVJJ1Xc3DkYwW3GuASlmvfc5uq8aIq7YC7oYokyZhD6WmLKfFl2kQX
7XWndg6BNVZtrepYSc5l30z7Tb8+ZmhJWIxl0G/RN6E+GMBT+pDb93ygBIQNepHOQeaIxVp2/Zmd
qeUe73IaXFqImByaVri/9LuhQLQqRKUvQz+Lj2ZaWwOSrQEcNERcQ1/2hZo6a7LmRoNw9QCxGqoU
Fs7EvsiN6qQW2J3WDY9tY0HSoy2KYNqnDziWemfeQOV84pfjjpWVO628jeZGVDZgE13BRDXrEs1d
d1YuwBd1NlK3jlChlWXaLSpaoxDZKhg7MyO+zQ0uglpjdxH5zOkXnshHdUelNtnEu54xAPs6V2yA
GxjqxhzpB5duaQY8Y+3O7ucEsSgfkZ46DrP1ITjLXNaiBdOFs0pH4EwsVSaCfa+jslvIeKgZ4BgC
YlFUlpiQM6IzAcBlzWOsRx2cuKbOnnVcFS++KRRlTumcE1MeDOd910Jpqy0HAGAD3JUhct5HG03R
O0KwlPYqNMrks5H4CrFmoe/Fy6HolIcKlj1uRdB72dosKvug6BYTF90EFDAbK+Z5BFK28U1mxC31
Rq2S38UKIs9YrUvtxc5VZ1olaPHjKGqIu41SOPAJaarWQVAGjBByFgMzsmEwkDeu4uy1IM9XWo4Q
VS+rSaCn5Ae/ZYJl1BlW6FCqFwWkWYXM+DDpFrFlyWVkJflJrer+Qm1Do5mz2tfnPKaJYS1rfYnt
OkdklyNKC+hqZuNA0GptFtkqs7RhBXqqvxfwZ89VL3U2DIGquz7PArDzIdsjY4RoK1UpHygzxmst
6/tD6iFxNGtEJJHmdJehxlM/jqwA7WcRnTda7KwajsU6jDAgoqnSdVXBZGzMVJ3kk/qyG0t9OSjB
eK4wEJsUtu4OEES20ROfFEQDkrCl+sldqaH/y6RxC8QPTakNP2DCexXtnkqCK5+N1YAsDdWU01rG
FkYEcaeNKheBDKp94ZbqArAOE2cvJeupafqdURNu6ouxnReE1w4zGxQC9nuT8x/prnfQLG28MvQW
oVXK9Itr3VgDcxX5wqd4e5GdWV81bq7DhLK0a5DE4x0iW3uD63lgyBQWoqV5yNO7mI7inri4/C7K
arKB/TK8E5q1xRffbMyIY4cqXeW8AtxwGLD1PBZ6Ul2liamdOsclFafQhXOtw/OZp35M1k+Y0OJA
PRhwWvehAbnWGBgNs308dWNIIiUUDfNW1wtmBi3G87IDGNF7objE1mF/JJStWvqJ5XqL1q6YR0qB
RjUPiFRBh/AkKpd5VVaoOkgMxRouQ5GiK6MFyV90IpDvpgvhxhjF+OKLrssXslPjW8DN4mpI+klo
R9RE79dJOWeT0fF7snRfxHhFHw1I38q6IUPHWjhx7F5gWGt2A8+Io8va5jnxo57dJIjh+whEMkBr
Hs0bA48VkCHDNV4wwKOrqRxjivOJdPumcVKUzg1d4HyMLY/a0EtPdmly99PM5tjV8/igBnarsx4g
NLPUZH9G316j+RuDcdXnNcQ81aZHD9weNS9tGRsxdAsURCv6AMQecK/KHdPcIl+UMS0PsItm3MSo
jwtmsX4zVasxtuuImyS3LVB3staro6fHxTrIegKD26CproESTElP5GXRzNl7w47doxeb5iMzs2iX
qqP7UemqazVP+rPQa+CeQasIr5zSjhKQU1EwQ/1ODhM5u82WqpXgDw2ED6yNwTizI1mfx0XkI0HF
OHcZWb1zQSYKHVg4Kg0nIjbHq86uvG6jB3V9jYQmvvFbD65fqHTLtvXEnlWresU4rdsFFJJnsc5e
KoiaBDUWfJRlFPXOZZIOw6bNegteVqng1mjAmMzIBg8UpIS1razQVgTWHNtAcc6toN/afpVdeUVI
sVa39g5pX3LqAdOfEBVCskP1B/DAMMonrSY2EG2QftNqBK2NZkriX+HLM68s88+e63UnPJoMIHD7
13IeKWyzZmPblRt7ABvFbiZG1KmlL+AJyohJtZAbFHhoq+jihoVuVdaWFVd2FnaRsSJBgjM6GHB8
RGdlq3ocGFRQ9V8pgqzReanKJF/BfuB9K3OH7R9q92hWaFYCHbBrO/a5MQMCP9FdyBRD82K0OPYu
taihjc7IrGx5ewr2a4EZMpQIhqsyGULe7GVVXqWZSGBs0qejVgwFaAeGpGcIvgpeXq0dXVRV762E
n2Q736piDKRMg58EwkYiXGkJ1blrGMHesYbOWel6q97aIg7ueGeTxlwGec0uxclaekzF2sexzNek
3TukCZQU+YLwXogdoQfHVG+UfRy4o7oN2iq9gSdjQGkAb7EfC0U19346GPdZrgJ9QxS5DSobqqdV
pdi/pjq9zoR+7FWp70zHj0DlqjBMpBfPxmzsDmNacUIcHrpTWml9b0G3f/FlO96rXWmvY6wV22qU
aHlGKOgOCbVnogTMwra6su9rvfTBb3cG5ZDlmRAd8EEwDQZechG7RXSfYZo7p2ArzLXLxAWpZOXE
Z87QyEdnxITSB/YDWPN8PdhRT/aKyeXsmePCKXPzRgkB9fvoMkmcQRzBQhYJ5C37L3CMeewEazYU
8WPqqd2dzqMzn4V6mcMH0mDH1COAVzhD/UbvY39nB1mzBehBDm9d2GvXVVZBYzC5UsIwYIzRtR8H
fQDuGUSmPUfLGj3KoUxfZWRyU7qqvDBQ8+qsydX22bUqyC1QZ2E52Es1D0BEGNUpDXK56Tou/4b+
f6/V8sYc3HLdOe21Jtr8viSJcd2aZQ1isZU8scLWUte9UmU8m2Ivvg64TO6LXu1nkJ3HDeacNllq
hhZginXafodkHw5h1uS1t0R5aT44VT18ygV7B1BvAXupLnZ4qocJJlt8Frnrz4GZlnOVdHrU+9MO
tXcbIsqrJo8fg8LuOIkOMstB5/W5diel9eiTBhm+yq+dSYmdDYpysBFn45YVB2/Sawev0m1SA4xt
Y3bNQnuVdueTyjuf9N71pPwOJw14mHnlyiPgax7Dgr/pzK3LKV+N2KLzpLLOK0C8Z4namUtw8axJ
HJWeO/WTbUJW3FygSTxUss4Xiq1diCTQLmxKZRzcanflTpL1aBKvI0ZAx15rvGNn3au+XRQdlNBJ
9N5M8neiecszr0jYgSjVJJJPMA2dlyPF4qyknbmzXgX146u4Xh9SBdAQBSLy9tKWC2NS4hc863iD
DdYxF2yuFkZDlbjSijQmz1yRDmmtk66fDbBz0WEnOXhikv1jdADP1ZK6tmP5UDxUtmbfytgezkAH
Yhsw09a+q+zMuuJhx9YmIWDjkRtYXRlDR74KSzHMB5MNQUyGhDyysInwOfUFsxa50/nFXxy7TZC+
dJ5guk29uU27BKND/Gp6QDVTwViZvBBGNdkikjg3Up6ag6YsmorN+8xD44/YjvUNNjDPI4euqeDe
oh2wdNSLpnKCi1pdp547GvOamn2RIwe8HEXcPGbCJg+pIEfrvJGChbkklLSCEIhW02zJV67s+LFi
ilFjHgvDhMhTXyWsqihia2H5Jk4KcEAubpa279y5CmLS2PQ5e07uCAc3Q6s79y7+fGi3wkWtE6G7
ZebGuB2KVGwq0SJPB5W54KjdVxXT7nVtq3LvDEx8WTl5wW2mkM58RdYEZm42puZLVbJRW+dMmIeV
q9ZiYnNLr16wM6z8y9owaTniGDgcQ0tt5KUHoYp31XDknoF1B2eon9f+SK3B039f+4SPNkm676Vh
3vNYso52xusgCF1nn7ZDfd2Tq8EMPx7vu9EThG/6QV/x+A2Z8fhqjNqisEHSvfb8/5+n8k9iAQSz
NBVUiaOjt1VBExt/6NM9Oz0hbPxR1fjLA3ydmQBIQZAIIsNmBMJ0hDHdd6qKxQRvGq6SyETmzHer
riE+qEJgIQXqKJxXFeO3oYmhM2gRzGBYEDJhtdiE/QmqipxyB34YW+LjhPVC5s3rQu2HhZkZ15Ct
o9rfxJ1IpjE4oYssLjxnLvOEWBoDo+5eKKlcN0ZZYXKyxC5DyI7U3K7xBuWToCGV5OcuRB8jDlDQ
dFWOHO6wpTgIpfDS5KCSk4irGunPMQEPeyUi1eznIkyYmBsCEV+Bys2j3sxbDYyIobqAKsJC9z6B
p1VyvCeZeY5gx9jhtuxOrTukn3I/sqolg858nSVpCZHCgogFX6OC/9QNtv2xHABezYzM6Yf1QNOO
yC6O22JbZYqrzKH8mjCCcw1dXijt4KrPheXNw7EsbiwBwYFnUo9fr2ld9O2l/agPUXLoe21Q5n2r
RzgrwjGOySTFSAs/wlcfi5CkVOoNBNxzJ6rFsU8DEG0WU+zPoaX0OydMSGRrPO9I4ZYup/XhNVvJ
5l51S+uQKH5yFElk4780nQ2lzbiexHRLAI/CPWuZdaEEoS0xPOo1nc5LrtqmTJoZvij/s8Mcxt8o
cQWKLtbtliF61I37XLGNl85t+2tIpuNz0CUJbx0vLx5HPTIvnWYINaIKQ7ecJ6Qx3gpzSoxsmqQ+
+CC2LgYoO92MuQKouIaQ8nUUI8GbhV7b3TKcU+4KJ2BhZndCvUWz5Q8MtwCILwOWLQdp+/qnUOsK
zCiymGs6qeuzXvWwsqY2O2Is3YlYJjmPOwq2+ixMERfNCgPuh6ChqrYmlL4SX0Baf0wQDkKN5gXz
7CVuf2O1WYfyzqxJmkVaJecChOt5Bui6mjNqi+NF7Zj6OirCyrnEAEGMJ7YehLkULSYwPSXOAgJu
CM+bJUORmcuQvEVjxYxAPKf0o4je48Jy53mY5uPSLnTgdYqTEJhbWzh22dH5D3TRdLQJ2XuXidVb
Lb1EMlScjDjpoMOLhh2uW/bNPGDxw/lrUVHMiTZKUb5hhDhaml8QY1bZ3kOC1eolCHNSp8tYB/fv
2vUGtl6jfQadQ2lDca+1RIC6I5dUjycXvCseg0Mb69pZ4/ipi4ktllsamepzY/v9UinJ5luoQcK/
V3qlnGlKAN+wbRrno5mNY3jgBWRDvu9dBKvdkNwS2Wg+kQgVPKLPd5EGIW/OUSHgptWQiq5CVYlM
jLVpt819Qe/rh7bANqcw1V2gR4vlXM0i2m9EGs1qcLBDzPxxkM9OW9qgYCoH86iILcTMfS2uiBWq
tq3dVtgbkqa/VmKn+uSUVnUfhr56AT92XFlNVWcL5CEAA/PSaa+mguK+Ky1rVlodIsuRrUIbI91e
9jKE0Rq0brskBbYGYpf5eHhzsh+XSpJR11A15/dDUkX7VIssf2mHNoEdIULFLY4VnLvEy4/MDFNk
X3S9GW4TyrtZGwp7yXCw/eyMqHzYtIMjntfDSFeOXfGIqdCXK4aauQuve+jXEzV+TQ6xuhV5xNBW
52t8LJ1ofCIX1rPpJFTmcPASzxsiOM4dpnHIrDJTHLskD67bVsEHEbe2tlU7e9yYlVseA9mxW2fL
jkyrS5WFlzXpQ5b5YtmOGNUr13Vv6oZHDnZob1wRMREz/nTyYIlPjZZwNGX4kV1mdhnGpbWsChov
9s79tnHL8akhEFrOBx9f+jqKMoxZdjvw3cMx8ok06bz8ERpWRHiqp3c7Qv8M8px7URJUq9a3fDv9
FALmaZd4scEt0vwNO8Xqu2rWYSJkhC0RX7iBAihBZc2Xc62G2SfEDPZNbTZchIXaALH0uiL8qGVm
/mAVXefMiqKc3P6NyRDeREBDElYU4qirBev+tZ6r+V0VamF01CWeXb4Sg4eOpyJhNBQW1Hs/HNAg
tpz+EdJxrfSIBQZy5fW4M0x40kOFs7bIy3PmRVCCutQZogVJLc5FWYj4U+97/ouvlNkir9TgxmNY
y6wsZog8E3Ek12HhhrhgvUwsISzn+dxLRbBh/skCWcmAaptt0aOhGdx413Qt1lyrjRNiebOa2NhQ
B+WpeSipWun2hy4vjHGhgI5ct4mvbrXabRYt9as5J2vB6lcFmdVnRqkhNNGz2tio+MzXLXxkFm0e
vOKKHTcBrePZEJIH1iQJbCy1MNVoXthJ+EkUUYp11Nh3PbFYM6Tb/C0UD8VVnonq3ogRUbPHVQ1W
IbU1jeCYM88y9DQLj4yRHbeNld0niHfxqtfVRths7RB7kLHG5ButJpwDO6F+AOMN7TF14p1vdOzv
0bYS6BlUrqXiwh5TnkPEr5Yas8n+StcyVNAqnqGYtwEvakyscRpD5BizSXwCbt1Mq/qYuk37YvLy
WZOgizrNsU+i7IiYwfK9GRkjsP+uqlujt4yNjCzBrRtTSteS3PMicOAoo+p3Do2GaQJEc9PPWazn
O5JREySpQYMOUwPhZDCwLxfsGfuz0ShQN3uZunBaF5G6xYN8SjbB1Kz1XjbMTTQgjDBsjQRpH4HM
ugoHJ4Q7XkTbMaiyIyy0eNdzqZ1JWTNzcQJz3/iNLDAaN9UDAE8HC2oqP9sYSFK2q2ZxaSaxPCIo
YplS16nGrN3F+dwr+hMzWp1ENS29KkJSdIp4DMwl3ai5Ua06v1VTNYDcy9efwUR+YNoqklmnRyO6
ZttTZ5oIxUUKf+CzFsDzWJY4s+HE1TmOKQf6WF3gHsZw/Jlg+vxg13Z/nmJYAOYVhRAtrUosDRZR
7ItAOkC8zI2amksXHwkGCgcmC+RZ2mZgljOLHvLZ9Qv/MnEV4wwhh0jmManRZLfntcYLFGDKY2sO
AuhQIa8V04A0Xqiu9yjApcOPCNr+o2ITpReBMwtwwYT9XY7jfe3LXJDSYhs79DrRC5+3PJDTO3xy
xobsxTEfKsqzoEQo2JayvqGXS4pZWJEZv8DBL/WZbQ3DlfRKuQLn0d2NqB5WokiTk6PblBqsy6bE
8cpFd+6WdUpibGF4a76q7kzzvJqnQ+CWVwGj9oLyxY5CtJgxTyo4IXW8zFkABMj9lSZbNzVLn21e
1qq3kA68mVWs+dpFlefmvS46wJx6hTJkFbRJq2GGlBj+A1yn+8ATYwJhvK/qRYvU1J9L2HDGHPk0
kDd36MrHrg7KcFEGPniVYIzd88DWiTayUD5suUKcEX93UJ+IBOSlhihKO0at4PxXkqHLDDtyw3Ar
ie9M0y+OeRGTdV/SDx3DwXQWrdYyFNZVsQ8qS15qqGSfA62Q5KozG9SXvHeZCgsdfvoskqV1jW48
wFQ/UBLMurLy06UXjOBANYUW5iCtpHVXXWuZGxHrWbZAoptLXm+pJHGXV0V7rgfMmyDAJJ43751M
rG0mYMc41vNiMTqdHGeZE5svYaI41iJ1FO3WsZQBo76iPkkZNw0j9JE3OfvCGnx7z/5xVjQFSWFx
GMJoqWofV1HsvehYj471iIhpcHItWFFjYqE2ZbAcRVZeNRKBa4kG6kxLQc2uBqq2cGH2mr6EHS55
TjWRnNl25Z6crtCPakqJsaTqdZR5mThWvOxzG3kuDgblBWbxSI1GACFiIZgLY8suTnHTflkKg9vE
5L2MOb1vtGURqtnJIOBUP4QtW0lyjYi4yfX+kKkxTu00zzpgv3npkixflvocDJJ/YBxsbo1IQgVX
ExSYzFUhf6MWK0hCwbfSzgWH9G7DgNiVmYbA/i7vhKwWBVjBlwxx2RGs0EAgFw7OBUPXZqGEyghO
r+dLLnsU5KAKl+QU5SxAVSpAwO3s2jzyFJbNSIwUNMrImlmql5/8WCn3UT+yzOk1BOpKjbd/MIU7
rF0lEf25FgbKTau0HEX6DOs9RCS0ZPSck6S9cXcZ1/TnIXYomkdw0kfe3IQzGMCt99CBU/wPKlBF
iNrGWoX8MW8LEa6A8PRLr9SLpa2zX5qloRi3Zgh5RyG6belkrKuaoWrO+dDmDkyP+kAdMIWOOkBc
SJJXuGnijC2BO2KNQ10F/Yg4lD6MmmNmNuhLEiIWK5DEKIvwMgdXLKnjpZYD/59Z0rH2aqJTTlmR
u9Rt9xN1qrNWuSeXWVOjPXQc76NeJvWnQcV4QPau5i68QY8+elUmrkgJRtdEdxDuuoyQq1FJkjki
2f6m790DVmntEY6Tf4VimPtS71GTubbV72TRdhszj709A7+I824HO+lDNJ7jfbbWWaTq90U5sjEh
ktaeKnQW+76qouoUX1gBXkg1GwXqJ4tHzCagLAWy3ofVOU4NmNOtQXNctiAvdSUIa/aPY7yF508R
jUo9u8k8Kl5KOPtgw66+NkfmucKulENWQXDoMGNjQA7t9qZQco8QWKnrW9uTcin61r/h1nPh2esw
uaTbsGQkcYGnS9MCpIlTNbmAsePv4MjYh9YEHT8rpByAOthqdG4pRkNUrW9cBPqIM89F4HdZxoWH
zFVNlAXsJrF1E29gJ92E9TVe++AWxmV7QIlkfebe1Q6aXzrPBSyhVemELmla+gAFSelMJIZ1RlWv
ReEWoEx4LlQVKIPaMstIap5XQGh0skNlAiM5bfxFkybJmhgrpotA5aFS2zkKc7PfKzG/bCQ4CDPe
FMpU7WWkL7AVuy951fn8NPSrqgqoJlDr+NrVCVWp/YYw26HJ0QHmfmcTkhaigjT0/jwD/IyQg8rF
mpvCT2+0RAtXttmGh8zUXwTNIG9lQtSrRc9e7AwVmribXp/LNorYv+Cx6+7IDAYs6o1FJlekxNVP
EVq1+f+mOY9zNzXijTHAzqzjsu8Xqh2SOjMOvnWJ2SBtsIyGavUlkfyvHjWun7OLU/Jc/YXZol8/
4i/DRb8nbU5/esiCtL7JfpNA+i/9T9+Gcr8+0Ju00s/0a3VJ9inZF+mPU0Uq0p80W68f6TUp9Y+O
EJ/qoG6eCELVmRZaOn4LTPSv/+BvjrPU+/rHwvnAwNNmBAgycPoHyRQasR/O0O+dgz/+9X4b4/rb
47z5BX43sNWErvnlQ33hEn8/nb89CT8d439OguZ8MIljnwidvzwJ9gdNlQ6bry/nwGEO+/c6CYAc
kZSa4JffCPh+52L43fOgyw82E2iKZPuX50F8wOmOgtPSvpyIv93FQB2u/ot3xO+eBOCr0tSlA5/y
7a1gfTCn356h+pffnkH53+wqsPEQvPMS0Ex4teAWTBQuv3oecCug5wXo/fUkfDnbf6PnAeLq3xB9
//R9YH9AIGqYOg7BX50EgyuEawC16pc//tudBOKUJ+TF+x4G9ge2XZgFSMT7xUmAI4sgl3eH/PNX
wr9wuXx/hYJqi59e37DBc/VDBPg//R++vYB+e4CvL5bt03/9x/QCffM/TnvAL4d+/g46+T9vnhWv
L78f/vDby/D153z9619/wd/+6Dc/69tv9e0/boLn8lR+Bs7/+qO/fsypuvmv//hvQihJaziUp6fn
6s1mUbOmsKn/+UC/CTf/fhX84fGr6m2i+bT3e/9hCeU6ld8OM51wHBc8Vt/7aTencjilp28Hev0m
ITnwPnr3kYPk9Nk/xb8806Zq8Ip974/YneAB/+N/nZL8P/+xP+GcDd6cIZ6tDg+U9/6U/alMKVGj
tyfpyxvi3cfmOo1/OrA5ra3fe+CzU1T5p6fu+Tn/drDX73ZacX/7D7/c1P9L1/j56ckffn0PTSv0
9/+Ay6eAj//tONMn16mb/4Iv89A8NZ/9Z7Snbw5uG5r27T/8+6fl0KTh6dO347x+6i9l1Hu/zeMp
PDE+O71pWb6+n9977OsgioLkxw9tqNL6C77Dm1MSxCTiPDVvDg56iqr/vZ/6FXn1q0fL1xf2e49/
/1zV/5g9p94p/vZhp+8TaYn2F3z68xMPcx5YdfnmGv/agb33s6/J+C5P9Y+fW1DN68Zf8L5YZ28+
8XRcbIvfftS/f+vwVj4lp/RLiFLwOftEjNK2iiGaVd8OPp1/CmZNm6rS956j/0ag+/uvJ8as2DH/
igdlMGbl23KAQ8MImNr/9/4ON6iQgdR/O9B0fr4e/C+4e/9UptX3Au/fK5mm1Kzpq/7pN6ERn4xl
7z1N55Owt3lbGbx2+ZPy7N0Hf/aocU7Dz9/C9Nn/gmJy8Rz7wbdP+fUL/jqfeO8nX3y/35in/uJH
aN/+279/U//TyJd3Xjf/V8Rc4kGhFUQcrUihDQS3g1JofkgqMGulo7fxzQyB+zeBYw+URzKxKzQp
9Ab28kgBWG8o4EzJoLFWAzPgcd1GwPEmYA/cEHRhD/58g62/CR+lxeyFwkZfsWlD7WKDVCTnpCYW
2QEAAAD//w==</cx:binary>
              </cx:geoCache>
            </cx:geography>
          </cx:layoutPr>
        </cx:series>
      </cx:plotAreaRegion>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_xlchart.v1.28</cx:f>
      </cx:strDim>
      <cx:numDim type="size">
        <cx:f>_xlchart.v1.29</cx:f>
      </cx:numDim>
    </cx:data>
  </cx:chartData>
  <cx:chart>
    <cx:plotArea>
      <cx:plotAreaRegion>
        <cx:series layoutId="treemap" uniqueId="{00000000-5B53-4114-9872-453FAB346EDF}">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7">
  <a:schemeClr val="accent4"/>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4">
  <a:schemeClr val="accent1"/>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ustomXml" Target="../ink/ink2.xml"/><Relationship Id="rId13" Type="http://schemas.microsoft.com/office/2014/relationships/chartEx" Target="../charts/chartEx4.xml"/><Relationship Id="rId3" Type="http://schemas.openxmlformats.org/officeDocument/2006/relationships/chart" Target="../charts/chart10.xml"/><Relationship Id="rId7" Type="http://schemas.openxmlformats.org/officeDocument/2006/relationships/image" Target="../media/image1.png"/><Relationship Id="rId12" Type="http://schemas.microsoft.com/office/2014/relationships/chartEx" Target="../charts/chartEx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ustomXml" Target="../ink/ink1.xml"/><Relationship Id="rId11" Type="http://schemas.microsoft.com/office/2014/relationships/chartEx" Target="../charts/chartEx2.xml"/><Relationship Id="rId5" Type="http://schemas.openxmlformats.org/officeDocument/2006/relationships/chart" Target="../charts/chart12.xml"/><Relationship Id="rId15" Type="http://schemas.openxmlformats.org/officeDocument/2006/relationships/chart" Target="../charts/chart14.xml"/><Relationship Id="rId10" Type="http://schemas.openxmlformats.org/officeDocument/2006/relationships/chart" Target="../charts/chart13.xml"/><Relationship Id="rId4" Type="http://schemas.openxmlformats.org/officeDocument/2006/relationships/chart" Target="../charts/chart11.xml"/><Relationship Id="rId9" Type="http://schemas.openxmlformats.org/officeDocument/2006/relationships/image" Target="../media/image2.png"/><Relationship Id="rId14" Type="http://schemas.microsoft.com/office/2014/relationships/chartEx" Target="../charts/chartEx5.xml"/></Relationships>
</file>

<file path=xl/drawings/_rels/drawing3.xml.rels><?xml version="1.0" encoding="UTF-8" standalone="yes"?>
<Relationships xmlns="http://schemas.openxmlformats.org/package/2006/relationships"><Relationship Id="rId8" Type="http://schemas.microsoft.com/office/2014/relationships/chartEx" Target="../charts/chartEx8.xml"/><Relationship Id="rId3" Type="http://schemas.openxmlformats.org/officeDocument/2006/relationships/chart" Target="../charts/chart17.xml"/><Relationship Id="rId7" Type="http://schemas.microsoft.com/office/2014/relationships/chartEx" Target="../charts/chartEx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19.xml"/><Relationship Id="rId5" Type="http://schemas.openxmlformats.org/officeDocument/2006/relationships/chart" Target="../charts/chart18.xml"/><Relationship Id="rId4" Type="http://schemas.microsoft.com/office/2014/relationships/chartEx" Target="../charts/chartEx6.xml"/></Relationships>
</file>

<file path=xl/drawings/_rels/drawing4.xml.rels><?xml version="1.0" encoding="UTF-8" standalone="yes"?>
<Relationships xmlns="http://schemas.openxmlformats.org/package/2006/relationships"><Relationship Id="rId8" Type="http://schemas.microsoft.com/office/2014/relationships/chartEx" Target="../charts/chartEx9.xml"/><Relationship Id="rId13" Type="http://schemas.openxmlformats.org/officeDocument/2006/relationships/chart" Target="../charts/chart24.xml"/><Relationship Id="rId18" Type="http://schemas.microsoft.com/office/2014/relationships/chartEx" Target="../charts/chartEx11.xml"/><Relationship Id="rId3" Type="http://schemas.openxmlformats.org/officeDocument/2006/relationships/image" Target="../media/image5.png"/><Relationship Id="rId7" Type="http://schemas.openxmlformats.org/officeDocument/2006/relationships/chart" Target="../charts/chart20.xml"/><Relationship Id="rId12" Type="http://schemas.microsoft.com/office/2014/relationships/chartEx" Target="../charts/chartEx10.xml"/><Relationship Id="rId17" Type="http://schemas.openxmlformats.org/officeDocument/2006/relationships/image" Target="../media/image9.png"/><Relationship Id="rId2" Type="http://schemas.openxmlformats.org/officeDocument/2006/relationships/image" Target="../media/image4.svg"/><Relationship Id="rId16" Type="http://schemas.openxmlformats.org/officeDocument/2006/relationships/hyperlink" Target="https://www.amazon.in/?tag=msndeskabkin-21&amp;ref=pd_sl_8m0512m97v_e&amp;adgrpid=1317216540160148&amp;hvadid=82326362878939&amp;hvnetw=o&amp;hvqmt=e&amp;hvbmt=be&amp;hvdev=c&amp;hvlocint=&amp;hvlocphy=231171&amp;hvtargid=kwd-82326918609608:loc-90&amp;hydadcr=5623_2499493&amp;mcid=f13fcffd1964377ea436bb8da9e6f147&amp;msclkid=0b5238550a1c1810b357527b869a10b7" TargetMode="Externa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23.xml"/><Relationship Id="rId5" Type="http://schemas.openxmlformats.org/officeDocument/2006/relationships/image" Target="../media/image7.png"/><Relationship Id="rId15" Type="http://schemas.openxmlformats.org/officeDocument/2006/relationships/hyperlink" Target="#KPIS!A1"/><Relationship Id="rId10" Type="http://schemas.openxmlformats.org/officeDocument/2006/relationships/chart" Target="../charts/chart22.xml"/><Relationship Id="rId4" Type="http://schemas.openxmlformats.org/officeDocument/2006/relationships/image" Target="../media/image6.svg"/><Relationship Id="rId9" Type="http://schemas.openxmlformats.org/officeDocument/2006/relationships/chart" Target="../charts/chart21.xml"/><Relationship Id="rId14" Type="http://schemas.openxmlformats.org/officeDocument/2006/relationships/hyperlink" Target="#'Dashboard Data'!A1"/></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0</xdr:rowOff>
    </xdr:from>
    <xdr:to>
      <xdr:col>12</xdr:col>
      <xdr:colOff>0</xdr:colOff>
      <xdr:row>22</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66FA420-64D9-4D4B-8C96-56ACDDD571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30040" y="1874520"/>
              <a:ext cx="41300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22</xdr:row>
      <xdr:rowOff>0</xdr:rowOff>
    </xdr:from>
    <xdr:to>
      <xdr:col>6</xdr:col>
      <xdr:colOff>0</xdr:colOff>
      <xdr:row>37</xdr:row>
      <xdr:rowOff>0</xdr:rowOff>
    </xdr:to>
    <xdr:graphicFrame macro="">
      <xdr:nvGraphicFramePr>
        <xdr:cNvPr id="3" name="Chart 2">
          <a:extLst>
            <a:ext uri="{FF2B5EF4-FFF2-40B4-BE49-F238E27FC236}">
              <a16:creationId xmlns:a16="http://schemas.microsoft.com/office/drawing/2014/main" id="{8C70FCD5-E6D3-499A-A8EA-736D9D7D3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22</xdr:row>
      <xdr:rowOff>0</xdr:rowOff>
    </xdr:from>
    <xdr:to>
      <xdr:col>12</xdr:col>
      <xdr:colOff>0</xdr:colOff>
      <xdr:row>37</xdr:row>
      <xdr:rowOff>0</xdr:rowOff>
    </xdr:to>
    <xdr:graphicFrame macro="">
      <xdr:nvGraphicFramePr>
        <xdr:cNvPr id="4" name="Chart 3">
          <a:extLst>
            <a:ext uri="{FF2B5EF4-FFF2-40B4-BE49-F238E27FC236}">
              <a16:creationId xmlns:a16="http://schemas.microsoft.com/office/drawing/2014/main" id="{8D6160DC-7FC6-4A33-8C6C-A416DB8F9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0</xdr:rowOff>
    </xdr:from>
    <xdr:to>
      <xdr:col>6</xdr:col>
      <xdr:colOff>0</xdr:colOff>
      <xdr:row>52</xdr:row>
      <xdr:rowOff>0</xdr:rowOff>
    </xdr:to>
    <xdr:graphicFrame macro="">
      <xdr:nvGraphicFramePr>
        <xdr:cNvPr id="5" name="Chart 4">
          <a:extLst>
            <a:ext uri="{FF2B5EF4-FFF2-40B4-BE49-F238E27FC236}">
              <a16:creationId xmlns:a16="http://schemas.microsoft.com/office/drawing/2014/main" id="{349BE848-C665-4A77-905F-82ED955E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37</xdr:row>
      <xdr:rowOff>0</xdr:rowOff>
    </xdr:from>
    <xdr:to>
      <xdr:col>12</xdr:col>
      <xdr:colOff>0</xdr:colOff>
      <xdr:row>52</xdr:row>
      <xdr:rowOff>0</xdr:rowOff>
    </xdr:to>
    <xdr:graphicFrame macro="">
      <xdr:nvGraphicFramePr>
        <xdr:cNvPr id="6" name="Chart 5">
          <a:extLst>
            <a:ext uri="{FF2B5EF4-FFF2-40B4-BE49-F238E27FC236}">
              <a16:creationId xmlns:a16="http://schemas.microsoft.com/office/drawing/2014/main" id="{A0A84B9B-FF3F-4036-8E88-D77B756C6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52</xdr:row>
      <xdr:rowOff>0</xdr:rowOff>
    </xdr:from>
    <xdr:to>
      <xdr:col>6</xdr:col>
      <xdr:colOff>0</xdr:colOff>
      <xdr:row>67</xdr:row>
      <xdr:rowOff>0</xdr:rowOff>
    </xdr:to>
    <xdr:graphicFrame macro="">
      <xdr:nvGraphicFramePr>
        <xdr:cNvPr id="7" name="Chart 6">
          <a:extLst>
            <a:ext uri="{FF2B5EF4-FFF2-40B4-BE49-F238E27FC236}">
              <a16:creationId xmlns:a16="http://schemas.microsoft.com/office/drawing/2014/main" id="{97C0DC87-5789-4442-B862-39A9B04E3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52</xdr:row>
      <xdr:rowOff>0</xdr:rowOff>
    </xdr:from>
    <xdr:to>
      <xdr:col>12</xdr:col>
      <xdr:colOff>0</xdr:colOff>
      <xdr:row>67</xdr:row>
      <xdr:rowOff>0</xdr:rowOff>
    </xdr:to>
    <xdr:graphicFrame macro="">
      <xdr:nvGraphicFramePr>
        <xdr:cNvPr id="8" name="Chart 7">
          <a:extLst>
            <a:ext uri="{FF2B5EF4-FFF2-40B4-BE49-F238E27FC236}">
              <a16:creationId xmlns:a16="http://schemas.microsoft.com/office/drawing/2014/main" id="{AEE85768-0989-4C50-8ED2-548B46B4D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7</xdr:row>
      <xdr:rowOff>0</xdr:rowOff>
    </xdr:from>
    <xdr:to>
      <xdr:col>6</xdr:col>
      <xdr:colOff>0</xdr:colOff>
      <xdr:row>22</xdr:row>
      <xdr:rowOff>0</xdr:rowOff>
    </xdr:to>
    <xdr:graphicFrame macro="">
      <xdr:nvGraphicFramePr>
        <xdr:cNvPr id="9" name="Chart 8">
          <a:extLst>
            <a:ext uri="{FF2B5EF4-FFF2-40B4-BE49-F238E27FC236}">
              <a16:creationId xmlns:a16="http://schemas.microsoft.com/office/drawing/2014/main" id="{09D354B8-E269-4958-ABA1-A3BDED586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593272</xdr:colOff>
      <xdr:row>1</xdr:row>
      <xdr:rowOff>9072</xdr:rowOff>
    </xdr:from>
    <xdr:to>
      <xdr:col>7</xdr:col>
      <xdr:colOff>273958</xdr:colOff>
      <xdr:row>15</xdr:row>
      <xdr:rowOff>161472</xdr:rowOff>
    </xdr:to>
    <xdr:graphicFrame macro="">
      <xdr:nvGraphicFramePr>
        <xdr:cNvPr id="6" name="Chart 5">
          <a:extLst>
            <a:ext uri="{FF2B5EF4-FFF2-40B4-BE49-F238E27FC236}">
              <a16:creationId xmlns:a16="http://schemas.microsoft.com/office/drawing/2014/main" id="{C5D97669-8CD9-2378-22FB-E8C0EABB1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613229</xdr:colOff>
      <xdr:row>16</xdr:row>
      <xdr:rowOff>38101</xdr:rowOff>
    </xdr:from>
    <xdr:to>
      <xdr:col>7</xdr:col>
      <xdr:colOff>293915</xdr:colOff>
      <xdr:row>31</xdr:row>
      <xdr:rowOff>5444</xdr:rowOff>
    </xdr:to>
    <xdr:graphicFrame macro="">
      <xdr:nvGraphicFramePr>
        <xdr:cNvPr id="8" name="Chart 7">
          <a:extLst>
            <a:ext uri="{FF2B5EF4-FFF2-40B4-BE49-F238E27FC236}">
              <a16:creationId xmlns:a16="http://schemas.microsoft.com/office/drawing/2014/main" id="{06D43FA2-102E-128B-A0D1-81E18F9E5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361156</xdr:colOff>
      <xdr:row>0</xdr:row>
      <xdr:rowOff>124619</xdr:rowOff>
    </xdr:from>
    <xdr:to>
      <xdr:col>15</xdr:col>
      <xdr:colOff>43656</xdr:colOff>
      <xdr:row>15</xdr:row>
      <xdr:rowOff>129381</xdr:rowOff>
    </xdr:to>
    <xdr:graphicFrame macro="">
      <xdr:nvGraphicFramePr>
        <xdr:cNvPr id="9" name="Chart 8">
          <a:extLst>
            <a:ext uri="{FF2B5EF4-FFF2-40B4-BE49-F238E27FC236}">
              <a16:creationId xmlns:a16="http://schemas.microsoft.com/office/drawing/2014/main" id="{B1228B14-466F-D27B-0142-0D539222B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436562</xdr:colOff>
      <xdr:row>16</xdr:row>
      <xdr:rowOff>21431</xdr:rowOff>
    </xdr:from>
    <xdr:to>
      <xdr:col>15</xdr:col>
      <xdr:colOff>119062</xdr:colOff>
      <xdr:row>31</xdr:row>
      <xdr:rowOff>26193</xdr:rowOff>
    </xdr:to>
    <xdr:graphicFrame macro="">
      <xdr:nvGraphicFramePr>
        <xdr:cNvPr id="10" name="Chart 9">
          <a:extLst>
            <a:ext uri="{FF2B5EF4-FFF2-40B4-BE49-F238E27FC236}">
              <a16:creationId xmlns:a16="http://schemas.microsoft.com/office/drawing/2014/main" id="{FFA7C156-8856-CA3D-E6B0-57E34FC33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638969</xdr:colOff>
      <xdr:row>31</xdr:row>
      <xdr:rowOff>49212</xdr:rowOff>
    </xdr:from>
    <xdr:to>
      <xdr:col>7</xdr:col>
      <xdr:colOff>321469</xdr:colOff>
      <xdr:row>46</xdr:row>
      <xdr:rowOff>53975</xdr:rowOff>
    </xdr:to>
    <xdr:graphicFrame macro="">
      <xdr:nvGraphicFramePr>
        <xdr:cNvPr id="11" name="Chart 10">
          <a:extLst>
            <a:ext uri="{FF2B5EF4-FFF2-40B4-BE49-F238E27FC236}">
              <a16:creationId xmlns:a16="http://schemas.microsoft.com/office/drawing/2014/main" id="{71AC121A-7AE2-3C87-51BD-48A67ED80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352440</xdr:colOff>
      <xdr:row>36</xdr:row>
      <xdr:rowOff>27465</xdr:rowOff>
    </xdr:from>
    <xdr:to>
      <xdr:col>4</xdr:col>
      <xdr:colOff>579584</xdr:colOff>
      <xdr:row>43</xdr:row>
      <xdr:rowOff>65687</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2" name="Ink 11">
              <a:extLst>
                <a:ext uri="{FF2B5EF4-FFF2-40B4-BE49-F238E27FC236}">
                  <a16:creationId xmlns:a16="http://schemas.microsoft.com/office/drawing/2014/main" id="{78C117B1-41CD-058B-AB9D-50E57A23EE26}"/>
                </a:ext>
              </a:extLst>
            </xdr14:cNvPr>
            <xdr14:cNvContentPartPr/>
          </xdr14:nvContentPartPr>
          <xdr14:nvPr macro=""/>
          <xdr14:xfrm>
            <a:off x="3781440" y="6599715"/>
            <a:ext cx="1540800" cy="1316160"/>
          </xdr14:xfrm>
        </xdr:contentPart>
      </mc:Choice>
      <mc:Fallback xmlns="">
        <xdr:pic>
          <xdr:nvPicPr>
            <xdr:cNvPr id="12" name="Ink 11">
              <a:extLst>
                <a:ext uri="{FF2B5EF4-FFF2-40B4-BE49-F238E27FC236}">
                  <a16:creationId xmlns:a16="http://schemas.microsoft.com/office/drawing/2014/main" id="{78C117B1-41CD-058B-AB9D-50E57A23EE26}"/>
                </a:ext>
              </a:extLst>
            </xdr:cNvPr>
            <xdr:cNvPicPr/>
          </xdr:nvPicPr>
          <xdr:blipFill>
            <a:blip xmlns:r="http://schemas.openxmlformats.org/officeDocument/2006/relationships" r:embed="rId7"/>
            <a:stretch>
              <a:fillRect/>
            </a:stretch>
          </xdr:blipFill>
          <xdr:spPr>
            <a:xfrm>
              <a:off x="3745440" y="6527715"/>
              <a:ext cx="1612440" cy="1459800"/>
            </a:xfrm>
            <a:prstGeom prst="rect">
              <a:avLst/>
            </a:prstGeom>
          </xdr:spPr>
        </xdr:pic>
      </mc:Fallback>
    </mc:AlternateContent>
    <xdr:clientData/>
  </xdr:twoCellAnchor>
  <xdr:twoCellAnchor editAs="oneCell">
    <xdr:from>
      <xdr:col>3</xdr:col>
      <xdr:colOff>369360</xdr:colOff>
      <xdr:row>36</xdr:row>
      <xdr:rowOff>131145</xdr:rowOff>
    </xdr:from>
    <xdr:to>
      <xdr:col>4</xdr:col>
      <xdr:colOff>542864</xdr:colOff>
      <xdr:row>43</xdr:row>
      <xdr:rowOff>60647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3" name="Ink 12">
              <a:extLst>
                <a:ext uri="{FF2B5EF4-FFF2-40B4-BE49-F238E27FC236}">
                  <a16:creationId xmlns:a16="http://schemas.microsoft.com/office/drawing/2014/main" id="{A8B5C22C-F423-1FF2-05E4-9ABC415CFA4C}"/>
                </a:ext>
              </a:extLst>
            </xdr14:cNvPr>
            <xdr14:cNvContentPartPr/>
          </xdr14:nvContentPartPr>
          <xdr14:nvPr macro=""/>
          <xdr14:xfrm>
            <a:off x="3798360" y="6703395"/>
            <a:ext cx="1487160" cy="1207440"/>
          </xdr14:xfrm>
        </xdr:contentPart>
      </mc:Choice>
      <mc:Fallback xmlns="">
        <xdr:pic>
          <xdr:nvPicPr>
            <xdr:cNvPr id="13" name="Ink 12">
              <a:extLst>
                <a:ext uri="{FF2B5EF4-FFF2-40B4-BE49-F238E27FC236}">
                  <a16:creationId xmlns:a16="http://schemas.microsoft.com/office/drawing/2014/main" id="{A8B5C22C-F423-1FF2-05E4-9ABC415CFA4C}"/>
                </a:ext>
              </a:extLst>
            </xdr:cNvPr>
            <xdr:cNvPicPr/>
          </xdr:nvPicPr>
          <xdr:blipFill>
            <a:blip xmlns:r="http://schemas.openxmlformats.org/officeDocument/2006/relationships" r:embed="rId9"/>
            <a:stretch>
              <a:fillRect/>
            </a:stretch>
          </xdr:blipFill>
          <xdr:spPr>
            <a:xfrm>
              <a:off x="3762360" y="6631755"/>
              <a:ext cx="1558800" cy="1351080"/>
            </a:xfrm>
            <a:prstGeom prst="rect">
              <a:avLst/>
            </a:prstGeom>
          </xdr:spPr>
        </xdr:pic>
      </mc:Fallback>
    </mc:AlternateContent>
    <xdr:clientData/>
  </xdr:twoCellAnchor>
  <xdr:twoCellAnchor>
    <xdr:from>
      <xdr:col>7</xdr:col>
      <xdr:colOff>380999</xdr:colOff>
      <xdr:row>31</xdr:row>
      <xdr:rowOff>53181</xdr:rowOff>
    </xdr:from>
    <xdr:to>
      <xdr:col>15</xdr:col>
      <xdr:colOff>63499</xdr:colOff>
      <xdr:row>46</xdr:row>
      <xdr:rowOff>57944</xdr:rowOff>
    </xdr:to>
    <xdr:graphicFrame macro="">
      <xdr:nvGraphicFramePr>
        <xdr:cNvPr id="14" name="Chart 13">
          <a:extLst>
            <a:ext uri="{FF2B5EF4-FFF2-40B4-BE49-F238E27FC236}">
              <a16:creationId xmlns:a16="http://schemas.microsoft.com/office/drawing/2014/main" id="{16D51CAD-F411-605D-79A8-CE5F8800B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1047750</xdr:colOff>
      <xdr:row>49</xdr:row>
      <xdr:rowOff>47227</xdr:rowOff>
    </xdr:from>
    <xdr:to>
      <xdr:col>8</xdr:col>
      <xdr:colOff>119063</xdr:colOff>
      <xdr:row>64</xdr:row>
      <xdr:rowOff>36115</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CEA15E5A-B805-6AD3-64A7-CF7C17EABC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120390" y="9008347"/>
              <a:ext cx="4481513" cy="27473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253999</xdr:colOff>
      <xdr:row>70</xdr:row>
      <xdr:rowOff>3572</xdr:rowOff>
    </xdr:from>
    <xdr:to>
      <xdr:col>8</xdr:col>
      <xdr:colOff>353219</xdr:colOff>
      <xdr:row>83</xdr:row>
      <xdr:rowOff>142875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71A9534-9430-9CB1-2436-845674AA89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614419" y="12820412"/>
              <a:ext cx="4221640" cy="25319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408782</xdr:colOff>
      <xdr:row>70</xdr:row>
      <xdr:rowOff>3571</xdr:rowOff>
    </xdr:from>
    <xdr:to>
      <xdr:col>16</xdr:col>
      <xdr:colOff>99220</xdr:colOff>
      <xdr:row>84</xdr:row>
      <xdr:rowOff>7937</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BB7B3952-EB08-C858-D0AC-EAE58FF69F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891622" y="12820411"/>
              <a:ext cx="4567238" cy="25799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508000</xdr:colOff>
      <xdr:row>91</xdr:row>
      <xdr:rowOff>50799</xdr:rowOff>
    </xdr:from>
    <xdr:to>
      <xdr:col>7</xdr:col>
      <xdr:colOff>188686</xdr:colOff>
      <xdr:row>106</xdr:row>
      <xdr:rowOff>18142</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6754DE1-C581-96F6-A411-81FB137848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580640" y="16723359"/>
              <a:ext cx="4481286" cy="2710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206828</xdr:colOff>
      <xdr:row>91</xdr:row>
      <xdr:rowOff>43542</xdr:rowOff>
    </xdr:from>
    <xdr:to>
      <xdr:col>14</xdr:col>
      <xdr:colOff>511628</xdr:colOff>
      <xdr:row>106</xdr:row>
      <xdr:rowOff>10885</xdr:rowOff>
    </xdr:to>
    <xdr:graphicFrame macro="">
      <xdr:nvGraphicFramePr>
        <xdr:cNvPr id="19" name="Chart 18">
          <a:extLst>
            <a:ext uri="{FF2B5EF4-FFF2-40B4-BE49-F238E27FC236}">
              <a16:creationId xmlns:a16="http://schemas.microsoft.com/office/drawing/2014/main" id="{BBF2FEF7-D85E-8AD2-5AA2-726D9B1C4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117909</xdr:colOff>
      <xdr:row>1</xdr:row>
      <xdr:rowOff>161637</xdr:rowOff>
    </xdr:from>
    <xdr:to>
      <xdr:col>13</xdr:col>
      <xdr:colOff>1114525</xdr:colOff>
      <xdr:row>8</xdr:row>
      <xdr:rowOff>142144</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A3954F6-A6AE-EA5C-BE26-0C664B2A22C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182909" y="352137"/>
              <a:ext cx="1822116" cy="1314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106959</xdr:colOff>
      <xdr:row>25</xdr:row>
      <xdr:rowOff>67740</xdr:rowOff>
    </xdr:from>
    <xdr:to>
      <xdr:col>13</xdr:col>
      <xdr:colOff>1103879</xdr:colOff>
      <xdr:row>33</xdr:row>
      <xdr:rowOff>41271</xdr:rowOff>
    </xdr:to>
    <mc:AlternateContent xmlns:mc="http://schemas.openxmlformats.org/markup-compatibility/2006" xmlns:a14="http://schemas.microsoft.com/office/drawing/2010/main">
      <mc:Choice Requires="a14">
        <xdr:graphicFrame macro="">
          <xdr:nvGraphicFramePr>
            <xdr:cNvPr id="3" name="Category 2">
              <a:extLst>
                <a:ext uri="{FF2B5EF4-FFF2-40B4-BE49-F238E27FC236}">
                  <a16:creationId xmlns:a16="http://schemas.microsoft.com/office/drawing/2014/main" id="{4AE86C41-F56B-0798-E235-8BD2B6676FB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171959" y="4830240"/>
              <a:ext cx="1822420" cy="149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166521</xdr:colOff>
      <xdr:row>17</xdr:row>
      <xdr:rowOff>171664</xdr:rowOff>
    </xdr:from>
    <xdr:to>
      <xdr:col>13</xdr:col>
      <xdr:colOff>1163137</xdr:colOff>
      <xdr:row>24</xdr:row>
      <xdr:rowOff>92013</xdr:rowOff>
    </xdr:to>
    <mc:AlternateContent xmlns:mc="http://schemas.openxmlformats.org/markup-compatibility/2006" xmlns:a14="http://schemas.microsoft.com/office/drawing/2010/main">
      <mc:Choice Requires="a14">
        <xdr:graphicFrame macro="">
          <xdr:nvGraphicFramePr>
            <xdr:cNvPr id="4" name="OrderChannel 2">
              <a:extLst>
                <a:ext uri="{FF2B5EF4-FFF2-40B4-BE49-F238E27FC236}">
                  <a16:creationId xmlns:a16="http://schemas.microsoft.com/office/drawing/2014/main" id="{1A53CF24-3BE0-9FE4-29E4-355D5191C3A3}"/>
                </a:ext>
              </a:extLst>
            </xdr:cNvPr>
            <xdr:cNvGraphicFramePr/>
          </xdr:nvGraphicFramePr>
          <xdr:xfrm>
            <a:off x="0" y="0"/>
            <a:ext cx="0" cy="0"/>
          </xdr:xfrm>
          <a:graphic>
            <a:graphicData uri="http://schemas.microsoft.com/office/drawing/2010/slicer">
              <sle:slicer xmlns:sle="http://schemas.microsoft.com/office/drawing/2010/slicer" name="OrderChannel 2"/>
            </a:graphicData>
          </a:graphic>
        </xdr:graphicFrame>
      </mc:Choice>
      <mc:Fallback xmlns="">
        <xdr:sp macro="" textlink="">
          <xdr:nvSpPr>
            <xdr:cNvPr id="0" name=""/>
            <xdr:cNvSpPr>
              <a:spLocks noTextEdit="1"/>
            </xdr:cNvSpPr>
          </xdr:nvSpPr>
          <xdr:spPr>
            <a:xfrm>
              <a:off x="12231521" y="3410164"/>
              <a:ext cx="1822116" cy="1253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112149</xdr:colOff>
      <xdr:row>9</xdr:row>
      <xdr:rowOff>58953</xdr:rowOff>
    </xdr:from>
    <xdr:to>
      <xdr:col>13</xdr:col>
      <xdr:colOff>1108765</xdr:colOff>
      <xdr:row>16</xdr:row>
      <xdr:rowOff>165232</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35D6F6C8-C51F-2EA4-D7BD-6B5CFD3FAF7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177149" y="1773453"/>
              <a:ext cx="1822116" cy="1439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420242</xdr:colOff>
      <xdr:row>24</xdr:row>
      <xdr:rowOff>137026</xdr:rowOff>
    </xdr:from>
    <xdr:to>
      <xdr:col>11</xdr:col>
      <xdr:colOff>364896</xdr:colOff>
      <xdr:row>32</xdr:row>
      <xdr:rowOff>131010</xdr:rowOff>
    </xdr:to>
    <mc:AlternateContent xmlns:mc="http://schemas.openxmlformats.org/markup-compatibility/2006" xmlns:tsle="http://schemas.microsoft.com/office/drawing/2012/timeslicer">
      <mc:Choice Requires="tsle">
        <xdr:graphicFrame macro="">
          <xdr:nvGraphicFramePr>
            <xdr:cNvPr id="6" name="OrderDate 2">
              <a:extLst>
                <a:ext uri="{FF2B5EF4-FFF2-40B4-BE49-F238E27FC236}">
                  <a16:creationId xmlns:a16="http://schemas.microsoft.com/office/drawing/2014/main" id="{54F68AE0-9307-2028-32B3-4D924AD9FD56}"/>
                </a:ext>
              </a:extLst>
            </xdr:cNvPr>
            <xdr:cNvGraphicFramePr/>
          </xdr:nvGraphicFramePr>
          <xdr:xfrm>
            <a:off x="0" y="0"/>
            <a:ext cx="0" cy="0"/>
          </xdr:xfrm>
          <a:graphic>
            <a:graphicData uri="http://schemas.microsoft.com/office/drawing/2012/timeslicer">
              <tsle:timeslicer name="OrderDate 2"/>
            </a:graphicData>
          </a:graphic>
        </xdr:graphicFrame>
      </mc:Choice>
      <mc:Fallback xmlns="">
        <xdr:sp macro="" textlink="">
          <xdr:nvSpPr>
            <xdr:cNvPr id="0" name=""/>
            <xdr:cNvSpPr>
              <a:spLocks noTextEdit="1"/>
            </xdr:cNvSpPr>
          </xdr:nvSpPr>
          <xdr:spPr>
            <a:xfrm>
              <a:off x="8357742" y="4709026"/>
              <a:ext cx="3468904" cy="15179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230606</xdr:colOff>
      <xdr:row>31</xdr:row>
      <xdr:rowOff>92242</xdr:rowOff>
    </xdr:from>
    <xdr:to>
      <xdr:col>4</xdr:col>
      <xdr:colOff>40106</xdr:colOff>
      <xdr:row>46</xdr:row>
      <xdr:rowOff>128337</xdr:rowOff>
    </xdr:to>
    <xdr:graphicFrame macro="">
      <xdr:nvGraphicFramePr>
        <xdr:cNvPr id="7" name="Chart 6">
          <a:extLst>
            <a:ext uri="{FF2B5EF4-FFF2-40B4-BE49-F238E27FC236}">
              <a16:creationId xmlns:a16="http://schemas.microsoft.com/office/drawing/2014/main" id="{A06765C0-7259-A8E1-97C2-1E62BF0A9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1213489</xdr:colOff>
      <xdr:row>34</xdr:row>
      <xdr:rowOff>21877</xdr:rowOff>
    </xdr:from>
    <xdr:to>
      <xdr:col>10</xdr:col>
      <xdr:colOff>1053371</xdr:colOff>
      <xdr:row>51</xdr:row>
      <xdr:rowOff>19870</xdr:rowOff>
    </xdr:to>
    <xdr:graphicFrame macro="">
      <xdr:nvGraphicFramePr>
        <xdr:cNvPr id="10" name="Chart 9">
          <a:extLst>
            <a:ext uri="{FF2B5EF4-FFF2-40B4-BE49-F238E27FC236}">
              <a16:creationId xmlns:a16="http://schemas.microsoft.com/office/drawing/2014/main" id="{F1EC43D8-8A85-A98F-01D6-1799A7ABA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619809</xdr:colOff>
      <xdr:row>47</xdr:row>
      <xdr:rowOff>173485</xdr:rowOff>
    </xdr:from>
    <xdr:to>
      <xdr:col>4</xdr:col>
      <xdr:colOff>399229</xdr:colOff>
      <xdr:row>63</xdr:row>
      <xdr:rowOff>121347</xdr:rowOff>
    </xdr:to>
    <xdr:graphicFrame macro="">
      <xdr:nvGraphicFramePr>
        <xdr:cNvPr id="11" name="Chart 10">
          <a:extLst>
            <a:ext uri="{FF2B5EF4-FFF2-40B4-BE49-F238E27FC236}">
              <a16:creationId xmlns:a16="http://schemas.microsoft.com/office/drawing/2014/main" id="{EC57261D-A584-1B62-4313-8AFFBF9F7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97534</xdr:colOff>
      <xdr:row>33</xdr:row>
      <xdr:rowOff>180169</xdr:rowOff>
    </xdr:from>
    <xdr:to>
      <xdr:col>14</xdr:col>
      <xdr:colOff>157688</xdr:colOff>
      <xdr:row>49</xdr:row>
      <xdr:rowOff>143832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EAC3398B-D363-C5CB-AB26-DCA038ED5D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588494" y="6215209"/>
              <a:ext cx="2742394" cy="28897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741036</xdr:colOff>
      <xdr:row>47</xdr:row>
      <xdr:rowOff>144923</xdr:rowOff>
    </xdr:from>
    <xdr:to>
      <xdr:col>7</xdr:col>
      <xdr:colOff>1042434</xdr:colOff>
      <xdr:row>62</xdr:row>
      <xdr:rowOff>74741</xdr:rowOff>
    </xdr:to>
    <xdr:graphicFrame macro="">
      <xdr:nvGraphicFramePr>
        <xdr:cNvPr id="13" name="Chart 12">
          <a:extLst>
            <a:ext uri="{FF2B5EF4-FFF2-40B4-BE49-F238E27FC236}">
              <a16:creationId xmlns:a16="http://schemas.microsoft.com/office/drawing/2014/main" id="{46FABC13-0D41-F42D-D76D-540A4790D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834008</xdr:colOff>
      <xdr:row>28</xdr:row>
      <xdr:rowOff>131862</xdr:rowOff>
    </xdr:from>
    <xdr:to>
      <xdr:col>6</xdr:col>
      <xdr:colOff>667510</xdr:colOff>
      <xdr:row>31</xdr:row>
      <xdr:rowOff>51651</xdr:rowOff>
    </xdr:to>
    <xdr:sp macro="" textlink="$H$32">
      <xdr:nvSpPr>
        <xdr:cNvPr id="14" name="Rectangle 13">
          <a:extLst>
            <a:ext uri="{FF2B5EF4-FFF2-40B4-BE49-F238E27FC236}">
              <a16:creationId xmlns:a16="http://schemas.microsoft.com/office/drawing/2014/main" id="{3F3E9005-3C9E-97BB-4CFE-A8BEBAA91B2D}"/>
            </a:ext>
          </a:extLst>
        </xdr:cNvPr>
        <xdr:cNvSpPr/>
      </xdr:nvSpPr>
      <xdr:spPr>
        <a:xfrm>
          <a:off x="5763917" y="5304226"/>
          <a:ext cx="745593" cy="4739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662510-9137-4B01-A300-F308BBC7DE43}" type="TxLink">
            <a:rPr lang="en-US" sz="1100" b="0" i="0" u="none" strike="noStrike">
              <a:solidFill>
                <a:srgbClr val="000000"/>
              </a:solidFill>
              <a:latin typeface="Aptos Narrow"/>
            </a:rPr>
            <a:pPr algn="l"/>
            <a:t>3.00</a:t>
          </a:fld>
          <a:endParaRPr lang="en-IN" sz="1100"/>
        </a:p>
      </xdr:txBody>
    </xdr:sp>
    <xdr:clientData/>
  </xdr:twoCellAnchor>
  <xdr:twoCellAnchor>
    <xdr:from>
      <xdr:col>8</xdr:col>
      <xdr:colOff>276482</xdr:colOff>
      <xdr:row>18</xdr:row>
      <xdr:rowOff>178044</xdr:rowOff>
    </xdr:from>
    <xdr:to>
      <xdr:col>8</xdr:col>
      <xdr:colOff>865908</xdr:colOff>
      <xdr:row>20</xdr:row>
      <xdr:rowOff>127000</xdr:rowOff>
    </xdr:to>
    <xdr:sp macro="" textlink="$K$21">
      <xdr:nvSpPr>
        <xdr:cNvPr id="15" name="Rectangle 14">
          <a:extLst>
            <a:ext uri="{FF2B5EF4-FFF2-40B4-BE49-F238E27FC236}">
              <a16:creationId xmlns:a16="http://schemas.microsoft.com/office/drawing/2014/main" id="{59B2BB9B-D348-2DF5-AA44-7E169C305FFE}"/>
            </a:ext>
          </a:extLst>
        </xdr:cNvPr>
        <xdr:cNvSpPr/>
      </xdr:nvSpPr>
      <xdr:spPr>
        <a:xfrm>
          <a:off x="8277482" y="3503135"/>
          <a:ext cx="589426" cy="3184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D3864D-8C92-49EC-B45E-59F92CC59061}" type="TxLink">
            <a:rPr lang="en-US" sz="1100" b="0" i="0" u="none" strike="noStrike">
              <a:solidFill>
                <a:srgbClr val="000000"/>
              </a:solidFill>
              <a:latin typeface="Aptos Narrow"/>
            </a:rPr>
            <a:pPr algn="l"/>
            <a:t>5.463</a:t>
          </a:fld>
          <a:endParaRPr lang="en-IN" sz="1100"/>
        </a:p>
      </xdr:txBody>
    </xdr:sp>
    <xdr:clientData/>
  </xdr:twoCellAnchor>
  <xdr:twoCellAnchor>
    <xdr:from>
      <xdr:col>8</xdr:col>
      <xdr:colOff>11545</xdr:colOff>
      <xdr:row>21</xdr:row>
      <xdr:rowOff>126999</xdr:rowOff>
    </xdr:from>
    <xdr:to>
      <xdr:col>9</xdr:col>
      <xdr:colOff>23090</xdr:colOff>
      <xdr:row>24</xdr:row>
      <xdr:rowOff>46181</xdr:rowOff>
    </xdr:to>
    <xdr:sp macro="" textlink="$K$24">
      <xdr:nvSpPr>
        <xdr:cNvPr id="16" name="Rectangle 15">
          <a:extLst>
            <a:ext uri="{FF2B5EF4-FFF2-40B4-BE49-F238E27FC236}">
              <a16:creationId xmlns:a16="http://schemas.microsoft.com/office/drawing/2014/main" id="{F119EE1B-4FA2-3DDA-5AA4-15DB6A2E0A6C}"/>
            </a:ext>
          </a:extLst>
        </xdr:cNvPr>
        <xdr:cNvSpPr/>
      </xdr:nvSpPr>
      <xdr:spPr>
        <a:xfrm>
          <a:off x="8012545" y="4006272"/>
          <a:ext cx="1050636" cy="473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C6E4E9E-75E4-4977-9EE7-0E993FE8EEE3}" type="TxLink">
            <a:rPr lang="en-US" sz="1100" b="0" i="0" u="none" strike="noStrike">
              <a:solidFill>
                <a:srgbClr val="000000"/>
              </a:solidFill>
              <a:latin typeface="Aptos Narrow"/>
            </a:rPr>
            <a:pPr algn="l"/>
            <a:t> 8,06,59,661.13 </a:t>
          </a:fld>
          <a:endParaRPr lang="en-IN" sz="1100"/>
        </a:p>
      </xdr:txBody>
    </xdr:sp>
    <xdr:clientData/>
  </xdr:twoCellAnchor>
  <xdr:twoCellAnchor>
    <xdr:from>
      <xdr:col>4</xdr:col>
      <xdr:colOff>381000</xdr:colOff>
      <xdr:row>31</xdr:row>
      <xdr:rowOff>150091</xdr:rowOff>
    </xdr:from>
    <xdr:to>
      <xdr:col>7</xdr:col>
      <xdr:colOff>822156</xdr:colOff>
      <xdr:row>46</xdr:row>
      <xdr:rowOff>118008</xdr:rowOff>
    </xdr:to>
    <xdr:graphicFrame macro="">
      <xdr:nvGraphicFramePr>
        <xdr:cNvPr id="17" name="Chart 16">
          <a:extLst>
            <a:ext uri="{FF2B5EF4-FFF2-40B4-BE49-F238E27FC236}">
              <a16:creationId xmlns:a16="http://schemas.microsoft.com/office/drawing/2014/main" id="{495546B2-E4A0-49E0-B7B8-86333318F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46182</xdr:colOff>
      <xdr:row>51</xdr:row>
      <xdr:rowOff>92364</xdr:rowOff>
    </xdr:from>
    <xdr:to>
      <xdr:col>12</xdr:col>
      <xdr:colOff>448953</xdr:colOff>
      <xdr:row>62</xdr:row>
      <xdr:rowOff>110508</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536B6536-704A-4BCB-BFB6-BCFBDE1B83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09082" y="9419244"/>
              <a:ext cx="4540431" cy="20298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809625</xdr:colOff>
      <xdr:row>51</xdr:row>
      <xdr:rowOff>160338</xdr:rowOff>
    </xdr:from>
    <xdr:to>
      <xdr:col>13</xdr:col>
      <xdr:colOff>428625</xdr:colOff>
      <xdr:row>66</xdr:row>
      <xdr:rowOff>46038</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4B95BFD4-332C-ED0E-16E1-2984ABAF9E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772525" y="9487218"/>
              <a:ext cx="458724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33130</xdr:colOff>
      <xdr:row>0</xdr:row>
      <xdr:rowOff>33130</xdr:rowOff>
    </xdr:from>
    <xdr:to>
      <xdr:col>26</xdr:col>
      <xdr:colOff>11043</xdr:colOff>
      <xdr:row>39</xdr:row>
      <xdr:rowOff>121478</xdr:rowOff>
    </xdr:to>
    <xdr:sp macro="" textlink="">
      <xdr:nvSpPr>
        <xdr:cNvPr id="9" name="Rectangle 8">
          <a:extLst>
            <a:ext uri="{FF2B5EF4-FFF2-40B4-BE49-F238E27FC236}">
              <a16:creationId xmlns:a16="http://schemas.microsoft.com/office/drawing/2014/main" id="{1B807E75-2347-8E11-B831-2F340B3209A4}"/>
            </a:ext>
          </a:extLst>
        </xdr:cNvPr>
        <xdr:cNvSpPr/>
      </xdr:nvSpPr>
      <xdr:spPr>
        <a:xfrm>
          <a:off x="33130" y="33130"/>
          <a:ext cx="15770087" cy="7410174"/>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472224</xdr:colOff>
      <xdr:row>27</xdr:row>
      <xdr:rowOff>142878</xdr:rowOff>
    </xdr:from>
    <xdr:to>
      <xdr:col>26</xdr:col>
      <xdr:colOff>11905</xdr:colOff>
      <xdr:row>39</xdr:row>
      <xdr:rowOff>139526</xdr:rowOff>
    </xdr:to>
    <xdr:sp macro="" textlink="">
      <xdr:nvSpPr>
        <xdr:cNvPr id="8" name="Rectangle 7">
          <a:extLst>
            <a:ext uri="{FF2B5EF4-FFF2-40B4-BE49-F238E27FC236}">
              <a16:creationId xmlns:a16="http://schemas.microsoft.com/office/drawing/2014/main" id="{94CAB7C4-5982-457B-BE66-E3263A02498F}"/>
            </a:ext>
          </a:extLst>
        </xdr:cNvPr>
        <xdr:cNvSpPr/>
      </xdr:nvSpPr>
      <xdr:spPr>
        <a:xfrm rot="5400000">
          <a:off x="11923772" y="3228861"/>
          <a:ext cx="2139773" cy="5611869"/>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428624</xdr:colOff>
      <xdr:row>4</xdr:row>
      <xdr:rowOff>35718</xdr:rowOff>
    </xdr:from>
    <xdr:to>
      <xdr:col>11</xdr:col>
      <xdr:colOff>476250</xdr:colOff>
      <xdr:row>23</xdr:row>
      <xdr:rowOff>142874</xdr:rowOff>
    </xdr:to>
    <xdr:sp macro="" textlink="">
      <xdr:nvSpPr>
        <xdr:cNvPr id="6" name="Rectangle 5">
          <a:extLst>
            <a:ext uri="{FF2B5EF4-FFF2-40B4-BE49-F238E27FC236}">
              <a16:creationId xmlns:a16="http://schemas.microsoft.com/office/drawing/2014/main" id="{0162B04C-42BD-4684-9CB3-DF930242D533}"/>
            </a:ext>
          </a:extLst>
        </xdr:cNvPr>
        <xdr:cNvSpPr/>
      </xdr:nvSpPr>
      <xdr:spPr>
        <a:xfrm>
          <a:off x="4071937" y="750093"/>
          <a:ext cx="3083719" cy="3500437"/>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488157</xdr:colOff>
      <xdr:row>10</xdr:row>
      <xdr:rowOff>121479</xdr:rowOff>
    </xdr:from>
    <xdr:to>
      <xdr:col>16</xdr:col>
      <xdr:colOff>508000</xdr:colOff>
      <xdr:row>39</xdr:row>
      <xdr:rowOff>143565</xdr:rowOff>
    </xdr:to>
    <xdr:sp macro="" textlink="">
      <xdr:nvSpPr>
        <xdr:cNvPr id="46" name="Rectangle 45">
          <a:extLst>
            <a:ext uri="{FF2B5EF4-FFF2-40B4-BE49-F238E27FC236}">
              <a16:creationId xmlns:a16="http://schemas.microsoft.com/office/drawing/2014/main" id="{7FF95870-EC63-4324-B030-8D63E40AE999}"/>
            </a:ext>
          </a:extLst>
        </xdr:cNvPr>
        <xdr:cNvSpPr/>
      </xdr:nvSpPr>
      <xdr:spPr>
        <a:xfrm>
          <a:off x="7169461" y="1998870"/>
          <a:ext cx="3056800" cy="5466521"/>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500060</xdr:colOff>
      <xdr:row>4</xdr:row>
      <xdr:rowOff>95252</xdr:rowOff>
    </xdr:from>
    <xdr:to>
      <xdr:col>11</xdr:col>
      <xdr:colOff>583406</xdr:colOff>
      <xdr:row>25</xdr:row>
      <xdr:rowOff>83345</xdr:rowOff>
    </xdr:to>
    <xdr:sp macro="" textlink="">
      <xdr:nvSpPr>
        <xdr:cNvPr id="45" name="Rectangle 44">
          <a:extLst>
            <a:ext uri="{FF2B5EF4-FFF2-40B4-BE49-F238E27FC236}">
              <a16:creationId xmlns:a16="http://schemas.microsoft.com/office/drawing/2014/main" id="{D8440A6D-61BD-45F9-9671-458A2D46275F}"/>
            </a:ext>
          </a:extLst>
        </xdr:cNvPr>
        <xdr:cNvSpPr/>
      </xdr:nvSpPr>
      <xdr:spPr>
        <a:xfrm>
          <a:off x="4143373" y="809627"/>
          <a:ext cx="3119439" cy="3738562"/>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47626</xdr:rowOff>
    </xdr:from>
    <xdr:to>
      <xdr:col>6</xdr:col>
      <xdr:colOff>375478</xdr:colOff>
      <xdr:row>30</xdr:row>
      <xdr:rowOff>143565</xdr:rowOff>
    </xdr:to>
    <xdr:sp macro="" textlink="">
      <xdr:nvSpPr>
        <xdr:cNvPr id="44" name="Rectangle 43">
          <a:extLst>
            <a:ext uri="{FF2B5EF4-FFF2-40B4-BE49-F238E27FC236}">
              <a16:creationId xmlns:a16="http://schemas.microsoft.com/office/drawing/2014/main" id="{BA01C3E5-1D66-3B14-76A0-239056C79B71}"/>
            </a:ext>
          </a:extLst>
        </xdr:cNvPr>
        <xdr:cNvSpPr/>
      </xdr:nvSpPr>
      <xdr:spPr>
        <a:xfrm>
          <a:off x="0" y="798583"/>
          <a:ext cx="4019826" cy="4977156"/>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11</xdr:col>
      <xdr:colOff>575733</xdr:colOff>
      <xdr:row>4</xdr:row>
      <xdr:rowOff>50800</xdr:rowOff>
    </xdr:to>
    <xdr:sp macro="" textlink="">
      <xdr:nvSpPr>
        <xdr:cNvPr id="2" name="Rectangle 1">
          <a:extLst>
            <a:ext uri="{FF2B5EF4-FFF2-40B4-BE49-F238E27FC236}">
              <a16:creationId xmlns:a16="http://schemas.microsoft.com/office/drawing/2014/main" id="{96FB6100-D702-8AFE-0EF8-502071BBDEE8}"/>
            </a:ext>
          </a:extLst>
        </xdr:cNvPr>
        <xdr:cNvSpPr/>
      </xdr:nvSpPr>
      <xdr:spPr>
        <a:xfrm>
          <a:off x="0" y="0"/>
          <a:ext cx="7281333" cy="79586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597266</xdr:colOff>
      <xdr:row>0</xdr:row>
      <xdr:rowOff>0</xdr:rowOff>
    </xdr:from>
    <xdr:to>
      <xdr:col>26</xdr:col>
      <xdr:colOff>11906</xdr:colOff>
      <xdr:row>4</xdr:row>
      <xdr:rowOff>45720</xdr:rowOff>
    </xdr:to>
    <xdr:sp macro="" textlink="">
      <xdr:nvSpPr>
        <xdr:cNvPr id="3" name="Rectangle 2">
          <a:extLst>
            <a:ext uri="{FF2B5EF4-FFF2-40B4-BE49-F238E27FC236}">
              <a16:creationId xmlns:a16="http://schemas.microsoft.com/office/drawing/2014/main" id="{33E5FD08-175F-6A85-B28B-300FCC72C390}"/>
            </a:ext>
          </a:extLst>
        </xdr:cNvPr>
        <xdr:cNvSpPr/>
      </xdr:nvSpPr>
      <xdr:spPr>
        <a:xfrm>
          <a:off x="7276672" y="0"/>
          <a:ext cx="8522922" cy="760095"/>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71912</xdr:colOff>
      <xdr:row>2</xdr:row>
      <xdr:rowOff>11576</xdr:rowOff>
    </xdr:from>
    <xdr:to>
      <xdr:col>16</xdr:col>
      <xdr:colOff>169333</xdr:colOff>
      <xdr:row>3</xdr:row>
      <xdr:rowOff>159260</xdr:rowOff>
    </xdr:to>
    <xdr:sp macro="" textlink="KPIs!$K$24">
      <xdr:nvSpPr>
        <xdr:cNvPr id="4" name="Rectangle 3">
          <a:extLst>
            <a:ext uri="{FF2B5EF4-FFF2-40B4-BE49-F238E27FC236}">
              <a16:creationId xmlns:a16="http://schemas.microsoft.com/office/drawing/2014/main" id="{E41DB58F-2D74-4311-84A1-47C72CAEFFEC}"/>
            </a:ext>
          </a:extLst>
        </xdr:cNvPr>
        <xdr:cNvSpPr/>
      </xdr:nvSpPr>
      <xdr:spPr>
        <a:xfrm>
          <a:off x="7996712" y="384109"/>
          <a:ext cx="1926221" cy="333951"/>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F98E61-58F5-476B-95DD-C0D16F902536}" type="TxLink">
            <a:rPr lang="en-US" sz="1600" b="0" i="0" u="none" strike="noStrike">
              <a:solidFill>
                <a:srgbClr val="000000"/>
              </a:solidFill>
              <a:latin typeface="Aptos Narrow"/>
            </a:rPr>
            <a:pPr algn="ctr"/>
            <a:t> 8,06,59,661.13 </a:t>
          </a:fld>
          <a:endParaRPr lang="en-IN" sz="1600"/>
        </a:p>
      </xdr:txBody>
    </xdr:sp>
    <xdr:clientData/>
  </xdr:twoCellAnchor>
  <xdr:twoCellAnchor>
    <xdr:from>
      <xdr:col>17</xdr:col>
      <xdr:colOff>397934</xdr:colOff>
      <xdr:row>1</xdr:row>
      <xdr:rowOff>163975</xdr:rowOff>
    </xdr:from>
    <xdr:to>
      <xdr:col>20</xdr:col>
      <xdr:colOff>601134</xdr:colOff>
      <xdr:row>3</xdr:row>
      <xdr:rowOff>135038</xdr:rowOff>
    </xdr:to>
    <xdr:sp macro="" textlink="KPIs!K21">
      <xdr:nvSpPr>
        <xdr:cNvPr id="5" name="Rectangle 4">
          <a:extLst>
            <a:ext uri="{FF2B5EF4-FFF2-40B4-BE49-F238E27FC236}">
              <a16:creationId xmlns:a16="http://schemas.microsoft.com/office/drawing/2014/main" id="{EFF49090-F456-7A32-B4E7-CC2B73CF598B}"/>
            </a:ext>
          </a:extLst>
        </xdr:cNvPr>
        <xdr:cNvSpPr/>
      </xdr:nvSpPr>
      <xdr:spPr>
        <a:xfrm>
          <a:off x="10761134" y="350242"/>
          <a:ext cx="2032000" cy="34359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DDC984-8866-4CF9-8FDB-1EAED2CAB355}" type="TxLink">
            <a:rPr lang="en-US" sz="1600" b="0" i="0" u="none" strike="noStrike">
              <a:solidFill>
                <a:srgbClr val="000000"/>
              </a:solidFill>
              <a:latin typeface="Aptos Narrow"/>
            </a:rPr>
            <a:pPr algn="ctr"/>
            <a:t>5.463</a:t>
          </a:fld>
          <a:endParaRPr lang="en-IN" sz="1600"/>
        </a:p>
      </xdr:txBody>
    </xdr:sp>
    <xdr:clientData/>
  </xdr:twoCellAnchor>
  <xdr:twoCellAnchor>
    <xdr:from>
      <xdr:col>22</xdr:col>
      <xdr:colOff>135038</xdr:colOff>
      <xdr:row>2</xdr:row>
      <xdr:rowOff>9645</xdr:rowOff>
    </xdr:from>
    <xdr:to>
      <xdr:col>25</xdr:col>
      <xdr:colOff>356885</xdr:colOff>
      <xdr:row>4</xdr:row>
      <xdr:rowOff>0</xdr:rowOff>
    </xdr:to>
    <xdr:sp macro="" textlink="KPIs!$H$32">
      <xdr:nvSpPr>
        <xdr:cNvPr id="7" name="Rectangle 6">
          <a:extLst>
            <a:ext uri="{FF2B5EF4-FFF2-40B4-BE49-F238E27FC236}">
              <a16:creationId xmlns:a16="http://schemas.microsoft.com/office/drawing/2014/main" id="{0038729A-D98B-480A-897F-B82F28763BB8}"/>
            </a:ext>
          </a:extLst>
        </xdr:cNvPr>
        <xdr:cNvSpPr/>
      </xdr:nvSpPr>
      <xdr:spPr>
        <a:xfrm>
          <a:off x="13503797" y="376177"/>
          <a:ext cx="2044860" cy="35688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0BB6CA-C329-4B09-A705-1020A856D911}" type="TxLink">
            <a:rPr lang="en-US" sz="1800" b="0" i="0" u="none" strike="noStrike">
              <a:solidFill>
                <a:srgbClr val="000000"/>
              </a:solidFill>
              <a:latin typeface="Aptos Narrow"/>
            </a:rPr>
            <a:pPr algn="ctr"/>
            <a:t>3.00</a:t>
          </a:fld>
          <a:endParaRPr lang="en-IN" sz="1800"/>
        </a:p>
      </xdr:txBody>
    </xdr:sp>
    <xdr:clientData/>
  </xdr:twoCellAnchor>
  <xdr:twoCellAnchor>
    <xdr:from>
      <xdr:col>17</xdr:col>
      <xdr:colOff>381000</xdr:colOff>
      <xdr:row>0</xdr:row>
      <xdr:rowOff>77166</xdr:rowOff>
    </xdr:from>
    <xdr:to>
      <xdr:col>20</xdr:col>
      <xdr:colOff>601133</xdr:colOff>
      <xdr:row>2</xdr:row>
      <xdr:rowOff>57874</xdr:rowOff>
    </xdr:to>
    <xdr:sp macro="" textlink="">
      <xdr:nvSpPr>
        <xdr:cNvPr id="10" name="Rectangle 9">
          <a:extLst>
            <a:ext uri="{FF2B5EF4-FFF2-40B4-BE49-F238E27FC236}">
              <a16:creationId xmlns:a16="http://schemas.microsoft.com/office/drawing/2014/main" id="{6B311A44-BC09-C45E-097C-E0804339FB00}"/>
            </a:ext>
          </a:extLst>
        </xdr:cNvPr>
        <xdr:cNvSpPr/>
      </xdr:nvSpPr>
      <xdr:spPr>
        <a:xfrm>
          <a:off x="10744200" y="77166"/>
          <a:ext cx="2048933" cy="353241"/>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a:solidFill>
                <a:schemeClr val="bg1"/>
              </a:solidFill>
            </a:rPr>
            <a:t>AVG</a:t>
          </a:r>
          <a:r>
            <a:rPr lang="en-IN" sz="1400" baseline="0">
              <a:solidFill>
                <a:schemeClr val="bg1"/>
              </a:solidFill>
            </a:rPr>
            <a:t> DELIVERY DAYS </a:t>
          </a:r>
          <a:r>
            <a:rPr lang="en-IN" sz="1400">
              <a:solidFill>
                <a:schemeClr val="bg1"/>
              </a:solidFill>
            </a:rPr>
            <a:t> </a:t>
          </a:r>
        </a:p>
      </xdr:txBody>
    </xdr:sp>
    <xdr:clientData/>
  </xdr:twoCellAnchor>
  <xdr:twoCellAnchor>
    <xdr:from>
      <xdr:col>13</xdr:col>
      <xdr:colOff>45335</xdr:colOff>
      <xdr:row>0</xdr:row>
      <xdr:rowOff>67519</xdr:rowOff>
    </xdr:from>
    <xdr:to>
      <xdr:col>16</xdr:col>
      <xdr:colOff>186267</xdr:colOff>
      <xdr:row>2</xdr:row>
      <xdr:rowOff>57874</xdr:rowOff>
    </xdr:to>
    <xdr:sp macro="" textlink="">
      <xdr:nvSpPr>
        <xdr:cNvPr id="11" name="Rectangle 10">
          <a:extLst>
            <a:ext uri="{FF2B5EF4-FFF2-40B4-BE49-F238E27FC236}">
              <a16:creationId xmlns:a16="http://schemas.microsoft.com/office/drawing/2014/main" id="{C0EED43A-F991-4876-BE03-3B1C76F1551E}"/>
            </a:ext>
          </a:extLst>
        </xdr:cNvPr>
        <xdr:cNvSpPr/>
      </xdr:nvSpPr>
      <xdr:spPr>
        <a:xfrm>
          <a:off x="7970135" y="67519"/>
          <a:ext cx="1969732" cy="362888"/>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a:solidFill>
                <a:schemeClr val="bg1"/>
              </a:solidFill>
            </a:rPr>
            <a:t>TOTAL SALES </a:t>
          </a:r>
        </a:p>
      </xdr:txBody>
    </xdr:sp>
    <xdr:clientData/>
  </xdr:twoCellAnchor>
  <xdr:twoCellAnchor>
    <xdr:from>
      <xdr:col>22</xdr:col>
      <xdr:colOff>125393</xdr:colOff>
      <xdr:row>0</xdr:row>
      <xdr:rowOff>77165</xdr:rowOff>
    </xdr:from>
    <xdr:to>
      <xdr:col>25</xdr:col>
      <xdr:colOff>376177</xdr:colOff>
      <xdr:row>2</xdr:row>
      <xdr:rowOff>57872</xdr:rowOff>
    </xdr:to>
    <xdr:sp macro="" textlink="">
      <xdr:nvSpPr>
        <xdr:cNvPr id="12" name="Rectangle 11">
          <a:extLst>
            <a:ext uri="{FF2B5EF4-FFF2-40B4-BE49-F238E27FC236}">
              <a16:creationId xmlns:a16="http://schemas.microsoft.com/office/drawing/2014/main" id="{5B89845F-C420-4F0B-AB0B-1A43F6E91E18}"/>
            </a:ext>
          </a:extLst>
        </xdr:cNvPr>
        <xdr:cNvSpPr/>
      </xdr:nvSpPr>
      <xdr:spPr>
        <a:xfrm>
          <a:off x="13494152" y="77165"/>
          <a:ext cx="2073797" cy="347239"/>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a:solidFill>
                <a:schemeClr val="bg1"/>
              </a:solidFill>
            </a:rPr>
            <a:t>RATINGS</a:t>
          </a:r>
          <a:r>
            <a:rPr lang="en-IN" sz="1400" baseline="0">
              <a:solidFill>
                <a:schemeClr val="bg1"/>
              </a:solidFill>
            </a:rPr>
            <a:t> </a:t>
          </a:r>
          <a:r>
            <a:rPr lang="en-IN" sz="1400">
              <a:solidFill>
                <a:schemeClr val="bg1"/>
              </a:solidFill>
            </a:rPr>
            <a:t> </a:t>
          </a:r>
        </a:p>
      </xdr:txBody>
    </xdr:sp>
    <xdr:clientData/>
  </xdr:twoCellAnchor>
  <xdr:twoCellAnchor editAs="oneCell">
    <xdr:from>
      <xdr:col>12</xdr:col>
      <xdr:colOff>109849</xdr:colOff>
      <xdr:row>1</xdr:row>
      <xdr:rowOff>20469</xdr:rowOff>
    </xdr:from>
    <xdr:to>
      <xdr:col>13</xdr:col>
      <xdr:colOff>21110</xdr:colOff>
      <xdr:row>3</xdr:row>
      <xdr:rowOff>177800</xdr:rowOff>
    </xdr:to>
    <xdr:pic>
      <xdr:nvPicPr>
        <xdr:cNvPr id="14" name="Graphic 13" descr="Bar graph with upward trend with solid fill">
          <a:extLst>
            <a:ext uri="{FF2B5EF4-FFF2-40B4-BE49-F238E27FC236}">
              <a16:creationId xmlns:a16="http://schemas.microsoft.com/office/drawing/2014/main" id="{AA6C06C8-5476-22E8-3A2C-951BD5E8A7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25049" y="206736"/>
          <a:ext cx="520861" cy="529864"/>
        </a:xfrm>
        <a:prstGeom prst="rect">
          <a:avLst/>
        </a:prstGeom>
      </xdr:spPr>
    </xdr:pic>
    <xdr:clientData/>
  </xdr:twoCellAnchor>
  <xdr:twoCellAnchor editAs="oneCell">
    <xdr:from>
      <xdr:col>16</xdr:col>
      <xdr:colOff>461918</xdr:colOff>
      <xdr:row>1</xdr:row>
      <xdr:rowOff>42332</xdr:rowOff>
    </xdr:from>
    <xdr:to>
      <xdr:col>17</xdr:col>
      <xdr:colOff>365506</xdr:colOff>
      <xdr:row>4</xdr:row>
      <xdr:rowOff>3107</xdr:rowOff>
    </xdr:to>
    <xdr:pic>
      <xdr:nvPicPr>
        <xdr:cNvPr id="16" name="Graphic 15" descr="Shopping cart with solid fill">
          <a:extLst>
            <a:ext uri="{FF2B5EF4-FFF2-40B4-BE49-F238E27FC236}">
              <a16:creationId xmlns:a16="http://schemas.microsoft.com/office/drawing/2014/main" id="{59AF7372-3A1D-3718-7A6A-555254735E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15518" y="228599"/>
          <a:ext cx="513188" cy="519575"/>
        </a:xfrm>
        <a:prstGeom prst="rect">
          <a:avLst/>
        </a:prstGeom>
      </xdr:spPr>
    </xdr:pic>
    <xdr:clientData/>
  </xdr:twoCellAnchor>
  <xdr:twoCellAnchor editAs="oneCell">
    <xdr:from>
      <xdr:col>21</xdr:col>
      <xdr:colOff>221847</xdr:colOff>
      <xdr:row>1</xdr:row>
      <xdr:rowOff>39760</xdr:rowOff>
    </xdr:from>
    <xdr:to>
      <xdr:col>22</xdr:col>
      <xdr:colOff>115746</xdr:colOff>
      <xdr:row>3</xdr:row>
      <xdr:rowOff>174798</xdr:rowOff>
    </xdr:to>
    <xdr:pic>
      <xdr:nvPicPr>
        <xdr:cNvPr id="20" name="Graphic 19" descr="Business Growth with solid fill">
          <a:extLst>
            <a:ext uri="{FF2B5EF4-FFF2-40B4-BE49-F238E27FC236}">
              <a16:creationId xmlns:a16="http://schemas.microsoft.com/office/drawing/2014/main" id="{6EAC6FA9-C85F-7F56-817B-081784EC0F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023447" y="226027"/>
          <a:ext cx="503499" cy="507571"/>
        </a:xfrm>
        <a:prstGeom prst="rect">
          <a:avLst/>
        </a:prstGeom>
      </xdr:spPr>
    </xdr:pic>
    <xdr:clientData/>
  </xdr:twoCellAnchor>
  <xdr:twoCellAnchor editAs="oneCell">
    <xdr:from>
      <xdr:col>14</xdr:col>
      <xdr:colOff>214311</xdr:colOff>
      <xdr:row>4</xdr:row>
      <xdr:rowOff>44388</xdr:rowOff>
    </xdr:from>
    <xdr:to>
      <xdr:col>16</xdr:col>
      <xdr:colOff>336557</xdr:colOff>
      <xdr:row>11</xdr:row>
      <xdr:rowOff>0</xdr:rowOff>
    </xdr:to>
    <mc:AlternateContent xmlns:mc="http://schemas.openxmlformats.org/markup-compatibility/2006" xmlns:a14="http://schemas.microsoft.com/office/drawing/2010/main">
      <mc:Choice Requires="a14">
        <xdr:graphicFrame macro="">
          <xdr:nvGraphicFramePr>
            <xdr:cNvPr id="21" name="Gender 3">
              <a:extLst>
                <a:ext uri="{FF2B5EF4-FFF2-40B4-BE49-F238E27FC236}">
                  <a16:creationId xmlns:a16="http://schemas.microsoft.com/office/drawing/2014/main" id="{E980D4B1-C0A7-44CD-A556-59CDFCDD9D1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8683839" y="789455"/>
              <a:ext cx="1406318" cy="1265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533401</xdr:colOff>
      <xdr:row>4</xdr:row>
      <xdr:rowOff>34863</xdr:rowOff>
    </xdr:from>
    <xdr:to>
      <xdr:col>21</xdr:col>
      <xdr:colOff>105001</xdr:colOff>
      <xdr:row>11</xdr:row>
      <xdr:rowOff>9960</xdr:rowOff>
    </xdr:to>
    <mc:AlternateContent xmlns:mc="http://schemas.openxmlformats.org/markup-compatibility/2006" xmlns:a14="http://schemas.microsoft.com/office/drawing/2010/main">
      <mc:Choice Requires="a14">
        <xdr:graphicFrame macro="">
          <xdr:nvGraphicFramePr>
            <xdr:cNvPr id="23" name="OrderChannel 3">
              <a:extLst>
                <a:ext uri="{FF2B5EF4-FFF2-40B4-BE49-F238E27FC236}">
                  <a16:creationId xmlns:a16="http://schemas.microsoft.com/office/drawing/2014/main" id="{BAE875D3-A2F4-42D7-9769-0752B4215817}"/>
                </a:ext>
              </a:extLst>
            </xdr:cNvPr>
            <xdr:cNvGraphicFramePr/>
          </xdr:nvGraphicFramePr>
          <xdr:xfrm>
            <a:off x="0" y="0"/>
            <a:ext cx="0" cy="0"/>
          </xdr:xfrm>
          <a:graphic>
            <a:graphicData uri="http://schemas.microsoft.com/office/drawing/2010/slicer">
              <sle:slicer xmlns:sle="http://schemas.microsoft.com/office/drawing/2010/slicer" name="OrderChannel 3"/>
            </a:graphicData>
          </a:graphic>
        </xdr:graphicFrame>
      </mc:Choice>
      <mc:Fallback xmlns="">
        <xdr:sp macro="" textlink="">
          <xdr:nvSpPr>
            <xdr:cNvPr id="0" name=""/>
            <xdr:cNvSpPr>
              <a:spLocks noTextEdit="1"/>
            </xdr:cNvSpPr>
          </xdr:nvSpPr>
          <xdr:spPr>
            <a:xfrm>
              <a:off x="11538099" y="779142"/>
              <a:ext cx="1405716" cy="1277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345839</xdr:colOff>
      <xdr:row>4</xdr:row>
      <xdr:rowOff>43283</xdr:rowOff>
    </xdr:from>
    <xdr:to>
      <xdr:col>18</xdr:col>
      <xdr:colOff>535917</xdr:colOff>
      <xdr:row>11</xdr:row>
      <xdr:rowOff>5023</xdr:rowOff>
    </xdr:to>
    <mc:AlternateContent xmlns:mc="http://schemas.openxmlformats.org/markup-compatibility/2006" xmlns:a14="http://schemas.microsoft.com/office/drawing/2010/main">
      <mc:Choice Requires="a14">
        <xdr:graphicFrame macro="">
          <xdr:nvGraphicFramePr>
            <xdr:cNvPr id="24" name="Region 3">
              <a:extLst>
                <a:ext uri="{FF2B5EF4-FFF2-40B4-BE49-F238E27FC236}">
                  <a16:creationId xmlns:a16="http://schemas.microsoft.com/office/drawing/2014/main" id="{BAEDC9EF-4B3F-40A9-A1AB-34C69522668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127792" y="787562"/>
              <a:ext cx="1412823" cy="1264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85869</xdr:colOff>
      <xdr:row>4</xdr:row>
      <xdr:rowOff>23813</xdr:rowOff>
    </xdr:from>
    <xdr:to>
      <xdr:col>26</xdr:col>
      <xdr:colOff>11905</xdr:colOff>
      <xdr:row>11</xdr:row>
      <xdr:rowOff>5217</xdr:rowOff>
    </xdr:to>
    <mc:AlternateContent xmlns:mc="http://schemas.openxmlformats.org/markup-compatibility/2006" xmlns:tsle="http://schemas.microsoft.com/office/drawing/2012/timeslicer">
      <mc:Choice Requires="tsle">
        <xdr:graphicFrame macro="">
          <xdr:nvGraphicFramePr>
            <xdr:cNvPr id="25" name="OrderDate 3">
              <a:extLst>
                <a:ext uri="{FF2B5EF4-FFF2-40B4-BE49-F238E27FC236}">
                  <a16:creationId xmlns:a16="http://schemas.microsoft.com/office/drawing/2014/main" id="{B83B6387-FB66-40A2-8F96-8A302333F665}"/>
                </a:ext>
              </a:extLst>
            </xdr:cNvPr>
            <xdr:cNvGraphicFramePr/>
          </xdr:nvGraphicFramePr>
          <xdr:xfrm>
            <a:off x="0" y="0"/>
            <a:ext cx="0" cy="0"/>
          </xdr:xfrm>
          <a:graphic>
            <a:graphicData uri="http://schemas.microsoft.com/office/drawing/2012/timeslicer">
              <tsle:timeslicer name="OrderDate 3"/>
            </a:graphicData>
          </a:graphic>
        </xdr:graphicFrame>
      </mc:Choice>
      <mc:Fallback xmlns="">
        <xdr:sp macro="" textlink="">
          <xdr:nvSpPr>
            <xdr:cNvPr id="0" name=""/>
            <xdr:cNvSpPr>
              <a:spLocks noTextEdit="1"/>
            </xdr:cNvSpPr>
          </xdr:nvSpPr>
          <xdr:spPr>
            <a:xfrm>
              <a:off x="12837463" y="738188"/>
              <a:ext cx="2962130" cy="1231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547688</xdr:colOff>
      <xdr:row>4</xdr:row>
      <xdr:rowOff>33550</xdr:rowOff>
    </xdr:from>
    <xdr:to>
      <xdr:col>14</xdr:col>
      <xdr:colOff>202406</xdr:colOff>
      <xdr:row>10</xdr:row>
      <xdr:rowOff>154781</xdr:rowOff>
    </xdr:to>
    <mc:AlternateContent xmlns:mc="http://schemas.openxmlformats.org/markup-compatibility/2006" xmlns:a14="http://schemas.microsoft.com/office/drawing/2010/main">
      <mc:Choice Requires="a14">
        <xdr:graphicFrame macro="">
          <xdr:nvGraphicFramePr>
            <xdr:cNvPr id="27" name="Category 4">
              <a:extLst>
                <a:ext uri="{FF2B5EF4-FFF2-40B4-BE49-F238E27FC236}">
                  <a16:creationId xmlns:a16="http://schemas.microsoft.com/office/drawing/2014/main" id="{42D74E55-BC8A-4254-A3C9-F1EC7FCC6991}"/>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7227094" y="747925"/>
              <a:ext cx="1476375" cy="1192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129676</xdr:colOff>
      <xdr:row>11</xdr:row>
      <xdr:rowOff>71437</xdr:rowOff>
    </xdr:from>
    <xdr:to>
      <xdr:col>25</xdr:col>
      <xdr:colOff>559595</xdr:colOff>
      <xdr:row>27</xdr:row>
      <xdr:rowOff>59531</xdr:rowOff>
    </xdr:to>
    <xdr:graphicFrame macro="">
      <xdr:nvGraphicFramePr>
        <xdr:cNvPr id="31" name="Chart 5">
          <a:extLst>
            <a:ext uri="{FF2B5EF4-FFF2-40B4-BE49-F238E27FC236}">
              <a16:creationId xmlns:a16="http://schemas.microsoft.com/office/drawing/2014/main" id="{A43A0203-F09C-479A-A298-B9B0ADD24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4526</xdr:colOff>
      <xdr:row>27</xdr:row>
      <xdr:rowOff>165512</xdr:rowOff>
    </xdr:from>
    <xdr:to>
      <xdr:col>25</xdr:col>
      <xdr:colOff>525886</xdr:colOff>
      <xdr:row>39</xdr:row>
      <xdr:rowOff>40582</xdr:rowOff>
    </xdr:to>
    <mc:AlternateContent xmlns:mc="http://schemas.openxmlformats.org/markup-compatibility/2006">
      <mc:Choice xmlns:cx1="http://schemas.microsoft.com/office/drawing/2015/9/8/chartex" Requires="cx1">
        <xdr:graphicFrame macro="">
          <xdr:nvGraphicFramePr>
            <xdr:cNvPr id="38" name="Chart 7">
              <a:extLst>
                <a:ext uri="{FF2B5EF4-FFF2-40B4-BE49-F238E27FC236}">
                  <a16:creationId xmlns:a16="http://schemas.microsoft.com/office/drawing/2014/main" id="{71EA959E-BDFF-4C7A-9412-7F8B5FFB8D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67726" y="5103272"/>
              <a:ext cx="5398160" cy="2069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130969</xdr:colOff>
      <xdr:row>4</xdr:row>
      <xdr:rowOff>130969</xdr:rowOff>
    </xdr:from>
    <xdr:to>
      <xdr:col>6</xdr:col>
      <xdr:colOff>198782</xdr:colOff>
      <xdr:row>30</xdr:row>
      <xdr:rowOff>11043</xdr:rowOff>
    </xdr:to>
    <xdr:graphicFrame macro="">
      <xdr:nvGraphicFramePr>
        <xdr:cNvPr id="40" name="Chart 8">
          <a:extLst>
            <a:ext uri="{FF2B5EF4-FFF2-40B4-BE49-F238E27FC236}">
              <a16:creationId xmlns:a16="http://schemas.microsoft.com/office/drawing/2014/main" id="{B00B0059-819D-41C0-A64F-C334DD7B2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563217</xdr:colOff>
      <xdr:row>11</xdr:row>
      <xdr:rowOff>55219</xdr:rowOff>
    </xdr:from>
    <xdr:to>
      <xdr:col>16</xdr:col>
      <xdr:colOff>419652</xdr:colOff>
      <xdr:row>39</xdr:row>
      <xdr:rowOff>33131</xdr:rowOff>
    </xdr:to>
    <xdr:graphicFrame macro="">
      <xdr:nvGraphicFramePr>
        <xdr:cNvPr id="33" name="Chart 12">
          <a:extLst>
            <a:ext uri="{FF2B5EF4-FFF2-40B4-BE49-F238E27FC236}">
              <a16:creationId xmlns:a16="http://schemas.microsoft.com/office/drawing/2014/main" id="{02C7477C-34BE-4691-865F-3DE6F897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559593</xdr:colOff>
      <xdr:row>11</xdr:row>
      <xdr:rowOff>59530</xdr:rowOff>
    </xdr:from>
    <xdr:to>
      <xdr:col>21</xdr:col>
      <xdr:colOff>71437</xdr:colOff>
      <xdr:row>27</xdr:row>
      <xdr:rowOff>83343</xdr:rowOff>
    </xdr:to>
    <xdr:graphicFrame macro="">
      <xdr:nvGraphicFramePr>
        <xdr:cNvPr id="37" name="Chart 14">
          <a:extLst>
            <a:ext uri="{FF2B5EF4-FFF2-40B4-BE49-F238E27FC236}">
              <a16:creationId xmlns:a16="http://schemas.microsoft.com/office/drawing/2014/main" id="{9D7D750C-570F-40F9-AA92-94A45D731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309562</xdr:colOff>
      <xdr:row>4</xdr:row>
      <xdr:rowOff>47625</xdr:rowOff>
    </xdr:from>
    <xdr:to>
      <xdr:col>11</xdr:col>
      <xdr:colOff>535782</xdr:colOff>
      <xdr:row>23</xdr:row>
      <xdr:rowOff>71437</xdr:rowOff>
    </xdr:to>
    <mc:AlternateContent xmlns:mc="http://schemas.openxmlformats.org/markup-compatibility/2006">
      <mc:Choice xmlns:cx4="http://schemas.microsoft.com/office/drawing/2016/5/10/chartex" Requires="cx4">
        <xdr:graphicFrame macro="">
          <xdr:nvGraphicFramePr>
            <xdr:cNvPr id="41" name="Chart 16">
              <a:extLst>
                <a:ext uri="{FF2B5EF4-FFF2-40B4-BE49-F238E27FC236}">
                  <a16:creationId xmlns:a16="http://schemas.microsoft.com/office/drawing/2014/main" id="{51B7C62A-530B-4BB5-8DB4-C8AB467CF9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967162" y="779145"/>
              <a:ext cx="3274220" cy="34985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388249</xdr:colOff>
      <xdr:row>23</xdr:row>
      <xdr:rowOff>142875</xdr:rowOff>
    </xdr:from>
    <xdr:to>
      <xdr:col>11</xdr:col>
      <xdr:colOff>535782</xdr:colOff>
      <xdr:row>39</xdr:row>
      <xdr:rowOff>119062</xdr:rowOff>
    </xdr:to>
    <xdr:graphicFrame macro="">
      <xdr:nvGraphicFramePr>
        <xdr:cNvPr id="43" name="Chart 17">
          <a:extLst>
            <a:ext uri="{FF2B5EF4-FFF2-40B4-BE49-F238E27FC236}">
              <a16:creationId xmlns:a16="http://schemas.microsoft.com/office/drawing/2014/main" id="{11B458B6-7D48-4765-9B2B-DE2E5A445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246184</xdr:colOff>
      <xdr:row>31</xdr:row>
      <xdr:rowOff>23446</xdr:rowOff>
    </xdr:from>
    <xdr:to>
      <xdr:col>6</xdr:col>
      <xdr:colOff>70338</xdr:colOff>
      <xdr:row>34</xdr:row>
      <xdr:rowOff>58615</xdr:rowOff>
    </xdr:to>
    <xdr:sp macro="" textlink="">
      <xdr:nvSpPr>
        <xdr:cNvPr id="15" name="Rectangle: Beveled 14">
          <a:hlinkClick xmlns:r="http://schemas.openxmlformats.org/officeDocument/2006/relationships" r:id="rId14"/>
          <a:extLst>
            <a:ext uri="{FF2B5EF4-FFF2-40B4-BE49-F238E27FC236}">
              <a16:creationId xmlns:a16="http://schemas.microsoft.com/office/drawing/2014/main" id="{E240731E-55D3-F5D9-4E1E-97E45116A606}"/>
            </a:ext>
          </a:extLst>
        </xdr:cNvPr>
        <xdr:cNvSpPr/>
      </xdr:nvSpPr>
      <xdr:spPr>
        <a:xfrm>
          <a:off x="246184" y="5838092"/>
          <a:ext cx="3481754" cy="597877"/>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DATA</a:t>
          </a:r>
          <a:r>
            <a:rPr lang="en-IN" sz="2000" b="1" baseline="0"/>
            <a:t> </a:t>
          </a:r>
          <a:endParaRPr lang="en-IN" sz="2000" b="1"/>
        </a:p>
      </xdr:txBody>
    </xdr:sp>
    <xdr:clientData/>
  </xdr:twoCellAnchor>
  <xdr:twoCellAnchor>
    <xdr:from>
      <xdr:col>0</xdr:col>
      <xdr:colOff>257908</xdr:colOff>
      <xdr:row>34</xdr:row>
      <xdr:rowOff>152401</xdr:rowOff>
    </xdr:from>
    <xdr:to>
      <xdr:col>6</xdr:col>
      <xdr:colOff>46892</xdr:colOff>
      <xdr:row>38</xdr:row>
      <xdr:rowOff>35169</xdr:rowOff>
    </xdr:to>
    <xdr:sp macro="" textlink="">
      <xdr:nvSpPr>
        <xdr:cNvPr id="17" name="Rectangle: Beveled 16">
          <a:hlinkClick xmlns:r="http://schemas.openxmlformats.org/officeDocument/2006/relationships" r:id="rId15"/>
          <a:extLst>
            <a:ext uri="{FF2B5EF4-FFF2-40B4-BE49-F238E27FC236}">
              <a16:creationId xmlns:a16="http://schemas.microsoft.com/office/drawing/2014/main" id="{1039C2F1-06D0-46CE-B6A8-137DDF6B9C67}"/>
            </a:ext>
          </a:extLst>
        </xdr:cNvPr>
        <xdr:cNvSpPr/>
      </xdr:nvSpPr>
      <xdr:spPr>
        <a:xfrm>
          <a:off x="257908" y="6529755"/>
          <a:ext cx="3446584" cy="63304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KPIS</a:t>
          </a:r>
          <a:r>
            <a:rPr lang="en-IN" sz="2000"/>
            <a:t> </a:t>
          </a:r>
        </a:p>
      </xdr:txBody>
    </xdr:sp>
    <xdr:clientData/>
  </xdr:twoCellAnchor>
  <xdr:twoCellAnchor>
    <xdr:from>
      <xdr:col>0</xdr:col>
      <xdr:colOff>59531</xdr:colOff>
      <xdr:row>0</xdr:row>
      <xdr:rowOff>83344</xdr:rowOff>
    </xdr:from>
    <xdr:to>
      <xdr:col>11</xdr:col>
      <xdr:colOff>523875</xdr:colOff>
      <xdr:row>3</xdr:row>
      <xdr:rowOff>166687</xdr:rowOff>
    </xdr:to>
    <xdr:sp macro="" textlink="">
      <xdr:nvSpPr>
        <xdr:cNvPr id="18" name="Rectangle 17">
          <a:extLst>
            <a:ext uri="{FF2B5EF4-FFF2-40B4-BE49-F238E27FC236}">
              <a16:creationId xmlns:a16="http://schemas.microsoft.com/office/drawing/2014/main" id="{A0C24A70-9B3C-A26D-D461-E61DB7B99E7F}"/>
            </a:ext>
          </a:extLst>
        </xdr:cNvPr>
        <xdr:cNvSpPr/>
      </xdr:nvSpPr>
      <xdr:spPr>
        <a:xfrm>
          <a:off x="59531" y="83344"/>
          <a:ext cx="7143750" cy="619124"/>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000"/>
        </a:p>
      </xdr:txBody>
    </xdr:sp>
    <xdr:clientData/>
  </xdr:twoCellAnchor>
  <xdr:twoCellAnchor editAs="oneCell">
    <xdr:from>
      <xdr:col>0</xdr:col>
      <xdr:colOff>170969</xdr:colOff>
      <xdr:row>0</xdr:row>
      <xdr:rowOff>154781</xdr:rowOff>
    </xdr:from>
    <xdr:to>
      <xdr:col>1</xdr:col>
      <xdr:colOff>250887</xdr:colOff>
      <xdr:row>3</xdr:row>
      <xdr:rowOff>107157</xdr:rowOff>
    </xdr:to>
    <xdr:pic>
      <xdr:nvPicPr>
        <xdr:cNvPr id="22" name="Picture 21">
          <a:hlinkClick xmlns:r="http://schemas.openxmlformats.org/officeDocument/2006/relationships" r:id="rId16"/>
          <a:extLst>
            <a:ext uri="{FF2B5EF4-FFF2-40B4-BE49-F238E27FC236}">
              <a16:creationId xmlns:a16="http://schemas.microsoft.com/office/drawing/2014/main" id="{4BF2D026-ED55-502C-3A32-ABABF8C0B49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0969" y="154781"/>
          <a:ext cx="687137" cy="488157"/>
        </a:xfrm>
        <a:prstGeom prst="rect">
          <a:avLst/>
        </a:prstGeom>
      </xdr:spPr>
    </xdr:pic>
    <xdr:clientData/>
  </xdr:twoCellAnchor>
  <xdr:twoCellAnchor>
    <xdr:from>
      <xdr:col>1</xdr:col>
      <xdr:colOff>535781</xdr:colOff>
      <xdr:row>0</xdr:row>
      <xdr:rowOff>119062</xdr:rowOff>
    </xdr:from>
    <xdr:to>
      <xdr:col>11</xdr:col>
      <xdr:colOff>357188</xdr:colOff>
      <xdr:row>3</xdr:row>
      <xdr:rowOff>142874</xdr:rowOff>
    </xdr:to>
    <xdr:sp macro="" textlink="">
      <xdr:nvSpPr>
        <xdr:cNvPr id="26" name="Rectangle 25">
          <a:extLst>
            <a:ext uri="{FF2B5EF4-FFF2-40B4-BE49-F238E27FC236}">
              <a16:creationId xmlns:a16="http://schemas.microsoft.com/office/drawing/2014/main" id="{EF3CA971-897E-EA66-A677-47E17D175C32}"/>
            </a:ext>
          </a:extLst>
        </xdr:cNvPr>
        <xdr:cNvSpPr/>
      </xdr:nvSpPr>
      <xdr:spPr>
        <a:xfrm>
          <a:off x="1143000" y="119062"/>
          <a:ext cx="5893594" cy="559593"/>
        </a:xfrm>
        <a:prstGeom prst="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solidFill>
            </a:rPr>
            <a:t>SALES DASHBOARD 2026</a:t>
          </a:r>
        </a:p>
      </xdr:txBody>
    </xdr:sp>
    <xdr:clientData/>
  </xdr:twoCellAnchor>
  <xdr:twoCellAnchor>
    <xdr:from>
      <xdr:col>17</xdr:col>
      <xdr:colOff>11907</xdr:colOff>
      <xdr:row>27</xdr:row>
      <xdr:rowOff>166689</xdr:rowOff>
    </xdr:from>
    <xdr:to>
      <xdr:col>25</xdr:col>
      <xdr:colOff>488157</xdr:colOff>
      <xdr:row>39</xdr:row>
      <xdr:rowOff>83344</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5A4CF2D-9A52-4BB9-BCB9-C02663E8DC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375107" y="5104449"/>
              <a:ext cx="5353050" cy="21112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mme\Downloads\Dashboard%20Creation%20April%202026.xlsx" TargetMode="External"/><Relationship Id="rId1" Type="http://schemas.openxmlformats.org/officeDocument/2006/relationships/externalLinkPath" Target="file:///C:\Users\comme\Downloads\Dashboard%20Creation%20April%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Dashboard (2)"/>
      <sheetName val="Dashboard"/>
      <sheetName val="Main Data"/>
      <sheetName val="Data Check"/>
      <sheetName val="KPIS"/>
      <sheetName val="Monthly Report"/>
      <sheetName val="ChartData"/>
    </sheetNames>
    <sheetDataSet>
      <sheetData sheetId="0"/>
      <sheetData sheetId="1"/>
      <sheetData sheetId="2"/>
      <sheetData sheetId="3">
        <row r="2">
          <cell r="A2" t="str">
            <v>ORD00001</v>
          </cell>
          <cell r="Q2">
            <v>55117.93</v>
          </cell>
          <cell r="W2">
            <v>1</v>
          </cell>
          <cell r="Y2">
            <v>1</v>
          </cell>
        </row>
        <row r="3">
          <cell r="A3" t="str">
            <v>ORD00002</v>
          </cell>
          <cell r="Q3">
            <v>34435.74</v>
          </cell>
          <cell r="W3">
            <v>4</v>
          </cell>
          <cell r="Y3">
            <v>1</v>
          </cell>
        </row>
        <row r="4">
          <cell r="A4" t="str">
            <v>ORD00003</v>
          </cell>
          <cell r="Q4">
            <v>35749.99</v>
          </cell>
          <cell r="W4">
            <v>3</v>
          </cell>
          <cell r="Y4">
            <v>4</v>
          </cell>
        </row>
        <row r="5">
          <cell r="A5" t="str">
            <v>ORD00004</v>
          </cell>
          <cell r="Q5">
            <v>92259.16</v>
          </cell>
          <cell r="W5">
            <v>10</v>
          </cell>
          <cell r="Y5">
            <v>2</v>
          </cell>
        </row>
        <row r="6">
          <cell r="A6" t="str">
            <v>ORD00005</v>
          </cell>
          <cell r="Q6">
            <v>92623.14</v>
          </cell>
          <cell r="W6">
            <v>6</v>
          </cell>
          <cell r="Y6">
            <v>2</v>
          </cell>
        </row>
        <row r="7">
          <cell r="A7" t="str">
            <v>ORD00006</v>
          </cell>
          <cell r="Q7">
            <v>28120.82</v>
          </cell>
          <cell r="W7">
            <v>6</v>
          </cell>
          <cell r="Y7">
            <v>3</v>
          </cell>
        </row>
        <row r="8">
          <cell r="A8" t="str">
            <v>ORD00007</v>
          </cell>
          <cell r="Q8">
            <v>153123.54</v>
          </cell>
          <cell r="W8">
            <v>7</v>
          </cell>
          <cell r="Y8">
            <v>1</v>
          </cell>
        </row>
        <row r="9">
          <cell r="A9" t="str">
            <v>ORD00008</v>
          </cell>
          <cell r="Q9">
            <v>16525.39</v>
          </cell>
          <cell r="W9">
            <v>3</v>
          </cell>
          <cell r="Y9">
            <v>4</v>
          </cell>
        </row>
        <row r="10">
          <cell r="A10" t="str">
            <v>ORD00009</v>
          </cell>
          <cell r="Q10">
            <v>141335.07999999999</v>
          </cell>
          <cell r="W10">
            <v>8</v>
          </cell>
          <cell r="Y10">
            <v>4</v>
          </cell>
        </row>
        <row r="11">
          <cell r="A11" t="str">
            <v>ORD00010</v>
          </cell>
          <cell r="Q11">
            <v>114973.77</v>
          </cell>
          <cell r="W11">
            <v>7</v>
          </cell>
          <cell r="Y11">
            <v>5</v>
          </cell>
        </row>
        <row r="12">
          <cell r="A12" t="str">
            <v>ORD00011</v>
          </cell>
          <cell r="Q12">
            <v>197956.5</v>
          </cell>
          <cell r="W12">
            <v>10</v>
          </cell>
          <cell r="Y12">
            <v>4</v>
          </cell>
        </row>
        <row r="13">
          <cell r="A13" t="str">
            <v>ORD00012</v>
          </cell>
          <cell r="Q13">
            <v>168205.2</v>
          </cell>
          <cell r="W13">
            <v>4</v>
          </cell>
          <cell r="Y13">
            <v>1</v>
          </cell>
        </row>
        <row r="14">
          <cell r="A14" t="str">
            <v>ORD00013</v>
          </cell>
          <cell r="Q14">
            <v>80657.009999999995</v>
          </cell>
          <cell r="W14">
            <v>6</v>
          </cell>
          <cell r="Y14">
            <v>4</v>
          </cell>
        </row>
        <row r="15">
          <cell r="A15" t="str">
            <v>ORD00014</v>
          </cell>
          <cell r="Q15">
            <v>2264.66</v>
          </cell>
          <cell r="W15">
            <v>7</v>
          </cell>
          <cell r="Y15">
            <v>5</v>
          </cell>
        </row>
        <row r="16">
          <cell r="A16" t="str">
            <v>ORD00015</v>
          </cell>
          <cell r="Q16">
            <v>10801.27</v>
          </cell>
          <cell r="W16">
            <v>8</v>
          </cell>
          <cell r="Y16">
            <v>3</v>
          </cell>
        </row>
        <row r="17">
          <cell r="A17" t="str">
            <v>ORD00016</v>
          </cell>
          <cell r="Q17">
            <v>249712.59</v>
          </cell>
          <cell r="W17">
            <v>9</v>
          </cell>
          <cell r="Y17">
            <v>4</v>
          </cell>
        </row>
        <row r="18">
          <cell r="A18" t="str">
            <v>ORD00017</v>
          </cell>
          <cell r="Q18">
            <v>54613.71</v>
          </cell>
          <cell r="W18">
            <v>1</v>
          </cell>
          <cell r="Y18">
            <v>2</v>
          </cell>
        </row>
        <row r="19">
          <cell r="A19" t="str">
            <v>ORD00018</v>
          </cell>
          <cell r="Q19">
            <v>107436.3</v>
          </cell>
          <cell r="W19">
            <v>1</v>
          </cell>
          <cell r="Y19">
            <v>3</v>
          </cell>
        </row>
        <row r="20">
          <cell r="A20" t="str">
            <v>ORD00019</v>
          </cell>
          <cell r="Q20">
            <v>121371.92</v>
          </cell>
          <cell r="W20">
            <v>6</v>
          </cell>
          <cell r="Y20">
            <v>4</v>
          </cell>
        </row>
        <row r="21">
          <cell r="A21" t="str">
            <v>ORD00020</v>
          </cell>
          <cell r="Q21">
            <v>32790.58</v>
          </cell>
          <cell r="W21">
            <v>9</v>
          </cell>
          <cell r="Y21">
            <v>5</v>
          </cell>
        </row>
        <row r="22">
          <cell r="A22" t="str">
            <v>ORD00021</v>
          </cell>
          <cell r="Q22">
            <v>79441.119999999995</v>
          </cell>
          <cell r="W22">
            <v>5</v>
          </cell>
          <cell r="Y22">
            <v>3</v>
          </cell>
        </row>
        <row r="23">
          <cell r="A23" t="str">
            <v>ORD00022</v>
          </cell>
          <cell r="Q23">
            <v>29380.77</v>
          </cell>
          <cell r="W23">
            <v>9</v>
          </cell>
          <cell r="Y23">
            <v>4</v>
          </cell>
        </row>
        <row r="24">
          <cell r="A24" t="str">
            <v>ORD00023</v>
          </cell>
          <cell r="Q24">
            <v>38934.54</v>
          </cell>
          <cell r="W24">
            <v>1</v>
          </cell>
          <cell r="Y24">
            <v>1</v>
          </cell>
        </row>
        <row r="25">
          <cell r="A25" t="str">
            <v>ORD00024</v>
          </cell>
          <cell r="Q25">
            <v>74541.070000000007</v>
          </cell>
          <cell r="W25">
            <v>4</v>
          </cell>
          <cell r="Y25">
            <v>4</v>
          </cell>
        </row>
        <row r="26">
          <cell r="A26" t="str">
            <v>ORD00025</v>
          </cell>
          <cell r="Q26">
            <v>5381.04</v>
          </cell>
          <cell r="W26">
            <v>2</v>
          </cell>
          <cell r="Y26">
            <v>2</v>
          </cell>
        </row>
        <row r="27">
          <cell r="A27" t="str">
            <v>ORD00026</v>
          </cell>
          <cell r="Q27">
            <v>2082.25</v>
          </cell>
          <cell r="W27">
            <v>7</v>
          </cell>
          <cell r="Y27">
            <v>2</v>
          </cell>
        </row>
        <row r="28">
          <cell r="A28" t="str">
            <v>ORD00027</v>
          </cell>
          <cell r="Q28">
            <v>26590.16</v>
          </cell>
          <cell r="W28">
            <v>3</v>
          </cell>
          <cell r="Y28">
            <v>1</v>
          </cell>
        </row>
        <row r="29">
          <cell r="A29" t="str">
            <v>ORD00028</v>
          </cell>
          <cell r="Q29">
            <v>14998.84</v>
          </cell>
          <cell r="W29">
            <v>1</v>
          </cell>
          <cell r="Y29">
            <v>3</v>
          </cell>
        </row>
        <row r="30">
          <cell r="A30" t="str">
            <v>ORD00029</v>
          </cell>
          <cell r="Q30">
            <v>157611.68</v>
          </cell>
          <cell r="W30">
            <v>9</v>
          </cell>
          <cell r="Y30">
            <v>2</v>
          </cell>
        </row>
        <row r="31">
          <cell r="A31" t="str">
            <v>ORD00030</v>
          </cell>
          <cell r="Q31">
            <v>76729.740000000005</v>
          </cell>
          <cell r="W31">
            <v>2</v>
          </cell>
          <cell r="Y31">
            <v>3</v>
          </cell>
        </row>
        <row r="32">
          <cell r="A32" t="str">
            <v>ORD00031</v>
          </cell>
          <cell r="Q32">
            <v>185670.6</v>
          </cell>
          <cell r="W32">
            <v>3</v>
          </cell>
          <cell r="Y32">
            <v>2</v>
          </cell>
        </row>
        <row r="33">
          <cell r="A33" t="str">
            <v>ORD00032</v>
          </cell>
          <cell r="Q33">
            <v>83547.44</v>
          </cell>
          <cell r="W33">
            <v>4</v>
          </cell>
          <cell r="Y33">
            <v>4</v>
          </cell>
        </row>
        <row r="34">
          <cell r="A34" t="str">
            <v>ORD00033</v>
          </cell>
          <cell r="Q34">
            <v>34041.300000000003</v>
          </cell>
          <cell r="W34">
            <v>5</v>
          </cell>
          <cell r="Y34">
            <v>2</v>
          </cell>
        </row>
        <row r="35">
          <cell r="A35" t="str">
            <v>ORD00034</v>
          </cell>
          <cell r="Q35">
            <v>20689.79</v>
          </cell>
          <cell r="W35">
            <v>10</v>
          </cell>
          <cell r="Y35">
            <v>2</v>
          </cell>
        </row>
        <row r="36">
          <cell r="A36" t="str">
            <v>ORD00035</v>
          </cell>
          <cell r="Q36">
            <v>108318.01</v>
          </cell>
          <cell r="W36">
            <v>9</v>
          </cell>
          <cell r="Y36">
            <v>2</v>
          </cell>
        </row>
        <row r="37">
          <cell r="A37" t="str">
            <v>ORD00036</v>
          </cell>
          <cell r="Q37">
            <v>103493.33</v>
          </cell>
          <cell r="W37">
            <v>9</v>
          </cell>
          <cell r="Y37">
            <v>2</v>
          </cell>
        </row>
        <row r="38">
          <cell r="A38" t="str">
            <v>ORD00037</v>
          </cell>
          <cell r="Q38">
            <v>230132.2</v>
          </cell>
          <cell r="W38">
            <v>5</v>
          </cell>
          <cell r="Y38">
            <v>5</v>
          </cell>
        </row>
        <row r="39">
          <cell r="A39" t="str">
            <v>ORD00038</v>
          </cell>
          <cell r="Q39">
            <v>5302.24</v>
          </cell>
          <cell r="W39">
            <v>10</v>
          </cell>
          <cell r="Y39">
            <v>2</v>
          </cell>
        </row>
        <row r="40">
          <cell r="A40" t="str">
            <v>ORD00039</v>
          </cell>
          <cell r="Q40">
            <v>110190.04</v>
          </cell>
          <cell r="W40">
            <v>10</v>
          </cell>
          <cell r="Y40">
            <v>3</v>
          </cell>
        </row>
        <row r="41">
          <cell r="A41" t="str">
            <v>ORD00040</v>
          </cell>
          <cell r="Q41">
            <v>18917.13</v>
          </cell>
          <cell r="W41">
            <v>4</v>
          </cell>
          <cell r="Y41">
            <v>2</v>
          </cell>
        </row>
        <row r="42">
          <cell r="A42" t="str">
            <v>ORD00041</v>
          </cell>
          <cell r="Q42">
            <v>105074.1</v>
          </cell>
          <cell r="W42">
            <v>9</v>
          </cell>
          <cell r="Y42">
            <v>3</v>
          </cell>
        </row>
        <row r="43">
          <cell r="A43" t="str">
            <v>ORD00042</v>
          </cell>
          <cell r="Q43">
            <v>15896.67</v>
          </cell>
          <cell r="W43">
            <v>7</v>
          </cell>
          <cell r="Y43">
            <v>2</v>
          </cell>
        </row>
        <row r="44">
          <cell r="A44" t="str">
            <v>ORD00043</v>
          </cell>
          <cell r="Q44">
            <v>114450.2</v>
          </cell>
          <cell r="W44">
            <v>1</v>
          </cell>
          <cell r="Y44">
            <v>4</v>
          </cell>
        </row>
        <row r="45">
          <cell r="A45" t="str">
            <v>ORD00044</v>
          </cell>
          <cell r="Q45">
            <v>3326.36</v>
          </cell>
          <cell r="W45">
            <v>7</v>
          </cell>
          <cell r="Y45">
            <v>2</v>
          </cell>
        </row>
        <row r="46">
          <cell r="A46" t="str">
            <v>ORD00045</v>
          </cell>
          <cell r="Q46">
            <v>195780.12</v>
          </cell>
          <cell r="W46">
            <v>5</v>
          </cell>
          <cell r="Y46">
            <v>1</v>
          </cell>
        </row>
        <row r="47">
          <cell r="A47" t="str">
            <v>ORD00046</v>
          </cell>
          <cell r="Q47">
            <v>68610.740000000005</v>
          </cell>
          <cell r="W47">
            <v>9</v>
          </cell>
          <cell r="Y47">
            <v>1</v>
          </cell>
        </row>
        <row r="48">
          <cell r="A48" t="str">
            <v>ORD00047</v>
          </cell>
          <cell r="Q48">
            <v>145285.68</v>
          </cell>
          <cell r="W48">
            <v>6</v>
          </cell>
          <cell r="Y48">
            <v>3</v>
          </cell>
        </row>
        <row r="49">
          <cell r="A49" t="str">
            <v>ORD00048</v>
          </cell>
          <cell r="Q49">
            <v>37152.89</v>
          </cell>
          <cell r="W49">
            <v>5</v>
          </cell>
          <cell r="Y49">
            <v>3</v>
          </cell>
        </row>
        <row r="50">
          <cell r="A50" t="str">
            <v>ORD00049</v>
          </cell>
          <cell r="Q50">
            <v>86708.58</v>
          </cell>
          <cell r="W50">
            <v>8</v>
          </cell>
          <cell r="Y50">
            <v>5</v>
          </cell>
        </row>
        <row r="51">
          <cell r="A51" t="str">
            <v>ORD00050</v>
          </cell>
          <cell r="Q51">
            <v>11415.94</v>
          </cell>
          <cell r="W51">
            <v>3</v>
          </cell>
          <cell r="Y51">
            <v>1</v>
          </cell>
        </row>
        <row r="52">
          <cell r="A52" t="str">
            <v>ORD00051</v>
          </cell>
          <cell r="Q52">
            <v>117943.57</v>
          </cell>
          <cell r="W52">
            <v>10</v>
          </cell>
          <cell r="Y52">
            <v>3</v>
          </cell>
        </row>
        <row r="53">
          <cell r="A53" t="str">
            <v>ORD00052</v>
          </cell>
          <cell r="Q53">
            <v>111630.25</v>
          </cell>
          <cell r="W53">
            <v>3</v>
          </cell>
          <cell r="Y53">
            <v>3</v>
          </cell>
        </row>
        <row r="54">
          <cell r="A54" t="str">
            <v>ORD00053</v>
          </cell>
          <cell r="Q54">
            <v>8343.64</v>
          </cell>
          <cell r="W54">
            <v>4</v>
          </cell>
          <cell r="Y54">
            <v>3</v>
          </cell>
        </row>
        <row r="55">
          <cell r="A55" t="str">
            <v>ORD00054</v>
          </cell>
          <cell r="Q55">
            <v>31110.06</v>
          </cell>
          <cell r="W55">
            <v>1</v>
          </cell>
          <cell r="Y55">
            <v>4</v>
          </cell>
        </row>
        <row r="56">
          <cell r="A56" t="str">
            <v>ORD00055</v>
          </cell>
          <cell r="Q56">
            <v>62485.1</v>
          </cell>
          <cell r="W56">
            <v>5</v>
          </cell>
          <cell r="Y56">
            <v>4</v>
          </cell>
        </row>
        <row r="57">
          <cell r="A57" t="str">
            <v>ORD00056</v>
          </cell>
          <cell r="Q57">
            <v>38489.67</v>
          </cell>
          <cell r="W57">
            <v>9</v>
          </cell>
          <cell r="Y57">
            <v>2</v>
          </cell>
        </row>
        <row r="58">
          <cell r="A58" t="str">
            <v>ORD00057</v>
          </cell>
          <cell r="Q58">
            <v>4081.3</v>
          </cell>
          <cell r="W58">
            <v>8</v>
          </cell>
          <cell r="Y58">
            <v>5</v>
          </cell>
        </row>
        <row r="59">
          <cell r="A59" t="str">
            <v>ORD00058</v>
          </cell>
          <cell r="Q59">
            <v>180975.62</v>
          </cell>
          <cell r="W59">
            <v>6</v>
          </cell>
          <cell r="Y59">
            <v>2</v>
          </cell>
        </row>
        <row r="60">
          <cell r="A60" t="str">
            <v>ORD00059</v>
          </cell>
          <cell r="Q60">
            <v>37935.99</v>
          </cell>
          <cell r="W60">
            <v>9</v>
          </cell>
          <cell r="Y60">
            <v>4</v>
          </cell>
        </row>
        <row r="61">
          <cell r="A61" t="str">
            <v>ORD00060</v>
          </cell>
          <cell r="Q61">
            <v>175047.38</v>
          </cell>
          <cell r="W61">
            <v>3</v>
          </cell>
          <cell r="Y61">
            <v>1</v>
          </cell>
        </row>
        <row r="62">
          <cell r="A62" t="str">
            <v>ORD00061</v>
          </cell>
          <cell r="Q62">
            <v>210830.88</v>
          </cell>
          <cell r="W62">
            <v>6</v>
          </cell>
          <cell r="Y62">
            <v>2</v>
          </cell>
        </row>
        <row r="63">
          <cell r="A63" t="str">
            <v>ORD00062</v>
          </cell>
          <cell r="Q63">
            <v>74693.08</v>
          </cell>
          <cell r="W63">
            <v>1</v>
          </cell>
          <cell r="Y63">
            <v>1</v>
          </cell>
        </row>
        <row r="64">
          <cell r="A64" t="str">
            <v>ORD00063</v>
          </cell>
          <cell r="Q64">
            <v>68891.839999999997</v>
          </cell>
          <cell r="W64">
            <v>2</v>
          </cell>
          <cell r="Y64">
            <v>2</v>
          </cell>
        </row>
        <row r="65">
          <cell r="A65" t="str">
            <v>ORD00064</v>
          </cell>
          <cell r="Q65">
            <v>182010.79</v>
          </cell>
          <cell r="W65">
            <v>5</v>
          </cell>
          <cell r="Y65">
            <v>4</v>
          </cell>
        </row>
        <row r="66">
          <cell r="A66" t="str">
            <v>ORD00065</v>
          </cell>
          <cell r="Q66">
            <v>3651.16</v>
          </cell>
          <cell r="W66">
            <v>2</v>
          </cell>
          <cell r="Y66">
            <v>2</v>
          </cell>
        </row>
        <row r="67">
          <cell r="A67" t="str">
            <v>ORD00066</v>
          </cell>
          <cell r="Q67">
            <v>34461.67</v>
          </cell>
          <cell r="W67">
            <v>9</v>
          </cell>
          <cell r="Y67">
            <v>4</v>
          </cell>
        </row>
        <row r="68">
          <cell r="A68" t="str">
            <v>ORD00067</v>
          </cell>
          <cell r="Q68">
            <v>39441.519999999997</v>
          </cell>
          <cell r="W68">
            <v>9</v>
          </cell>
          <cell r="Y68">
            <v>4</v>
          </cell>
        </row>
        <row r="69">
          <cell r="A69" t="str">
            <v>ORD00068</v>
          </cell>
          <cell r="Q69">
            <v>1297.6199999999999</v>
          </cell>
          <cell r="W69">
            <v>5</v>
          </cell>
          <cell r="Y69">
            <v>2</v>
          </cell>
        </row>
        <row r="70">
          <cell r="A70" t="str">
            <v>ORD00069</v>
          </cell>
          <cell r="Q70">
            <v>27171.06</v>
          </cell>
          <cell r="W70">
            <v>9</v>
          </cell>
          <cell r="Y70">
            <v>2</v>
          </cell>
        </row>
        <row r="71">
          <cell r="A71" t="str">
            <v>ORD00070</v>
          </cell>
          <cell r="Q71">
            <v>54256.06</v>
          </cell>
          <cell r="W71">
            <v>4</v>
          </cell>
          <cell r="Y71">
            <v>4</v>
          </cell>
        </row>
        <row r="72">
          <cell r="A72" t="str">
            <v>ORD00071</v>
          </cell>
          <cell r="Q72">
            <v>15169.98</v>
          </cell>
          <cell r="W72">
            <v>10</v>
          </cell>
          <cell r="Y72">
            <v>5</v>
          </cell>
        </row>
        <row r="73">
          <cell r="A73" t="str">
            <v>ORD00072</v>
          </cell>
          <cell r="Q73">
            <v>17235.830000000002</v>
          </cell>
          <cell r="W73">
            <v>5</v>
          </cell>
          <cell r="Y73">
            <v>2</v>
          </cell>
        </row>
        <row r="74">
          <cell r="A74" t="str">
            <v>ORD00073</v>
          </cell>
          <cell r="Q74">
            <v>2782.66</v>
          </cell>
          <cell r="W74">
            <v>6</v>
          </cell>
          <cell r="Y74">
            <v>5</v>
          </cell>
        </row>
        <row r="75">
          <cell r="A75" t="str">
            <v>ORD00074</v>
          </cell>
          <cell r="Q75">
            <v>68713.94</v>
          </cell>
          <cell r="W75">
            <v>1</v>
          </cell>
          <cell r="Y75">
            <v>2</v>
          </cell>
        </row>
        <row r="76">
          <cell r="A76" t="str">
            <v>ORD00075</v>
          </cell>
          <cell r="Q76">
            <v>50294.44</v>
          </cell>
          <cell r="W76">
            <v>10</v>
          </cell>
          <cell r="Y76">
            <v>4</v>
          </cell>
        </row>
        <row r="77">
          <cell r="A77" t="str">
            <v>ORD00076</v>
          </cell>
          <cell r="Q77">
            <v>33703.480000000003</v>
          </cell>
          <cell r="W77">
            <v>1</v>
          </cell>
          <cell r="Y77">
            <v>1</v>
          </cell>
        </row>
        <row r="78">
          <cell r="A78" t="str">
            <v>ORD00077</v>
          </cell>
          <cell r="Q78">
            <v>130629.32</v>
          </cell>
          <cell r="W78">
            <v>5</v>
          </cell>
          <cell r="Y78">
            <v>5</v>
          </cell>
        </row>
        <row r="79">
          <cell r="A79" t="str">
            <v>ORD00078</v>
          </cell>
          <cell r="Q79">
            <v>148198.29999999999</v>
          </cell>
          <cell r="W79">
            <v>2</v>
          </cell>
          <cell r="Y79">
            <v>4</v>
          </cell>
        </row>
        <row r="80">
          <cell r="A80" t="str">
            <v>ORD00079</v>
          </cell>
          <cell r="Q80">
            <v>116235.53</v>
          </cell>
          <cell r="W80">
            <v>7</v>
          </cell>
          <cell r="Y80">
            <v>5</v>
          </cell>
        </row>
        <row r="81">
          <cell r="A81" t="str">
            <v>ORD00080</v>
          </cell>
          <cell r="Q81">
            <v>185390.6</v>
          </cell>
          <cell r="W81">
            <v>4</v>
          </cell>
          <cell r="Y81">
            <v>2</v>
          </cell>
        </row>
        <row r="82">
          <cell r="A82" t="str">
            <v>ORD00081</v>
          </cell>
          <cell r="Q82">
            <v>11579.21</v>
          </cell>
          <cell r="W82">
            <v>3</v>
          </cell>
          <cell r="Y82">
            <v>4</v>
          </cell>
        </row>
        <row r="83">
          <cell r="A83" t="str">
            <v>ORD00082</v>
          </cell>
          <cell r="Q83">
            <v>88963.32</v>
          </cell>
          <cell r="W83">
            <v>7</v>
          </cell>
          <cell r="Y83">
            <v>2</v>
          </cell>
        </row>
        <row r="84">
          <cell r="A84" t="str">
            <v>ORD00083</v>
          </cell>
          <cell r="Q84">
            <v>44283.4</v>
          </cell>
          <cell r="W84">
            <v>9</v>
          </cell>
          <cell r="Y84">
            <v>2</v>
          </cell>
        </row>
        <row r="85">
          <cell r="A85" t="str">
            <v>ORD00084</v>
          </cell>
          <cell r="Q85">
            <v>56906.55</v>
          </cell>
          <cell r="W85">
            <v>1</v>
          </cell>
          <cell r="Y85">
            <v>3</v>
          </cell>
        </row>
        <row r="86">
          <cell r="A86" t="str">
            <v>ORD00085</v>
          </cell>
          <cell r="Q86">
            <v>88189.5</v>
          </cell>
          <cell r="W86">
            <v>4</v>
          </cell>
          <cell r="Y86">
            <v>3</v>
          </cell>
        </row>
        <row r="87">
          <cell r="A87" t="str">
            <v>ORD00086</v>
          </cell>
          <cell r="Q87">
            <v>26611.91</v>
          </cell>
          <cell r="W87">
            <v>1</v>
          </cell>
          <cell r="Y87">
            <v>1</v>
          </cell>
        </row>
        <row r="88">
          <cell r="A88" t="str">
            <v>ORD00087</v>
          </cell>
          <cell r="Q88">
            <v>15700.81</v>
          </cell>
          <cell r="W88">
            <v>3</v>
          </cell>
          <cell r="Y88">
            <v>1</v>
          </cell>
        </row>
        <row r="89">
          <cell r="A89" t="str">
            <v>ORD00088</v>
          </cell>
          <cell r="Q89">
            <v>83320.509999999995</v>
          </cell>
          <cell r="W89">
            <v>5</v>
          </cell>
          <cell r="Y89">
            <v>5</v>
          </cell>
        </row>
        <row r="90">
          <cell r="A90" t="str">
            <v>ORD00089</v>
          </cell>
          <cell r="Q90">
            <v>47810.1</v>
          </cell>
          <cell r="W90">
            <v>4</v>
          </cell>
          <cell r="Y90">
            <v>3</v>
          </cell>
        </row>
        <row r="91">
          <cell r="A91" t="str">
            <v>ORD00090</v>
          </cell>
          <cell r="Q91">
            <v>45412.92</v>
          </cell>
          <cell r="W91">
            <v>1</v>
          </cell>
          <cell r="Y91">
            <v>1</v>
          </cell>
        </row>
        <row r="92">
          <cell r="A92" t="str">
            <v>ORD00091</v>
          </cell>
          <cell r="Q92">
            <v>31172.23</v>
          </cell>
          <cell r="W92">
            <v>7</v>
          </cell>
          <cell r="Y92">
            <v>2</v>
          </cell>
        </row>
        <row r="93">
          <cell r="A93" t="str">
            <v>ORD00092</v>
          </cell>
          <cell r="Q93">
            <v>92046.98</v>
          </cell>
          <cell r="W93">
            <v>1</v>
          </cell>
          <cell r="Y93">
            <v>5</v>
          </cell>
        </row>
        <row r="94">
          <cell r="A94" t="str">
            <v>ORD00093</v>
          </cell>
          <cell r="Q94">
            <v>132324.28</v>
          </cell>
          <cell r="W94">
            <v>8</v>
          </cell>
          <cell r="Y94">
            <v>2</v>
          </cell>
        </row>
        <row r="95">
          <cell r="A95" t="str">
            <v>ORD00094</v>
          </cell>
          <cell r="Q95">
            <v>234489.16</v>
          </cell>
          <cell r="W95">
            <v>8</v>
          </cell>
          <cell r="Y95">
            <v>5</v>
          </cell>
        </row>
        <row r="96">
          <cell r="A96" t="str">
            <v>ORD00095</v>
          </cell>
          <cell r="Q96">
            <v>173814.94</v>
          </cell>
          <cell r="W96">
            <v>7</v>
          </cell>
          <cell r="Y96">
            <v>1</v>
          </cell>
        </row>
        <row r="97">
          <cell r="A97" t="str">
            <v>ORD00096</v>
          </cell>
          <cell r="Q97">
            <v>30458.97</v>
          </cell>
          <cell r="W97">
            <v>1</v>
          </cell>
          <cell r="Y97">
            <v>4</v>
          </cell>
        </row>
        <row r="98">
          <cell r="A98" t="str">
            <v>ORD00097</v>
          </cell>
          <cell r="Q98">
            <v>67683.320000000007</v>
          </cell>
          <cell r="W98">
            <v>1</v>
          </cell>
          <cell r="Y98">
            <v>4</v>
          </cell>
        </row>
        <row r="99">
          <cell r="A99" t="str">
            <v>ORD00098</v>
          </cell>
          <cell r="Q99">
            <v>11983.29</v>
          </cell>
          <cell r="W99">
            <v>4</v>
          </cell>
          <cell r="Y99">
            <v>1</v>
          </cell>
        </row>
        <row r="100">
          <cell r="A100" t="str">
            <v>ORD00099</v>
          </cell>
          <cell r="Q100">
            <v>71541.34</v>
          </cell>
          <cell r="W100">
            <v>10</v>
          </cell>
          <cell r="Y100">
            <v>5</v>
          </cell>
        </row>
        <row r="101">
          <cell r="A101" t="str">
            <v>ORD00100</v>
          </cell>
          <cell r="Q101">
            <v>198214.37</v>
          </cell>
          <cell r="W101">
            <v>7</v>
          </cell>
          <cell r="Y101">
            <v>4</v>
          </cell>
        </row>
        <row r="102">
          <cell r="A102" t="str">
            <v>ORD00101</v>
          </cell>
          <cell r="Q102">
            <v>40170.82</v>
          </cell>
          <cell r="W102">
            <v>1</v>
          </cell>
          <cell r="Y102">
            <v>2</v>
          </cell>
        </row>
        <row r="103">
          <cell r="A103" t="str">
            <v>ORD00102</v>
          </cell>
          <cell r="Q103">
            <v>23999.8</v>
          </cell>
          <cell r="W103">
            <v>8</v>
          </cell>
          <cell r="Y103">
            <v>4</v>
          </cell>
        </row>
        <row r="104">
          <cell r="A104" t="str">
            <v>ORD00103</v>
          </cell>
          <cell r="Q104">
            <v>72056.800000000003</v>
          </cell>
          <cell r="W104">
            <v>8</v>
          </cell>
          <cell r="Y104">
            <v>5</v>
          </cell>
        </row>
        <row r="105">
          <cell r="A105" t="str">
            <v>ORD00104</v>
          </cell>
          <cell r="Q105">
            <v>72758.42</v>
          </cell>
          <cell r="W105">
            <v>5</v>
          </cell>
          <cell r="Y105">
            <v>4</v>
          </cell>
        </row>
        <row r="106">
          <cell r="A106" t="str">
            <v>ORD00105</v>
          </cell>
          <cell r="Q106">
            <v>89613.61</v>
          </cell>
          <cell r="W106">
            <v>7</v>
          </cell>
          <cell r="Y106">
            <v>5</v>
          </cell>
        </row>
        <row r="107">
          <cell r="A107" t="str">
            <v>ORD00106</v>
          </cell>
          <cell r="Q107">
            <v>177560.5</v>
          </cell>
          <cell r="W107">
            <v>9</v>
          </cell>
          <cell r="Y107">
            <v>2</v>
          </cell>
        </row>
        <row r="108">
          <cell r="A108" t="str">
            <v>ORD00107</v>
          </cell>
          <cell r="Q108">
            <v>36419.06</v>
          </cell>
          <cell r="W108">
            <v>9</v>
          </cell>
          <cell r="Y108">
            <v>5</v>
          </cell>
        </row>
        <row r="109">
          <cell r="A109" t="str">
            <v>ORD00108</v>
          </cell>
          <cell r="Q109">
            <v>41434.959999999999</v>
          </cell>
          <cell r="W109">
            <v>2</v>
          </cell>
          <cell r="Y109">
            <v>2</v>
          </cell>
        </row>
        <row r="110">
          <cell r="A110" t="str">
            <v>ORD00109</v>
          </cell>
          <cell r="Q110">
            <v>94324.61</v>
          </cell>
          <cell r="W110">
            <v>4</v>
          </cell>
          <cell r="Y110">
            <v>3</v>
          </cell>
        </row>
        <row r="111">
          <cell r="A111" t="str">
            <v>ORD00110</v>
          </cell>
          <cell r="Q111">
            <v>91678.7</v>
          </cell>
          <cell r="W111">
            <v>4</v>
          </cell>
          <cell r="Y111">
            <v>5</v>
          </cell>
        </row>
        <row r="112">
          <cell r="A112" t="str">
            <v>ORD00111</v>
          </cell>
          <cell r="Q112">
            <v>54323.59</v>
          </cell>
          <cell r="W112">
            <v>6</v>
          </cell>
          <cell r="Y112">
            <v>5</v>
          </cell>
        </row>
        <row r="113">
          <cell r="A113" t="str">
            <v>ORD00112</v>
          </cell>
          <cell r="Q113">
            <v>35010.81</v>
          </cell>
          <cell r="W113">
            <v>4</v>
          </cell>
          <cell r="Y113">
            <v>1</v>
          </cell>
        </row>
        <row r="114">
          <cell r="A114" t="str">
            <v>ORD00113</v>
          </cell>
          <cell r="Q114">
            <v>39559.78</v>
          </cell>
          <cell r="W114">
            <v>8</v>
          </cell>
          <cell r="Y114">
            <v>1</v>
          </cell>
        </row>
        <row r="115">
          <cell r="A115" t="str">
            <v>ORD00114</v>
          </cell>
          <cell r="Q115">
            <v>162127.22</v>
          </cell>
          <cell r="W115">
            <v>5</v>
          </cell>
          <cell r="Y115">
            <v>5</v>
          </cell>
        </row>
        <row r="116">
          <cell r="A116" t="str">
            <v>ORD00115</v>
          </cell>
          <cell r="Q116">
            <v>188834.16</v>
          </cell>
          <cell r="W116">
            <v>2</v>
          </cell>
          <cell r="Y116">
            <v>5</v>
          </cell>
        </row>
        <row r="117">
          <cell r="A117" t="str">
            <v>ORD00116</v>
          </cell>
          <cell r="Q117">
            <v>80721.039999999994</v>
          </cell>
          <cell r="W117">
            <v>6</v>
          </cell>
          <cell r="Y117">
            <v>1</v>
          </cell>
        </row>
        <row r="118">
          <cell r="A118" t="str">
            <v>ORD00117</v>
          </cell>
          <cell r="Q118">
            <v>88775.64</v>
          </cell>
          <cell r="W118">
            <v>4</v>
          </cell>
          <cell r="Y118">
            <v>5</v>
          </cell>
        </row>
        <row r="119">
          <cell r="A119" t="str">
            <v>ORD00118</v>
          </cell>
          <cell r="Q119">
            <v>1348.46</v>
          </cell>
          <cell r="W119">
            <v>3</v>
          </cell>
          <cell r="Y119">
            <v>2</v>
          </cell>
        </row>
        <row r="120">
          <cell r="A120" t="str">
            <v>ORD00119</v>
          </cell>
          <cell r="Q120">
            <v>157792.71</v>
          </cell>
          <cell r="W120">
            <v>5</v>
          </cell>
          <cell r="Y120">
            <v>3</v>
          </cell>
        </row>
        <row r="121">
          <cell r="A121" t="str">
            <v>ORD00120</v>
          </cell>
          <cell r="Q121">
            <v>11263.22</v>
          </cell>
          <cell r="W121">
            <v>4</v>
          </cell>
          <cell r="Y121">
            <v>4</v>
          </cell>
        </row>
        <row r="122">
          <cell r="A122" t="str">
            <v>ORD00121</v>
          </cell>
          <cell r="Q122">
            <v>28482.98</v>
          </cell>
          <cell r="W122">
            <v>8</v>
          </cell>
          <cell r="Y122">
            <v>1</v>
          </cell>
        </row>
        <row r="123">
          <cell r="A123" t="str">
            <v>ORD00122</v>
          </cell>
          <cell r="Q123">
            <v>29351.73</v>
          </cell>
          <cell r="W123">
            <v>1</v>
          </cell>
          <cell r="Y123">
            <v>5</v>
          </cell>
        </row>
        <row r="124">
          <cell r="A124" t="str">
            <v>ORD00123</v>
          </cell>
          <cell r="Q124">
            <v>41052.28</v>
          </cell>
          <cell r="W124">
            <v>10</v>
          </cell>
          <cell r="Y124">
            <v>2</v>
          </cell>
        </row>
        <row r="125">
          <cell r="A125" t="str">
            <v>ORD00124</v>
          </cell>
          <cell r="Q125">
            <v>35660.22</v>
          </cell>
          <cell r="W125">
            <v>1</v>
          </cell>
          <cell r="Y125">
            <v>2</v>
          </cell>
        </row>
        <row r="126">
          <cell r="A126" t="str">
            <v>ORD00125</v>
          </cell>
          <cell r="Q126">
            <v>104327.32</v>
          </cell>
          <cell r="W126">
            <v>10</v>
          </cell>
          <cell r="Y126">
            <v>1</v>
          </cell>
        </row>
        <row r="127">
          <cell r="A127" t="str">
            <v>ORD00126</v>
          </cell>
          <cell r="Q127">
            <v>44874.78</v>
          </cell>
          <cell r="W127">
            <v>3</v>
          </cell>
          <cell r="Y127">
            <v>3</v>
          </cell>
        </row>
        <row r="128">
          <cell r="A128" t="str">
            <v>ORD00127</v>
          </cell>
          <cell r="Q128">
            <v>22394.03</v>
          </cell>
          <cell r="W128">
            <v>4</v>
          </cell>
          <cell r="Y128">
            <v>2</v>
          </cell>
        </row>
        <row r="129">
          <cell r="A129" t="str">
            <v>ORD00128</v>
          </cell>
          <cell r="Q129">
            <v>163235.6</v>
          </cell>
          <cell r="W129">
            <v>10</v>
          </cell>
          <cell r="Y129">
            <v>3</v>
          </cell>
        </row>
        <row r="130">
          <cell r="A130" t="str">
            <v>ORD00129</v>
          </cell>
          <cell r="Q130">
            <v>178964.19</v>
          </cell>
          <cell r="W130">
            <v>7</v>
          </cell>
          <cell r="Y130">
            <v>4</v>
          </cell>
        </row>
        <row r="131">
          <cell r="A131" t="str">
            <v>ORD00130</v>
          </cell>
          <cell r="Q131">
            <v>70626.179999999993</v>
          </cell>
          <cell r="W131">
            <v>4</v>
          </cell>
          <cell r="Y131">
            <v>3</v>
          </cell>
        </row>
        <row r="132">
          <cell r="A132" t="str">
            <v>ORD00131</v>
          </cell>
          <cell r="Q132">
            <v>26178.9</v>
          </cell>
          <cell r="W132">
            <v>3</v>
          </cell>
          <cell r="Y132">
            <v>5</v>
          </cell>
        </row>
        <row r="133">
          <cell r="A133" t="str">
            <v>ORD00132</v>
          </cell>
          <cell r="Q133">
            <v>172192.74</v>
          </cell>
          <cell r="W133">
            <v>9</v>
          </cell>
          <cell r="Y133">
            <v>1</v>
          </cell>
        </row>
        <row r="134">
          <cell r="A134" t="str">
            <v>ORD00133</v>
          </cell>
          <cell r="Q134">
            <v>289078</v>
          </cell>
          <cell r="W134">
            <v>5</v>
          </cell>
          <cell r="Y134">
            <v>2</v>
          </cell>
        </row>
        <row r="135">
          <cell r="A135" t="str">
            <v>ORD00134</v>
          </cell>
          <cell r="Q135">
            <v>58897.86</v>
          </cell>
          <cell r="W135">
            <v>5</v>
          </cell>
          <cell r="Y135">
            <v>5</v>
          </cell>
        </row>
        <row r="136">
          <cell r="A136" t="str">
            <v>ORD00135</v>
          </cell>
          <cell r="Q136">
            <v>109114.75</v>
          </cell>
          <cell r="W136">
            <v>5</v>
          </cell>
          <cell r="Y136">
            <v>1</v>
          </cell>
        </row>
        <row r="137">
          <cell r="A137" t="str">
            <v>ORD00136</v>
          </cell>
          <cell r="Q137">
            <v>267683.21000000002</v>
          </cell>
          <cell r="W137">
            <v>4</v>
          </cell>
          <cell r="Y137">
            <v>4</v>
          </cell>
        </row>
        <row r="138">
          <cell r="A138" t="str">
            <v>ORD00137</v>
          </cell>
          <cell r="Q138">
            <v>172100.44</v>
          </cell>
          <cell r="W138">
            <v>6</v>
          </cell>
          <cell r="Y138">
            <v>2</v>
          </cell>
        </row>
        <row r="139">
          <cell r="A139" t="str">
            <v>ORD00138</v>
          </cell>
          <cell r="Q139">
            <v>151416.57999999999</v>
          </cell>
          <cell r="W139">
            <v>3</v>
          </cell>
          <cell r="Y139">
            <v>4</v>
          </cell>
        </row>
        <row r="140">
          <cell r="A140" t="str">
            <v>ORD00139</v>
          </cell>
          <cell r="Q140">
            <v>182322.64</v>
          </cell>
          <cell r="W140">
            <v>8</v>
          </cell>
          <cell r="Y140">
            <v>1</v>
          </cell>
        </row>
        <row r="141">
          <cell r="A141" t="str">
            <v>ORD00140</v>
          </cell>
          <cell r="Q141">
            <v>13733.12</v>
          </cell>
          <cell r="W141">
            <v>3</v>
          </cell>
          <cell r="Y141">
            <v>1</v>
          </cell>
        </row>
        <row r="142">
          <cell r="A142" t="str">
            <v>ORD00141</v>
          </cell>
          <cell r="Q142">
            <v>107692.51</v>
          </cell>
          <cell r="W142">
            <v>2</v>
          </cell>
          <cell r="Y142">
            <v>5</v>
          </cell>
        </row>
        <row r="143">
          <cell r="A143" t="str">
            <v>ORD00142</v>
          </cell>
          <cell r="Q143">
            <v>41994.61</v>
          </cell>
          <cell r="W143">
            <v>4</v>
          </cell>
          <cell r="Y143">
            <v>1</v>
          </cell>
        </row>
        <row r="144">
          <cell r="A144" t="str">
            <v>ORD00143</v>
          </cell>
          <cell r="Q144">
            <v>7412.97</v>
          </cell>
          <cell r="W144">
            <v>6</v>
          </cell>
          <cell r="Y144">
            <v>5</v>
          </cell>
        </row>
        <row r="145">
          <cell r="A145" t="str">
            <v>ORD00144</v>
          </cell>
          <cell r="Q145">
            <v>8696.7999999999993</v>
          </cell>
          <cell r="W145">
            <v>5</v>
          </cell>
          <cell r="Y145">
            <v>5</v>
          </cell>
        </row>
        <row r="146">
          <cell r="A146" t="str">
            <v>ORD00145</v>
          </cell>
          <cell r="Q146">
            <v>91750.5</v>
          </cell>
          <cell r="W146">
            <v>5</v>
          </cell>
          <cell r="Y146">
            <v>2</v>
          </cell>
        </row>
        <row r="147">
          <cell r="A147" t="str">
            <v>ORD00146</v>
          </cell>
          <cell r="Q147">
            <v>51889.120000000003</v>
          </cell>
          <cell r="W147">
            <v>1</v>
          </cell>
          <cell r="Y147">
            <v>5</v>
          </cell>
        </row>
        <row r="148">
          <cell r="A148" t="str">
            <v>ORD00147</v>
          </cell>
          <cell r="Q148">
            <v>115229.36</v>
          </cell>
          <cell r="W148">
            <v>2</v>
          </cell>
          <cell r="Y148">
            <v>1</v>
          </cell>
        </row>
        <row r="149">
          <cell r="A149" t="str">
            <v>ORD00148</v>
          </cell>
          <cell r="Q149">
            <v>18548.95</v>
          </cell>
          <cell r="W149">
            <v>2</v>
          </cell>
          <cell r="Y149">
            <v>3</v>
          </cell>
        </row>
        <row r="150">
          <cell r="A150" t="str">
            <v>ORD00149</v>
          </cell>
          <cell r="Q150">
            <v>53417.120000000003</v>
          </cell>
          <cell r="W150">
            <v>2</v>
          </cell>
          <cell r="Y150">
            <v>5</v>
          </cell>
        </row>
        <row r="151">
          <cell r="A151" t="str">
            <v>ORD00150</v>
          </cell>
          <cell r="Q151">
            <v>29744.47</v>
          </cell>
          <cell r="W151">
            <v>9</v>
          </cell>
          <cell r="Y151">
            <v>1</v>
          </cell>
        </row>
        <row r="152">
          <cell r="A152" t="str">
            <v>ORD00151</v>
          </cell>
          <cell r="Q152">
            <v>77452.84</v>
          </cell>
          <cell r="W152">
            <v>7</v>
          </cell>
          <cell r="Y152">
            <v>4</v>
          </cell>
        </row>
        <row r="153">
          <cell r="A153" t="str">
            <v>ORD00152</v>
          </cell>
          <cell r="Q153">
            <v>81809.8</v>
          </cell>
          <cell r="W153">
            <v>1</v>
          </cell>
          <cell r="Y153">
            <v>4</v>
          </cell>
        </row>
        <row r="154">
          <cell r="A154" t="str">
            <v>ORD00153</v>
          </cell>
          <cell r="Q154">
            <v>62743.46</v>
          </cell>
          <cell r="W154">
            <v>10</v>
          </cell>
          <cell r="Y154">
            <v>5</v>
          </cell>
        </row>
        <row r="155">
          <cell r="A155" t="str">
            <v>ORD00154</v>
          </cell>
          <cell r="Q155">
            <v>258546.45</v>
          </cell>
          <cell r="W155">
            <v>6</v>
          </cell>
          <cell r="Y155">
            <v>2</v>
          </cell>
        </row>
        <row r="156">
          <cell r="A156" t="str">
            <v>ORD00155</v>
          </cell>
          <cell r="Q156">
            <v>30304.59</v>
          </cell>
          <cell r="W156">
            <v>6</v>
          </cell>
          <cell r="Y156">
            <v>1</v>
          </cell>
        </row>
        <row r="157">
          <cell r="A157" t="str">
            <v>ORD00156</v>
          </cell>
          <cell r="Q157">
            <v>44788.74</v>
          </cell>
          <cell r="W157">
            <v>8</v>
          </cell>
          <cell r="Y157">
            <v>3</v>
          </cell>
        </row>
        <row r="158">
          <cell r="A158" t="str">
            <v>ORD00157</v>
          </cell>
          <cell r="Q158">
            <v>21488.32</v>
          </cell>
          <cell r="W158">
            <v>4</v>
          </cell>
          <cell r="Y158">
            <v>2</v>
          </cell>
        </row>
        <row r="159">
          <cell r="A159" t="str">
            <v>ORD00158</v>
          </cell>
          <cell r="Q159">
            <v>6894.66</v>
          </cell>
          <cell r="W159">
            <v>2</v>
          </cell>
          <cell r="Y159">
            <v>1</v>
          </cell>
        </row>
        <row r="160">
          <cell r="A160" t="str">
            <v>ORD00159</v>
          </cell>
          <cell r="Q160">
            <v>15258.63</v>
          </cell>
          <cell r="W160">
            <v>10</v>
          </cell>
          <cell r="Y160">
            <v>3</v>
          </cell>
        </row>
        <row r="161">
          <cell r="A161" t="str">
            <v>ORD00160</v>
          </cell>
          <cell r="Q161">
            <v>63655.360000000001</v>
          </cell>
          <cell r="W161">
            <v>1</v>
          </cell>
          <cell r="Y161">
            <v>5</v>
          </cell>
        </row>
        <row r="162">
          <cell r="A162" t="str">
            <v>ORD00161</v>
          </cell>
          <cell r="Q162">
            <v>159979.25</v>
          </cell>
          <cell r="W162">
            <v>8</v>
          </cell>
          <cell r="Y162">
            <v>5</v>
          </cell>
        </row>
        <row r="163">
          <cell r="A163" t="str">
            <v>ORD00162</v>
          </cell>
          <cell r="Q163">
            <v>176222.76</v>
          </cell>
          <cell r="W163">
            <v>8</v>
          </cell>
          <cell r="Y163">
            <v>3</v>
          </cell>
        </row>
        <row r="164">
          <cell r="A164" t="str">
            <v>ORD00163</v>
          </cell>
          <cell r="Q164">
            <v>114693.96</v>
          </cell>
          <cell r="W164">
            <v>1</v>
          </cell>
          <cell r="Y164">
            <v>5</v>
          </cell>
        </row>
        <row r="165">
          <cell r="A165" t="str">
            <v>ORD00164</v>
          </cell>
          <cell r="Q165">
            <v>35402.85</v>
          </cell>
          <cell r="W165">
            <v>5</v>
          </cell>
          <cell r="Y165">
            <v>1</v>
          </cell>
        </row>
        <row r="166">
          <cell r="A166" t="str">
            <v>ORD00165</v>
          </cell>
          <cell r="Q166">
            <v>38686.39</v>
          </cell>
          <cell r="W166">
            <v>1</v>
          </cell>
          <cell r="Y166">
            <v>3</v>
          </cell>
        </row>
        <row r="167">
          <cell r="A167" t="str">
            <v>ORD00166</v>
          </cell>
          <cell r="Q167">
            <v>120728.34</v>
          </cell>
          <cell r="W167">
            <v>1</v>
          </cell>
          <cell r="Y167">
            <v>1</v>
          </cell>
        </row>
        <row r="168">
          <cell r="A168" t="str">
            <v>ORD00167</v>
          </cell>
          <cell r="Q168">
            <v>76235.92</v>
          </cell>
          <cell r="W168">
            <v>8</v>
          </cell>
          <cell r="Y168">
            <v>1</v>
          </cell>
        </row>
        <row r="169">
          <cell r="A169" t="str">
            <v>ORD00168</v>
          </cell>
          <cell r="Q169">
            <v>48119.14</v>
          </cell>
          <cell r="W169">
            <v>9</v>
          </cell>
          <cell r="Y169">
            <v>5</v>
          </cell>
        </row>
        <row r="170">
          <cell r="A170" t="str">
            <v>ORD00169</v>
          </cell>
          <cell r="Q170">
            <v>53742.44</v>
          </cell>
          <cell r="W170">
            <v>6</v>
          </cell>
          <cell r="Y170">
            <v>1</v>
          </cell>
        </row>
        <row r="171">
          <cell r="A171" t="str">
            <v>ORD00170</v>
          </cell>
          <cell r="Q171">
            <v>202788.6</v>
          </cell>
          <cell r="W171">
            <v>9</v>
          </cell>
          <cell r="Y171">
            <v>3</v>
          </cell>
        </row>
        <row r="172">
          <cell r="A172" t="str">
            <v>ORD00171</v>
          </cell>
          <cell r="Q172">
            <v>130441.75</v>
          </cell>
          <cell r="W172">
            <v>3</v>
          </cell>
          <cell r="Y172">
            <v>1</v>
          </cell>
        </row>
        <row r="173">
          <cell r="A173" t="str">
            <v>ORD00172</v>
          </cell>
          <cell r="Q173">
            <v>224477.55</v>
          </cell>
          <cell r="W173">
            <v>10</v>
          </cell>
          <cell r="Y173">
            <v>4</v>
          </cell>
        </row>
        <row r="174">
          <cell r="A174" t="str">
            <v>ORD00173</v>
          </cell>
          <cell r="Q174">
            <v>71763.259999999995</v>
          </cell>
          <cell r="W174">
            <v>1</v>
          </cell>
          <cell r="Y174">
            <v>1</v>
          </cell>
        </row>
        <row r="175">
          <cell r="A175" t="str">
            <v>ORD00174</v>
          </cell>
          <cell r="Q175">
            <v>13356.33</v>
          </cell>
          <cell r="W175">
            <v>4</v>
          </cell>
          <cell r="Y175">
            <v>5</v>
          </cell>
        </row>
        <row r="176">
          <cell r="A176" t="str">
            <v>ORD00175</v>
          </cell>
          <cell r="Q176">
            <v>111874.03</v>
          </cell>
          <cell r="W176">
            <v>5</v>
          </cell>
          <cell r="Y176">
            <v>2</v>
          </cell>
        </row>
        <row r="177">
          <cell r="A177" t="str">
            <v>ORD00176</v>
          </cell>
          <cell r="Q177">
            <v>31153.06</v>
          </cell>
          <cell r="W177">
            <v>8</v>
          </cell>
          <cell r="Y177">
            <v>4</v>
          </cell>
        </row>
        <row r="178">
          <cell r="A178" t="str">
            <v>ORD00177</v>
          </cell>
          <cell r="Q178">
            <v>704.58</v>
          </cell>
          <cell r="W178">
            <v>4</v>
          </cell>
          <cell r="Y178">
            <v>2</v>
          </cell>
        </row>
        <row r="179">
          <cell r="A179" t="str">
            <v>ORD00178</v>
          </cell>
          <cell r="Q179">
            <v>117295.06</v>
          </cell>
          <cell r="W179">
            <v>9</v>
          </cell>
          <cell r="Y179">
            <v>3</v>
          </cell>
        </row>
        <row r="180">
          <cell r="A180" t="str">
            <v>ORD00179</v>
          </cell>
          <cell r="Q180">
            <v>117712.82</v>
          </cell>
          <cell r="W180">
            <v>6</v>
          </cell>
          <cell r="Y180">
            <v>1</v>
          </cell>
        </row>
        <row r="181">
          <cell r="A181" t="str">
            <v>ORD00180</v>
          </cell>
          <cell r="Q181">
            <v>84225.17</v>
          </cell>
          <cell r="W181">
            <v>9</v>
          </cell>
          <cell r="Y181">
            <v>5</v>
          </cell>
        </row>
        <row r="182">
          <cell r="A182" t="str">
            <v>ORD00181</v>
          </cell>
          <cell r="Q182">
            <v>168949.32</v>
          </cell>
          <cell r="W182">
            <v>4</v>
          </cell>
          <cell r="Y182">
            <v>2</v>
          </cell>
        </row>
        <row r="183">
          <cell r="A183" t="str">
            <v>ORD00182</v>
          </cell>
          <cell r="Q183">
            <v>11340.88</v>
          </cell>
          <cell r="W183">
            <v>1</v>
          </cell>
          <cell r="Y183">
            <v>2</v>
          </cell>
        </row>
        <row r="184">
          <cell r="A184" t="str">
            <v>ORD00183</v>
          </cell>
          <cell r="Q184">
            <v>20468.509999999998</v>
          </cell>
          <cell r="W184">
            <v>5</v>
          </cell>
          <cell r="Y184">
            <v>1</v>
          </cell>
        </row>
        <row r="185">
          <cell r="A185" t="str">
            <v>ORD00184</v>
          </cell>
          <cell r="Q185">
            <v>39762.559999999998</v>
          </cell>
          <cell r="W185">
            <v>3</v>
          </cell>
          <cell r="Y185">
            <v>5</v>
          </cell>
        </row>
        <row r="186">
          <cell r="A186" t="str">
            <v>ORD00185</v>
          </cell>
          <cell r="Q186">
            <v>150482.81</v>
          </cell>
          <cell r="W186">
            <v>7</v>
          </cell>
          <cell r="Y186">
            <v>2</v>
          </cell>
        </row>
        <row r="187">
          <cell r="A187" t="str">
            <v>ORD00186</v>
          </cell>
          <cell r="Q187">
            <v>78100.710000000006</v>
          </cell>
          <cell r="W187">
            <v>2</v>
          </cell>
          <cell r="Y187">
            <v>3</v>
          </cell>
        </row>
        <row r="188">
          <cell r="A188" t="str">
            <v>ORD00187</v>
          </cell>
          <cell r="Q188">
            <v>245569.1</v>
          </cell>
          <cell r="W188">
            <v>10</v>
          </cell>
          <cell r="Y188">
            <v>1</v>
          </cell>
        </row>
        <row r="189">
          <cell r="A189" t="str">
            <v>ORD00188</v>
          </cell>
          <cell r="Q189">
            <v>130868.94</v>
          </cell>
          <cell r="W189">
            <v>10</v>
          </cell>
          <cell r="Y189">
            <v>5</v>
          </cell>
        </row>
        <row r="190">
          <cell r="A190" t="str">
            <v>ORD00189</v>
          </cell>
          <cell r="Q190">
            <v>7434.82</v>
          </cell>
          <cell r="W190">
            <v>10</v>
          </cell>
          <cell r="Y190">
            <v>2</v>
          </cell>
        </row>
        <row r="191">
          <cell r="A191" t="str">
            <v>ORD00190</v>
          </cell>
          <cell r="Q191">
            <v>27164.18</v>
          </cell>
          <cell r="W191">
            <v>4</v>
          </cell>
          <cell r="Y191">
            <v>3</v>
          </cell>
        </row>
        <row r="192">
          <cell r="A192" t="str">
            <v>ORD00191</v>
          </cell>
          <cell r="Q192">
            <v>29770.66</v>
          </cell>
          <cell r="W192">
            <v>8</v>
          </cell>
          <cell r="Y192">
            <v>1</v>
          </cell>
        </row>
        <row r="193">
          <cell r="A193" t="str">
            <v>ORD00192</v>
          </cell>
          <cell r="Q193">
            <v>46412.959999999999</v>
          </cell>
          <cell r="W193">
            <v>4</v>
          </cell>
          <cell r="Y193">
            <v>5</v>
          </cell>
        </row>
        <row r="194">
          <cell r="A194" t="str">
            <v>ORD00193</v>
          </cell>
          <cell r="Q194">
            <v>11064.93</v>
          </cell>
          <cell r="W194">
            <v>10</v>
          </cell>
          <cell r="Y194">
            <v>4</v>
          </cell>
        </row>
        <row r="195">
          <cell r="A195" t="str">
            <v>ORD00194</v>
          </cell>
          <cell r="Q195">
            <v>33910.47</v>
          </cell>
          <cell r="W195">
            <v>10</v>
          </cell>
          <cell r="Y195">
            <v>1</v>
          </cell>
        </row>
        <row r="196">
          <cell r="A196" t="str">
            <v>ORD00195</v>
          </cell>
          <cell r="Q196">
            <v>89338.2</v>
          </cell>
          <cell r="W196">
            <v>5</v>
          </cell>
          <cell r="Y196">
            <v>2</v>
          </cell>
        </row>
        <row r="197">
          <cell r="A197" t="str">
            <v>ORD00196</v>
          </cell>
          <cell r="Q197">
            <v>97944.52</v>
          </cell>
          <cell r="W197">
            <v>6</v>
          </cell>
          <cell r="Y197">
            <v>5</v>
          </cell>
        </row>
        <row r="198">
          <cell r="A198" t="str">
            <v>ORD00197</v>
          </cell>
          <cell r="Q198">
            <v>14313.76</v>
          </cell>
          <cell r="W198">
            <v>5</v>
          </cell>
          <cell r="Y198">
            <v>2</v>
          </cell>
        </row>
        <row r="199">
          <cell r="A199" t="str">
            <v>ORD00198</v>
          </cell>
          <cell r="Q199">
            <v>102897.2</v>
          </cell>
          <cell r="W199">
            <v>7</v>
          </cell>
          <cell r="Y199">
            <v>5</v>
          </cell>
        </row>
        <row r="200">
          <cell r="A200" t="str">
            <v>ORD00199</v>
          </cell>
          <cell r="Q200">
            <v>6148.84</v>
          </cell>
          <cell r="W200">
            <v>8</v>
          </cell>
          <cell r="Y200">
            <v>3</v>
          </cell>
        </row>
        <row r="201">
          <cell r="A201" t="str">
            <v>ORD00200</v>
          </cell>
          <cell r="Q201">
            <v>51561.04</v>
          </cell>
          <cell r="W201">
            <v>6</v>
          </cell>
          <cell r="Y201">
            <v>2</v>
          </cell>
        </row>
        <row r="202">
          <cell r="A202" t="str">
            <v>ORD00201</v>
          </cell>
          <cell r="Q202">
            <v>12251.84</v>
          </cell>
          <cell r="W202">
            <v>2</v>
          </cell>
          <cell r="Y202">
            <v>1</v>
          </cell>
        </row>
        <row r="203">
          <cell r="A203" t="str">
            <v>ORD00202</v>
          </cell>
          <cell r="Q203">
            <v>34135.33</v>
          </cell>
          <cell r="W203">
            <v>4</v>
          </cell>
          <cell r="Y203">
            <v>5</v>
          </cell>
        </row>
        <row r="204">
          <cell r="A204" t="str">
            <v>ORD00203</v>
          </cell>
          <cell r="Q204">
            <v>15340.92</v>
          </cell>
          <cell r="W204">
            <v>6</v>
          </cell>
          <cell r="Y204">
            <v>3</v>
          </cell>
        </row>
        <row r="205">
          <cell r="A205" t="str">
            <v>ORD00204</v>
          </cell>
          <cell r="Q205">
            <v>101658.31</v>
          </cell>
          <cell r="W205">
            <v>8</v>
          </cell>
          <cell r="Y205">
            <v>5</v>
          </cell>
        </row>
        <row r="206">
          <cell r="A206" t="str">
            <v>ORD00205</v>
          </cell>
          <cell r="Q206">
            <v>16238.69</v>
          </cell>
          <cell r="W206">
            <v>5</v>
          </cell>
          <cell r="Y206">
            <v>3</v>
          </cell>
        </row>
        <row r="207">
          <cell r="A207" t="str">
            <v>ORD00206</v>
          </cell>
          <cell r="Q207">
            <v>145983.67999999999</v>
          </cell>
          <cell r="W207">
            <v>7</v>
          </cell>
          <cell r="Y207">
            <v>4</v>
          </cell>
        </row>
        <row r="208">
          <cell r="A208" t="str">
            <v>ORD00207</v>
          </cell>
          <cell r="Q208">
            <v>8652.48</v>
          </cell>
          <cell r="W208">
            <v>6</v>
          </cell>
          <cell r="Y208">
            <v>3</v>
          </cell>
        </row>
        <row r="209">
          <cell r="A209" t="str">
            <v>ORD00208</v>
          </cell>
          <cell r="Q209">
            <v>94301.61</v>
          </cell>
          <cell r="W209">
            <v>6</v>
          </cell>
          <cell r="Y209">
            <v>5</v>
          </cell>
        </row>
        <row r="210">
          <cell r="A210" t="str">
            <v>ORD00209</v>
          </cell>
          <cell r="Q210">
            <v>34935.75</v>
          </cell>
          <cell r="W210">
            <v>1</v>
          </cell>
          <cell r="Y210">
            <v>5</v>
          </cell>
        </row>
        <row r="211">
          <cell r="A211" t="str">
            <v>ORD00210</v>
          </cell>
          <cell r="Q211">
            <v>155210.42000000001</v>
          </cell>
          <cell r="W211">
            <v>1</v>
          </cell>
          <cell r="Y211">
            <v>1</v>
          </cell>
        </row>
        <row r="212">
          <cell r="A212" t="str">
            <v>ORD00211</v>
          </cell>
          <cell r="Q212">
            <v>44549.82</v>
          </cell>
          <cell r="W212">
            <v>3</v>
          </cell>
          <cell r="Y212">
            <v>3</v>
          </cell>
        </row>
        <row r="213">
          <cell r="A213" t="str">
            <v>ORD00212</v>
          </cell>
          <cell r="Q213">
            <v>50980.15</v>
          </cell>
          <cell r="W213">
            <v>8</v>
          </cell>
          <cell r="Y213">
            <v>3</v>
          </cell>
        </row>
        <row r="214">
          <cell r="A214" t="str">
            <v>ORD00213</v>
          </cell>
          <cell r="Q214">
            <v>49769.85</v>
          </cell>
          <cell r="W214">
            <v>8</v>
          </cell>
          <cell r="Y214">
            <v>4</v>
          </cell>
        </row>
        <row r="215">
          <cell r="A215" t="str">
            <v>ORD00214</v>
          </cell>
          <cell r="Q215">
            <v>20370.240000000002</v>
          </cell>
          <cell r="W215">
            <v>6</v>
          </cell>
          <cell r="Y215">
            <v>3</v>
          </cell>
        </row>
        <row r="216">
          <cell r="A216" t="str">
            <v>ORD00215</v>
          </cell>
          <cell r="Q216">
            <v>107456.88</v>
          </cell>
          <cell r="W216">
            <v>4</v>
          </cell>
          <cell r="Y216">
            <v>5</v>
          </cell>
        </row>
        <row r="217">
          <cell r="A217" t="str">
            <v>ORD00216</v>
          </cell>
          <cell r="Q217">
            <v>32449.02</v>
          </cell>
          <cell r="W217">
            <v>6</v>
          </cell>
          <cell r="Y217">
            <v>2</v>
          </cell>
        </row>
        <row r="218">
          <cell r="A218" t="str">
            <v>ORD00217</v>
          </cell>
          <cell r="Q218">
            <v>42483.99</v>
          </cell>
          <cell r="W218">
            <v>10</v>
          </cell>
          <cell r="Y218">
            <v>3</v>
          </cell>
        </row>
        <row r="219">
          <cell r="A219" t="str">
            <v>ORD00218</v>
          </cell>
          <cell r="Q219">
            <v>3173.33</v>
          </cell>
          <cell r="W219">
            <v>9</v>
          </cell>
          <cell r="Y219">
            <v>5</v>
          </cell>
        </row>
        <row r="220">
          <cell r="A220" t="str">
            <v>ORD00219</v>
          </cell>
          <cell r="Q220">
            <v>119516.88</v>
          </cell>
          <cell r="W220">
            <v>4</v>
          </cell>
          <cell r="Y220">
            <v>1</v>
          </cell>
        </row>
        <row r="221">
          <cell r="A221" t="str">
            <v>ORD00220</v>
          </cell>
          <cell r="Q221">
            <v>62492.59</v>
          </cell>
          <cell r="W221">
            <v>8</v>
          </cell>
          <cell r="Y221">
            <v>5</v>
          </cell>
        </row>
        <row r="222">
          <cell r="A222" t="str">
            <v>ORD00221</v>
          </cell>
          <cell r="Q222">
            <v>124927.34</v>
          </cell>
          <cell r="W222">
            <v>1</v>
          </cell>
          <cell r="Y222">
            <v>3</v>
          </cell>
        </row>
        <row r="223">
          <cell r="A223" t="str">
            <v>ORD00222</v>
          </cell>
          <cell r="Q223">
            <v>77180.899999999994</v>
          </cell>
          <cell r="W223">
            <v>4</v>
          </cell>
          <cell r="Y223">
            <v>2</v>
          </cell>
        </row>
        <row r="224">
          <cell r="A224" t="str">
            <v>ORD00223</v>
          </cell>
          <cell r="Q224">
            <v>27945.51</v>
          </cell>
          <cell r="W224">
            <v>9</v>
          </cell>
          <cell r="Y224">
            <v>1</v>
          </cell>
        </row>
        <row r="225">
          <cell r="A225" t="str">
            <v>ORD00224</v>
          </cell>
          <cell r="Q225">
            <v>62794.559999999998</v>
          </cell>
          <cell r="W225">
            <v>6</v>
          </cell>
          <cell r="Y225">
            <v>2</v>
          </cell>
        </row>
        <row r="226">
          <cell r="A226" t="str">
            <v>ORD00225</v>
          </cell>
          <cell r="Q226">
            <v>22678.36</v>
          </cell>
          <cell r="W226">
            <v>6</v>
          </cell>
          <cell r="Y226">
            <v>1</v>
          </cell>
        </row>
        <row r="227">
          <cell r="A227" t="str">
            <v>ORD00226</v>
          </cell>
          <cell r="Q227">
            <v>63087.48</v>
          </cell>
          <cell r="W227">
            <v>3</v>
          </cell>
          <cell r="Y227">
            <v>2</v>
          </cell>
        </row>
        <row r="228">
          <cell r="A228" t="str">
            <v>ORD00227</v>
          </cell>
          <cell r="Q228">
            <v>30180.68</v>
          </cell>
          <cell r="W228">
            <v>9</v>
          </cell>
          <cell r="Y228">
            <v>4</v>
          </cell>
        </row>
        <row r="229">
          <cell r="A229" t="str">
            <v>ORD00228</v>
          </cell>
          <cell r="Q229">
            <v>44985.27</v>
          </cell>
          <cell r="W229">
            <v>4</v>
          </cell>
          <cell r="Y229">
            <v>2</v>
          </cell>
        </row>
        <row r="230">
          <cell r="A230" t="str">
            <v>ORD00229</v>
          </cell>
          <cell r="Q230">
            <v>116697.12</v>
          </cell>
          <cell r="W230">
            <v>9</v>
          </cell>
          <cell r="Y230">
            <v>1</v>
          </cell>
        </row>
        <row r="231">
          <cell r="A231" t="str">
            <v>ORD00230</v>
          </cell>
          <cell r="Q231">
            <v>78314</v>
          </cell>
          <cell r="W231">
            <v>10</v>
          </cell>
          <cell r="Y231">
            <v>3</v>
          </cell>
        </row>
        <row r="232">
          <cell r="A232" t="str">
            <v>ORD00231</v>
          </cell>
          <cell r="Q232">
            <v>99393.73</v>
          </cell>
          <cell r="W232">
            <v>8</v>
          </cell>
          <cell r="Y232">
            <v>3</v>
          </cell>
        </row>
        <row r="233">
          <cell r="A233" t="str">
            <v>ORD00232</v>
          </cell>
          <cell r="Q233">
            <v>93120</v>
          </cell>
          <cell r="W233">
            <v>3</v>
          </cell>
          <cell r="Y233">
            <v>4</v>
          </cell>
        </row>
        <row r="234">
          <cell r="A234" t="str">
            <v>ORD00233</v>
          </cell>
          <cell r="Q234">
            <v>25870.82</v>
          </cell>
          <cell r="W234">
            <v>5</v>
          </cell>
          <cell r="Y234">
            <v>4</v>
          </cell>
        </row>
        <row r="235">
          <cell r="A235" t="str">
            <v>ORD00234</v>
          </cell>
          <cell r="Q235">
            <v>44082.92</v>
          </cell>
          <cell r="W235">
            <v>6</v>
          </cell>
          <cell r="Y235">
            <v>1</v>
          </cell>
        </row>
        <row r="236">
          <cell r="A236" t="str">
            <v>ORD00235</v>
          </cell>
          <cell r="Q236">
            <v>17205.080000000002</v>
          </cell>
          <cell r="W236">
            <v>8</v>
          </cell>
          <cell r="Y236">
            <v>5</v>
          </cell>
        </row>
        <row r="237">
          <cell r="A237" t="str">
            <v>ORD00236</v>
          </cell>
          <cell r="Q237">
            <v>156184.79999999999</v>
          </cell>
          <cell r="W237">
            <v>10</v>
          </cell>
          <cell r="Y237">
            <v>1</v>
          </cell>
        </row>
        <row r="238">
          <cell r="A238" t="str">
            <v>ORD00237</v>
          </cell>
          <cell r="Q238">
            <v>229815.92</v>
          </cell>
          <cell r="W238">
            <v>3</v>
          </cell>
          <cell r="Y238">
            <v>2</v>
          </cell>
        </row>
        <row r="239">
          <cell r="A239" t="str">
            <v>ORD00238</v>
          </cell>
          <cell r="Q239">
            <v>14495.32</v>
          </cell>
          <cell r="W239">
            <v>4</v>
          </cell>
          <cell r="Y239">
            <v>5</v>
          </cell>
        </row>
        <row r="240">
          <cell r="A240" t="str">
            <v>ORD00239</v>
          </cell>
          <cell r="Q240">
            <v>33461.11</v>
          </cell>
          <cell r="W240">
            <v>1</v>
          </cell>
          <cell r="Y240">
            <v>1</v>
          </cell>
        </row>
        <row r="241">
          <cell r="A241" t="str">
            <v>ORD00240</v>
          </cell>
          <cell r="Q241">
            <v>79415.19</v>
          </cell>
          <cell r="W241">
            <v>6</v>
          </cell>
          <cell r="Y241">
            <v>1</v>
          </cell>
        </row>
        <row r="242">
          <cell r="A242" t="str">
            <v>ORD00241</v>
          </cell>
          <cell r="Q242">
            <v>95416.8</v>
          </cell>
          <cell r="W242">
            <v>6</v>
          </cell>
          <cell r="Y242">
            <v>3</v>
          </cell>
        </row>
        <row r="243">
          <cell r="A243" t="str">
            <v>ORD00242</v>
          </cell>
          <cell r="Q243">
            <v>35908.559999999998</v>
          </cell>
          <cell r="W243">
            <v>9</v>
          </cell>
          <cell r="Y243">
            <v>1</v>
          </cell>
        </row>
        <row r="244">
          <cell r="A244" t="str">
            <v>ORD00243</v>
          </cell>
          <cell r="Q244">
            <v>104934.1</v>
          </cell>
          <cell r="W244">
            <v>9</v>
          </cell>
          <cell r="Y244">
            <v>1</v>
          </cell>
        </row>
        <row r="245">
          <cell r="A245" t="str">
            <v>ORD00244</v>
          </cell>
          <cell r="Q245">
            <v>18222.46</v>
          </cell>
          <cell r="W245">
            <v>4</v>
          </cell>
          <cell r="Y245">
            <v>3</v>
          </cell>
        </row>
        <row r="246">
          <cell r="A246" t="str">
            <v>ORD00245</v>
          </cell>
          <cell r="Q246">
            <v>115589.5</v>
          </cell>
          <cell r="W246">
            <v>3</v>
          </cell>
          <cell r="Y246">
            <v>3</v>
          </cell>
        </row>
        <row r="247">
          <cell r="A247" t="str">
            <v>ORD00246</v>
          </cell>
          <cell r="Q247">
            <v>59432.07</v>
          </cell>
          <cell r="W247">
            <v>10</v>
          </cell>
          <cell r="Y247">
            <v>3</v>
          </cell>
        </row>
        <row r="248">
          <cell r="A248" t="str">
            <v>ORD00247</v>
          </cell>
          <cell r="Q248">
            <v>220349.6</v>
          </cell>
          <cell r="W248">
            <v>9</v>
          </cell>
          <cell r="Y248">
            <v>3</v>
          </cell>
        </row>
        <row r="249">
          <cell r="A249" t="str">
            <v>ORD00248</v>
          </cell>
          <cell r="Q249">
            <v>12409.37</v>
          </cell>
          <cell r="W249">
            <v>9</v>
          </cell>
          <cell r="Y249">
            <v>3</v>
          </cell>
        </row>
        <row r="250">
          <cell r="A250" t="str">
            <v>ORD00249</v>
          </cell>
          <cell r="Q250">
            <v>38841.300000000003</v>
          </cell>
          <cell r="W250">
            <v>9</v>
          </cell>
          <cell r="Y250">
            <v>5</v>
          </cell>
        </row>
        <row r="251">
          <cell r="A251" t="str">
            <v>ORD00250</v>
          </cell>
          <cell r="Q251">
            <v>39008.620000000003</v>
          </cell>
          <cell r="W251">
            <v>8</v>
          </cell>
          <cell r="Y251">
            <v>5</v>
          </cell>
        </row>
        <row r="252">
          <cell r="A252" t="str">
            <v>ORD00251</v>
          </cell>
          <cell r="Q252">
            <v>49581.84</v>
          </cell>
          <cell r="W252">
            <v>5</v>
          </cell>
          <cell r="Y252">
            <v>5</v>
          </cell>
        </row>
        <row r="253">
          <cell r="A253" t="str">
            <v>ORD00252</v>
          </cell>
          <cell r="Q253">
            <v>15037.91</v>
          </cell>
          <cell r="W253">
            <v>2</v>
          </cell>
          <cell r="Y253">
            <v>1</v>
          </cell>
        </row>
        <row r="254">
          <cell r="A254" t="str">
            <v>ORD00253</v>
          </cell>
          <cell r="Q254">
            <v>136625.32</v>
          </cell>
          <cell r="W254">
            <v>4</v>
          </cell>
          <cell r="Y254">
            <v>1</v>
          </cell>
        </row>
        <row r="255">
          <cell r="A255" t="str">
            <v>ORD00254</v>
          </cell>
          <cell r="Q255">
            <v>7949.44</v>
          </cell>
          <cell r="W255">
            <v>9</v>
          </cell>
          <cell r="Y255">
            <v>5</v>
          </cell>
        </row>
        <row r="256">
          <cell r="A256" t="str">
            <v>ORD00255</v>
          </cell>
          <cell r="Q256">
            <v>23838.89</v>
          </cell>
          <cell r="W256">
            <v>2</v>
          </cell>
          <cell r="Y256">
            <v>1</v>
          </cell>
        </row>
        <row r="257">
          <cell r="A257" t="str">
            <v>ORD00256</v>
          </cell>
          <cell r="Q257">
            <v>120362.27</v>
          </cell>
          <cell r="W257">
            <v>5</v>
          </cell>
          <cell r="Y257">
            <v>2</v>
          </cell>
        </row>
        <row r="258">
          <cell r="A258" t="str">
            <v>ORD00257</v>
          </cell>
          <cell r="Q258">
            <v>85595.91</v>
          </cell>
          <cell r="W258">
            <v>4</v>
          </cell>
          <cell r="Y258">
            <v>5</v>
          </cell>
        </row>
        <row r="259">
          <cell r="A259" t="str">
            <v>ORD00258</v>
          </cell>
          <cell r="Q259">
            <v>13331.72</v>
          </cell>
          <cell r="W259">
            <v>5</v>
          </cell>
          <cell r="Y259">
            <v>5</v>
          </cell>
        </row>
        <row r="260">
          <cell r="A260" t="str">
            <v>ORD00259</v>
          </cell>
          <cell r="Q260">
            <v>21620.82</v>
          </cell>
          <cell r="W260">
            <v>4</v>
          </cell>
          <cell r="Y260">
            <v>5</v>
          </cell>
        </row>
        <row r="261">
          <cell r="A261" t="str">
            <v>ORD00260</v>
          </cell>
          <cell r="Q261">
            <v>13264.1</v>
          </cell>
          <cell r="W261">
            <v>2</v>
          </cell>
          <cell r="Y261">
            <v>1</v>
          </cell>
        </row>
        <row r="262">
          <cell r="A262" t="str">
            <v>ORD00261</v>
          </cell>
          <cell r="Q262">
            <v>108214.34</v>
          </cell>
          <cell r="W262">
            <v>1</v>
          </cell>
          <cell r="Y262">
            <v>2</v>
          </cell>
        </row>
        <row r="263">
          <cell r="A263" t="str">
            <v>ORD00262</v>
          </cell>
          <cell r="Q263">
            <v>19865.759999999998</v>
          </cell>
          <cell r="W263">
            <v>9</v>
          </cell>
          <cell r="Y263">
            <v>3</v>
          </cell>
        </row>
        <row r="264">
          <cell r="A264" t="str">
            <v>ORD00263</v>
          </cell>
          <cell r="Q264">
            <v>45025.49</v>
          </cell>
          <cell r="W264">
            <v>3</v>
          </cell>
          <cell r="Y264">
            <v>3</v>
          </cell>
        </row>
        <row r="265">
          <cell r="A265" t="str">
            <v>ORD00264</v>
          </cell>
          <cell r="Q265">
            <v>36402.589999999997</v>
          </cell>
          <cell r="W265">
            <v>10</v>
          </cell>
          <cell r="Y265">
            <v>3</v>
          </cell>
        </row>
        <row r="266">
          <cell r="A266" t="str">
            <v>ORD00265</v>
          </cell>
          <cell r="Q266">
            <v>10934.5</v>
          </cell>
          <cell r="W266">
            <v>10</v>
          </cell>
          <cell r="Y266">
            <v>4</v>
          </cell>
        </row>
        <row r="267">
          <cell r="A267" t="str">
            <v>ORD00266</v>
          </cell>
          <cell r="Q267">
            <v>6074.75</v>
          </cell>
          <cell r="W267">
            <v>10</v>
          </cell>
          <cell r="Y267">
            <v>5</v>
          </cell>
        </row>
        <row r="268">
          <cell r="A268" t="str">
            <v>ORD00267</v>
          </cell>
          <cell r="Q268">
            <v>101520.4</v>
          </cell>
          <cell r="W268">
            <v>6</v>
          </cell>
          <cell r="Y268">
            <v>5</v>
          </cell>
        </row>
        <row r="269">
          <cell r="A269" t="str">
            <v>ORD00268</v>
          </cell>
          <cell r="Q269">
            <v>134274.48000000001</v>
          </cell>
          <cell r="W269">
            <v>7</v>
          </cell>
          <cell r="Y269">
            <v>3</v>
          </cell>
        </row>
        <row r="270">
          <cell r="A270" t="str">
            <v>ORD00269</v>
          </cell>
          <cell r="Q270">
            <v>105523.17</v>
          </cell>
          <cell r="W270">
            <v>3</v>
          </cell>
          <cell r="Y270">
            <v>5</v>
          </cell>
        </row>
        <row r="271">
          <cell r="A271" t="str">
            <v>ORD00270</v>
          </cell>
          <cell r="Q271">
            <v>61715.75</v>
          </cell>
          <cell r="W271">
            <v>4</v>
          </cell>
          <cell r="Y271">
            <v>3</v>
          </cell>
        </row>
        <row r="272">
          <cell r="A272" t="str">
            <v>ORD00271</v>
          </cell>
          <cell r="Q272">
            <v>203224.3</v>
          </cell>
          <cell r="W272">
            <v>8</v>
          </cell>
          <cell r="Y272">
            <v>1</v>
          </cell>
        </row>
        <row r="273">
          <cell r="A273" t="str">
            <v>ORD00272</v>
          </cell>
          <cell r="Q273">
            <v>205351.29</v>
          </cell>
          <cell r="W273">
            <v>4</v>
          </cell>
          <cell r="Y273">
            <v>4</v>
          </cell>
        </row>
        <row r="274">
          <cell r="A274" t="str">
            <v>ORD00273</v>
          </cell>
          <cell r="Q274">
            <v>64999.12</v>
          </cell>
          <cell r="W274">
            <v>8</v>
          </cell>
          <cell r="Y274">
            <v>2</v>
          </cell>
        </row>
        <row r="275">
          <cell r="A275" t="str">
            <v>ORD00274</v>
          </cell>
          <cell r="Q275">
            <v>101751.96</v>
          </cell>
          <cell r="W275">
            <v>6</v>
          </cell>
          <cell r="Y275">
            <v>4</v>
          </cell>
        </row>
        <row r="276">
          <cell r="A276" t="str">
            <v>ORD00275</v>
          </cell>
          <cell r="Q276">
            <v>51045.53</v>
          </cell>
          <cell r="W276">
            <v>4</v>
          </cell>
          <cell r="Y276">
            <v>4</v>
          </cell>
        </row>
        <row r="277">
          <cell r="A277" t="str">
            <v>ORD00276</v>
          </cell>
          <cell r="Q277">
            <v>81992.539999999994</v>
          </cell>
          <cell r="W277">
            <v>6</v>
          </cell>
          <cell r="Y277">
            <v>5</v>
          </cell>
        </row>
        <row r="278">
          <cell r="A278" t="str">
            <v>ORD00277</v>
          </cell>
          <cell r="Q278">
            <v>88514.86</v>
          </cell>
          <cell r="W278">
            <v>9</v>
          </cell>
          <cell r="Y278">
            <v>5</v>
          </cell>
        </row>
        <row r="279">
          <cell r="A279" t="str">
            <v>ORD00278</v>
          </cell>
          <cell r="Q279">
            <v>17038.61</v>
          </cell>
          <cell r="W279">
            <v>5</v>
          </cell>
          <cell r="Y279">
            <v>4</v>
          </cell>
        </row>
        <row r="280">
          <cell r="A280" t="str">
            <v>ORD00279</v>
          </cell>
          <cell r="Q280">
            <v>22575.64</v>
          </cell>
          <cell r="W280">
            <v>1</v>
          </cell>
          <cell r="Y280">
            <v>1</v>
          </cell>
        </row>
        <row r="281">
          <cell r="A281" t="str">
            <v>ORD00280</v>
          </cell>
          <cell r="Q281">
            <v>110563.92</v>
          </cell>
          <cell r="W281">
            <v>6</v>
          </cell>
          <cell r="Y281">
            <v>2</v>
          </cell>
        </row>
        <row r="282">
          <cell r="A282" t="str">
            <v>ORD00281</v>
          </cell>
          <cell r="Q282">
            <v>49107.21</v>
          </cell>
          <cell r="W282">
            <v>4</v>
          </cell>
          <cell r="Y282">
            <v>3</v>
          </cell>
        </row>
        <row r="283">
          <cell r="A283" t="str">
            <v>ORD00282</v>
          </cell>
          <cell r="Q283">
            <v>32207.360000000001</v>
          </cell>
          <cell r="W283">
            <v>8</v>
          </cell>
          <cell r="Y283">
            <v>5</v>
          </cell>
        </row>
        <row r="284">
          <cell r="A284" t="str">
            <v>ORD00283</v>
          </cell>
          <cell r="Q284">
            <v>49758.559999999998</v>
          </cell>
          <cell r="W284">
            <v>5</v>
          </cell>
          <cell r="Y284">
            <v>3</v>
          </cell>
        </row>
        <row r="285">
          <cell r="A285" t="str">
            <v>ORD00284</v>
          </cell>
          <cell r="Q285">
            <v>8382.65</v>
          </cell>
          <cell r="W285">
            <v>3</v>
          </cell>
          <cell r="Y285">
            <v>2</v>
          </cell>
        </row>
        <row r="286">
          <cell r="A286" t="str">
            <v>ORD00285</v>
          </cell>
          <cell r="Q286">
            <v>92460.2</v>
          </cell>
          <cell r="W286">
            <v>9</v>
          </cell>
          <cell r="Y286">
            <v>5</v>
          </cell>
        </row>
        <row r="287">
          <cell r="A287" t="str">
            <v>ORD00286</v>
          </cell>
          <cell r="Q287">
            <v>8717.1200000000008</v>
          </cell>
          <cell r="W287">
            <v>2</v>
          </cell>
          <cell r="Y287">
            <v>4</v>
          </cell>
        </row>
        <row r="288">
          <cell r="A288" t="str">
            <v>ORD00287</v>
          </cell>
          <cell r="Q288">
            <v>98554.96</v>
          </cell>
          <cell r="W288">
            <v>7</v>
          </cell>
          <cell r="Y288">
            <v>4</v>
          </cell>
        </row>
        <row r="289">
          <cell r="A289" t="str">
            <v>ORD00288</v>
          </cell>
          <cell r="Q289">
            <v>52163.18</v>
          </cell>
          <cell r="W289">
            <v>7</v>
          </cell>
          <cell r="Y289">
            <v>4</v>
          </cell>
        </row>
        <row r="290">
          <cell r="A290" t="str">
            <v>ORD00289</v>
          </cell>
          <cell r="Q290">
            <v>20230.95</v>
          </cell>
          <cell r="W290">
            <v>8</v>
          </cell>
          <cell r="Y290">
            <v>2</v>
          </cell>
        </row>
        <row r="291">
          <cell r="A291" t="str">
            <v>ORD00290</v>
          </cell>
          <cell r="Q291">
            <v>10747.66</v>
          </cell>
          <cell r="W291">
            <v>7</v>
          </cell>
          <cell r="Y291">
            <v>5</v>
          </cell>
        </row>
        <row r="292">
          <cell r="A292" t="str">
            <v>ORD00291</v>
          </cell>
          <cell r="Q292">
            <v>34130.39</v>
          </cell>
          <cell r="W292">
            <v>6</v>
          </cell>
          <cell r="Y292">
            <v>1</v>
          </cell>
        </row>
        <row r="293">
          <cell r="A293" t="str">
            <v>ORD00292</v>
          </cell>
          <cell r="Q293">
            <v>4927.93</v>
          </cell>
          <cell r="W293">
            <v>8</v>
          </cell>
          <cell r="Y293">
            <v>5</v>
          </cell>
        </row>
        <row r="294">
          <cell r="A294" t="str">
            <v>ORD00293</v>
          </cell>
          <cell r="Q294">
            <v>66125.179999999993</v>
          </cell>
          <cell r="W294">
            <v>10</v>
          </cell>
          <cell r="Y294">
            <v>4</v>
          </cell>
        </row>
        <row r="295">
          <cell r="A295" t="str">
            <v>ORD00294</v>
          </cell>
          <cell r="Q295">
            <v>33817.040000000001</v>
          </cell>
          <cell r="W295">
            <v>2</v>
          </cell>
          <cell r="Y295">
            <v>5</v>
          </cell>
        </row>
        <row r="296">
          <cell r="A296" t="str">
            <v>ORD00295</v>
          </cell>
          <cell r="Q296">
            <v>48519.02</v>
          </cell>
          <cell r="W296">
            <v>9</v>
          </cell>
          <cell r="Y296">
            <v>2</v>
          </cell>
        </row>
        <row r="297">
          <cell r="A297" t="str">
            <v>ORD00296</v>
          </cell>
          <cell r="Q297">
            <v>159874.1</v>
          </cell>
          <cell r="W297">
            <v>6</v>
          </cell>
          <cell r="Y297">
            <v>4</v>
          </cell>
        </row>
        <row r="298">
          <cell r="A298" t="str">
            <v>ORD00297</v>
          </cell>
          <cell r="Q298">
            <v>61050.97</v>
          </cell>
          <cell r="W298">
            <v>6</v>
          </cell>
          <cell r="Y298">
            <v>4</v>
          </cell>
        </row>
        <row r="299">
          <cell r="A299" t="str">
            <v>ORD00298</v>
          </cell>
          <cell r="Q299">
            <v>66644.850000000006</v>
          </cell>
          <cell r="W299">
            <v>3</v>
          </cell>
          <cell r="Y299">
            <v>3</v>
          </cell>
        </row>
        <row r="300">
          <cell r="A300" t="str">
            <v>ORD00299</v>
          </cell>
          <cell r="Q300">
            <v>13930.94</v>
          </cell>
          <cell r="W300">
            <v>9</v>
          </cell>
          <cell r="Y300">
            <v>5</v>
          </cell>
        </row>
        <row r="301">
          <cell r="A301" t="str">
            <v>ORD00300</v>
          </cell>
          <cell r="Q301">
            <v>46778.41</v>
          </cell>
          <cell r="W301">
            <v>9</v>
          </cell>
          <cell r="Y301">
            <v>1</v>
          </cell>
        </row>
        <row r="302">
          <cell r="A302" t="str">
            <v>ORD00301</v>
          </cell>
          <cell r="Q302">
            <v>41332.980000000003</v>
          </cell>
          <cell r="W302">
            <v>2</v>
          </cell>
          <cell r="Y302">
            <v>2</v>
          </cell>
        </row>
        <row r="303">
          <cell r="A303" t="str">
            <v>ORD00302</v>
          </cell>
          <cell r="Q303">
            <v>89751.26</v>
          </cell>
          <cell r="W303">
            <v>8</v>
          </cell>
          <cell r="Y303">
            <v>1</v>
          </cell>
        </row>
        <row r="304">
          <cell r="A304" t="str">
            <v>ORD00303</v>
          </cell>
          <cell r="Q304">
            <v>77647.66</v>
          </cell>
          <cell r="W304">
            <v>4</v>
          </cell>
          <cell r="Y304">
            <v>4</v>
          </cell>
        </row>
        <row r="305">
          <cell r="A305" t="str">
            <v>ORD00304</v>
          </cell>
          <cell r="Q305">
            <v>199558.8</v>
          </cell>
          <cell r="W305">
            <v>9</v>
          </cell>
          <cell r="Y305">
            <v>1</v>
          </cell>
        </row>
        <row r="306">
          <cell r="A306" t="str">
            <v>ORD00305</v>
          </cell>
          <cell r="Q306">
            <v>52077.16</v>
          </cell>
          <cell r="W306">
            <v>1</v>
          </cell>
          <cell r="Y306">
            <v>4</v>
          </cell>
        </row>
        <row r="307">
          <cell r="A307" t="str">
            <v>ORD00306</v>
          </cell>
          <cell r="Q307">
            <v>43632.7</v>
          </cell>
          <cell r="W307">
            <v>1</v>
          </cell>
          <cell r="Y307">
            <v>2</v>
          </cell>
        </row>
        <row r="308">
          <cell r="A308" t="str">
            <v>ORD00307</v>
          </cell>
          <cell r="Q308">
            <v>16523.16</v>
          </cell>
          <cell r="W308">
            <v>3</v>
          </cell>
          <cell r="Y308">
            <v>3</v>
          </cell>
        </row>
        <row r="309">
          <cell r="A309" t="str">
            <v>ORD00308</v>
          </cell>
          <cell r="Q309">
            <v>19020.98</v>
          </cell>
          <cell r="W309">
            <v>7</v>
          </cell>
          <cell r="Y309">
            <v>3</v>
          </cell>
        </row>
        <row r="310">
          <cell r="A310" t="str">
            <v>ORD00309</v>
          </cell>
          <cell r="Q310">
            <v>185291.4</v>
          </cell>
          <cell r="W310">
            <v>5</v>
          </cell>
          <cell r="Y310">
            <v>2</v>
          </cell>
        </row>
        <row r="311">
          <cell r="A311" t="str">
            <v>ORD00310</v>
          </cell>
          <cell r="Q311">
            <v>79762.64</v>
          </cell>
          <cell r="W311">
            <v>9</v>
          </cell>
          <cell r="Y311">
            <v>3</v>
          </cell>
        </row>
        <row r="312">
          <cell r="A312" t="str">
            <v>ORD00311</v>
          </cell>
          <cell r="Q312">
            <v>117135.06</v>
          </cell>
          <cell r="W312">
            <v>4</v>
          </cell>
          <cell r="Y312">
            <v>2</v>
          </cell>
        </row>
        <row r="313">
          <cell r="A313" t="str">
            <v>ORD00312</v>
          </cell>
          <cell r="Q313">
            <v>224445.22</v>
          </cell>
          <cell r="W313">
            <v>1</v>
          </cell>
          <cell r="Y313">
            <v>2</v>
          </cell>
        </row>
        <row r="314">
          <cell r="A314" t="str">
            <v>ORD00313</v>
          </cell>
          <cell r="Q314">
            <v>131264.51</v>
          </cell>
          <cell r="W314">
            <v>3</v>
          </cell>
          <cell r="Y314">
            <v>4</v>
          </cell>
        </row>
        <row r="315">
          <cell r="A315" t="str">
            <v>ORD00314</v>
          </cell>
          <cell r="Q315">
            <v>65463.67</v>
          </cell>
          <cell r="W315">
            <v>3</v>
          </cell>
          <cell r="Y315">
            <v>2</v>
          </cell>
        </row>
        <row r="316">
          <cell r="A316" t="str">
            <v>ORD00315</v>
          </cell>
          <cell r="Q316">
            <v>79272.41</v>
          </cell>
          <cell r="W316">
            <v>7</v>
          </cell>
          <cell r="Y316">
            <v>2</v>
          </cell>
        </row>
        <row r="317">
          <cell r="A317" t="str">
            <v>ORD00316</v>
          </cell>
          <cell r="Q317">
            <v>13222.36</v>
          </cell>
          <cell r="W317">
            <v>5</v>
          </cell>
          <cell r="Y317">
            <v>1</v>
          </cell>
        </row>
        <row r="318">
          <cell r="A318" t="str">
            <v>ORD00317</v>
          </cell>
          <cell r="Q318">
            <v>53437.43</v>
          </cell>
          <cell r="W318">
            <v>9</v>
          </cell>
          <cell r="Y318">
            <v>2</v>
          </cell>
        </row>
        <row r="319">
          <cell r="A319" t="str">
            <v>ORD00318</v>
          </cell>
          <cell r="Q319">
            <v>64935.08</v>
          </cell>
          <cell r="W319">
            <v>10</v>
          </cell>
          <cell r="Y319">
            <v>2</v>
          </cell>
        </row>
        <row r="320">
          <cell r="A320" t="str">
            <v>ORD00319</v>
          </cell>
          <cell r="Q320">
            <v>193895.28</v>
          </cell>
          <cell r="W320">
            <v>5</v>
          </cell>
          <cell r="Y320">
            <v>4</v>
          </cell>
        </row>
        <row r="321">
          <cell r="A321" t="str">
            <v>ORD00320</v>
          </cell>
          <cell r="Q321">
            <v>94015.15</v>
          </cell>
          <cell r="W321">
            <v>8</v>
          </cell>
          <cell r="Y321">
            <v>3</v>
          </cell>
        </row>
        <row r="322">
          <cell r="A322" t="str">
            <v>ORD00321</v>
          </cell>
          <cell r="Q322">
            <v>7659.54</v>
          </cell>
          <cell r="W322">
            <v>7</v>
          </cell>
          <cell r="Y322">
            <v>5</v>
          </cell>
        </row>
        <row r="323">
          <cell r="A323" t="str">
            <v>ORD00322</v>
          </cell>
          <cell r="Q323">
            <v>54007.199999999997</v>
          </cell>
          <cell r="W323">
            <v>3</v>
          </cell>
          <cell r="Y323">
            <v>3</v>
          </cell>
        </row>
        <row r="324">
          <cell r="A324" t="str">
            <v>ORD00323</v>
          </cell>
          <cell r="Q324">
            <v>291645.5</v>
          </cell>
          <cell r="W324">
            <v>3</v>
          </cell>
          <cell r="Y324">
            <v>2</v>
          </cell>
        </row>
        <row r="325">
          <cell r="A325" t="str">
            <v>ORD00324</v>
          </cell>
          <cell r="Q325">
            <v>63116.2</v>
          </cell>
          <cell r="W325">
            <v>1</v>
          </cell>
          <cell r="Y325">
            <v>4</v>
          </cell>
        </row>
        <row r="326">
          <cell r="A326" t="str">
            <v>ORD00325</v>
          </cell>
          <cell r="Q326">
            <v>146570.07999999999</v>
          </cell>
          <cell r="W326">
            <v>7</v>
          </cell>
          <cell r="Y326">
            <v>4</v>
          </cell>
        </row>
        <row r="327">
          <cell r="A327" t="str">
            <v>ORD00326</v>
          </cell>
          <cell r="Q327">
            <v>224279</v>
          </cell>
          <cell r="W327">
            <v>9</v>
          </cell>
          <cell r="Y327">
            <v>1</v>
          </cell>
        </row>
        <row r="328">
          <cell r="A328" t="str">
            <v>ORD00327</v>
          </cell>
          <cell r="Q328">
            <v>84498.17</v>
          </cell>
          <cell r="W328">
            <v>7</v>
          </cell>
          <cell r="Y328">
            <v>2</v>
          </cell>
        </row>
        <row r="329">
          <cell r="A329" t="str">
            <v>ORD00328</v>
          </cell>
          <cell r="Q329">
            <v>114512.76</v>
          </cell>
          <cell r="W329">
            <v>6</v>
          </cell>
          <cell r="Y329">
            <v>4</v>
          </cell>
        </row>
        <row r="330">
          <cell r="A330" t="str">
            <v>ORD00329</v>
          </cell>
          <cell r="Q330">
            <v>201275.6</v>
          </cell>
          <cell r="W330">
            <v>7</v>
          </cell>
          <cell r="Y330">
            <v>1</v>
          </cell>
        </row>
        <row r="331">
          <cell r="A331" t="str">
            <v>ORD00330</v>
          </cell>
          <cell r="Q331">
            <v>43663.18</v>
          </cell>
          <cell r="W331">
            <v>2</v>
          </cell>
          <cell r="Y331">
            <v>4</v>
          </cell>
        </row>
        <row r="332">
          <cell r="A332" t="str">
            <v>ORD00331</v>
          </cell>
          <cell r="Q332">
            <v>154282.9</v>
          </cell>
          <cell r="W332">
            <v>10</v>
          </cell>
          <cell r="Y332">
            <v>1</v>
          </cell>
        </row>
        <row r="333">
          <cell r="A333" t="str">
            <v>ORD00332</v>
          </cell>
          <cell r="Q333">
            <v>9287.4599999999991</v>
          </cell>
          <cell r="W333">
            <v>7</v>
          </cell>
          <cell r="Y333">
            <v>5</v>
          </cell>
        </row>
        <row r="334">
          <cell r="A334" t="str">
            <v>ORD00333</v>
          </cell>
          <cell r="Q334">
            <v>57803.9</v>
          </cell>
          <cell r="W334">
            <v>1</v>
          </cell>
          <cell r="Y334">
            <v>3</v>
          </cell>
        </row>
        <row r="335">
          <cell r="A335" t="str">
            <v>ORD00334</v>
          </cell>
          <cell r="Q335">
            <v>5467.26</v>
          </cell>
          <cell r="W335">
            <v>10</v>
          </cell>
          <cell r="Y335">
            <v>3</v>
          </cell>
        </row>
        <row r="336">
          <cell r="A336" t="str">
            <v>ORD00335</v>
          </cell>
          <cell r="Q336">
            <v>103377.78</v>
          </cell>
          <cell r="W336">
            <v>6</v>
          </cell>
          <cell r="Y336">
            <v>3</v>
          </cell>
        </row>
        <row r="337">
          <cell r="A337" t="str">
            <v>ORD00336</v>
          </cell>
          <cell r="Q337">
            <v>9172.0300000000007</v>
          </cell>
          <cell r="W337">
            <v>8</v>
          </cell>
          <cell r="Y337">
            <v>1</v>
          </cell>
        </row>
        <row r="338">
          <cell r="A338" t="str">
            <v>ORD00337</v>
          </cell>
          <cell r="Q338">
            <v>57533.36</v>
          </cell>
          <cell r="W338">
            <v>5</v>
          </cell>
          <cell r="Y338">
            <v>3</v>
          </cell>
        </row>
        <row r="339">
          <cell r="A339" t="str">
            <v>ORD00338</v>
          </cell>
          <cell r="Q339">
            <v>8217.52</v>
          </cell>
          <cell r="W339">
            <v>2</v>
          </cell>
          <cell r="Y339">
            <v>2</v>
          </cell>
        </row>
        <row r="340">
          <cell r="A340" t="str">
            <v>ORD00339</v>
          </cell>
          <cell r="Q340">
            <v>149791.92000000001</v>
          </cell>
          <cell r="W340">
            <v>10</v>
          </cell>
          <cell r="Y340">
            <v>4</v>
          </cell>
        </row>
        <row r="341">
          <cell r="A341" t="str">
            <v>ORD00340</v>
          </cell>
          <cell r="Q341">
            <v>148809.32999999999</v>
          </cell>
          <cell r="W341">
            <v>1</v>
          </cell>
          <cell r="Y341">
            <v>5</v>
          </cell>
        </row>
        <row r="342">
          <cell r="A342" t="str">
            <v>ORD00341</v>
          </cell>
          <cell r="Q342">
            <v>54467.77</v>
          </cell>
          <cell r="W342">
            <v>3</v>
          </cell>
          <cell r="Y342">
            <v>4</v>
          </cell>
        </row>
        <row r="343">
          <cell r="A343" t="str">
            <v>ORD00342</v>
          </cell>
          <cell r="Q343">
            <v>87789.8</v>
          </cell>
          <cell r="W343">
            <v>8</v>
          </cell>
          <cell r="Y343">
            <v>4</v>
          </cell>
        </row>
        <row r="344">
          <cell r="A344" t="str">
            <v>ORD00343</v>
          </cell>
          <cell r="Q344">
            <v>45309.43</v>
          </cell>
          <cell r="W344">
            <v>9</v>
          </cell>
          <cell r="Y344">
            <v>2</v>
          </cell>
        </row>
        <row r="345">
          <cell r="A345" t="str">
            <v>ORD00344</v>
          </cell>
          <cell r="Q345">
            <v>98502.88</v>
          </cell>
          <cell r="W345">
            <v>4</v>
          </cell>
          <cell r="Y345">
            <v>1</v>
          </cell>
        </row>
        <row r="346">
          <cell r="A346" t="str">
            <v>ORD00345</v>
          </cell>
          <cell r="Q346">
            <v>18156.03</v>
          </cell>
          <cell r="W346">
            <v>9</v>
          </cell>
          <cell r="Y346">
            <v>5</v>
          </cell>
        </row>
        <row r="347">
          <cell r="A347" t="str">
            <v>ORD00346</v>
          </cell>
          <cell r="Q347">
            <v>69647.3</v>
          </cell>
          <cell r="W347">
            <v>3</v>
          </cell>
          <cell r="Y347">
            <v>4</v>
          </cell>
        </row>
        <row r="348">
          <cell r="A348" t="str">
            <v>ORD00347</v>
          </cell>
          <cell r="Q348">
            <v>46765.5</v>
          </cell>
          <cell r="W348">
            <v>10</v>
          </cell>
          <cell r="Y348">
            <v>5</v>
          </cell>
        </row>
        <row r="349">
          <cell r="A349" t="str">
            <v>ORD00348</v>
          </cell>
          <cell r="Q349">
            <v>39641.440000000002</v>
          </cell>
          <cell r="W349">
            <v>1</v>
          </cell>
          <cell r="Y349">
            <v>3</v>
          </cell>
        </row>
        <row r="350">
          <cell r="A350" t="str">
            <v>ORD00349</v>
          </cell>
          <cell r="Q350">
            <v>115592.36</v>
          </cell>
          <cell r="W350">
            <v>6</v>
          </cell>
          <cell r="Y350">
            <v>3</v>
          </cell>
        </row>
        <row r="351">
          <cell r="A351" t="str">
            <v>ORD00350</v>
          </cell>
          <cell r="Q351">
            <v>69902.09</v>
          </cell>
          <cell r="W351">
            <v>4</v>
          </cell>
          <cell r="Y351">
            <v>4</v>
          </cell>
        </row>
        <row r="352">
          <cell r="A352" t="str">
            <v>ORD00351</v>
          </cell>
          <cell r="Q352">
            <v>150854</v>
          </cell>
          <cell r="W352">
            <v>6</v>
          </cell>
          <cell r="Y352">
            <v>4</v>
          </cell>
        </row>
        <row r="353">
          <cell r="A353" t="str">
            <v>ORD00352</v>
          </cell>
          <cell r="Q353">
            <v>34025.949999999997</v>
          </cell>
          <cell r="W353">
            <v>10</v>
          </cell>
          <cell r="Y353">
            <v>2</v>
          </cell>
        </row>
        <row r="354">
          <cell r="A354" t="str">
            <v>ORD00353</v>
          </cell>
          <cell r="Q354">
            <v>136307.70000000001</v>
          </cell>
          <cell r="W354">
            <v>6</v>
          </cell>
          <cell r="Y354">
            <v>2</v>
          </cell>
        </row>
        <row r="355">
          <cell r="A355" t="str">
            <v>ORD00354</v>
          </cell>
          <cell r="Q355">
            <v>118730.74</v>
          </cell>
          <cell r="W355">
            <v>7</v>
          </cell>
          <cell r="Y355">
            <v>1</v>
          </cell>
        </row>
        <row r="356">
          <cell r="A356" t="str">
            <v>ORD00355</v>
          </cell>
          <cell r="Q356">
            <v>95693.32</v>
          </cell>
          <cell r="W356">
            <v>4</v>
          </cell>
          <cell r="Y356">
            <v>1</v>
          </cell>
        </row>
        <row r="357">
          <cell r="A357" t="str">
            <v>ORD00356</v>
          </cell>
          <cell r="Q357">
            <v>74272.820000000007</v>
          </cell>
          <cell r="W357">
            <v>6</v>
          </cell>
          <cell r="Y357">
            <v>4</v>
          </cell>
        </row>
        <row r="358">
          <cell r="A358" t="str">
            <v>ORD00357</v>
          </cell>
          <cell r="Q358">
            <v>230823.42</v>
          </cell>
          <cell r="W358">
            <v>10</v>
          </cell>
          <cell r="Y358">
            <v>1</v>
          </cell>
        </row>
        <row r="359">
          <cell r="A359" t="str">
            <v>ORD00358</v>
          </cell>
          <cell r="Q359">
            <v>36138.379999999997</v>
          </cell>
          <cell r="W359">
            <v>6</v>
          </cell>
          <cell r="Y359">
            <v>3</v>
          </cell>
        </row>
        <row r="360">
          <cell r="A360" t="str">
            <v>ORD00359</v>
          </cell>
          <cell r="Q360">
            <v>39235.599999999999</v>
          </cell>
          <cell r="W360">
            <v>2</v>
          </cell>
          <cell r="Y360">
            <v>4</v>
          </cell>
        </row>
        <row r="361">
          <cell r="A361" t="str">
            <v>ORD00360</v>
          </cell>
          <cell r="Q361">
            <v>93092.96</v>
          </cell>
          <cell r="W361">
            <v>8</v>
          </cell>
          <cell r="Y361">
            <v>1</v>
          </cell>
        </row>
        <row r="362">
          <cell r="A362" t="str">
            <v>ORD00361</v>
          </cell>
          <cell r="Q362">
            <v>85074.7</v>
          </cell>
          <cell r="W362">
            <v>1</v>
          </cell>
          <cell r="Y362">
            <v>5</v>
          </cell>
        </row>
        <row r="363">
          <cell r="A363" t="str">
            <v>ORD00362</v>
          </cell>
          <cell r="Q363">
            <v>68992.639999999999</v>
          </cell>
          <cell r="W363">
            <v>8</v>
          </cell>
          <cell r="Y363">
            <v>5</v>
          </cell>
        </row>
        <row r="364">
          <cell r="A364" t="str">
            <v>ORD00363</v>
          </cell>
          <cell r="Q364">
            <v>109894.68</v>
          </cell>
          <cell r="W364">
            <v>7</v>
          </cell>
          <cell r="Y364">
            <v>4</v>
          </cell>
        </row>
        <row r="365">
          <cell r="A365" t="str">
            <v>ORD00364</v>
          </cell>
          <cell r="Q365">
            <v>124726.74</v>
          </cell>
          <cell r="W365">
            <v>4</v>
          </cell>
          <cell r="Y365">
            <v>2</v>
          </cell>
        </row>
        <row r="366">
          <cell r="A366" t="str">
            <v>ORD00365</v>
          </cell>
          <cell r="Q366">
            <v>144762.94</v>
          </cell>
          <cell r="W366">
            <v>10</v>
          </cell>
          <cell r="Y366">
            <v>1</v>
          </cell>
        </row>
        <row r="367">
          <cell r="A367" t="str">
            <v>ORD00366</v>
          </cell>
          <cell r="Q367">
            <v>89457.02</v>
          </cell>
          <cell r="W367">
            <v>8</v>
          </cell>
          <cell r="Y367">
            <v>3</v>
          </cell>
        </row>
        <row r="368">
          <cell r="A368" t="str">
            <v>ORD00367</v>
          </cell>
          <cell r="Q368">
            <v>176673.8</v>
          </cell>
          <cell r="W368">
            <v>4</v>
          </cell>
          <cell r="Y368">
            <v>2</v>
          </cell>
        </row>
        <row r="369">
          <cell r="A369" t="str">
            <v>ORD00368</v>
          </cell>
          <cell r="Q369">
            <v>39497.800000000003</v>
          </cell>
          <cell r="W369">
            <v>7</v>
          </cell>
          <cell r="Y369">
            <v>2</v>
          </cell>
        </row>
        <row r="370">
          <cell r="A370" t="str">
            <v>ORD00369</v>
          </cell>
          <cell r="Q370">
            <v>47163.41</v>
          </cell>
          <cell r="W370">
            <v>1</v>
          </cell>
          <cell r="Y370">
            <v>5</v>
          </cell>
        </row>
        <row r="371">
          <cell r="A371" t="str">
            <v>ORD00370</v>
          </cell>
          <cell r="Q371">
            <v>142829.20000000001</v>
          </cell>
          <cell r="W371">
            <v>4</v>
          </cell>
          <cell r="Y371">
            <v>1</v>
          </cell>
        </row>
        <row r="372">
          <cell r="A372" t="str">
            <v>ORD00371</v>
          </cell>
          <cell r="Q372">
            <v>45573.25</v>
          </cell>
          <cell r="W372">
            <v>1</v>
          </cell>
          <cell r="Y372">
            <v>2</v>
          </cell>
        </row>
        <row r="373">
          <cell r="A373" t="str">
            <v>ORD00372</v>
          </cell>
          <cell r="Q373">
            <v>11540.4</v>
          </cell>
          <cell r="W373">
            <v>7</v>
          </cell>
          <cell r="Y373">
            <v>1</v>
          </cell>
        </row>
        <row r="374">
          <cell r="A374" t="str">
            <v>ORD00373</v>
          </cell>
          <cell r="Q374">
            <v>32498.7</v>
          </cell>
          <cell r="W374">
            <v>4</v>
          </cell>
          <cell r="Y374">
            <v>2</v>
          </cell>
        </row>
        <row r="375">
          <cell r="A375" t="str">
            <v>ORD00374</v>
          </cell>
          <cell r="Q375">
            <v>151167.56</v>
          </cell>
          <cell r="W375">
            <v>2</v>
          </cell>
          <cell r="Y375">
            <v>4</v>
          </cell>
        </row>
        <row r="376">
          <cell r="A376" t="str">
            <v>ORD00375</v>
          </cell>
          <cell r="Q376">
            <v>31079.72</v>
          </cell>
          <cell r="W376">
            <v>3</v>
          </cell>
          <cell r="Y376">
            <v>1</v>
          </cell>
        </row>
        <row r="377">
          <cell r="A377" t="str">
            <v>ORD00376</v>
          </cell>
          <cell r="Q377">
            <v>153152.62</v>
          </cell>
          <cell r="W377">
            <v>7</v>
          </cell>
          <cell r="Y377">
            <v>2</v>
          </cell>
        </row>
        <row r="378">
          <cell r="A378" t="str">
            <v>ORD00377</v>
          </cell>
          <cell r="Q378">
            <v>50763.28</v>
          </cell>
          <cell r="W378">
            <v>9</v>
          </cell>
          <cell r="Y378">
            <v>3</v>
          </cell>
        </row>
        <row r="379">
          <cell r="A379" t="str">
            <v>ORD00378</v>
          </cell>
          <cell r="Q379">
            <v>80065.56</v>
          </cell>
          <cell r="W379">
            <v>2</v>
          </cell>
          <cell r="Y379">
            <v>3</v>
          </cell>
        </row>
        <row r="380">
          <cell r="A380" t="str">
            <v>ORD00379</v>
          </cell>
          <cell r="Q380">
            <v>41446.080000000002</v>
          </cell>
          <cell r="W380">
            <v>7</v>
          </cell>
          <cell r="Y380">
            <v>3</v>
          </cell>
        </row>
        <row r="381">
          <cell r="A381" t="str">
            <v>ORD00380</v>
          </cell>
          <cell r="Q381">
            <v>209076.1</v>
          </cell>
          <cell r="W381">
            <v>2</v>
          </cell>
          <cell r="Y381">
            <v>4</v>
          </cell>
        </row>
        <row r="382">
          <cell r="A382" t="str">
            <v>ORD00381</v>
          </cell>
          <cell r="Q382">
            <v>129213.5</v>
          </cell>
          <cell r="W382">
            <v>3</v>
          </cell>
          <cell r="Y382">
            <v>2</v>
          </cell>
        </row>
        <row r="383">
          <cell r="A383" t="str">
            <v>ORD00382</v>
          </cell>
          <cell r="Q383">
            <v>133599.75</v>
          </cell>
          <cell r="W383">
            <v>1</v>
          </cell>
          <cell r="Y383">
            <v>4</v>
          </cell>
        </row>
        <row r="384">
          <cell r="A384" t="str">
            <v>ORD00383</v>
          </cell>
          <cell r="Q384">
            <v>202380.31</v>
          </cell>
          <cell r="W384">
            <v>9</v>
          </cell>
          <cell r="Y384">
            <v>5</v>
          </cell>
        </row>
        <row r="385">
          <cell r="A385" t="str">
            <v>ORD00384</v>
          </cell>
          <cell r="Q385">
            <v>126393.26</v>
          </cell>
          <cell r="W385">
            <v>2</v>
          </cell>
          <cell r="Y385">
            <v>1</v>
          </cell>
        </row>
        <row r="386">
          <cell r="A386" t="str">
            <v>ORD00385</v>
          </cell>
          <cell r="Q386">
            <v>30662.59</v>
          </cell>
          <cell r="W386">
            <v>1</v>
          </cell>
          <cell r="Y386">
            <v>3</v>
          </cell>
        </row>
        <row r="387">
          <cell r="A387" t="str">
            <v>ORD00386</v>
          </cell>
          <cell r="Q387">
            <v>191491.20000000001</v>
          </cell>
          <cell r="W387">
            <v>5</v>
          </cell>
          <cell r="Y387">
            <v>5</v>
          </cell>
        </row>
        <row r="388">
          <cell r="A388" t="str">
            <v>ORD00387</v>
          </cell>
          <cell r="Q388">
            <v>213937.08</v>
          </cell>
          <cell r="W388">
            <v>10</v>
          </cell>
          <cell r="Y388">
            <v>2</v>
          </cell>
        </row>
        <row r="389">
          <cell r="A389" t="str">
            <v>ORD00388</v>
          </cell>
          <cell r="Q389">
            <v>36094.33</v>
          </cell>
          <cell r="W389">
            <v>1</v>
          </cell>
          <cell r="Y389">
            <v>2</v>
          </cell>
        </row>
        <row r="390">
          <cell r="A390" t="str">
            <v>ORD00389</v>
          </cell>
          <cell r="Q390">
            <v>183415.92</v>
          </cell>
          <cell r="W390">
            <v>10</v>
          </cell>
          <cell r="Y390">
            <v>2</v>
          </cell>
        </row>
        <row r="391">
          <cell r="A391" t="str">
            <v>ORD00390</v>
          </cell>
          <cell r="Q391">
            <v>179255.84</v>
          </cell>
          <cell r="W391">
            <v>5</v>
          </cell>
          <cell r="Y391">
            <v>5</v>
          </cell>
        </row>
        <row r="392">
          <cell r="A392" t="str">
            <v>ORD00391</v>
          </cell>
          <cell r="Q392">
            <v>36282.379999999997</v>
          </cell>
          <cell r="W392">
            <v>2</v>
          </cell>
          <cell r="Y392">
            <v>3</v>
          </cell>
        </row>
        <row r="393">
          <cell r="A393" t="str">
            <v>ORD00392</v>
          </cell>
          <cell r="Q393">
            <v>44135.48</v>
          </cell>
          <cell r="W393">
            <v>8</v>
          </cell>
          <cell r="Y393">
            <v>2</v>
          </cell>
        </row>
        <row r="394">
          <cell r="A394" t="str">
            <v>ORD00393</v>
          </cell>
          <cell r="Q394">
            <v>11852.79</v>
          </cell>
          <cell r="W394">
            <v>6</v>
          </cell>
          <cell r="Y394">
            <v>1</v>
          </cell>
        </row>
        <row r="395">
          <cell r="A395" t="str">
            <v>ORD00394</v>
          </cell>
          <cell r="Q395">
            <v>54554.44</v>
          </cell>
          <cell r="W395">
            <v>8</v>
          </cell>
          <cell r="Y395">
            <v>1</v>
          </cell>
        </row>
        <row r="396">
          <cell r="A396" t="str">
            <v>ORD00395</v>
          </cell>
          <cell r="Q396">
            <v>48332</v>
          </cell>
          <cell r="W396">
            <v>5</v>
          </cell>
          <cell r="Y396">
            <v>2</v>
          </cell>
        </row>
        <row r="397">
          <cell r="A397" t="str">
            <v>ORD00396</v>
          </cell>
          <cell r="Q397">
            <v>264665.34999999998</v>
          </cell>
          <cell r="W397">
            <v>10</v>
          </cell>
          <cell r="Y397">
            <v>1</v>
          </cell>
        </row>
        <row r="398">
          <cell r="A398" t="str">
            <v>ORD00397</v>
          </cell>
          <cell r="Q398">
            <v>48064.79</v>
          </cell>
          <cell r="W398">
            <v>7</v>
          </cell>
          <cell r="Y398">
            <v>4</v>
          </cell>
        </row>
        <row r="399">
          <cell r="A399" t="str">
            <v>ORD00398</v>
          </cell>
          <cell r="Q399">
            <v>71861.77</v>
          </cell>
          <cell r="W399">
            <v>5</v>
          </cell>
          <cell r="Y399">
            <v>1</v>
          </cell>
        </row>
        <row r="400">
          <cell r="A400" t="str">
            <v>ORD00399</v>
          </cell>
          <cell r="Q400">
            <v>10151.18</v>
          </cell>
          <cell r="W400">
            <v>9</v>
          </cell>
          <cell r="Y400">
            <v>3</v>
          </cell>
        </row>
        <row r="401">
          <cell r="A401" t="str">
            <v>ORD00400</v>
          </cell>
          <cell r="Q401">
            <v>48838.18</v>
          </cell>
          <cell r="W401">
            <v>4</v>
          </cell>
          <cell r="Y401">
            <v>4</v>
          </cell>
        </row>
        <row r="402">
          <cell r="A402" t="str">
            <v>ORD00401</v>
          </cell>
          <cell r="Q402">
            <v>45220.26</v>
          </cell>
          <cell r="W402">
            <v>5</v>
          </cell>
          <cell r="Y402">
            <v>1</v>
          </cell>
        </row>
        <row r="403">
          <cell r="A403" t="str">
            <v>ORD00402</v>
          </cell>
          <cell r="Q403">
            <v>144260.47</v>
          </cell>
          <cell r="W403">
            <v>8</v>
          </cell>
          <cell r="Y403">
            <v>1</v>
          </cell>
        </row>
        <row r="404">
          <cell r="A404" t="str">
            <v>ORD00403</v>
          </cell>
          <cell r="Q404">
            <v>32746.42</v>
          </cell>
          <cell r="W404">
            <v>6</v>
          </cell>
          <cell r="Y404">
            <v>4</v>
          </cell>
        </row>
        <row r="405">
          <cell r="A405" t="str">
            <v>ORD00404</v>
          </cell>
          <cell r="Q405">
            <v>29425.75</v>
          </cell>
          <cell r="W405">
            <v>2</v>
          </cell>
          <cell r="Y405">
            <v>1</v>
          </cell>
        </row>
        <row r="406">
          <cell r="A406" t="str">
            <v>ORD00405</v>
          </cell>
          <cell r="Q406">
            <v>120354.28</v>
          </cell>
          <cell r="W406">
            <v>8</v>
          </cell>
          <cell r="Y406">
            <v>3</v>
          </cell>
        </row>
        <row r="407">
          <cell r="A407" t="str">
            <v>ORD00406</v>
          </cell>
          <cell r="Q407">
            <v>107918.71</v>
          </cell>
          <cell r="W407">
            <v>4</v>
          </cell>
          <cell r="Y407">
            <v>2</v>
          </cell>
        </row>
        <row r="408">
          <cell r="A408" t="str">
            <v>ORD00407</v>
          </cell>
          <cell r="Q408">
            <v>74324.710000000006</v>
          </cell>
          <cell r="W408">
            <v>10</v>
          </cell>
          <cell r="Y408">
            <v>2</v>
          </cell>
        </row>
        <row r="409">
          <cell r="A409" t="str">
            <v>ORD00408</v>
          </cell>
          <cell r="Q409">
            <v>47322.06</v>
          </cell>
          <cell r="W409">
            <v>5</v>
          </cell>
          <cell r="Y409">
            <v>2</v>
          </cell>
        </row>
        <row r="410">
          <cell r="A410" t="str">
            <v>ORD00409</v>
          </cell>
          <cell r="Q410">
            <v>26479.82</v>
          </cell>
          <cell r="W410">
            <v>2</v>
          </cell>
          <cell r="Y410">
            <v>1</v>
          </cell>
        </row>
        <row r="411">
          <cell r="A411" t="str">
            <v>ORD00410</v>
          </cell>
          <cell r="Q411">
            <v>49903.08</v>
          </cell>
          <cell r="W411">
            <v>1</v>
          </cell>
          <cell r="Y411">
            <v>2</v>
          </cell>
        </row>
        <row r="412">
          <cell r="A412" t="str">
            <v>ORD00411</v>
          </cell>
          <cell r="Q412">
            <v>69564.95</v>
          </cell>
          <cell r="W412">
            <v>3</v>
          </cell>
          <cell r="Y412">
            <v>4</v>
          </cell>
        </row>
        <row r="413">
          <cell r="A413" t="str">
            <v>ORD00412</v>
          </cell>
          <cell r="Q413">
            <v>63814.34</v>
          </cell>
          <cell r="W413">
            <v>2</v>
          </cell>
          <cell r="Y413">
            <v>2</v>
          </cell>
        </row>
        <row r="414">
          <cell r="A414" t="str">
            <v>ORD00413</v>
          </cell>
          <cell r="Q414">
            <v>98623.29</v>
          </cell>
          <cell r="W414">
            <v>4</v>
          </cell>
          <cell r="Y414">
            <v>1</v>
          </cell>
        </row>
        <row r="415">
          <cell r="A415" t="str">
            <v>ORD00414</v>
          </cell>
          <cell r="Q415">
            <v>65780.399999999994</v>
          </cell>
          <cell r="W415">
            <v>9</v>
          </cell>
          <cell r="Y415">
            <v>2</v>
          </cell>
        </row>
        <row r="416">
          <cell r="A416" t="str">
            <v>ORD00415</v>
          </cell>
          <cell r="Q416">
            <v>29628.17</v>
          </cell>
          <cell r="W416">
            <v>4</v>
          </cell>
          <cell r="Y416">
            <v>2</v>
          </cell>
        </row>
        <row r="417">
          <cell r="A417" t="str">
            <v>ORD00416</v>
          </cell>
          <cell r="Q417">
            <v>3817.72</v>
          </cell>
          <cell r="W417">
            <v>3</v>
          </cell>
          <cell r="Y417">
            <v>5</v>
          </cell>
        </row>
        <row r="418">
          <cell r="A418" t="str">
            <v>ORD00417</v>
          </cell>
          <cell r="Q418">
            <v>62330.3</v>
          </cell>
          <cell r="W418">
            <v>4</v>
          </cell>
          <cell r="Y418">
            <v>5</v>
          </cell>
        </row>
        <row r="419">
          <cell r="A419" t="str">
            <v>ORD00418</v>
          </cell>
          <cell r="Q419">
            <v>20028.240000000002</v>
          </cell>
          <cell r="W419">
            <v>2</v>
          </cell>
          <cell r="Y419">
            <v>2</v>
          </cell>
        </row>
        <row r="420">
          <cell r="A420" t="str">
            <v>ORD00419</v>
          </cell>
          <cell r="Q420">
            <v>122212.32</v>
          </cell>
          <cell r="W420">
            <v>9</v>
          </cell>
          <cell r="Y420">
            <v>5</v>
          </cell>
        </row>
        <row r="421">
          <cell r="A421" t="str">
            <v>ORD00420</v>
          </cell>
          <cell r="Q421">
            <v>16900.22</v>
          </cell>
          <cell r="W421">
            <v>10</v>
          </cell>
          <cell r="Y421">
            <v>3</v>
          </cell>
        </row>
        <row r="422">
          <cell r="A422" t="str">
            <v>ORD00421</v>
          </cell>
          <cell r="Q422">
            <v>14986.29</v>
          </cell>
          <cell r="W422">
            <v>2</v>
          </cell>
          <cell r="Y422">
            <v>1</v>
          </cell>
        </row>
        <row r="423">
          <cell r="A423" t="str">
            <v>ORD00422</v>
          </cell>
          <cell r="Q423">
            <v>39620.92</v>
          </cell>
          <cell r="W423">
            <v>1</v>
          </cell>
          <cell r="Y423">
            <v>3</v>
          </cell>
        </row>
        <row r="424">
          <cell r="A424" t="str">
            <v>ORD00423</v>
          </cell>
          <cell r="Q424">
            <v>1679.68</v>
          </cell>
          <cell r="W424">
            <v>4</v>
          </cell>
          <cell r="Y424">
            <v>3</v>
          </cell>
        </row>
        <row r="425">
          <cell r="A425" t="str">
            <v>ORD00424</v>
          </cell>
          <cell r="Q425">
            <v>132586.5</v>
          </cell>
          <cell r="W425">
            <v>4</v>
          </cell>
          <cell r="Y425">
            <v>3</v>
          </cell>
        </row>
        <row r="426">
          <cell r="A426" t="str">
            <v>ORD00425</v>
          </cell>
          <cell r="Q426">
            <v>21926.48</v>
          </cell>
          <cell r="W426">
            <v>10</v>
          </cell>
          <cell r="Y426">
            <v>1</v>
          </cell>
        </row>
        <row r="427">
          <cell r="A427" t="str">
            <v>ORD00426</v>
          </cell>
          <cell r="Q427">
            <v>90301.73</v>
          </cell>
          <cell r="W427">
            <v>2</v>
          </cell>
          <cell r="Y427">
            <v>3</v>
          </cell>
        </row>
        <row r="428">
          <cell r="A428" t="str">
            <v>ORD00427</v>
          </cell>
          <cell r="Q428">
            <v>100907.52</v>
          </cell>
          <cell r="W428">
            <v>2</v>
          </cell>
          <cell r="Y428">
            <v>4</v>
          </cell>
        </row>
        <row r="429">
          <cell r="A429" t="str">
            <v>ORD00428</v>
          </cell>
          <cell r="Q429">
            <v>18187.060000000001</v>
          </cell>
          <cell r="W429">
            <v>1</v>
          </cell>
          <cell r="Y429">
            <v>5</v>
          </cell>
        </row>
        <row r="430">
          <cell r="A430" t="str">
            <v>ORD00429</v>
          </cell>
          <cell r="Q430">
            <v>11253.16</v>
          </cell>
          <cell r="W430">
            <v>2</v>
          </cell>
          <cell r="Y430">
            <v>3</v>
          </cell>
        </row>
        <row r="431">
          <cell r="A431" t="str">
            <v>ORD00430</v>
          </cell>
          <cell r="Q431">
            <v>66488.899999999994</v>
          </cell>
          <cell r="W431">
            <v>8</v>
          </cell>
          <cell r="Y431">
            <v>5</v>
          </cell>
        </row>
        <row r="432">
          <cell r="A432" t="str">
            <v>ORD00431</v>
          </cell>
          <cell r="Q432">
            <v>262219.61</v>
          </cell>
          <cell r="W432">
            <v>6</v>
          </cell>
          <cell r="Y432">
            <v>2</v>
          </cell>
        </row>
        <row r="433">
          <cell r="A433" t="str">
            <v>ORD00432</v>
          </cell>
          <cell r="Q433">
            <v>187803.33</v>
          </cell>
          <cell r="W433">
            <v>3</v>
          </cell>
          <cell r="Y433">
            <v>5</v>
          </cell>
        </row>
        <row r="434">
          <cell r="A434" t="str">
            <v>ORD00433</v>
          </cell>
          <cell r="Q434">
            <v>69980.850000000006</v>
          </cell>
          <cell r="W434">
            <v>8</v>
          </cell>
          <cell r="Y434">
            <v>5</v>
          </cell>
        </row>
        <row r="435">
          <cell r="A435" t="str">
            <v>ORD00434</v>
          </cell>
          <cell r="Q435">
            <v>13771.87</v>
          </cell>
          <cell r="W435">
            <v>9</v>
          </cell>
          <cell r="Y435">
            <v>4</v>
          </cell>
        </row>
        <row r="436">
          <cell r="A436" t="str">
            <v>ORD00435</v>
          </cell>
          <cell r="Q436">
            <v>47188.12</v>
          </cell>
          <cell r="W436">
            <v>2</v>
          </cell>
          <cell r="Y436">
            <v>4</v>
          </cell>
        </row>
        <row r="437">
          <cell r="A437" t="str">
            <v>ORD00436</v>
          </cell>
          <cell r="Q437">
            <v>139623.03</v>
          </cell>
          <cell r="W437">
            <v>7</v>
          </cell>
          <cell r="Y437">
            <v>5</v>
          </cell>
        </row>
        <row r="438">
          <cell r="A438" t="str">
            <v>ORD00437</v>
          </cell>
          <cell r="Q438">
            <v>4835.18</v>
          </cell>
          <cell r="W438">
            <v>2</v>
          </cell>
          <cell r="Y438">
            <v>5</v>
          </cell>
        </row>
        <row r="439">
          <cell r="A439" t="str">
            <v>ORD00438</v>
          </cell>
          <cell r="Q439">
            <v>155745.89000000001</v>
          </cell>
          <cell r="W439">
            <v>1</v>
          </cell>
          <cell r="Y439">
            <v>3</v>
          </cell>
        </row>
        <row r="440">
          <cell r="A440" t="str">
            <v>ORD00439</v>
          </cell>
          <cell r="Q440">
            <v>5883.19</v>
          </cell>
          <cell r="W440">
            <v>10</v>
          </cell>
          <cell r="Y440">
            <v>4</v>
          </cell>
        </row>
        <row r="441">
          <cell r="A441" t="str">
            <v>ORD00440</v>
          </cell>
          <cell r="Q441">
            <v>222308.13</v>
          </cell>
          <cell r="W441">
            <v>1</v>
          </cell>
          <cell r="Y441">
            <v>5</v>
          </cell>
        </row>
        <row r="442">
          <cell r="A442" t="str">
            <v>ORD00441</v>
          </cell>
          <cell r="Q442">
            <v>113442.32</v>
          </cell>
          <cell r="W442">
            <v>2</v>
          </cell>
          <cell r="Y442">
            <v>5</v>
          </cell>
        </row>
        <row r="443">
          <cell r="A443" t="str">
            <v>ORD00442</v>
          </cell>
          <cell r="Q443">
            <v>123913.60000000001</v>
          </cell>
          <cell r="W443">
            <v>10</v>
          </cell>
          <cell r="Y443">
            <v>2</v>
          </cell>
        </row>
        <row r="444">
          <cell r="A444" t="str">
            <v>ORD00443</v>
          </cell>
          <cell r="Q444">
            <v>21203.599999999999</v>
          </cell>
          <cell r="W444">
            <v>2</v>
          </cell>
          <cell r="Y444">
            <v>1</v>
          </cell>
        </row>
        <row r="445">
          <cell r="A445" t="str">
            <v>ORD00444</v>
          </cell>
          <cell r="Q445">
            <v>136661.43</v>
          </cell>
          <cell r="W445">
            <v>6</v>
          </cell>
          <cell r="Y445">
            <v>3</v>
          </cell>
        </row>
        <row r="446">
          <cell r="A446" t="str">
            <v>ORD00445</v>
          </cell>
          <cell r="Q446">
            <v>14113.49</v>
          </cell>
          <cell r="W446">
            <v>8</v>
          </cell>
          <cell r="Y446">
            <v>1</v>
          </cell>
        </row>
        <row r="447">
          <cell r="A447" t="str">
            <v>ORD00446</v>
          </cell>
          <cell r="Q447">
            <v>144752.68</v>
          </cell>
          <cell r="W447">
            <v>4</v>
          </cell>
          <cell r="Y447">
            <v>2</v>
          </cell>
        </row>
        <row r="448">
          <cell r="A448" t="str">
            <v>ORD00447</v>
          </cell>
          <cell r="Q448">
            <v>22477.03</v>
          </cell>
          <cell r="W448">
            <v>8</v>
          </cell>
          <cell r="Y448">
            <v>4</v>
          </cell>
        </row>
        <row r="449">
          <cell r="A449" t="str">
            <v>ORD00448</v>
          </cell>
          <cell r="Q449">
            <v>15146.93</v>
          </cell>
          <cell r="W449">
            <v>7</v>
          </cell>
          <cell r="Y449">
            <v>3</v>
          </cell>
        </row>
        <row r="450">
          <cell r="A450" t="str">
            <v>ORD00449</v>
          </cell>
          <cell r="Q450">
            <v>86644.38</v>
          </cell>
          <cell r="W450">
            <v>7</v>
          </cell>
          <cell r="Y450">
            <v>3</v>
          </cell>
        </row>
        <row r="451">
          <cell r="A451" t="str">
            <v>ORD00450</v>
          </cell>
          <cell r="Q451">
            <v>28804.69</v>
          </cell>
          <cell r="W451">
            <v>1</v>
          </cell>
          <cell r="Y451">
            <v>5</v>
          </cell>
        </row>
        <row r="452">
          <cell r="A452" t="str">
            <v>ORD00451</v>
          </cell>
          <cell r="Q452">
            <v>33002.910000000003</v>
          </cell>
          <cell r="W452">
            <v>2</v>
          </cell>
          <cell r="Y452">
            <v>4</v>
          </cell>
        </row>
        <row r="453">
          <cell r="A453" t="str">
            <v>ORD00452</v>
          </cell>
          <cell r="Q453">
            <v>90626.16</v>
          </cell>
          <cell r="W453">
            <v>7</v>
          </cell>
          <cell r="Y453">
            <v>5</v>
          </cell>
        </row>
        <row r="454">
          <cell r="A454" t="str">
            <v>ORD00453</v>
          </cell>
          <cell r="Q454">
            <v>61442.16</v>
          </cell>
          <cell r="W454">
            <v>5</v>
          </cell>
          <cell r="Y454">
            <v>1</v>
          </cell>
        </row>
        <row r="455">
          <cell r="A455" t="str">
            <v>ORD00454</v>
          </cell>
          <cell r="Q455">
            <v>156841.95000000001</v>
          </cell>
          <cell r="W455">
            <v>6</v>
          </cell>
          <cell r="Y455">
            <v>2</v>
          </cell>
        </row>
        <row r="456">
          <cell r="A456" t="str">
            <v>ORD00455</v>
          </cell>
          <cell r="Q456">
            <v>51108.639999999999</v>
          </cell>
          <cell r="W456">
            <v>6</v>
          </cell>
          <cell r="Y456">
            <v>3</v>
          </cell>
        </row>
        <row r="457">
          <cell r="A457" t="str">
            <v>ORD00456</v>
          </cell>
          <cell r="Q457">
            <v>12529.67</v>
          </cell>
          <cell r="W457">
            <v>7</v>
          </cell>
          <cell r="Y457">
            <v>1</v>
          </cell>
        </row>
        <row r="458">
          <cell r="A458" t="str">
            <v>ORD00457</v>
          </cell>
          <cell r="Q458">
            <v>43792.86</v>
          </cell>
          <cell r="W458">
            <v>10</v>
          </cell>
          <cell r="Y458">
            <v>3</v>
          </cell>
        </row>
        <row r="459">
          <cell r="A459" t="str">
            <v>ORD00458</v>
          </cell>
          <cell r="Q459">
            <v>192630.79</v>
          </cell>
          <cell r="W459">
            <v>3</v>
          </cell>
          <cell r="Y459">
            <v>3</v>
          </cell>
        </row>
        <row r="460">
          <cell r="A460" t="str">
            <v>ORD00459</v>
          </cell>
          <cell r="Q460">
            <v>32230.2</v>
          </cell>
          <cell r="W460">
            <v>3</v>
          </cell>
          <cell r="Y460">
            <v>5</v>
          </cell>
        </row>
        <row r="461">
          <cell r="A461" t="str">
            <v>ORD00460</v>
          </cell>
          <cell r="Q461">
            <v>69852.160000000003</v>
          </cell>
          <cell r="W461">
            <v>9</v>
          </cell>
          <cell r="Y461">
            <v>5</v>
          </cell>
        </row>
        <row r="462">
          <cell r="A462" t="str">
            <v>ORD00461</v>
          </cell>
          <cell r="Q462">
            <v>18922.38</v>
          </cell>
          <cell r="W462">
            <v>3</v>
          </cell>
          <cell r="Y462">
            <v>3</v>
          </cell>
        </row>
        <row r="463">
          <cell r="A463" t="str">
            <v>ORD00462</v>
          </cell>
          <cell r="Q463">
            <v>149871.49</v>
          </cell>
          <cell r="W463">
            <v>9</v>
          </cell>
          <cell r="Y463">
            <v>5</v>
          </cell>
        </row>
        <row r="464">
          <cell r="A464" t="str">
            <v>ORD00463</v>
          </cell>
          <cell r="Q464">
            <v>85464.75</v>
          </cell>
          <cell r="W464">
            <v>6</v>
          </cell>
          <cell r="Y464">
            <v>3</v>
          </cell>
        </row>
        <row r="465">
          <cell r="A465" t="str">
            <v>ORD00464</v>
          </cell>
          <cell r="Q465">
            <v>57272.44</v>
          </cell>
          <cell r="W465">
            <v>3</v>
          </cell>
          <cell r="Y465">
            <v>4</v>
          </cell>
        </row>
        <row r="466">
          <cell r="A466" t="str">
            <v>ORD00465</v>
          </cell>
          <cell r="Q466">
            <v>32786.65</v>
          </cell>
          <cell r="W466">
            <v>8</v>
          </cell>
          <cell r="Y466">
            <v>2</v>
          </cell>
        </row>
        <row r="467">
          <cell r="A467" t="str">
            <v>ORD00466</v>
          </cell>
          <cell r="Q467">
            <v>97020.02</v>
          </cell>
          <cell r="W467">
            <v>1</v>
          </cell>
          <cell r="Y467">
            <v>2</v>
          </cell>
        </row>
        <row r="468">
          <cell r="A468" t="str">
            <v>ORD00467</v>
          </cell>
          <cell r="Q468">
            <v>37278.61</v>
          </cell>
          <cell r="W468">
            <v>5</v>
          </cell>
          <cell r="Y468">
            <v>2</v>
          </cell>
        </row>
        <row r="469">
          <cell r="A469" t="str">
            <v>ORD00468</v>
          </cell>
          <cell r="Q469">
            <v>47203.76</v>
          </cell>
          <cell r="W469">
            <v>6</v>
          </cell>
          <cell r="Y469">
            <v>5</v>
          </cell>
        </row>
        <row r="470">
          <cell r="A470" t="str">
            <v>ORD00469</v>
          </cell>
          <cell r="Q470">
            <v>56315.32</v>
          </cell>
          <cell r="W470">
            <v>9</v>
          </cell>
          <cell r="Y470">
            <v>5</v>
          </cell>
        </row>
        <row r="471">
          <cell r="A471" t="str">
            <v>ORD00470</v>
          </cell>
          <cell r="Q471">
            <v>51423.08</v>
          </cell>
          <cell r="W471">
            <v>10</v>
          </cell>
          <cell r="Y471">
            <v>2</v>
          </cell>
        </row>
        <row r="472">
          <cell r="A472" t="str">
            <v>ORD00471</v>
          </cell>
          <cell r="Q472">
            <v>75348.289999999994</v>
          </cell>
          <cell r="W472">
            <v>1</v>
          </cell>
          <cell r="Y472">
            <v>3</v>
          </cell>
        </row>
        <row r="473">
          <cell r="A473" t="str">
            <v>ORD00472</v>
          </cell>
          <cell r="Q473">
            <v>149380.6</v>
          </cell>
          <cell r="W473">
            <v>9</v>
          </cell>
          <cell r="Y473">
            <v>4</v>
          </cell>
        </row>
        <row r="474">
          <cell r="A474" t="str">
            <v>ORD00473</v>
          </cell>
          <cell r="Q474">
            <v>70881.97</v>
          </cell>
          <cell r="W474">
            <v>3</v>
          </cell>
          <cell r="Y474">
            <v>2</v>
          </cell>
        </row>
        <row r="475">
          <cell r="A475" t="str">
            <v>ORD00474</v>
          </cell>
          <cell r="Q475">
            <v>172439.44</v>
          </cell>
          <cell r="W475">
            <v>6</v>
          </cell>
          <cell r="Y475">
            <v>3</v>
          </cell>
        </row>
        <row r="476">
          <cell r="A476" t="str">
            <v>ORD00475</v>
          </cell>
          <cell r="Q476">
            <v>60141.67</v>
          </cell>
          <cell r="W476">
            <v>7</v>
          </cell>
          <cell r="Y476">
            <v>5</v>
          </cell>
        </row>
        <row r="477">
          <cell r="A477" t="str">
            <v>ORD00476</v>
          </cell>
          <cell r="Q477">
            <v>150259.84</v>
          </cell>
          <cell r="W477">
            <v>1</v>
          </cell>
          <cell r="Y477">
            <v>3</v>
          </cell>
        </row>
        <row r="478">
          <cell r="A478" t="str">
            <v>ORD00477</v>
          </cell>
          <cell r="Q478">
            <v>9314.57</v>
          </cell>
          <cell r="W478">
            <v>6</v>
          </cell>
          <cell r="Y478">
            <v>1</v>
          </cell>
        </row>
        <row r="479">
          <cell r="A479" t="str">
            <v>ORD00478</v>
          </cell>
          <cell r="Q479">
            <v>273719.8</v>
          </cell>
          <cell r="W479">
            <v>7</v>
          </cell>
          <cell r="Y479">
            <v>4</v>
          </cell>
        </row>
        <row r="480">
          <cell r="A480" t="str">
            <v>ORD00479</v>
          </cell>
          <cell r="Q480">
            <v>212662.21</v>
          </cell>
          <cell r="W480">
            <v>8</v>
          </cell>
          <cell r="Y480">
            <v>5</v>
          </cell>
        </row>
        <row r="481">
          <cell r="A481" t="str">
            <v>ORD00480</v>
          </cell>
          <cell r="Q481">
            <v>53329.64</v>
          </cell>
          <cell r="W481">
            <v>5</v>
          </cell>
          <cell r="Y481">
            <v>2</v>
          </cell>
        </row>
        <row r="482">
          <cell r="A482" t="str">
            <v>ORD00481</v>
          </cell>
          <cell r="Q482">
            <v>121933.77</v>
          </cell>
          <cell r="W482">
            <v>2</v>
          </cell>
          <cell r="Y482">
            <v>4</v>
          </cell>
        </row>
        <row r="483">
          <cell r="A483" t="str">
            <v>ORD00482</v>
          </cell>
          <cell r="Q483">
            <v>98010.31</v>
          </cell>
          <cell r="W483">
            <v>10</v>
          </cell>
          <cell r="Y483">
            <v>4</v>
          </cell>
        </row>
        <row r="484">
          <cell r="A484" t="str">
            <v>ORD00483</v>
          </cell>
          <cell r="Q484">
            <v>27989.599999999999</v>
          </cell>
          <cell r="W484">
            <v>6</v>
          </cell>
          <cell r="Y484">
            <v>4</v>
          </cell>
        </row>
        <row r="485">
          <cell r="A485" t="str">
            <v>ORD00484</v>
          </cell>
          <cell r="Q485">
            <v>150177.06</v>
          </cell>
          <cell r="W485">
            <v>4</v>
          </cell>
          <cell r="Y485">
            <v>3</v>
          </cell>
        </row>
        <row r="486">
          <cell r="A486" t="str">
            <v>ORD00485</v>
          </cell>
          <cell r="Q486">
            <v>31569.69</v>
          </cell>
          <cell r="W486">
            <v>8</v>
          </cell>
          <cell r="Y486">
            <v>3</v>
          </cell>
        </row>
        <row r="487">
          <cell r="A487" t="str">
            <v>ORD00486</v>
          </cell>
          <cell r="Q487">
            <v>19045.900000000001</v>
          </cell>
          <cell r="W487">
            <v>4</v>
          </cell>
          <cell r="Y487">
            <v>1</v>
          </cell>
        </row>
        <row r="488">
          <cell r="A488" t="str">
            <v>ORD00487</v>
          </cell>
          <cell r="Q488">
            <v>53932.05</v>
          </cell>
          <cell r="W488">
            <v>2</v>
          </cell>
          <cell r="Y488">
            <v>5</v>
          </cell>
        </row>
        <row r="489">
          <cell r="A489" t="str">
            <v>ORD00488</v>
          </cell>
          <cell r="Q489">
            <v>128951.63</v>
          </cell>
          <cell r="W489">
            <v>3</v>
          </cell>
          <cell r="Y489">
            <v>2</v>
          </cell>
        </row>
        <row r="490">
          <cell r="A490" t="str">
            <v>ORD00489</v>
          </cell>
          <cell r="Q490">
            <v>57771.77</v>
          </cell>
          <cell r="W490">
            <v>10</v>
          </cell>
          <cell r="Y490">
            <v>2</v>
          </cell>
        </row>
        <row r="491">
          <cell r="A491" t="str">
            <v>ORD00490</v>
          </cell>
          <cell r="Q491">
            <v>98038.04</v>
          </cell>
          <cell r="W491">
            <v>6</v>
          </cell>
          <cell r="Y491">
            <v>4</v>
          </cell>
        </row>
        <row r="492">
          <cell r="A492" t="str">
            <v>ORD00491</v>
          </cell>
          <cell r="Q492">
            <v>76942.05</v>
          </cell>
          <cell r="W492">
            <v>10</v>
          </cell>
          <cell r="Y492">
            <v>3</v>
          </cell>
        </row>
        <row r="493">
          <cell r="A493" t="str">
            <v>ORD00492</v>
          </cell>
          <cell r="Q493">
            <v>39338.44</v>
          </cell>
          <cell r="W493">
            <v>5</v>
          </cell>
          <cell r="Y493">
            <v>3</v>
          </cell>
        </row>
        <row r="494">
          <cell r="A494" t="str">
            <v>ORD00493</v>
          </cell>
          <cell r="Q494">
            <v>46913.85</v>
          </cell>
          <cell r="W494">
            <v>5</v>
          </cell>
          <cell r="Y494">
            <v>3</v>
          </cell>
        </row>
        <row r="495">
          <cell r="A495" t="str">
            <v>ORD00494</v>
          </cell>
          <cell r="Q495">
            <v>82229.62</v>
          </cell>
          <cell r="W495">
            <v>5</v>
          </cell>
          <cell r="Y495">
            <v>1</v>
          </cell>
        </row>
        <row r="496">
          <cell r="A496" t="str">
            <v>ORD00495</v>
          </cell>
          <cell r="Q496">
            <v>213202.39</v>
          </cell>
          <cell r="W496">
            <v>7</v>
          </cell>
          <cell r="Y496">
            <v>2</v>
          </cell>
        </row>
        <row r="497">
          <cell r="A497" t="str">
            <v>ORD00496</v>
          </cell>
          <cell r="Q497">
            <v>117212.94</v>
          </cell>
          <cell r="W497">
            <v>7</v>
          </cell>
          <cell r="Y497">
            <v>1</v>
          </cell>
        </row>
        <row r="498">
          <cell r="A498" t="str">
            <v>ORD00497</v>
          </cell>
          <cell r="Q498">
            <v>28340.04</v>
          </cell>
          <cell r="W498">
            <v>1</v>
          </cell>
          <cell r="Y498">
            <v>1</v>
          </cell>
        </row>
        <row r="499">
          <cell r="A499" t="str">
            <v>ORD00498</v>
          </cell>
          <cell r="Q499">
            <v>157408.16</v>
          </cell>
          <cell r="W499">
            <v>4</v>
          </cell>
          <cell r="Y499">
            <v>3</v>
          </cell>
        </row>
        <row r="500">
          <cell r="A500" t="str">
            <v>ORD00499</v>
          </cell>
          <cell r="Q500">
            <v>180632.52</v>
          </cell>
          <cell r="W500">
            <v>3</v>
          </cell>
          <cell r="Y500">
            <v>3</v>
          </cell>
        </row>
        <row r="501">
          <cell r="A501" t="str">
            <v>ORD00500</v>
          </cell>
          <cell r="Q501">
            <v>9527.7000000000007</v>
          </cell>
          <cell r="W501">
            <v>7</v>
          </cell>
          <cell r="Y501">
            <v>1</v>
          </cell>
        </row>
        <row r="502">
          <cell r="A502" t="str">
            <v>ORD00501</v>
          </cell>
          <cell r="Q502">
            <v>34948.699999999997</v>
          </cell>
          <cell r="W502">
            <v>4</v>
          </cell>
          <cell r="Y502">
            <v>3</v>
          </cell>
        </row>
        <row r="503">
          <cell r="A503" t="str">
            <v>ORD00502</v>
          </cell>
          <cell r="Q503">
            <v>108408.36</v>
          </cell>
          <cell r="W503">
            <v>10</v>
          </cell>
          <cell r="Y503">
            <v>1</v>
          </cell>
        </row>
        <row r="504">
          <cell r="A504" t="str">
            <v>ORD00503</v>
          </cell>
          <cell r="Q504">
            <v>170940.32</v>
          </cell>
          <cell r="W504">
            <v>4</v>
          </cell>
          <cell r="Y504">
            <v>4</v>
          </cell>
        </row>
        <row r="505">
          <cell r="A505" t="str">
            <v>ORD00504</v>
          </cell>
          <cell r="Q505">
            <v>2604.8000000000002</v>
          </cell>
          <cell r="W505">
            <v>7</v>
          </cell>
          <cell r="Y505">
            <v>2</v>
          </cell>
        </row>
        <row r="506">
          <cell r="A506" t="str">
            <v>ORD00505</v>
          </cell>
          <cell r="Q506">
            <v>67926.350000000006</v>
          </cell>
          <cell r="W506">
            <v>7</v>
          </cell>
          <cell r="Y506">
            <v>5</v>
          </cell>
        </row>
        <row r="507">
          <cell r="A507" t="str">
            <v>ORD00506</v>
          </cell>
          <cell r="Q507">
            <v>37433.800000000003</v>
          </cell>
          <cell r="W507">
            <v>8</v>
          </cell>
          <cell r="Y507">
            <v>3</v>
          </cell>
        </row>
        <row r="508">
          <cell r="A508" t="str">
            <v>ORD00507</v>
          </cell>
          <cell r="Q508">
            <v>96924.4</v>
          </cell>
          <cell r="W508">
            <v>10</v>
          </cell>
          <cell r="Y508">
            <v>5</v>
          </cell>
        </row>
        <row r="509">
          <cell r="A509" t="str">
            <v>ORD00508</v>
          </cell>
          <cell r="Q509">
            <v>112365.2</v>
          </cell>
          <cell r="W509">
            <v>7</v>
          </cell>
          <cell r="Y509">
            <v>5</v>
          </cell>
        </row>
        <row r="510">
          <cell r="A510" t="str">
            <v>ORD00509</v>
          </cell>
          <cell r="Q510">
            <v>46989.4</v>
          </cell>
          <cell r="W510">
            <v>10</v>
          </cell>
          <cell r="Y510">
            <v>3</v>
          </cell>
        </row>
        <row r="511">
          <cell r="A511" t="str">
            <v>ORD00510</v>
          </cell>
          <cell r="Q511">
            <v>48428.76</v>
          </cell>
          <cell r="W511">
            <v>4</v>
          </cell>
          <cell r="Y511">
            <v>4</v>
          </cell>
        </row>
        <row r="512">
          <cell r="A512" t="str">
            <v>ORD00511</v>
          </cell>
          <cell r="Q512">
            <v>47857.85</v>
          </cell>
          <cell r="W512">
            <v>9</v>
          </cell>
          <cell r="Y512">
            <v>4</v>
          </cell>
        </row>
        <row r="513">
          <cell r="A513" t="str">
            <v>ORD00512</v>
          </cell>
          <cell r="Q513">
            <v>79985.399999999994</v>
          </cell>
          <cell r="W513">
            <v>9</v>
          </cell>
          <cell r="Y513">
            <v>4</v>
          </cell>
        </row>
        <row r="514">
          <cell r="A514" t="str">
            <v>ORD00513</v>
          </cell>
          <cell r="Q514">
            <v>147578.88</v>
          </cell>
          <cell r="W514">
            <v>9</v>
          </cell>
          <cell r="Y514">
            <v>2</v>
          </cell>
        </row>
        <row r="515">
          <cell r="A515" t="str">
            <v>ORD00514</v>
          </cell>
          <cell r="Q515">
            <v>56900.4</v>
          </cell>
          <cell r="W515">
            <v>7</v>
          </cell>
          <cell r="Y515">
            <v>3</v>
          </cell>
        </row>
        <row r="516">
          <cell r="A516" t="str">
            <v>ORD00515</v>
          </cell>
          <cell r="Q516">
            <v>40228.629999999997</v>
          </cell>
          <cell r="W516">
            <v>1</v>
          </cell>
          <cell r="Y516">
            <v>4</v>
          </cell>
        </row>
        <row r="517">
          <cell r="A517" t="str">
            <v>ORD00516</v>
          </cell>
          <cell r="Q517">
            <v>183386.94</v>
          </cell>
          <cell r="W517">
            <v>6</v>
          </cell>
          <cell r="Y517">
            <v>2</v>
          </cell>
        </row>
        <row r="518">
          <cell r="A518" t="str">
            <v>ORD00517</v>
          </cell>
          <cell r="Q518">
            <v>177343.45</v>
          </cell>
          <cell r="W518">
            <v>2</v>
          </cell>
          <cell r="Y518">
            <v>2</v>
          </cell>
        </row>
        <row r="519">
          <cell r="A519" t="str">
            <v>ORD00518</v>
          </cell>
          <cell r="Q519">
            <v>155386.23999999999</v>
          </cell>
          <cell r="W519">
            <v>4</v>
          </cell>
          <cell r="Y519">
            <v>2</v>
          </cell>
        </row>
        <row r="520">
          <cell r="A520" t="str">
            <v>ORD00519</v>
          </cell>
          <cell r="Q520">
            <v>232740.52</v>
          </cell>
          <cell r="W520">
            <v>9</v>
          </cell>
          <cell r="Y520">
            <v>3</v>
          </cell>
        </row>
        <row r="521">
          <cell r="A521" t="str">
            <v>ORD00520</v>
          </cell>
          <cell r="Q521">
            <v>37565.42</v>
          </cell>
          <cell r="W521">
            <v>8</v>
          </cell>
          <cell r="Y521">
            <v>4</v>
          </cell>
        </row>
        <row r="522">
          <cell r="A522" t="str">
            <v>ORD00521</v>
          </cell>
          <cell r="Q522">
            <v>63805.09</v>
          </cell>
          <cell r="W522">
            <v>8</v>
          </cell>
          <cell r="Y522">
            <v>5</v>
          </cell>
        </row>
        <row r="523">
          <cell r="A523" t="str">
            <v>ORD00522</v>
          </cell>
          <cell r="Q523">
            <v>51661.02</v>
          </cell>
          <cell r="W523">
            <v>3</v>
          </cell>
          <cell r="Y523">
            <v>1</v>
          </cell>
        </row>
        <row r="524">
          <cell r="A524" t="str">
            <v>ORD00523</v>
          </cell>
          <cell r="Q524">
            <v>40309.86</v>
          </cell>
          <cell r="W524">
            <v>2</v>
          </cell>
          <cell r="Y524">
            <v>2</v>
          </cell>
        </row>
        <row r="525">
          <cell r="A525" t="str">
            <v>ORD00524</v>
          </cell>
          <cell r="Q525">
            <v>12602.26</v>
          </cell>
          <cell r="W525">
            <v>7</v>
          </cell>
          <cell r="Y525">
            <v>5</v>
          </cell>
        </row>
        <row r="526">
          <cell r="A526" t="str">
            <v>ORD00525</v>
          </cell>
          <cell r="Q526">
            <v>89324.98</v>
          </cell>
          <cell r="W526">
            <v>2</v>
          </cell>
          <cell r="Y526">
            <v>4</v>
          </cell>
        </row>
        <row r="527">
          <cell r="A527" t="str">
            <v>ORD00526</v>
          </cell>
          <cell r="Q527">
            <v>199993.52</v>
          </cell>
          <cell r="W527">
            <v>4</v>
          </cell>
          <cell r="Y527">
            <v>1</v>
          </cell>
        </row>
        <row r="528">
          <cell r="A528" t="str">
            <v>ORD00527</v>
          </cell>
          <cell r="Q528">
            <v>20262.66</v>
          </cell>
          <cell r="W528">
            <v>1</v>
          </cell>
          <cell r="Y528">
            <v>5</v>
          </cell>
        </row>
        <row r="529">
          <cell r="A529" t="str">
            <v>ORD00528</v>
          </cell>
          <cell r="Q529">
            <v>18135.12</v>
          </cell>
          <cell r="W529">
            <v>4</v>
          </cell>
          <cell r="Y529">
            <v>2</v>
          </cell>
        </row>
        <row r="530">
          <cell r="A530" t="str">
            <v>ORD00529</v>
          </cell>
          <cell r="Q530">
            <v>13674.59</v>
          </cell>
          <cell r="W530">
            <v>8</v>
          </cell>
          <cell r="Y530">
            <v>2</v>
          </cell>
        </row>
        <row r="531">
          <cell r="A531" t="str">
            <v>ORD00530</v>
          </cell>
          <cell r="Q531">
            <v>67625.84</v>
          </cell>
          <cell r="W531">
            <v>8</v>
          </cell>
          <cell r="Y531">
            <v>4</v>
          </cell>
        </row>
        <row r="532">
          <cell r="A532" t="str">
            <v>ORD00531</v>
          </cell>
          <cell r="Q532">
            <v>84797.98</v>
          </cell>
          <cell r="W532">
            <v>2</v>
          </cell>
          <cell r="Y532">
            <v>4</v>
          </cell>
        </row>
        <row r="533">
          <cell r="A533" t="str">
            <v>ORD00532</v>
          </cell>
          <cell r="Q533">
            <v>17806.27</v>
          </cell>
          <cell r="W533">
            <v>7</v>
          </cell>
          <cell r="Y533">
            <v>5</v>
          </cell>
        </row>
        <row r="534">
          <cell r="A534" t="str">
            <v>ORD00533</v>
          </cell>
          <cell r="Q534">
            <v>40752.980000000003</v>
          </cell>
          <cell r="W534">
            <v>10</v>
          </cell>
          <cell r="Y534">
            <v>3</v>
          </cell>
        </row>
        <row r="535">
          <cell r="A535" t="str">
            <v>ORD00534</v>
          </cell>
          <cell r="Q535">
            <v>44625.58</v>
          </cell>
          <cell r="W535">
            <v>8</v>
          </cell>
          <cell r="Y535">
            <v>5</v>
          </cell>
        </row>
        <row r="536">
          <cell r="A536" t="str">
            <v>ORD00535</v>
          </cell>
          <cell r="Q536">
            <v>31322.31</v>
          </cell>
          <cell r="W536">
            <v>10</v>
          </cell>
          <cell r="Y536">
            <v>1</v>
          </cell>
        </row>
        <row r="537">
          <cell r="A537" t="str">
            <v>ORD00536</v>
          </cell>
          <cell r="Q537">
            <v>81611.429999999993</v>
          </cell>
          <cell r="W537">
            <v>1</v>
          </cell>
          <cell r="Y537">
            <v>5</v>
          </cell>
        </row>
        <row r="538">
          <cell r="A538" t="str">
            <v>ORD00537</v>
          </cell>
          <cell r="Q538">
            <v>187096.72</v>
          </cell>
          <cell r="W538">
            <v>5</v>
          </cell>
          <cell r="Y538">
            <v>4</v>
          </cell>
        </row>
        <row r="539">
          <cell r="A539" t="str">
            <v>ORD00538</v>
          </cell>
          <cell r="Q539">
            <v>231184.24</v>
          </cell>
          <cell r="W539">
            <v>6</v>
          </cell>
          <cell r="Y539">
            <v>4</v>
          </cell>
        </row>
        <row r="540">
          <cell r="A540" t="str">
            <v>ORD00539</v>
          </cell>
          <cell r="Q540">
            <v>115461.06</v>
          </cell>
          <cell r="W540">
            <v>5</v>
          </cell>
          <cell r="Y540">
            <v>2</v>
          </cell>
        </row>
        <row r="541">
          <cell r="A541" t="str">
            <v>ORD00540</v>
          </cell>
          <cell r="Q541">
            <v>11146.24</v>
          </cell>
          <cell r="W541">
            <v>6</v>
          </cell>
          <cell r="Y541">
            <v>1</v>
          </cell>
        </row>
        <row r="542">
          <cell r="A542" t="str">
            <v>ORD00541</v>
          </cell>
          <cell r="Q542">
            <v>12932.5</v>
          </cell>
          <cell r="W542">
            <v>2</v>
          </cell>
          <cell r="Y542">
            <v>3</v>
          </cell>
        </row>
        <row r="543">
          <cell r="A543" t="str">
            <v>ORD00542</v>
          </cell>
          <cell r="Q543">
            <v>61452.28</v>
          </cell>
          <cell r="W543">
            <v>6</v>
          </cell>
          <cell r="Y543">
            <v>3</v>
          </cell>
        </row>
        <row r="544">
          <cell r="A544" t="str">
            <v>ORD00543</v>
          </cell>
          <cell r="Q544">
            <v>129704.08</v>
          </cell>
          <cell r="W544">
            <v>8</v>
          </cell>
          <cell r="Y544">
            <v>5</v>
          </cell>
        </row>
        <row r="545">
          <cell r="A545" t="str">
            <v>ORD00544</v>
          </cell>
          <cell r="Q545">
            <v>59475.71</v>
          </cell>
          <cell r="W545">
            <v>5</v>
          </cell>
          <cell r="Y545">
            <v>1</v>
          </cell>
        </row>
        <row r="546">
          <cell r="A546" t="str">
            <v>ORD00545</v>
          </cell>
          <cell r="Q546">
            <v>25995.1</v>
          </cell>
          <cell r="W546">
            <v>3</v>
          </cell>
          <cell r="Y546">
            <v>3</v>
          </cell>
        </row>
        <row r="547">
          <cell r="A547" t="str">
            <v>ORD00546</v>
          </cell>
          <cell r="Q547">
            <v>73363.59</v>
          </cell>
          <cell r="W547">
            <v>9</v>
          </cell>
          <cell r="Y547">
            <v>5</v>
          </cell>
        </row>
        <row r="548">
          <cell r="A548" t="str">
            <v>ORD00547</v>
          </cell>
          <cell r="Q548">
            <v>232439.82</v>
          </cell>
          <cell r="W548">
            <v>4</v>
          </cell>
          <cell r="Y548">
            <v>5</v>
          </cell>
        </row>
        <row r="549">
          <cell r="A549" t="str">
            <v>ORD00548</v>
          </cell>
          <cell r="Q549">
            <v>43371.24</v>
          </cell>
          <cell r="W549">
            <v>4</v>
          </cell>
          <cell r="Y549">
            <v>2</v>
          </cell>
        </row>
        <row r="550">
          <cell r="A550" t="str">
            <v>ORD00549</v>
          </cell>
          <cell r="Q550">
            <v>36488.82</v>
          </cell>
          <cell r="W550">
            <v>10</v>
          </cell>
          <cell r="Y550">
            <v>3</v>
          </cell>
        </row>
        <row r="551">
          <cell r="A551" t="str">
            <v>ORD00550</v>
          </cell>
          <cell r="Q551">
            <v>75453.47</v>
          </cell>
          <cell r="W551">
            <v>1</v>
          </cell>
          <cell r="Y551">
            <v>3</v>
          </cell>
        </row>
        <row r="552">
          <cell r="A552" t="str">
            <v>ORD00551</v>
          </cell>
          <cell r="Q552">
            <v>66270.64</v>
          </cell>
          <cell r="W552">
            <v>2</v>
          </cell>
          <cell r="Y552">
            <v>4</v>
          </cell>
        </row>
        <row r="553">
          <cell r="A553" t="str">
            <v>ORD00552</v>
          </cell>
          <cell r="Q553">
            <v>22681.05</v>
          </cell>
          <cell r="W553">
            <v>5</v>
          </cell>
          <cell r="Y553">
            <v>2</v>
          </cell>
        </row>
        <row r="554">
          <cell r="A554" t="str">
            <v>ORD00553</v>
          </cell>
          <cell r="Q554">
            <v>157756.79999999999</v>
          </cell>
          <cell r="W554">
            <v>4</v>
          </cell>
          <cell r="Y554">
            <v>4</v>
          </cell>
        </row>
        <row r="555">
          <cell r="A555" t="str">
            <v>ORD00554</v>
          </cell>
          <cell r="Q555">
            <v>58817.22</v>
          </cell>
          <cell r="W555">
            <v>5</v>
          </cell>
          <cell r="Y555">
            <v>2</v>
          </cell>
        </row>
        <row r="556">
          <cell r="A556" t="str">
            <v>ORD00555</v>
          </cell>
          <cell r="Q556">
            <v>29773.39</v>
          </cell>
          <cell r="W556">
            <v>1</v>
          </cell>
          <cell r="Y556">
            <v>3</v>
          </cell>
        </row>
        <row r="557">
          <cell r="A557" t="str">
            <v>ORD00556</v>
          </cell>
          <cell r="Q557">
            <v>4984.2</v>
          </cell>
          <cell r="W557">
            <v>1</v>
          </cell>
          <cell r="Y557">
            <v>2</v>
          </cell>
        </row>
        <row r="558">
          <cell r="A558" t="str">
            <v>ORD00557</v>
          </cell>
          <cell r="Q558">
            <v>77970.820000000007</v>
          </cell>
          <cell r="W558">
            <v>2</v>
          </cell>
          <cell r="Y558">
            <v>4</v>
          </cell>
        </row>
        <row r="559">
          <cell r="A559" t="str">
            <v>ORD00558</v>
          </cell>
          <cell r="Q559">
            <v>26459.66</v>
          </cell>
          <cell r="W559">
            <v>7</v>
          </cell>
          <cell r="Y559">
            <v>5</v>
          </cell>
        </row>
        <row r="560">
          <cell r="A560" t="str">
            <v>ORD00559</v>
          </cell>
          <cell r="Q560">
            <v>31661.119999999999</v>
          </cell>
          <cell r="W560">
            <v>4</v>
          </cell>
          <cell r="Y560">
            <v>5</v>
          </cell>
        </row>
        <row r="561">
          <cell r="A561" t="str">
            <v>ORD00560</v>
          </cell>
          <cell r="Q561">
            <v>26588.12</v>
          </cell>
          <cell r="W561">
            <v>2</v>
          </cell>
          <cell r="Y561">
            <v>2</v>
          </cell>
        </row>
        <row r="562">
          <cell r="A562" t="str">
            <v>ORD00561</v>
          </cell>
          <cell r="Q562">
            <v>52865</v>
          </cell>
          <cell r="W562">
            <v>9</v>
          </cell>
          <cell r="Y562">
            <v>3</v>
          </cell>
        </row>
        <row r="563">
          <cell r="A563" t="str">
            <v>ORD00562</v>
          </cell>
          <cell r="Q563">
            <v>34089.660000000003</v>
          </cell>
          <cell r="W563">
            <v>9</v>
          </cell>
          <cell r="Y563">
            <v>4</v>
          </cell>
        </row>
        <row r="564">
          <cell r="A564" t="str">
            <v>ORD00563</v>
          </cell>
          <cell r="Q564">
            <v>78934.83</v>
          </cell>
          <cell r="W564">
            <v>10</v>
          </cell>
          <cell r="Y564">
            <v>3</v>
          </cell>
        </row>
        <row r="565">
          <cell r="A565" t="str">
            <v>ORD00564</v>
          </cell>
          <cell r="Q565">
            <v>121512.79</v>
          </cell>
          <cell r="W565">
            <v>4</v>
          </cell>
          <cell r="Y565">
            <v>1</v>
          </cell>
        </row>
        <row r="566">
          <cell r="A566" t="str">
            <v>ORD00565</v>
          </cell>
          <cell r="Q566">
            <v>38536.769999999997</v>
          </cell>
          <cell r="W566">
            <v>10</v>
          </cell>
          <cell r="Y566">
            <v>1</v>
          </cell>
        </row>
        <row r="567">
          <cell r="A567" t="str">
            <v>ORD00566</v>
          </cell>
          <cell r="Q567">
            <v>27900.43</v>
          </cell>
          <cell r="W567">
            <v>1</v>
          </cell>
          <cell r="Y567">
            <v>1</v>
          </cell>
        </row>
        <row r="568">
          <cell r="A568" t="str">
            <v>ORD00567</v>
          </cell>
          <cell r="Q568">
            <v>43195.54</v>
          </cell>
          <cell r="W568">
            <v>9</v>
          </cell>
          <cell r="Y568">
            <v>1</v>
          </cell>
        </row>
        <row r="569">
          <cell r="A569" t="str">
            <v>ORD00568</v>
          </cell>
          <cell r="Q569">
            <v>162355.45000000001</v>
          </cell>
          <cell r="W569">
            <v>4</v>
          </cell>
          <cell r="Y569">
            <v>3</v>
          </cell>
        </row>
        <row r="570">
          <cell r="A570" t="str">
            <v>ORD00569</v>
          </cell>
          <cell r="Q570">
            <v>58626.09</v>
          </cell>
          <cell r="W570">
            <v>4</v>
          </cell>
          <cell r="Y570">
            <v>2</v>
          </cell>
        </row>
        <row r="571">
          <cell r="A571" t="str">
            <v>ORD00570</v>
          </cell>
          <cell r="Q571">
            <v>70291.5</v>
          </cell>
          <cell r="W571">
            <v>10</v>
          </cell>
          <cell r="Y571">
            <v>4</v>
          </cell>
        </row>
        <row r="572">
          <cell r="A572" t="str">
            <v>ORD00571</v>
          </cell>
          <cell r="Q572">
            <v>283952.8</v>
          </cell>
          <cell r="W572">
            <v>3</v>
          </cell>
          <cell r="Y572">
            <v>1</v>
          </cell>
        </row>
        <row r="573">
          <cell r="A573" t="str">
            <v>ORD00572</v>
          </cell>
          <cell r="Q573">
            <v>49340.9</v>
          </cell>
          <cell r="W573">
            <v>8</v>
          </cell>
          <cell r="Y573">
            <v>5</v>
          </cell>
        </row>
        <row r="574">
          <cell r="A574" t="str">
            <v>ORD00573</v>
          </cell>
          <cell r="Q574">
            <v>17189.560000000001</v>
          </cell>
          <cell r="W574">
            <v>4</v>
          </cell>
          <cell r="Y574">
            <v>5</v>
          </cell>
        </row>
        <row r="575">
          <cell r="A575" t="str">
            <v>ORD00574</v>
          </cell>
          <cell r="Q575">
            <v>131092.76999999999</v>
          </cell>
          <cell r="W575">
            <v>6</v>
          </cell>
          <cell r="Y575">
            <v>3</v>
          </cell>
        </row>
        <row r="576">
          <cell r="A576" t="str">
            <v>ORD00575</v>
          </cell>
          <cell r="Q576">
            <v>34976.15</v>
          </cell>
          <cell r="W576">
            <v>7</v>
          </cell>
          <cell r="Y576">
            <v>4</v>
          </cell>
        </row>
        <row r="577">
          <cell r="A577" t="str">
            <v>ORD00576</v>
          </cell>
          <cell r="Q577">
            <v>30148.2</v>
          </cell>
          <cell r="W577">
            <v>10</v>
          </cell>
          <cell r="Y577">
            <v>2</v>
          </cell>
        </row>
        <row r="578">
          <cell r="A578" t="str">
            <v>ORD00577</v>
          </cell>
          <cell r="Q578">
            <v>124287.82</v>
          </cell>
          <cell r="W578">
            <v>3</v>
          </cell>
          <cell r="Y578">
            <v>1</v>
          </cell>
        </row>
        <row r="579">
          <cell r="A579" t="str">
            <v>ORD00578</v>
          </cell>
          <cell r="Q579">
            <v>126445.86</v>
          </cell>
          <cell r="W579">
            <v>7</v>
          </cell>
          <cell r="Y579">
            <v>4</v>
          </cell>
        </row>
        <row r="580">
          <cell r="A580" t="str">
            <v>ORD00579</v>
          </cell>
          <cell r="Q580">
            <v>92911.7</v>
          </cell>
          <cell r="W580">
            <v>6</v>
          </cell>
          <cell r="Y580">
            <v>3</v>
          </cell>
        </row>
        <row r="581">
          <cell r="A581" t="str">
            <v>ORD00580</v>
          </cell>
          <cell r="Q581">
            <v>14463.97</v>
          </cell>
          <cell r="W581">
            <v>2</v>
          </cell>
          <cell r="Y581">
            <v>1</v>
          </cell>
        </row>
        <row r="582">
          <cell r="A582" t="str">
            <v>ORD00581</v>
          </cell>
          <cell r="Q582">
            <v>104443.18</v>
          </cell>
          <cell r="W582">
            <v>6</v>
          </cell>
          <cell r="Y582">
            <v>5</v>
          </cell>
        </row>
        <row r="583">
          <cell r="A583" t="str">
            <v>ORD00582</v>
          </cell>
          <cell r="Q583">
            <v>29810.36</v>
          </cell>
          <cell r="W583">
            <v>8</v>
          </cell>
          <cell r="Y583">
            <v>4</v>
          </cell>
        </row>
        <row r="584">
          <cell r="A584" t="str">
            <v>ORD00583</v>
          </cell>
          <cell r="Q584">
            <v>115065.79</v>
          </cell>
          <cell r="W584">
            <v>6</v>
          </cell>
          <cell r="Y584">
            <v>5</v>
          </cell>
        </row>
        <row r="585">
          <cell r="A585" t="str">
            <v>ORD00584</v>
          </cell>
          <cell r="Q585">
            <v>105051.5</v>
          </cell>
          <cell r="W585">
            <v>7</v>
          </cell>
          <cell r="Y585">
            <v>2</v>
          </cell>
        </row>
        <row r="586">
          <cell r="A586" t="str">
            <v>ORD00585</v>
          </cell>
          <cell r="Q586">
            <v>52769.72</v>
          </cell>
          <cell r="W586">
            <v>9</v>
          </cell>
          <cell r="Y586">
            <v>2</v>
          </cell>
        </row>
        <row r="587">
          <cell r="A587" t="str">
            <v>ORD00586</v>
          </cell>
          <cell r="Q587">
            <v>125321.76</v>
          </cell>
          <cell r="W587">
            <v>4</v>
          </cell>
          <cell r="Y587">
            <v>5</v>
          </cell>
        </row>
        <row r="588">
          <cell r="A588" t="str">
            <v>ORD00587</v>
          </cell>
          <cell r="Q588">
            <v>3516.97</v>
          </cell>
          <cell r="W588">
            <v>6</v>
          </cell>
          <cell r="Y588">
            <v>5</v>
          </cell>
        </row>
        <row r="589">
          <cell r="A589" t="str">
            <v>ORD00588</v>
          </cell>
          <cell r="Q589">
            <v>54360.3</v>
          </cell>
          <cell r="W589">
            <v>2</v>
          </cell>
          <cell r="Y589">
            <v>2</v>
          </cell>
        </row>
        <row r="590">
          <cell r="A590" t="str">
            <v>ORD00589</v>
          </cell>
          <cell r="Q590">
            <v>206889.96</v>
          </cell>
          <cell r="W590">
            <v>2</v>
          </cell>
          <cell r="Y590">
            <v>5</v>
          </cell>
        </row>
        <row r="591">
          <cell r="A591" t="str">
            <v>ORD00590</v>
          </cell>
          <cell r="Q591">
            <v>39028.6</v>
          </cell>
          <cell r="W591">
            <v>10</v>
          </cell>
          <cell r="Y591">
            <v>2</v>
          </cell>
        </row>
        <row r="592">
          <cell r="A592" t="str">
            <v>ORD00591</v>
          </cell>
          <cell r="Q592">
            <v>12906.51</v>
          </cell>
          <cell r="W592">
            <v>9</v>
          </cell>
          <cell r="Y592">
            <v>3</v>
          </cell>
        </row>
        <row r="593">
          <cell r="A593" t="str">
            <v>ORD00592</v>
          </cell>
          <cell r="Q593">
            <v>61233.42</v>
          </cell>
          <cell r="W593">
            <v>6</v>
          </cell>
          <cell r="Y593">
            <v>2</v>
          </cell>
        </row>
        <row r="594">
          <cell r="A594" t="str">
            <v>ORD00593</v>
          </cell>
          <cell r="Q594">
            <v>96522.85</v>
          </cell>
          <cell r="W594">
            <v>2</v>
          </cell>
          <cell r="Y594">
            <v>2</v>
          </cell>
        </row>
        <row r="595">
          <cell r="A595" t="str">
            <v>ORD00594</v>
          </cell>
          <cell r="Q595">
            <v>28175.19</v>
          </cell>
          <cell r="W595">
            <v>4</v>
          </cell>
          <cell r="Y595">
            <v>1</v>
          </cell>
        </row>
        <row r="596">
          <cell r="A596" t="str">
            <v>ORD00595</v>
          </cell>
          <cell r="Q596">
            <v>216201.04</v>
          </cell>
          <cell r="W596">
            <v>6</v>
          </cell>
          <cell r="Y596">
            <v>5</v>
          </cell>
        </row>
        <row r="597">
          <cell r="A597" t="str">
            <v>ORD00596</v>
          </cell>
          <cell r="Q597">
            <v>48958.6</v>
          </cell>
          <cell r="W597">
            <v>8</v>
          </cell>
          <cell r="Y597">
            <v>4</v>
          </cell>
        </row>
        <row r="598">
          <cell r="A598" t="str">
            <v>ORD00597</v>
          </cell>
          <cell r="Q598">
            <v>196616.17</v>
          </cell>
          <cell r="W598">
            <v>1</v>
          </cell>
          <cell r="Y598">
            <v>5</v>
          </cell>
        </row>
        <row r="599">
          <cell r="A599" t="str">
            <v>ORD00598</v>
          </cell>
          <cell r="Q599">
            <v>45885.29</v>
          </cell>
          <cell r="W599">
            <v>10</v>
          </cell>
          <cell r="Y599">
            <v>3</v>
          </cell>
        </row>
        <row r="600">
          <cell r="A600" t="str">
            <v>ORD00599</v>
          </cell>
          <cell r="Q600">
            <v>17289.580000000002</v>
          </cell>
          <cell r="W600">
            <v>1</v>
          </cell>
          <cell r="Y600">
            <v>5</v>
          </cell>
        </row>
        <row r="601">
          <cell r="A601" t="str">
            <v>ORD00600</v>
          </cell>
          <cell r="Q601">
            <v>59010.71</v>
          </cell>
          <cell r="W601">
            <v>7</v>
          </cell>
          <cell r="Y601">
            <v>4</v>
          </cell>
        </row>
        <row r="602">
          <cell r="A602" t="str">
            <v>ORD00601</v>
          </cell>
          <cell r="Q602">
            <v>130070.68</v>
          </cell>
          <cell r="W602">
            <v>1</v>
          </cell>
          <cell r="Y602">
            <v>2</v>
          </cell>
        </row>
        <row r="603">
          <cell r="A603" t="str">
            <v>ORD00602</v>
          </cell>
          <cell r="Q603">
            <v>85030.92</v>
          </cell>
          <cell r="W603">
            <v>8</v>
          </cell>
          <cell r="Y603">
            <v>2</v>
          </cell>
        </row>
        <row r="604">
          <cell r="A604" t="str">
            <v>ORD00603</v>
          </cell>
          <cell r="Q604">
            <v>92543.8</v>
          </cell>
          <cell r="W604">
            <v>7</v>
          </cell>
          <cell r="Y604">
            <v>3</v>
          </cell>
        </row>
        <row r="605">
          <cell r="A605" t="str">
            <v>ORD00604</v>
          </cell>
          <cell r="Q605">
            <v>78909.759999999995</v>
          </cell>
          <cell r="W605">
            <v>6</v>
          </cell>
          <cell r="Y605">
            <v>1</v>
          </cell>
        </row>
        <row r="606">
          <cell r="A606" t="str">
            <v>ORD00605</v>
          </cell>
          <cell r="Q606">
            <v>62299.72</v>
          </cell>
          <cell r="W606">
            <v>1</v>
          </cell>
          <cell r="Y606">
            <v>4</v>
          </cell>
        </row>
        <row r="607">
          <cell r="A607" t="str">
            <v>ORD00606</v>
          </cell>
          <cell r="Q607">
            <v>203342.28</v>
          </cell>
          <cell r="W607">
            <v>2</v>
          </cell>
          <cell r="Y607">
            <v>2</v>
          </cell>
        </row>
        <row r="608">
          <cell r="A608" t="str">
            <v>ORD00607</v>
          </cell>
          <cell r="Q608">
            <v>204388.5</v>
          </cell>
          <cell r="W608">
            <v>7</v>
          </cell>
          <cell r="Y608">
            <v>4</v>
          </cell>
        </row>
        <row r="609">
          <cell r="A609" t="str">
            <v>ORD00608</v>
          </cell>
          <cell r="Q609">
            <v>66820.649999999994</v>
          </cell>
          <cell r="W609">
            <v>1</v>
          </cell>
          <cell r="Y609">
            <v>4</v>
          </cell>
        </row>
        <row r="610">
          <cell r="A610" t="str">
            <v>ORD00609</v>
          </cell>
          <cell r="Q610">
            <v>176932.93</v>
          </cell>
          <cell r="W610">
            <v>6</v>
          </cell>
          <cell r="Y610">
            <v>3</v>
          </cell>
        </row>
        <row r="611">
          <cell r="A611" t="str">
            <v>ORD00610</v>
          </cell>
          <cell r="Q611">
            <v>30095.94</v>
          </cell>
          <cell r="W611">
            <v>8</v>
          </cell>
          <cell r="Y611">
            <v>5</v>
          </cell>
        </row>
        <row r="612">
          <cell r="A612" t="str">
            <v>ORD00611</v>
          </cell>
          <cell r="Q612">
            <v>36405.67</v>
          </cell>
          <cell r="W612">
            <v>5</v>
          </cell>
          <cell r="Y612">
            <v>3</v>
          </cell>
        </row>
        <row r="613">
          <cell r="A613" t="str">
            <v>ORD00612</v>
          </cell>
          <cell r="Q613">
            <v>83919.360000000001</v>
          </cell>
          <cell r="W613">
            <v>10</v>
          </cell>
          <cell r="Y613">
            <v>2</v>
          </cell>
        </row>
        <row r="614">
          <cell r="A614" t="str">
            <v>ORD00613</v>
          </cell>
          <cell r="Q614">
            <v>205866.68</v>
          </cell>
          <cell r="W614">
            <v>10</v>
          </cell>
          <cell r="Y614">
            <v>2</v>
          </cell>
        </row>
        <row r="615">
          <cell r="A615" t="str">
            <v>ORD00614</v>
          </cell>
          <cell r="Q615">
            <v>31321.72</v>
          </cell>
          <cell r="W615">
            <v>10</v>
          </cell>
          <cell r="Y615">
            <v>1</v>
          </cell>
        </row>
        <row r="616">
          <cell r="A616" t="str">
            <v>ORD00615</v>
          </cell>
          <cell r="Q616">
            <v>197571.52</v>
          </cell>
          <cell r="W616">
            <v>2</v>
          </cell>
          <cell r="Y616">
            <v>2</v>
          </cell>
        </row>
        <row r="617">
          <cell r="A617" t="str">
            <v>ORD00616</v>
          </cell>
          <cell r="Q617">
            <v>40606.1</v>
          </cell>
          <cell r="W617">
            <v>2</v>
          </cell>
          <cell r="Y617">
            <v>4</v>
          </cell>
        </row>
        <row r="618">
          <cell r="A618" t="str">
            <v>ORD00617</v>
          </cell>
          <cell r="Q618">
            <v>25092.84</v>
          </cell>
          <cell r="W618">
            <v>6</v>
          </cell>
          <cell r="Y618">
            <v>2</v>
          </cell>
        </row>
        <row r="619">
          <cell r="A619" t="str">
            <v>ORD00618</v>
          </cell>
          <cell r="Q619">
            <v>203141.12</v>
          </cell>
          <cell r="W619">
            <v>2</v>
          </cell>
          <cell r="Y619">
            <v>4</v>
          </cell>
        </row>
        <row r="620">
          <cell r="A620" t="str">
            <v>ORD00619</v>
          </cell>
          <cell r="Q620">
            <v>61309.64</v>
          </cell>
          <cell r="W620">
            <v>4</v>
          </cell>
          <cell r="Y620">
            <v>1</v>
          </cell>
        </row>
        <row r="621">
          <cell r="A621" t="str">
            <v>ORD00620</v>
          </cell>
          <cell r="Q621">
            <v>2565.1999999999998</v>
          </cell>
          <cell r="W621">
            <v>9</v>
          </cell>
          <cell r="Y621">
            <v>2</v>
          </cell>
        </row>
        <row r="622">
          <cell r="A622" t="str">
            <v>ORD00621</v>
          </cell>
          <cell r="Q622">
            <v>21720.48</v>
          </cell>
          <cell r="W622">
            <v>10</v>
          </cell>
          <cell r="Y622">
            <v>1</v>
          </cell>
        </row>
        <row r="623">
          <cell r="A623" t="str">
            <v>ORD00622</v>
          </cell>
          <cell r="Q623">
            <v>225298.2</v>
          </cell>
          <cell r="W623">
            <v>8</v>
          </cell>
          <cell r="Y623">
            <v>3</v>
          </cell>
        </row>
        <row r="624">
          <cell r="A624" t="str">
            <v>ORD00623</v>
          </cell>
          <cell r="Q624">
            <v>24748.37</v>
          </cell>
          <cell r="W624">
            <v>8</v>
          </cell>
          <cell r="Y624">
            <v>4</v>
          </cell>
        </row>
        <row r="625">
          <cell r="A625" t="str">
            <v>ORD00624</v>
          </cell>
          <cell r="Q625">
            <v>43747.519999999997</v>
          </cell>
          <cell r="W625">
            <v>2</v>
          </cell>
          <cell r="Y625">
            <v>2</v>
          </cell>
        </row>
        <row r="626">
          <cell r="A626" t="str">
            <v>ORD00625</v>
          </cell>
          <cell r="Q626">
            <v>20566.689999999999</v>
          </cell>
          <cell r="W626">
            <v>6</v>
          </cell>
          <cell r="Y626">
            <v>4</v>
          </cell>
        </row>
        <row r="627">
          <cell r="A627" t="str">
            <v>ORD00626</v>
          </cell>
          <cell r="Q627">
            <v>22796.07</v>
          </cell>
          <cell r="W627">
            <v>10</v>
          </cell>
          <cell r="Y627">
            <v>5</v>
          </cell>
        </row>
        <row r="628">
          <cell r="A628" t="str">
            <v>ORD00627</v>
          </cell>
          <cell r="Q628">
            <v>98471.72</v>
          </cell>
          <cell r="W628">
            <v>1</v>
          </cell>
          <cell r="Y628">
            <v>4</v>
          </cell>
        </row>
        <row r="629">
          <cell r="A629" t="str">
            <v>ORD00628</v>
          </cell>
          <cell r="Q629">
            <v>25759.599999999999</v>
          </cell>
          <cell r="W629">
            <v>3</v>
          </cell>
          <cell r="Y629">
            <v>3</v>
          </cell>
        </row>
        <row r="630">
          <cell r="A630" t="str">
            <v>ORD00629</v>
          </cell>
          <cell r="Q630">
            <v>53418.23</v>
          </cell>
          <cell r="W630">
            <v>3</v>
          </cell>
          <cell r="Y630">
            <v>5</v>
          </cell>
        </row>
        <row r="631">
          <cell r="A631" t="str">
            <v>ORD00630</v>
          </cell>
          <cell r="Q631">
            <v>193742.38</v>
          </cell>
          <cell r="W631">
            <v>7</v>
          </cell>
          <cell r="Y631">
            <v>5</v>
          </cell>
        </row>
        <row r="632">
          <cell r="A632" t="str">
            <v>ORD00631</v>
          </cell>
          <cell r="Q632">
            <v>139729.5</v>
          </cell>
          <cell r="W632">
            <v>1</v>
          </cell>
          <cell r="Y632">
            <v>3</v>
          </cell>
        </row>
        <row r="633">
          <cell r="A633" t="str">
            <v>ORD00632</v>
          </cell>
          <cell r="Q633">
            <v>32863.480000000003</v>
          </cell>
          <cell r="W633">
            <v>8</v>
          </cell>
          <cell r="Y633">
            <v>1</v>
          </cell>
        </row>
        <row r="634">
          <cell r="A634" t="str">
            <v>ORD00633</v>
          </cell>
          <cell r="Q634">
            <v>38917.4</v>
          </cell>
          <cell r="W634">
            <v>8</v>
          </cell>
          <cell r="Y634">
            <v>4</v>
          </cell>
        </row>
        <row r="635">
          <cell r="A635" t="str">
            <v>ORD00634</v>
          </cell>
          <cell r="Q635">
            <v>125942.96</v>
          </cell>
          <cell r="W635">
            <v>4</v>
          </cell>
          <cell r="Y635">
            <v>3</v>
          </cell>
        </row>
        <row r="636">
          <cell r="A636" t="str">
            <v>ORD00635</v>
          </cell>
          <cell r="Q636">
            <v>174403.92</v>
          </cell>
          <cell r="W636">
            <v>2</v>
          </cell>
          <cell r="Y636">
            <v>3</v>
          </cell>
        </row>
        <row r="637">
          <cell r="A637" t="str">
            <v>ORD00636</v>
          </cell>
          <cell r="Q637">
            <v>198943.68</v>
          </cell>
          <cell r="W637">
            <v>2</v>
          </cell>
          <cell r="Y637">
            <v>1</v>
          </cell>
        </row>
        <row r="638">
          <cell r="A638" t="str">
            <v>ORD00637</v>
          </cell>
          <cell r="Q638">
            <v>216765.17</v>
          </cell>
          <cell r="W638">
            <v>2</v>
          </cell>
          <cell r="Y638">
            <v>2</v>
          </cell>
        </row>
        <row r="639">
          <cell r="A639" t="str">
            <v>ORD00638</v>
          </cell>
          <cell r="Q639">
            <v>92540.61</v>
          </cell>
          <cell r="W639">
            <v>3</v>
          </cell>
          <cell r="Y639">
            <v>1</v>
          </cell>
        </row>
        <row r="640">
          <cell r="A640" t="str">
            <v>ORD00639</v>
          </cell>
          <cell r="Q640">
            <v>8356.4</v>
          </cell>
          <cell r="W640">
            <v>8</v>
          </cell>
          <cell r="Y640">
            <v>2</v>
          </cell>
        </row>
        <row r="641">
          <cell r="A641" t="str">
            <v>ORD00640</v>
          </cell>
          <cell r="Q641">
            <v>72419.649999999994</v>
          </cell>
          <cell r="W641">
            <v>5</v>
          </cell>
          <cell r="Y641">
            <v>3</v>
          </cell>
        </row>
        <row r="642">
          <cell r="A642" t="str">
            <v>ORD00641</v>
          </cell>
          <cell r="Q642">
            <v>4210.38</v>
          </cell>
          <cell r="W642">
            <v>6</v>
          </cell>
          <cell r="Y642">
            <v>4</v>
          </cell>
        </row>
        <row r="643">
          <cell r="A643" t="str">
            <v>ORD00642</v>
          </cell>
          <cell r="Q643">
            <v>36005.269999999997</v>
          </cell>
          <cell r="W643">
            <v>5</v>
          </cell>
          <cell r="Y643">
            <v>1</v>
          </cell>
        </row>
        <row r="644">
          <cell r="A644" t="str">
            <v>ORD00643</v>
          </cell>
          <cell r="Q644">
            <v>99264.06</v>
          </cell>
          <cell r="W644">
            <v>6</v>
          </cell>
          <cell r="Y644">
            <v>4</v>
          </cell>
        </row>
        <row r="645">
          <cell r="A645" t="str">
            <v>ORD00644</v>
          </cell>
          <cell r="Q645">
            <v>162576.68</v>
          </cell>
          <cell r="W645">
            <v>5</v>
          </cell>
          <cell r="Y645">
            <v>5</v>
          </cell>
        </row>
        <row r="646">
          <cell r="A646" t="str">
            <v>ORD00645</v>
          </cell>
          <cell r="Q646">
            <v>69994.850000000006</v>
          </cell>
          <cell r="W646">
            <v>7</v>
          </cell>
          <cell r="Y646">
            <v>5</v>
          </cell>
        </row>
        <row r="647">
          <cell r="A647" t="str">
            <v>ORD00646</v>
          </cell>
          <cell r="Q647">
            <v>12423.17</v>
          </cell>
          <cell r="W647">
            <v>9</v>
          </cell>
          <cell r="Y647">
            <v>1</v>
          </cell>
        </row>
        <row r="648">
          <cell r="A648" t="str">
            <v>ORD00647</v>
          </cell>
          <cell r="Q648">
            <v>146930.68</v>
          </cell>
          <cell r="W648">
            <v>5</v>
          </cell>
          <cell r="Y648">
            <v>2</v>
          </cell>
        </row>
        <row r="649">
          <cell r="A649" t="str">
            <v>ORD00648</v>
          </cell>
          <cell r="Q649">
            <v>154029.76000000001</v>
          </cell>
          <cell r="W649">
            <v>10</v>
          </cell>
          <cell r="Y649">
            <v>4</v>
          </cell>
        </row>
        <row r="650">
          <cell r="A650" t="str">
            <v>ORD00649</v>
          </cell>
          <cell r="Q650">
            <v>82896.350000000006</v>
          </cell>
          <cell r="W650">
            <v>10</v>
          </cell>
          <cell r="Y650">
            <v>1</v>
          </cell>
        </row>
        <row r="651">
          <cell r="A651" t="str">
            <v>ORD00650</v>
          </cell>
          <cell r="Q651">
            <v>73085.490000000005</v>
          </cell>
          <cell r="W651">
            <v>10</v>
          </cell>
          <cell r="Y651">
            <v>1</v>
          </cell>
        </row>
        <row r="652">
          <cell r="A652" t="str">
            <v>ORD00651</v>
          </cell>
          <cell r="Q652">
            <v>20751.47</v>
          </cell>
          <cell r="W652">
            <v>6</v>
          </cell>
          <cell r="Y652">
            <v>4</v>
          </cell>
        </row>
        <row r="653">
          <cell r="A653" t="str">
            <v>ORD00652</v>
          </cell>
          <cell r="Q653">
            <v>25951.51</v>
          </cell>
          <cell r="W653">
            <v>1</v>
          </cell>
          <cell r="Y653">
            <v>2</v>
          </cell>
        </row>
        <row r="654">
          <cell r="A654" t="str">
            <v>ORD00653</v>
          </cell>
          <cell r="Q654">
            <v>66136.7</v>
          </cell>
          <cell r="W654">
            <v>4</v>
          </cell>
          <cell r="Y654">
            <v>2</v>
          </cell>
        </row>
        <row r="655">
          <cell r="A655" t="str">
            <v>ORD00654</v>
          </cell>
          <cell r="Q655">
            <v>124110.92</v>
          </cell>
          <cell r="W655">
            <v>3</v>
          </cell>
          <cell r="Y655">
            <v>5</v>
          </cell>
        </row>
        <row r="656">
          <cell r="A656" t="str">
            <v>ORD00655</v>
          </cell>
          <cell r="Q656">
            <v>38536.46</v>
          </cell>
          <cell r="W656">
            <v>3</v>
          </cell>
          <cell r="Y656">
            <v>4</v>
          </cell>
        </row>
        <row r="657">
          <cell r="A657" t="str">
            <v>ORD00656</v>
          </cell>
          <cell r="Q657">
            <v>243930</v>
          </cell>
          <cell r="W657">
            <v>8</v>
          </cell>
          <cell r="Y657">
            <v>1</v>
          </cell>
        </row>
        <row r="658">
          <cell r="A658" t="str">
            <v>ORD00657</v>
          </cell>
          <cell r="Q658">
            <v>113464.1</v>
          </cell>
          <cell r="W658">
            <v>6</v>
          </cell>
          <cell r="Y658">
            <v>5</v>
          </cell>
        </row>
        <row r="659">
          <cell r="A659" t="str">
            <v>ORD00658</v>
          </cell>
          <cell r="Q659">
            <v>112156.13</v>
          </cell>
          <cell r="W659">
            <v>5</v>
          </cell>
          <cell r="Y659">
            <v>2</v>
          </cell>
        </row>
        <row r="660">
          <cell r="A660" t="str">
            <v>ORD00659</v>
          </cell>
          <cell r="Q660">
            <v>24958.79</v>
          </cell>
          <cell r="W660">
            <v>10</v>
          </cell>
          <cell r="Y660">
            <v>5</v>
          </cell>
        </row>
        <row r="661">
          <cell r="A661" t="str">
            <v>ORD00660</v>
          </cell>
          <cell r="Q661">
            <v>90929.38</v>
          </cell>
          <cell r="W661">
            <v>6</v>
          </cell>
          <cell r="Y661">
            <v>4</v>
          </cell>
        </row>
        <row r="662">
          <cell r="A662" t="str">
            <v>ORD00661</v>
          </cell>
          <cell r="Q662">
            <v>190519.4</v>
          </cell>
          <cell r="W662">
            <v>6</v>
          </cell>
          <cell r="Y662">
            <v>4</v>
          </cell>
        </row>
        <row r="663">
          <cell r="A663" t="str">
            <v>ORD00662</v>
          </cell>
          <cell r="Q663">
            <v>40420.61</v>
          </cell>
          <cell r="W663">
            <v>10</v>
          </cell>
          <cell r="Y663">
            <v>4</v>
          </cell>
        </row>
        <row r="664">
          <cell r="A664" t="str">
            <v>ORD00663</v>
          </cell>
          <cell r="Q664">
            <v>139079.93</v>
          </cell>
          <cell r="W664">
            <v>8</v>
          </cell>
          <cell r="Y664">
            <v>4</v>
          </cell>
        </row>
        <row r="665">
          <cell r="A665" t="str">
            <v>ORD00664</v>
          </cell>
          <cell r="Q665">
            <v>33983.919999999998</v>
          </cell>
          <cell r="W665">
            <v>5</v>
          </cell>
          <cell r="Y665">
            <v>1</v>
          </cell>
        </row>
        <row r="666">
          <cell r="A666" t="str">
            <v>ORD00665</v>
          </cell>
          <cell r="Q666">
            <v>13752.86</v>
          </cell>
          <cell r="W666">
            <v>4</v>
          </cell>
          <cell r="Y666">
            <v>4</v>
          </cell>
        </row>
        <row r="667">
          <cell r="A667" t="str">
            <v>ORD00666</v>
          </cell>
          <cell r="Q667">
            <v>18990.009999999998</v>
          </cell>
          <cell r="W667">
            <v>8</v>
          </cell>
          <cell r="Y667">
            <v>5</v>
          </cell>
        </row>
        <row r="668">
          <cell r="A668" t="str">
            <v>ORD00667</v>
          </cell>
          <cell r="Q668">
            <v>48073.72</v>
          </cell>
          <cell r="W668">
            <v>9</v>
          </cell>
          <cell r="Y668">
            <v>4</v>
          </cell>
        </row>
        <row r="669">
          <cell r="A669" t="str">
            <v>ORD00668</v>
          </cell>
          <cell r="Q669">
            <v>287375.8</v>
          </cell>
          <cell r="W669">
            <v>10</v>
          </cell>
          <cell r="Y669">
            <v>5</v>
          </cell>
        </row>
        <row r="670">
          <cell r="A670" t="str">
            <v>ORD00669</v>
          </cell>
          <cell r="Q670">
            <v>230541.16</v>
          </cell>
          <cell r="W670">
            <v>2</v>
          </cell>
          <cell r="Y670">
            <v>2</v>
          </cell>
        </row>
        <row r="671">
          <cell r="A671" t="str">
            <v>ORD00670</v>
          </cell>
          <cell r="Q671">
            <v>24175.84</v>
          </cell>
          <cell r="W671">
            <v>2</v>
          </cell>
          <cell r="Y671">
            <v>2</v>
          </cell>
        </row>
        <row r="672">
          <cell r="A672" t="str">
            <v>ORD00671</v>
          </cell>
          <cell r="Q672">
            <v>38465.699999999997</v>
          </cell>
          <cell r="W672">
            <v>6</v>
          </cell>
          <cell r="Y672">
            <v>3</v>
          </cell>
        </row>
        <row r="673">
          <cell r="A673" t="str">
            <v>ORD00672</v>
          </cell>
          <cell r="Q673">
            <v>116171.08</v>
          </cell>
          <cell r="W673">
            <v>3</v>
          </cell>
          <cell r="Y673">
            <v>2</v>
          </cell>
        </row>
        <row r="674">
          <cell r="A674" t="str">
            <v>ORD00673</v>
          </cell>
          <cell r="Q674">
            <v>40135.08</v>
          </cell>
          <cell r="W674">
            <v>8</v>
          </cell>
          <cell r="Y674">
            <v>3</v>
          </cell>
        </row>
        <row r="675">
          <cell r="A675" t="str">
            <v>ORD00674</v>
          </cell>
          <cell r="Q675">
            <v>16249.22</v>
          </cell>
          <cell r="W675">
            <v>8</v>
          </cell>
          <cell r="Y675">
            <v>5</v>
          </cell>
        </row>
        <row r="676">
          <cell r="A676" t="str">
            <v>ORD00675</v>
          </cell>
          <cell r="Q676">
            <v>8628.94</v>
          </cell>
          <cell r="W676">
            <v>9</v>
          </cell>
          <cell r="Y676">
            <v>5</v>
          </cell>
        </row>
        <row r="677">
          <cell r="A677" t="str">
            <v>ORD00676</v>
          </cell>
          <cell r="Q677">
            <v>67908.149999999994</v>
          </cell>
          <cell r="W677">
            <v>7</v>
          </cell>
          <cell r="Y677">
            <v>5</v>
          </cell>
        </row>
        <row r="678">
          <cell r="A678" t="str">
            <v>ORD00677</v>
          </cell>
          <cell r="Q678">
            <v>35850.14</v>
          </cell>
          <cell r="W678">
            <v>3</v>
          </cell>
          <cell r="Y678">
            <v>2</v>
          </cell>
        </row>
        <row r="679">
          <cell r="A679" t="str">
            <v>ORD00678</v>
          </cell>
          <cell r="Q679">
            <v>167915.04</v>
          </cell>
          <cell r="W679">
            <v>9</v>
          </cell>
          <cell r="Y679">
            <v>1</v>
          </cell>
        </row>
        <row r="680">
          <cell r="A680" t="str">
            <v>ORD00679</v>
          </cell>
          <cell r="Q680">
            <v>163975.63</v>
          </cell>
          <cell r="W680">
            <v>1</v>
          </cell>
          <cell r="Y680">
            <v>4</v>
          </cell>
        </row>
        <row r="681">
          <cell r="A681" t="str">
            <v>ORD00680</v>
          </cell>
          <cell r="Q681">
            <v>55820.45</v>
          </cell>
          <cell r="W681">
            <v>8</v>
          </cell>
          <cell r="Y681">
            <v>4</v>
          </cell>
        </row>
        <row r="682">
          <cell r="A682" t="str">
            <v>ORD00681</v>
          </cell>
          <cell r="Q682">
            <v>39023.53</v>
          </cell>
          <cell r="W682">
            <v>9</v>
          </cell>
          <cell r="Y682">
            <v>2</v>
          </cell>
        </row>
        <row r="683">
          <cell r="A683" t="str">
            <v>ORD00682</v>
          </cell>
          <cell r="Q683">
            <v>15457.9</v>
          </cell>
          <cell r="W683">
            <v>1</v>
          </cell>
          <cell r="Y683">
            <v>2</v>
          </cell>
        </row>
        <row r="684">
          <cell r="A684" t="str">
            <v>ORD00683</v>
          </cell>
          <cell r="Q684">
            <v>38910.03</v>
          </cell>
          <cell r="W684">
            <v>1</v>
          </cell>
          <cell r="Y684">
            <v>3</v>
          </cell>
        </row>
        <row r="685">
          <cell r="A685" t="str">
            <v>ORD00684</v>
          </cell>
          <cell r="Q685">
            <v>23659.42</v>
          </cell>
          <cell r="W685">
            <v>3</v>
          </cell>
          <cell r="Y685">
            <v>2</v>
          </cell>
        </row>
        <row r="686">
          <cell r="A686" t="str">
            <v>ORD00685</v>
          </cell>
          <cell r="Q686">
            <v>289969.5</v>
          </cell>
          <cell r="W686">
            <v>2</v>
          </cell>
          <cell r="Y686">
            <v>1</v>
          </cell>
        </row>
        <row r="687">
          <cell r="A687" t="str">
            <v>ORD00686</v>
          </cell>
          <cell r="Q687">
            <v>134830.35</v>
          </cell>
          <cell r="W687">
            <v>1</v>
          </cell>
          <cell r="Y687">
            <v>2</v>
          </cell>
        </row>
        <row r="688">
          <cell r="A688" t="str">
            <v>ORD00687</v>
          </cell>
          <cell r="Q688">
            <v>10725.09</v>
          </cell>
          <cell r="W688">
            <v>10</v>
          </cell>
          <cell r="Y688">
            <v>5</v>
          </cell>
        </row>
        <row r="689">
          <cell r="A689" t="str">
            <v>ORD00688</v>
          </cell>
          <cell r="Q689">
            <v>173200.49</v>
          </cell>
          <cell r="W689">
            <v>8</v>
          </cell>
          <cell r="Y689">
            <v>3</v>
          </cell>
        </row>
        <row r="690">
          <cell r="A690" t="str">
            <v>ORD00689</v>
          </cell>
          <cell r="Q690">
            <v>1193.6199999999999</v>
          </cell>
          <cell r="W690">
            <v>6</v>
          </cell>
          <cell r="Y690">
            <v>5</v>
          </cell>
        </row>
        <row r="691">
          <cell r="A691" t="str">
            <v>ORD00690</v>
          </cell>
          <cell r="Q691">
            <v>2072.3200000000002</v>
          </cell>
          <cell r="W691">
            <v>4</v>
          </cell>
          <cell r="Y691">
            <v>5</v>
          </cell>
        </row>
        <row r="692">
          <cell r="A692" t="str">
            <v>ORD00691</v>
          </cell>
          <cell r="Q692">
            <v>171778.92</v>
          </cell>
          <cell r="W692">
            <v>1</v>
          </cell>
          <cell r="Y692">
            <v>5</v>
          </cell>
        </row>
        <row r="693">
          <cell r="A693" t="str">
            <v>ORD00692</v>
          </cell>
          <cell r="Q693">
            <v>169228.94</v>
          </cell>
          <cell r="W693">
            <v>6</v>
          </cell>
          <cell r="Y693">
            <v>5</v>
          </cell>
        </row>
        <row r="694">
          <cell r="A694" t="str">
            <v>ORD00693</v>
          </cell>
          <cell r="Q694">
            <v>60153.52</v>
          </cell>
          <cell r="W694">
            <v>5</v>
          </cell>
          <cell r="Y694">
            <v>3</v>
          </cell>
        </row>
        <row r="695">
          <cell r="A695" t="str">
            <v>ORD00694</v>
          </cell>
          <cell r="Q695">
            <v>38295.629999999997</v>
          </cell>
          <cell r="W695">
            <v>5</v>
          </cell>
          <cell r="Y695">
            <v>5</v>
          </cell>
        </row>
        <row r="696">
          <cell r="A696" t="str">
            <v>ORD00695</v>
          </cell>
          <cell r="Q696">
            <v>52994.25</v>
          </cell>
          <cell r="W696">
            <v>4</v>
          </cell>
          <cell r="Y696">
            <v>5</v>
          </cell>
        </row>
        <row r="697">
          <cell r="A697" t="str">
            <v>ORD00696</v>
          </cell>
          <cell r="Q697">
            <v>38718.870000000003</v>
          </cell>
          <cell r="W697">
            <v>3</v>
          </cell>
          <cell r="Y697">
            <v>2</v>
          </cell>
        </row>
        <row r="698">
          <cell r="A698" t="str">
            <v>ORD00697</v>
          </cell>
          <cell r="Q698">
            <v>144358.48000000001</v>
          </cell>
          <cell r="W698">
            <v>5</v>
          </cell>
          <cell r="Y698">
            <v>5</v>
          </cell>
        </row>
        <row r="699">
          <cell r="A699" t="str">
            <v>ORD00698</v>
          </cell>
          <cell r="Q699">
            <v>43182.61</v>
          </cell>
          <cell r="W699">
            <v>4</v>
          </cell>
          <cell r="Y699">
            <v>4</v>
          </cell>
        </row>
        <row r="700">
          <cell r="A700" t="str">
            <v>ORD00699</v>
          </cell>
          <cell r="Q700">
            <v>123145.93</v>
          </cell>
          <cell r="W700">
            <v>7</v>
          </cell>
          <cell r="Y700">
            <v>1</v>
          </cell>
        </row>
        <row r="701">
          <cell r="A701" t="str">
            <v>ORD00700</v>
          </cell>
          <cell r="Q701">
            <v>36096.230000000003</v>
          </cell>
          <cell r="W701">
            <v>3</v>
          </cell>
          <cell r="Y701">
            <v>1</v>
          </cell>
        </row>
        <row r="702">
          <cell r="A702" t="str">
            <v>ORD00701</v>
          </cell>
          <cell r="Q702">
            <v>26207.74</v>
          </cell>
          <cell r="W702">
            <v>5</v>
          </cell>
          <cell r="Y702">
            <v>3</v>
          </cell>
        </row>
        <row r="703">
          <cell r="A703" t="str">
            <v>ORD00702</v>
          </cell>
          <cell r="Q703">
            <v>78540.88</v>
          </cell>
          <cell r="W703">
            <v>1</v>
          </cell>
          <cell r="Y703">
            <v>2</v>
          </cell>
        </row>
        <row r="704">
          <cell r="A704" t="str">
            <v>ORD00703</v>
          </cell>
          <cell r="Q704">
            <v>80311.56</v>
          </cell>
          <cell r="W704">
            <v>8</v>
          </cell>
          <cell r="Y704">
            <v>5</v>
          </cell>
        </row>
        <row r="705">
          <cell r="A705" t="str">
            <v>ORD00704</v>
          </cell>
          <cell r="Q705">
            <v>172823.41</v>
          </cell>
          <cell r="W705">
            <v>10</v>
          </cell>
          <cell r="Y705">
            <v>4</v>
          </cell>
        </row>
        <row r="706">
          <cell r="A706" t="str">
            <v>ORD00705</v>
          </cell>
          <cell r="Q706">
            <v>136743.38</v>
          </cell>
          <cell r="W706">
            <v>8</v>
          </cell>
          <cell r="Y706">
            <v>4</v>
          </cell>
        </row>
        <row r="707">
          <cell r="A707" t="str">
            <v>ORD00706</v>
          </cell>
          <cell r="Q707">
            <v>62938.05</v>
          </cell>
          <cell r="W707">
            <v>1</v>
          </cell>
          <cell r="Y707">
            <v>5</v>
          </cell>
        </row>
        <row r="708">
          <cell r="A708" t="str">
            <v>ORD00707</v>
          </cell>
          <cell r="Q708">
            <v>9502.0300000000007</v>
          </cell>
          <cell r="W708">
            <v>7</v>
          </cell>
          <cell r="Y708">
            <v>3</v>
          </cell>
        </row>
        <row r="709">
          <cell r="A709" t="str">
            <v>ORD00708</v>
          </cell>
          <cell r="Q709">
            <v>155042.48000000001</v>
          </cell>
          <cell r="W709">
            <v>10</v>
          </cell>
          <cell r="Y709">
            <v>3</v>
          </cell>
        </row>
        <row r="710">
          <cell r="A710" t="str">
            <v>ORD00709</v>
          </cell>
          <cell r="Q710">
            <v>80115.62</v>
          </cell>
          <cell r="W710">
            <v>2</v>
          </cell>
          <cell r="Y710">
            <v>4</v>
          </cell>
        </row>
        <row r="711">
          <cell r="A711" t="str">
            <v>ORD00710</v>
          </cell>
          <cell r="Q711">
            <v>89628.44</v>
          </cell>
          <cell r="W711">
            <v>7</v>
          </cell>
          <cell r="Y711">
            <v>1</v>
          </cell>
        </row>
        <row r="712">
          <cell r="A712" t="str">
            <v>ORD00711</v>
          </cell>
          <cell r="Q712">
            <v>56409.39</v>
          </cell>
          <cell r="W712">
            <v>1</v>
          </cell>
          <cell r="Y712">
            <v>1</v>
          </cell>
        </row>
        <row r="713">
          <cell r="A713" t="str">
            <v>ORD00712</v>
          </cell>
          <cell r="Q713">
            <v>27979.45</v>
          </cell>
          <cell r="W713">
            <v>3</v>
          </cell>
          <cell r="Y713">
            <v>4</v>
          </cell>
        </row>
        <row r="714">
          <cell r="A714" t="str">
            <v>ORD00713</v>
          </cell>
          <cell r="Q714">
            <v>51606.45</v>
          </cell>
          <cell r="W714">
            <v>7</v>
          </cell>
          <cell r="Y714">
            <v>2</v>
          </cell>
        </row>
        <row r="715">
          <cell r="A715" t="str">
            <v>ORD00714</v>
          </cell>
          <cell r="Q715">
            <v>56292.66</v>
          </cell>
          <cell r="W715">
            <v>6</v>
          </cell>
          <cell r="Y715">
            <v>1</v>
          </cell>
        </row>
        <row r="716">
          <cell r="A716" t="str">
            <v>ORD00715</v>
          </cell>
          <cell r="Q716">
            <v>26029.14</v>
          </cell>
          <cell r="W716">
            <v>3</v>
          </cell>
          <cell r="Y716">
            <v>2</v>
          </cell>
        </row>
        <row r="717">
          <cell r="A717" t="str">
            <v>ORD00716</v>
          </cell>
          <cell r="Q717">
            <v>53504.03</v>
          </cell>
          <cell r="W717">
            <v>10</v>
          </cell>
          <cell r="Y717">
            <v>2</v>
          </cell>
        </row>
        <row r="718">
          <cell r="A718" t="str">
            <v>ORD00717</v>
          </cell>
          <cell r="Q718">
            <v>95289.64</v>
          </cell>
          <cell r="W718">
            <v>2</v>
          </cell>
          <cell r="Y718">
            <v>5</v>
          </cell>
        </row>
        <row r="719">
          <cell r="A719" t="str">
            <v>ORD00718</v>
          </cell>
          <cell r="Q719">
            <v>25719.38</v>
          </cell>
          <cell r="W719">
            <v>9</v>
          </cell>
          <cell r="Y719">
            <v>4</v>
          </cell>
        </row>
        <row r="720">
          <cell r="A720" t="str">
            <v>ORD00719</v>
          </cell>
          <cell r="Q720">
            <v>122023.28</v>
          </cell>
          <cell r="W720">
            <v>6</v>
          </cell>
          <cell r="Y720">
            <v>1</v>
          </cell>
        </row>
        <row r="721">
          <cell r="A721" t="str">
            <v>ORD00720</v>
          </cell>
          <cell r="Q721">
            <v>58044.66</v>
          </cell>
          <cell r="W721">
            <v>1</v>
          </cell>
          <cell r="Y721">
            <v>2</v>
          </cell>
        </row>
        <row r="722">
          <cell r="A722" t="str">
            <v>ORD00721</v>
          </cell>
          <cell r="Q722">
            <v>189697.4</v>
          </cell>
          <cell r="W722">
            <v>7</v>
          </cell>
          <cell r="Y722">
            <v>3</v>
          </cell>
        </row>
        <row r="723">
          <cell r="A723" t="str">
            <v>ORD00722</v>
          </cell>
          <cell r="Q723">
            <v>49970.18</v>
          </cell>
          <cell r="W723">
            <v>10</v>
          </cell>
          <cell r="Y723">
            <v>5</v>
          </cell>
        </row>
        <row r="724">
          <cell r="A724" t="str">
            <v>ORD00723</v>
          </cell>
          <cell r="Q724">
            <v>111005.16</v>
          </cell>
          <cell r="W724">
            <v>7</v>
          </cell>
          <cell r="Y724">
            <v>4</v>
          </cell>
        </row>
        <row r="725">
          <cell r="A725" t="str">
            <v>ORD00724</v>
          </cell>
          <cell r="Q725">
            <v>104209.88</v>
          </cell>
          <cell r="W725">
            <v>7</v>
          </cell>
          <cell r="Y725">
            <v>1</v>
          </cell>
        </row>
        <row r="726">
          <cell r="A726" t="str">
            <v>ORD00725</v>
          </cell>
          <cell r="Q726">
            <v>108805.75999999999</v>
          </cell>
          <cell r="W726">
            <v>2</v>
          </cell>
          <cell r="Y726">
            <v>3</v>
          </cell>
        </row>
        <row r="727">
          <cell r="A727" t="str">
            <v>ORD00726</v>
          </cell>
          <cell r="Q727">
            <v>106859.49</v>
          </cell>
          <cell r="W727">
            <v>5</v>
          </cell>
          <cell r="Y727">
            <v>1</v>
          </cell>
        </row>
        <row r="728">
          <cell r="A728" t="str">
            <v>ORD00727</v>
          </cell>
          <cell r="Q728">
            <v>97123</v>
          </cell>
          <cell r="W728">
            <v>7</v>
          </cell>
          <cell r="Y728">
            <v>1</v>
          </cell>
        </row>
        <row r="729">
          <cell r="A729" t="str">
            <v>ORD00728</v>
          </cell>
          <cell r="Q729">
            <v>88399.83</v>
          </cell>
          <cell r="W729">
            <v>4</v>
          </cell>
          <cell r="Y729">
            <v>3</v>
          </cell>
        </row>
        <row r="730">
          <cell r="A730" t="str">
            <v>ORD00729</v>
          </cell>
          <cell r="Q730">
            <v>94199.01</v>
          </cell>
          <cell r="W730">
            <v>7</v>
          </cell>
          <cell r="Y730">
            <v>2</v>
          </cell>
        </row>
        <row r="731">
          <cell r="A731" t="str">
            <v>ORD00730</v>
          </cell>
          <cell r="Q731">
            <v>43451.65</v>
          </cell>
          <cell r="W731">
            <v>6</v>
          </cell>
          <cell r="Y731">
            <v>3</v>
          </cell>
        </row>
        <row r="732">
          <cell r="A732" t="str">
            <v>ORD00731</v>
          </cell>
          <cell r="Q732">
            <v>134525.82999999999</v>
          </cell>
          <cell r="W732">
            <v>8</v>
          </cell>
          <cell r="Y732">
            <v>5</v>
          </cell>
        </row>
        <row r="733">
          <cell r="A733" t="str">
            <v>ORD00732</v>
          </cell>
          <cell r="Q733">
            <v>9680.4500000000007</v>
          </cell>
          <cell r="W733">
            <v>1</v>
          </cell>
          <cell r="Y733">
            <v>1</v>
          </cell>
        </row>
        <row r="734">
          <cell r="A734" t="str">
            <v>ORD00733</v>
          </cell>
          <cell r="Q734">
            <v>11002.29</v>
          </cell>
          <cell r="W734">
            <v>10</v>
          </cell>
          <cell r="Y734">
            <v>4</v>
          </cell>
        </row>
        <row r="735">
          <cell r="A735" t="str">
            <v>ORD00734</v>
          </cell>
          <cell r="Q735">
            <v>41890.42</v>
          </cell>
          <cell r="W735">
            <v>5</v>
          </cell>
          <cell r="Y735">
            <v>4</v>
          </cell>
        </row>
        <row r="736">
          <cell r="A736" t="str">
            <v>ORD00735</v>
          </cell>
          <cell r="Q736">
            <v>29522.799999999999</v>
          </cell>
          <cell r="W736">
            <v>8</v>
          </cell>
          <cell r="Y736">
            <v>5</v>
          </cell>
        </row>
        <row r="737">
          <cell r="A737" t="str">
            <v>ORD00736</v>
          </cell>
          <cell r="Q737">
            <v>8236.74</v>
          </cell>
          <cell r="W737">
            <v>2</v>
          </cell>
          <cell r="Y737">
            <v>4</v>
          </cell>
        </row>
        <row r="738">
          <cell r="A738" t="str">
            <v>ORD00737</v>
          </cell>
          <cell r="Q738">
            <v>1709.89</v>
          </cell>
          <cell r="W738">
            <v>5</v>
          </cell>
          <cell r="Y738">
            <v>3</v>
          </cell>
        </row>
        <row r="739">
          <cell r="A739" t="str">
            <v>ORD00738</v>
          </cell>
          <cell r="Q739">
            <v>44128.81</v>
          </cell>
          <cell r="W739">
            <v>1</v>
          </cell>
          <cell r="Y739">
            <v>5</v>
          </cell>
        </row>
        <row r="740">
          <cell r="A740" t="str">
            <v>ORD00739</v>
          </cell>
          <cell r="Q740">
            <v>25370.38</v>
          </cell>
          <cell r="W740">
            <v>8</v>
          </cell>
          <cell r="Y740">
            <v>3</v>
          </cell>
        </row>
        <row r="741">
          <cell r="A741" t="str">
            <v>ORD00740</v>
          </cell>
          <cell r="Q741">
            <v>62546.8</v>
          </cell>
          <cell r="W741">
            <v>8</v>
          </cell>
          <cell r="Y741">
            <v>3</v>
          </cell>
        </row>
        <row r="742">
          <cell r="A742" t="str">
            <v>ORD00741</v>
          </cell>
          <cell r="Q742">
            <v>101725.5</v>
          </cell>
          <cell r="W742">
            <v>7</v>
          </cell>
          <cell r="Y742">
            <v>2</v>
          </cell>
        </row>
        <row r="743">
          <cell r="A743" t="str">
            <v>ORD00742</v>
          </cell>
          <cell r="Q743">
            <v>211778.32</v>
          </cell>
          <cell r="W743">
            <v>6</v>
          </cell>
          <cell r="Y743">
            <v>2</v>
          </cell>
        </row>
        <row r="744">
          <cell r="A744" t="str">
            <v>ORD00743</v>
          </cell>
          <cell r="Q744">
            <v>21175.66</v>
          </cell>
          <cell r="W744">
            <v>10</v>
          </cell>
          <cell r="Y744">
            <v>4</v>
          </cell>
        </row>
        <row r="745">
          <cell r="A745" t="str">
            <v>ORD00744</v>
          </cell>
          <cell r="Q745">
            <v>18546.75</v>
          </cell>
          <cell r="W745">
            <v>9</v>
          </cell>
          <cell r="Y745">
            <v>5</v>
          </cell>
        </row>
        <row r="746">
          <cell r="A746" t="str">
            <v>ORD00745</v>
          </cell>
          <cell r="Q746">
            <v>36588.07</v>
          </cell>
          <cell r="W746">
            <v>8</v>
          </cell>
          <cell r="Y746">
            <v>5</v>
          </cell>
        </row>
        <row r="747">
          <cell r="A747" t="str">
            <v>ORD00746</v>
          </cell>
          <cell r="Q747">
            <v>77396.100000000006</v>
          </cell>
          <cell r="W747">
            <v>1</v>
          </cell>
          <cell r="Y747">
            <v>4</v>
          </cell>
        </row>
        <row r="748">
          <cell r="A748" t="str">
            <v>ORD00747</v>
          </cell>
          <cell r="Q748">
            <v>212323.4</v>
          </cell>
          <cell r="W748">
            <v>2</v>
          </cell>
          <cell r="Y748">
            <v>3</v>
          </cell>
        </row>
        <row r="749">
          <cell r="A749" t="str">
            <v>ORD00748</v>
          </cell>
          <cell r="Q749">
            <v>84914.82</v>
          </cell>
          <cell r="W749">
            <v>5</v>
          </cell>
          <cell r="Y749">
            <v>1</v>
          </cell>
        </row>
        <row r="750">
          <cell r="A750" t="str">
            <v>ORD00749</v>
          </cell>
          <cell r="Q750">
            <v>33075.99</v>
          </cell>
          <cell r="W750">
            <v>2</v>
          </cell>
          <cell r="Y750">
            <v>2</v>
          </cell>
        </row>
        <row r="751">
          <cell r="A751" t="str">
            <v>ORD00750</v>
          </cell>
          <cell r="Q751">
            <v>186445.42</v>
          </cell>
          <cell r="W751">
            <v>8</v>
          </cell>
          <cell r="Y751">
            <v>5</v>
          </cell>
        </row>
        <row r="752">
          <cell r="A752" t="str">
            <v>ORD00751</v>
          </cell>
          <cell r="Q752">
            <v>96220.160000000003</v>
          </cell>
          <cell r="W752">
            <v>1</v>
          </cell>
          <cell r="Y752">
            <v>4</v>
          </cell>
        </row>
        <row r="753">
          <cell r="A753" t="str">
            <v>ORD00752</v>
          </cell>
          <cell r="Q753">
            <v>130614.5</v>
          </cell>
          <cell r="W753">
            <v>1</v>
          </cell>
          <cell r="Y753">
            <v>3</v>
          </cell>
        </row>
        <row r="754">
          <cell r="A754" t="str">
            <v>ORD00753</v>
          </cell>
          <cell r="Q754">
            <v>48978.879999999997</v>
          </cell>
          <cell r="W754">
            <v>9</v>
          </cell>
          <cell r="Y754">
            <v>3</v>
          </cell>
        </row>
        <row r="755">
          <cell r="A755" t="str">
            <v>ORD00754</v>
          </cell>
          <cell r="Q755">
            <v>15812.74</v>
          </cell>
          <cell r="W755">
            <v>7</v>
          </cell>
          <cell r="Y755">
            <v>4</v>
          </cell>
        </row>
        <row r="756">
          <cell r="A756" t="str">
            <v>ORD00755</v>
          </cell>
          <cell r="Q756">
            <v>47357.88</v>
          </cell>
          <cell r="W756">
            <v>7</v>
          </cell>
          <cell r="Y756">
            <v>2</v>
          </cell>
        </row>
        <row r="757">
          <cell r="A757" t="str">
            <v>ORD00756</v>
          </cell>
          <cell r="Q757">
            <v>165999.54999999999</v>
          </cell>
          <cell r="W757">
            <v>5</v>
          </cell>
          <cell r="Y757">
            <v>3</v>
          </cell>
        </row>
        <row r="758">
          <cell r="A758" t="str">
            <v>ORD00757</v>
          </cell>
          <cell r="Q758">
            <v>115486.36</v>
          </cell>
          <cell r="W758">
            <v>8</v>
          </cell>
          <cell r="Y758">
            <v>4</v>
          </cell>
        </row>
        <row r="759">
          <cell r="A759" t="str">
            <v>ORD00758</v>
          </cell>
          <cell r="Q759">
            <v>6452.05</v>
          </cell>
          <cell r="W759">
            <v>4</v>
          </cell>
          <cell r="Y759">
            <v>2</v>
          </cell>
        </row>
        <row r="760">
          <cell r="A760" t="str">
            <v>ORD00759</v>
          </cell>
          <cell r="Q760">
            <v>208395.36</v>
          </cell>
          <cell r="W760">
            <v>4</v>
          </cell>
          <cell r="Y760">
            <v>2</v>
          </cell>
        </row>
        <row r="761">
          <cell r="A761" t="str">
            <v>ORD00760</v>
          </cell>
          <cell r="Q761">
            <v>131917.4</v>
          </cell>
          <cell r="W761">
            <v>2</v>
          </cell>
          <cell r="Y761">
            <v>3</v>
          </cell>
        </row>
        <row r="762">
          <cell r="A762" t="str">
            <v>ORD00761</v>
          </cell>
          <cell r="Q762">
            <v>56893.38</v>
          </cell>
          <cell r="W762">
            <v>3</v>
          </cell>
          <cell r="Y762">
            <v>2</v>
          </cell>
        </row>
        <row r="763">
          <cell r="A763" t="str">
            <v>ORD00762</v>
          </cell>
          <cell r="Q763">
            <v>94017.99</v>
          </cell>
          <cell r="W763">
            <v>10</v>
          </cell>
          <cell r="Y763">
            <v>2</v>
          </cell>
        </row>
        <row r="764">
          <cell r="A764" t="str">
            <v>ORD00763</v>
          </cell>
          <cell r="Q764">
            <v>83110.8</v>
          </cell>
          <cell r="W764">
            <v>7</v>
          </cell>
          <cell r="Y764">
            <v>1</v>
          </cell>
        </row>
        <row r="765">
          <cell r="A765" t="str">
            <v>ORD00764</v>
          </cell>
          <cell r="Q765">
            <v>10690.44</v>
          </cell>
          <cell r="W765">
            <v>1</v>
          </cell>
          <cell r="Y765">
            <v>3</v>
          </cell>
        </row>
        <row r="766">
          <cell r="A766" t="str">
            <v>ORD00765</v>
          </cell>
          <cell r="Q766">
            <v>5931.41</v>
          </cell>
          <cell r="W766">
            <v>2</v>
          </cell>
          <cell r="Y766">
            <v>4</v>
          </cell>
        </row>
        <row r="767">
          <cell r="A767" t="str">
            <v>ORD00766</v>
          </cell>
          <cell r="Q767">
            <v>14664.89</v>
          </cell>
          <cell r="W767">
            <v>8</v>
          </cell>
          <cell r="Y767">
            <v>1</v>
          </cell>
        </row>
        <row r="768">
          <cell r="A768" t="str">
            <v>ORD00767</v>
          </cell>
          <cell r="Q768">
            <v>42778.1</v>
          </cell>
          <cell r="W768">
            <v>9</v>
          </cell>
          <cell r="Y768">
            <v>1</v>
          </cell>
        </row>
        <row r="769">
          <cell r="A769" t="str">
            <v>ORD00768</v>
          </cell>
          <cell r="Q769">
            <v>186304.36</v>
          </cell>
          <cell r="W769">
            <v>10</v>
          </cell>
          <cell r="Y769">
            <v>4</v>
          </cell>
        </row>
        <row r="770">
          <cell r="A770" t="str">
            <v>ORD00769</v>
          </cell>
          <cell r="Q770">
            <v>44256.66</v>
          </cell>
          <cell r="W770">
            <v>9</v>
          </cell>
          <cell r="Y770">
            <v>1</v>
          </cell>
        </row>
        <row r="771">
          <cell r="A771" t="str">
            <v>ORD00770</v>
          </cell>
          <cell r="Q771">
            <v>93650.31</v>
          </cell>
          <cell r="W771">
            <v>10</v>
          </cell>
          <cell r="Y771">
            <v>3</v>
          </cell>
        </row>
        <row r="772">
          <cell r="A772" t="str">
            <v>ORD00771</v>
          </cell>
          <cell r="Q772">
            <v>37696.089999999997</v>
          </cell>
          <cell r="W772">
            <v>1</v>
          </cell>
          <cell r="Y772">
            <v>5</v>
          </cell>
        </row>
        <row r="773">
          <cell r="A773" t="str">
            <v>ORD00772</v>
          </cell>
          <cell r="Q773">
            <v>106866.37</v>
          </cell>
          <cell r="W773">
            <v>4</v>
          </cell>
          <cell r="Y773">
            <v>4</v>
          </cell>
        </row>
        <row r="774">
          <cell r="A774" t="str">
            <v>ORD00773</v>
          </cell>
          <cell r="Q774">
            <v>60315.41</v>
          </cell>
          <cell r="W774">
            <v>8</v>
          </cell>
          <cell r="Y774">
            <v>1</v>
          </cell>
        </row>
        <row r="775">
          <cell r="A775" t="str">
            <v>ORD00774</v>
          </cell>
          <cell r="Q775">
            <v>87339.7</v>
          </cell>
          <cell r="W775">
            <v>4</v>
          </cell>
          <cell r="Y775">
            <v>5</v>
          </cell>
        </row>
        <row r="776">
          <cell r="A776" t="str">
            <v>ORD00775</v>
          </cell>
          <cell r="Q776">
            <v>254666.28</v>
          </cell>
          <cell r="W776">
            <v>1</v>
          </cell>
          <cell r="Y776">
            <v>3</v>
          </cell>
        </row>
        <row r="777">
          <cell r="A777" t="str">
            <v>ORD00776</v>
          </cell>
          <cell r="Q777">
            <v>43583.66</v>
          </cell>
          <cell r="W777">
            <v>8</v>
          </cell>
          <cell r="Y777">
            <v>5</v>
          </cell>
        </row>
        <row r="778">
          <cell r="A778" t="str">
            <v>ORD00777</v>
          </cell>
          <cell r="Q778">
            <v>18962.22</v>
          </cell>
          <cell r="W778">
            <v>9</v>
          </cell>
          <cell r="Y778">
            <v>1</v>
          </cell>
        </row>
        <row r="779">
          <cell r="A779" t="str">
            <v>ORD00778</v>
          </cell>
          <cell r="Q779">
            <v>124928.6</v>
          </cell>
          <cell r="W779">
            <v>1</v>
          </cell>
          <cell r="Y779">
            <v>3</v>
          </cell>
        </row>
        <row r="780">
          <cell r="A780" t="str">
            <v>ORD00779</v>
          </cell>
          <cell r="Q780">
            <v>6096.15</v>
          </cell>
          <cell r="W780">
            <v>2</v>
          </cell>
          <cell r="Y780">
            <v>4</v>
          </cell>
        </row>
        <row r="781">
          <cell r="A781" t="str">
            <v>ORD00780</v>
          </cell>
          <cell r="Q781">
            <v>39758.910000000003</v>
          </cell>
          <cell r="W781">
            <v>3</v>
          </cell>
          <cell r="Y781">
            <v>1</v>
          </cell>
        </row>
        <row r="782">
          <cell r="A782" t="str">
            <v>ORD00781</v>
          </cell>
          <cell r="Q782">
            <v>69169.56</v>
          </cell>
          <cell r="W782">
            <v>10</v>
          </cell>
          <cell r="Y782">
            <v>3</v>
          </cell>
        </row>
        <row r="783">
          <cell r="A783" t="str">
            <v>ORD00782</v>
          </cell>
          <cell r="Q783">
            <v>50386.62</v>
          </cell>
          <cell r="W783">
            <v>9</v>
          </cell>
          <cell r="Y783">
            <v>2</v>
          </cell>
        </row>
        <row r="784">
          <cell r="A784" t="str">
            <v>ORD00783</v>
          </cell>
          <cell r="Q784">
            <v>9979.2999999999993</v>
          </cell>
          <cell r="W784">
            <v>7</v>
          </cell>
          <cell r="Y784">
            <v>4</v>
          </cell>
        </row>
        <row r="785">
          <cell r="A785" t="str">
            <v>ORD00784</v>
          </cell>
          <cell r="Q785">
            <v>6064.46</v>
          </cell>
          <cell r="W785">
            <v>5</v>
          </cell>
          <cell r="Y785">
            <v>5</v>
          </cell>
        </row>
        <row r="786">
          <cell r="A786" t="str">
            <v>ORD00785</v>
          </cell>
          <cell r="Q786">
            <v>10610.22</v>
          </cell>
          <cell r="W786">
            <v>2</v>
          </cell>
          <cell r="Y786">
            <v>3</v>
          </cell>
        </row>
        <row r="787">
          <cell r="A787" t="str">
            <v>ORD00786</v>
          </cell>
          <cell r="Q787">
            <v>80737.850000000006</v>
          </cell>
          <cell r="W787">
            <v>7</v>
          </cell>
          <cell r="Y787">
            <v>4</v>
          </cell>
        </row>
        <row r="788">
          <cell r="A788" t="str">
            <v>ORD00787</v>
          </cell>
          <cell r="Q788">
            <v>75526.740000000005</v>
          </cell>
          <cell r="W788">
            <v>8</v>
          </cell>
          <cell r="Y788">
            <v>2</v>
          </cell>
        </row>
        <row r="789">
          <cell r="A789" t="str">
            <v>ORD00788</v>
          </cell>
          <cell r="Q789">
            <v>137500.85</v>
          </cell>
          <cell r="W789">
            <v>8</v>
          </cell>
          <cell r="Y789">
            <v>2</v>
          </cell>
        </row>
        <row r="790">
          <cell r="A790" t="str">
            <v>ORD00789</v>
          </cell>
          <cell r="Q790">
            <v>18455.689999999999</v>
          </cell>
          <cell r="W790">
            <v>2</v>
          </cell>
          <cell r="Y790">
            <v>1</v>
          </cell>
        </row>
        <row r="791">
          <cell r="A791" t="str">
            <v>ORD00790</v>
          </cell>
          <cell r="Q791">
            <v>222809.99</v>
          </cell>
          <cell r="W791">
            <v>7</v>
          </cell>
          <cell r="Y791">
            <v>3</v>
          </cell>
        </row>
        <row r="792">
          <cell r="A792" t="str">
            <v>ORD00791</v>
          </cell>
          <cell r="Q792">
            <v>114868.9</v>
          </cell>
          <cell r="W792">
            <v>1</v>
          </cell>
          <cell r="Y792">
            <v>5</v>
          </cell>
        </row>
        <row r="793">
          <cell r="A793" t="str">
            <v>ORD00792</v>
          </cell>
          <cell r="Q793">
            <v>38697.120000000003</v>
          </cell>
          <cell r="W793">
            <v>6</v>
          </cell>
          <cell r="Y793">
            <v>1</v>
          </cell>
        </row>
        <row r="794">
          <cell r="A794" t="str">
            <v>ORD00793</v>
          </cell>
          <cell r="Q794">
            <v>51768.27</v>
          </cell>
          <cell r="W794">
            <v>10</v>
          </cell>
          <cell r="Y794">
            <v>5</v>
          </cell>
        </row>
        <row r="795">
          <cell r="A795" t="str">
            <v>ORD00794</v>
          </cell>
          <cell r="Q795">
            <v>111664.37</v>
          </cell>
          <cell r="W795">
            <v>2</v>
          </cell>
          <cell r="Y795">
            <v>2</v>
          </cell>
        </row>
        <row r="796">
          <cell r="A796" t="str">
            <v>ORD00795</v>
          </cell>
          <cell r="Q796">
            <v>51830.239999999998</v>
          </cell>
          <cell r="W796">
            <v>7</v>
          </cell>
          <cell r="Y796">
            <v>1</v>
          </cell>
        </row>
        <row r="797">
          <cell r="A797" t="str">
            <v>ORD00796</v>
          </cell>
          <cell r="Q797">
            <v>24701.22</v>
          </cell>
          <cell r="W797">
            <v>5</v>
          </cell>
          <cell r="Y797">
            <v>4</v>
          </cell>
        </row>
        <row r="798">
          <cell r="A798" t="str">
            <v>ORD00797</v>
          </cell>
          <cell r="Q798">
            <v>27750.82</v>
          </cell>
          <cell r="W798">
            <v>4</v>
          </cell>
          <cell r="Y798">
            <v>2</v>
          </cell>
        </row>
        <row r="799">
          <cell r="A799" t="str">
            <v>ORD00798</v>
          </cell>
          <cell r="Q799">
            <v>121047.75</v>
          </cell>
          <cell r="W799">
            <v>4</v>
          </cell>
          <cell r="Y799">
            <v>4</v>
          </cell>
        </row>
        <row r="800">
          <cell r="A800" t="str">
            <v>ORD00799</v>
          </cell>
          <cell r="Q800">
            <v>270085.90000000002</v>
          </cell>
          <cell r="W800">
            <v>2</v>
          </cell>
          <cell r="Y800">
            <v>5</v>
          </cell>
        </row>
        <row r="801">
          <cell r="A801" t="str">
            <v>ORD00800</v>
          </cell>
          <cell r="Q801">
            <v>199271.25</v>
          </cell>
          <cell r="W801">
            <v>6</v>
          </cell>
          <cell r="Y801">
            <v>4</v>
          </cell>
        </row>
        <row r="802">
          <cell r="A802" t="str">
            <v>ORD00801</v>
          </cell>
          <cell r="Q802">
            <v>85574.44</v>
          </cell>
          <cell r="W802">
            <v>6</v>
          </cell>
          <cell r="Y802">
            <v>3</v>
          </cell>
        </row>
        <row r="803">
          <cell r="A803" t="str">
            <v>ORD00802</v>
          </cell>
          <cell r="Q803">
            <v>183047.2</v>
          </cell>
          <cell r="W803">
            <v>7</v>
          </cell>
          <cell r="Y803">
            <v>3</v>
          </cell>
        </row>
        <row r="804">
          <cell r="A804" t="str">
            <v>ORD00803</v>
          </cell>
          <cell r="Q804">
            <v>47055.69</v>
          </cell>
          <cell r="W804">
            <v>8</v>
          </cell>
          <cell r="Y804">
            <v>3</v>
          </cell>
        </row>
        <row r="805">
          <cell r="A805" t="str">
            <v>ORD00804</v>
          </cell>
          <cell r="Q805">
            <v>47420.87</v>
          </cell>
          <cell r="W805">
            <v>10</v>
          </cell>
          <cell r="Y805">
            <v>2</v>
          </cell>
        </row>
        <row r="806">
          <cell r="A806" t="str">
            <v>ORD00805</v>
          </cell>
          <cell r="Q806">
            <v>147701.1</v>
          </cell>
          <cell r="W806">
            <v>1</v>
          </cell>
          <cell r="Y806">
            <v>2</v>
          </cell>
        </row>
        <row r="807">
          <cell r="A807" t="str">
            <v>ORD00806</v>
          </cell>
          <cell r="Q807">
            <v>248490.46</v>
          </cell>
          <cell r="W807">
            <v>4</v>
          </cell>
          <cell r="Y807">
            <v>3</v>
          </cell>
        </row>
        <row r="808">
          <cell r="A808" t="str">
            <v>ORD00807</v>
          </cell>
          <cell r="Q808">
            <v>2418.77</v>
          </cell>
          <cell r="W808">
            <v>10</v>
          </cell>
          <cell r="Y808">
            <v>1</v>
          </cell>
        </row>
        <row r="809">
          <cell r="A809" t="str">
            <v>ORD00808</v>
          </cell>
          <cell r="Q809">
            <v>8480.4500000000007</v>
          </cell>
          <cell r="W809">
            <v>8</v>
          </cell>
          <cell r="Y809">
            <v>2</v>
          </cell>
        </row>
        <row r="810">
          <cell r="A810" t="str">
            <v>ORD00809</v>
          </cell>
          <cell r="Q810">
            <v>116261.7</v>
          </cell>
          <cell r="W810">
            <v>4</v>
          </cell>
          <cell r="Y810">
            <v>3</v>
          </cell>
        </row>
        <row r="811">
          <cell r="A811" t="str">
            <v>ORD00810</v>
          </cell>
          <cell r="Q811">
            <v>89852.52</v>
          </cell>
          <cell r="W811">
            <v>1</v>
          </cell>
          <cell r="Y811">
            <v>2</v>
          </cell>
        </row>
        <row r="812">
          <cell r="A812" t="str">
            <v>ORD00811</v>
          </cell>
          <cell r="Q812">
            <v>56877.39</v>
          </cell>
          <cell r="W812">
            <v>6</v>
          </cell>
          <cell r="Y812">
            <v>5</v>
          </cell>
        </row>
        <row r="813">
          <cell r="A813" t="str">
            <v>ORD00812</v>
          </cell>
          <cell r="Q813">
            <v>30072.42</v>
          </cell>
          <cell r="W813">
            <v>5</v>
          </cell>
          <cell r="Y813">
            <v>2</v>
          </cell>
        </row>
        <row r="814">
          <cell r="A814" t="str">
            <v>ORD00813</v>
          </cell>
          <cell r="Q814">
            <v>158803.98000000001</v>
          </cell>
          <cell r="W814">
            <v>2</v>
          </cell>
          <cell r="Y814">
            <v>5</v>
          </cell>
        </row>
        <row r="815">
          <cell r="A815" t="str">
            <v>ORD00814</v>
          </cell>
          <cell r="Q815">
            <v>26198.06</v>
          </cell>
          <cell r="W815">
            <v>5</v>
          </cell>
          <cell r="Y815">
            <v>1</v>
          </cell>
        </row>
        <row r="816">
          <cell r="A816" t="str">
            <v>ORD00815</v>
          </cell>
          <cell r="Q816">
            <v>157121.9</v>
          </cell>
          <cell r="W816">
            <v>3</v>
          </cell>
          <cell r="Y816">
            <v>3</v>
          </cell>
        </row>
        <row r="817">
          <cell r="A817" t="str">
            <v>ORD00816</v>
          </cell>
          <cell r="Q817">
            <v>35072.94</v>
          </cell>
          <cell r="W817">
            <v>4</v>
          </cell>
          <cell r="Y817">
            <v>4</v>
          </cell>
        </row>
        <row r="818">
          <cell r="A818" t="str">
            <v>ORD00817</v>
          </cell>
          <cell r="Q818">
            <v>151051.70000000001</v>
          </cell>
          <cell r="W818">
            <v>1</v>
          </cell>
          <cell r="Y818">
            <v>5</v>
          </cell>
        </row>
        <row r="819">
          <cell r="A819" t="str">
            <v>ORD00818</v>
          </cell>
          <cell r="Q819">
            <v>244093.42</v>
          </cell>
          <cell r="W819">
            <v>9</v>
          </cell>
          <cell r="Y819">
            <v>2</v>
          </cell>
        </row>
        <row r="820">
          <cell r="A820" t="str">
            <v>ORD00819</v>
          </cell>
          <cell r="Q820">
            <v>82528.52</v>
          </cell>
          <cell r="W820">
            <v>8</v>
          </cell>
          <cell r="Y820">
            <v>2</v>
          </cell>
        </row>
        <row r="821">
          <cell r="A821" t="str">
            <v>ORD00820</v>
          </cell>
          <cell r="Q821">
            <v>75137.52</v>
          </cell>
          <cell r="W821">
            <v>3</v>
          </cell>
          <cell r="Y821">
            <v>3</v>
          </cell>
        </row>
        <row r="822">
          <cell r="A822" t="str">
            <v>ORD00821</v>
          </cell>
          <cell r="Q822">
            <v>160821.74</v>
          </cell>
          <cell r="W822">
            <v>3</v>
          </cell>
          <cell r="Y822">
            <v>4</v>
          </cell>
        </row>
        <row r="823">
          <cell r="A823" t="str">
            <v>ORD00822</v>
          </cell>
          <cell r="Q823">
            <v>96302.81</v>
          </cell>
          <cell r="W823">
            <v>9</v>
          </cell>
          <cell r="Y823">
            <v>4</v>
          </cell>
        </row>
        <row r="824">
          <cell r="A824" t="str">
            <v>ORD00823</v>
          </cell>
          <cell r="Q824">
            <v>64899.85</v>
          </cell>
          <cell r="W824">
            <v>9</v>
          </cell>
          <cell r="Y824">
            <v>1</v>
          </cell>
        </row>
        <row r="825">
          <cell r="A825" t="str">
            <v>ORD00824</v>
          </cell>
          <cell r="Q825">
            <v>17270.25</v>
          </cell>
          <cell r="W825">
            <v>1</v>
          </cell>
          <cell r="Y825">
            <v>3</v>
          </cell>
        </row>
        <row r="826">
          <cell r="A826" t="str">
            <v>ORD00825</v>
          </cell>
          <cell r="Q826">
            <v>6106.51</v>
          </cell>
          <cell r="W826">
            <v>2</v>
          </cell>
          <cell r="Y826">
            <v>4</v>
          </cell>
        </row>
        <row r="827">
          <cell r="A827" t="str">
            <v>ORD00826</v>
          </cell>
          <cell r="Q827">
            <v>53133.91</v>
          </cell>
          <cell r="W827">
            <v>1</v>
          </cell>
          <cell r="Y827">
            <v>4</v>
          </cell>
        </row>
        <row r="828">
          <cell r="A828" t="str">
            <v>ORD00827</v>
          </cell>
          <cell r="Q828">
            <v>157826.35999999999</v>
          </cell>
          <cell r="W828">
            <v>1</v>
          </cell>
          <cell r="Y828">
            <v>2</v>
          </cell>
        </row>
        <row r="829">
          <cell r="A829" t="str">
            <v>ORD00828</v>
          </cell>
          <cell r="Q829">
            <v>33897.06</v>
          </cell>
          <cell r="W829">
            <v>8</v>
          </cell>
          <cell r="Y829">
            <v>3</v>
          </cell>
        </row>
        <row r="830">
          <cell r="A830" t="str">
            <v>ORD00829</v>
          </cell>
          <cell r="Q830">
            <v>40822.239999999998</v>
          </cell>
          <cell r="W830">
            <v>8</v>
          </cell>
          <cell r="Y830">
            <v>5</v>
          </cell>
        </row>
        <row r="831">
          <cell r="A831" t="str">
            <v>ORD00830</v>
          </cell>
          <cell r="Q831">
            <v>96743.78</v>
          </cell>
          <cell r="W831">
            <v>8</v>
          </cell>
          <cell r="Y831">
            <v>5</v>
          </cell>
        </row>
        <row r="832">
          <cell r="A832" t="str">
            <v>ORD00831</v>
          </cell>
          <cell r="Q832">
            <v>24549.41</v>
          </cell>
          <cell r="W832">
            <v>7</v>
          </cell>
          <cell r="Y832">
            <v>1</v>
          </cell>
        </row>
        <row r="833">
          <cell r="A833" t="str">
            <v>ORD00832</v>
          </cell>
          <cell r="Q833">
            <v>45487.42</v>
          </cell>
          <cell r="W833">
            <v>1</v>
          </cell>
          <cell r="Y833">
            <v>3</v>
          </cell>
        </row>
        <row r="834">
          <cell r="A834" t="str">
            <v>ORD00833</v>
          </cell>
          <cell r="Q834">
            <v>165136.54</v>
          </cell>
          <cell r="W834">
            <v>3</v>
          </cell>
          <cell r="Y834">
            <v>2</v>
          </cell>
        </row>
        <row r="835">
          <cell r="A835" t="str">
            <v>ORD00834</v>
          </cell>
          <cell r="Q835">
            <v>229397.53</v>
          </cell>
          <cell r="W835">
            <v>1</v>
          </cell>
          <cell r="Y835">
            <v>5</v>
          </cell>
        </row>
        <row r="836">
          <cell r="A836" t="str">
            <v>ORD00835</v>
          </cell>
          <cell r="Q836">
            <v>33682.53</v>
          </cell>
          <cell r="W836">
            <v>4</v>
          </cell>
          <cell r="Y836">
            <v>1</v>
          </cell>
        </row>
        <row r="837">
          <cell r="A837" t="str">
            <v>ORD00836</v>
          </cell>
          <cell r="Q837">
            <v>45548.28</v>
          </cell>
          <cell r="W837">
            <v>6</v>
          </cell>
          <cell r="Y837">
            <v>3</v>
          </cell>
        </row>
        <row r="838">
          <cell r="A838" t="str">
            <v>ORD00837</v>
          </cell>
          <cell r="Q838">
            <v>178476.52</v>
          </cell>
          <cell r="W838">
            <v>1</v>
          </cell>
          <cell r="Y838">
            <v>5</v>
          </cell>
        </row>
        <row r="839">
          <cell r="A839" t="str">
            <v>ORD00838</v>
          </cell>
          <cell r="Q839">
            <v>150051</v>
          </cell>
          <cell r="W839">
            <v>1</v>
          </cell>
          <cell r="Y839">
            <v>2</v>
          </cell>
        </row>
        <row r="840">
          <cell r="A840" t="str">
            <v>ORD00839</v>
          </cell>
          <cell r="Q840">
            <v>43193.09</v>
          </cell>
          <cell r="W840">
            <v>8</v>
          </cell>
          <cell r="Y840">
            <v>2</v>
          </cell>
        </row>
        <row r="841">
          <cell r="A841" t="str">
            <v>ORD00840</v>
          </cell>
          <cell r="Q841">
            <v>6771.36</v>
          </cell>
          <cell r="W841">
            <v>8</v>
          </cell>
          <cell r="Y841">
            <v>5</v>
          </cell>
        </row>
        <row r="842">
          <cell r="A842" t="str">
            <v>ORD00841</v>
          </cell>
          <cell r="Q842">
            <v>149758.1</v>
          </cell>
          <cell r="W842">
            <v>8</v>
          </cell>
          <cell r="Y842">
            <v>5</v>
          </cell>
        </row>
        <row r="843">
          <cell r="A843" t="str">
            <v>ORD00842</v>
          </cell>
          <cell r="Q843">
            <v>95710.55</v>
          </cell>
          <cell r="W843">
            <v>5</v>
          </cell>
          <cell r="Y843">
            <v>2</v>
          </cell>
        </row>
        <row r="844">
          <cell r="A844" t="str">
            <v>ORD00843</v>
          </cell>
          <cell r="Q844">
            <v>24879.88</v>
          </cell>
          <cell r="W844">
            <v>6</v>
          </cell>
          <cell r="Y844">
            <v>2</v>
          </cell>
        </row>
        <row r="845">
          <cell r="A845" t="str">
            <v>ORD00844</v>
          </cell>
          <cell r="Q845">
            <v>92520.89</v>
          </cell>
          <cell r="W845">
            <v>6</v>
          </cell>
          <cell r="Y845">
            <v>5</v>
          </cell>
        </row>
        <row r="846">
          <cell r="A846" t="str">
            <v>ORD00845</v>
          </cell>
          <cell r="Q846">
            <v>74540.84</v>
          </cell>
          <cell r="W846">
            <v>7</v>
          </cell>
          <cell r="Y846">
            <v>3</v>
          </cell>
        </row>
        <row r="847">
          <cell r="A847" t="str">
            <v>ORD00846</v>
          </cell>
          <cell r="Q847">
            <v>216885.98</v>
          </cell>
          <cell r="W847">
            <v>9</v>
          </cell>
          <cell r="Y847">
            <v>3</v>
          </cell>
        </row>
        <row r="848">
          <cell r="A848" t="str">
            <v>ORD00847</v>
          </cell>
          <cell r="Q848">
            <v>77890.960000000006</v>
          </cell>
          <cell r="W848">
            <v>8</v>
          </cell>
          <cell r="Y848">
            <v>1</v>
          </cell>
        </row>
        <row r="849">
          <cell r="A849" t="str">
            <v>ORD00848</v>
          </cell>
          <cell r="Q849">
            <v>58869.55</v>
          </cell>
          <cell r="W849">
            <v>5</v>
          </cell>
          <cell r="Y849">
            <v>5</v>
          </cell>
        </row>
        <row r="850">
          <cell r="A850" t="str">
            <v>ORD00849</v>
          </cell>
          <cell r="Q850">
            <v>104990.17</v>
          </cell>
          <cell r="W850">
            <v>4</v>
          </cell>
          <cell r="Y850">
            <v>1</v>
          </cell>
        </row>
        <row r="851">
          <cell r="A851" t="str">
            <v>ORD00850</v>
          </cell>
          <cell r="Q851">
            <v>35497.82</v>
          </cell>
          <cell r="W851">
            <v>6</v>
          </cell>
          <cell r="Y851">
            <v>2</v>
          </cell>
        </row>
        <row r="852">
          <cell r="A852" t="str">
            <v>ORD00851</v>
          </cell>
          <cell r="Q852">
            <v>206869.1</v>
          </cell>
          <cell r="W852">
            <v>1</v>
          </cell>
          <cell r="Y852">
            <v>3</v>
          </cell>
        </row>
        <row r="853">
          <cell r="A853" t="str">
            <v>ORD00852</v>
          </cell>
          <cell r="Q853">
            <v>74685.72</v>
          </cell>
          <cell r="W853">
            <v>2</v>
          </cell>
          <cell r="Y853">
            <v>1</v>
          </cell>
        </row>
        <row r="854">
          <cell r="A854" t="str">
            <v>ORD00853</v>
          </cell>
          <cell r="Q854">
            <v>62246.14</v>
          </cell>
          <cell r="W854">
            <v>7</v>
          </cell>
          <cell r="Y854">
            <v>5</v>
          </cell>
        </row>
        <row r="855">
          <cell r="A855" t="str">
            <v>ORD00854</v>
          </cell>
          <cell r="Q855">
            <v>48807.4</v>
          </cell>
          <cell r="W855">
            <v>6</v>
          </cell>
          <cell r="Y855">
            <v>1</v>
          </cell>
        </row>
        <row r="856">
          <cell r="A856" t="str">
            <v>ORD00855</v>
          </cell>
          <cell r="Q856">
            <v>131101.64000000001</v>
          </cell>
          <cell r="W856">
            <v>3</v>
          </cell>
          <cell r="Y856">
            <v>4</v>
          </cell>
        </row>
        <row r="857">
          <cell r="A857" t="str">
            <v>ORD00856</v>
          </cell>
          <cell r="Q857">
            <v>169720.58</v>
          </cell>
          <cell r="W857">
            <v>6</v>
          </cell>
          <cell r="Y857">
            <v>1</v>
          </cell>
        </row>
        <row r="858">
          <cell r="A858" t="str">
            <v>ORD00857</v>
          </cell>
          <cell r="Q858">
            <v>50282.49</v>
          </cell>
          <cell r="W858">
            <v>4</v>
          </cell>
          <cell r="Y858">
            <v>1</v>
          </cell>
        </row>
        <row r="859">
          <cell r="A859" t="str">
            <v>ORD00858</v>
          </cell>
          <cell r="Q859">
            <v>87965.2</v>
          </cell>
          <cell r="W859">
            <v>9</v>
          </cell>
          <cell r="Y859">
            <v>3</v>
          </cell>
        </row>
        <row r="860">
          <cell r="A860" t="str">
            <v>ORD00859</v>
          </cell>
          <cell r="Q860">
            <v>23997.96</v>
          </cell>
          <cell r="W860">
            <v>1</v>
          </cell>
          <cell r="Y860">
            <v>1</v>
          </cell>
        </row>
        <row r="861">
          <cell r="A861" t="str">
            <v>ORD00860</v>
          </cell>
          <cell r="Q861">
            <v>90317.74</v>
          </cell>
          <cell r="W861">
            <v>1</v>
          </cell>
          <cell r="Y861">
            <v>2</v>
          </cell>
        </row>
        <row r="862">
          <cell r="A862" t="str">
            <v>ORD00861</v>
          </cell>
          <cell r="Q862">
            <v>127507.24</v>
          </cell>
          <cell r="W862">
            <v>6</v>
          </cell>
          <cell r="Y862">
            <v>1</v>
          </cell>
        </row>
        <row r="863">
          <cell r="A863" t="str">
            <v>ORD00862</v>
          </cell>
          <cell r="Q863">
            <v>51150.59</v>
          </cell>
          <cell r="W863">
            <v>8</v>
          </cell>
          <cell r="Y863">
            <v>4</v>
          </cell>
        </row>
        <row r="864">
          <cell r="A864" t="str">
            <v>ORD00863</v>
          </cell>
          <cell r="Q864">
            <v>164302.59</v>
          </cell>
          <cell r="W864">
            <v>5</v>
          </cell>
          <cell r="Y864">
            <v>1</v>
          </cell>
        </row>
        <row r="865">
          <cell r="A865" t="str">
            <v>ORD00864</v>
          </cell>
          <cell r="Q865">
            <v>195144.68</v>
          </cell>
          <cell r="W865">
            <v>1</v>
          </cell>
          <cell r="Y865">
            <v>4</v>
          </cell>
        </row>
        <row r="866">
          <cell r="A866" t="str">
            <v>ORD00865</v>
          </cell>
          <cell r="Q866">
            <v>49237.94</v>
          </cell>
          <cell r="W866">
            <v>2</v>
          </cell>
          <cell r="Y866">
            <v>5</v>
          </cell>
        </row>
        <row r="867">
          <cell r="A867" t="str">
            <v>ORD00866</v>
          </cell>
          <cell r="Q867">
            <v>161569.89000000001</v>
          </cell>
          <cell r="W867">
            <v>3</v>
          </cell>
          <cell r="Y867">
            <v>4</v>
          </cell>
        </row>
        <row r="868">
          <cell r="A868" t="str">
            <v>ORD00867</v>
          </cell>
          <cell r="Q868">
            <v>117839.16</v>
          </cell>
          <cell r="W868">
            <v>1</v>
          </cell>
          <cell r="Y868">
            <v>3</v>
          </cell>
        </row>
        <row r="869">
          <cell r="A869" t="str">
            <v>ORD00868</v>
          </cell>
          <cell r="Q869">
            <v>17317.66</v>
          </cell>
          <cell r="W869">
            <v>6</v>
          </cell>
          <cell r="Y869">
            <v>5</v>
          </cell>
        </row>
        <row r="870">
          <cell r="A870" t="str">
            <v>ORD00869</v>
          </cell>
          <cell r="Q870">
            <v>54978.73</v>
          </cell>
          <cell r="W870">
            <v>7</v>
          </cell>
          <cell r="Y870">
            <v>5</v>
          </cell>
        </row>
        <row r="871">
          <cell r="A871" t="str">
            <v>ORD00870</v>
          </cell>
          <cell r="Q871">
            <v>134822.13</v>
          </cell>
          <cell r="W871">
            <v>4</v>
          </cell>
          <cell r="Y871">
            <v>2</v>
          </cell>
        </row>
        <row r="872">
          <cell r="A872" t="str">
            <v>ORD00871</v>
          </cell>
          <cell r="Q872">
            <v>117117.4</v>
          </cell>
          <cell r="W872">
            <v>9</v>
          </cell>
          <cell r="Y872">
            <v>5</v>
          </cell>
        </row>
        <row r="873">
          <cell r="A873" t="str">
            <v>ORD00872</v>
          </cell>
          <cell r="Q873">
            <v>6204.3</v>
          </cell>
          <cell r="W873">
            <v>7</v>
          </cell>
          <cell r="Y873">
            <v>3</v>
          </cell>
        </row>
        <row r="874">
          <cell r="A874" t="str">
            <v>ORD00873</v>
          </cell>
          <cell r="Q874">
            <v>69967.05</v>
          </cell>
          <cell r="W874">
            <v>4</v>
          </cell>
          <cell r="Y874">
            <v>2</v>
          </cell>
        </row>
        <row r="875">
          <cell r="A875" t="str">
            <v>ORD00874</v>
          </cell>
          <cell r="Q875">
            <v>64713.599999999999</v>
          </cell>
          <cell r="W875">
            <v>4</v>
          </cell>
          <cell r="Y875">
            <v>3</v>
          </cell>
        </row>
        <row r="876">
          <cell r="A876" t="str">
            <v>ORD00875</v>
          </cell>
          <cell r="Q876">
            <v>91862.17</v>
          </cell>
          <cell r="W876">
            <v>1</v>
          </cell>
          <cell r="Y876">
            <v>2</v>
          </cell>
        </row>
        <row r="877">
          <cell r="A877" t="str">
            <v>ORD00876</v>
          </cell>
          <cell r="Q877">
            <v>36335.949999999997</v>
          </cell>
          <cell r="W877">
            <v>6</v>
          </cell>
          <cell r="Y877">
            <v>2</v>
          </cell>
        </row>
        <row r="878">
          <cell r="A878" t="str">
            <v>ORD00877</v>
          </cell>
          <cell r="Q878">
            <v>111127.16</v>
          </cell>
          <cell r="W878">
            <v>4</v>
          </cell>
          <cell r="Y878">
            <v>1</v>
          </cell>
        </row>
        <row r="879">
          <cell r="A879" t="str">
            <v>ORD00878</v>
          </cell>
          <cell r="Q879">
            <v>136382.69</v>
          </cell>
          <cell r="W879">
            <v>1</v>
          </cell>
          <cell r="Y879">
            <v>3</v>
          </cell>
        </row>
        <row r="880">
          <cell r="A880" t="str">
            <v>ORD00879</v>
          </cell>
          <cell r="Q880">
            <v>118530.48</v>
          </cell>
          <cell r="W880">
            <v>1</v>
          </cell>
          <cell r="Y880">
            <v>2</v>
          </cell>
        </row>
        <row r="881">
          <cell r="A881" t="str">
            <v>ORD00880</v>
          </cell>
          <cell r="Q881">
            <v>5406.32</v>
          </cell>
          <cell r="W881">
            <v>9</v>
          </cell>
          <cell r="Y881">
            <v>5</v>
          </cell>
        </row>
        <row r="882">
          <cell r="A882" t="str">
            <v>ORD00881</v>
          </cell>
          <cell r="Q882">
            <v>117649.7</v>
          </cell>
          <cell r="W882">
            <v>7</v>
          </cell>
          <cell r="Y882">
            <v>1</v>
          </cell>
        </row>
        <row r="883">
          <cell r="A883" t="str">
            <v>ORD00882</v>
          </cell>
          <cell r="Q883">
            <v>26727.87</v>
          </cell>
          <cell r="W883">
            <v>10</v>
          </cell>
          <cell r="Y883">
            <v>2</v>
          </cell>
        </row>
        <row r="884">
          <cell r="A884" t="str">
            <v>ORD00883</v>
          </cell>
          <cell r="Q884">
            <v>69601.679999999993</v>
          </cell>
          <cell r="W884">
            <v>10</v>
          </cell>
          <cell r="Y884">
            <v>5</v>
          </cell>
        </row>
        <row r="885">
          <cell r="A885" t="str">
            <v>ORD00884</v>
          </cell>
          <cell r="Q885">
            <v>111072.71</v>
          </cell>
          <cell r="W885">
            <v>1</v>
          </cell>
          <cell r="Y885">
            <v>4</v>
          </cell>
        </row>
        <row r="886">
          <cell r="A886" t="str">
            <v>ORD00885</v>
          </cell>
          <cell r="Q886">
            <v>102986.08</v>
          </cell>
          <cell r="W886">
            <v>2</v>
          </cell>
          <cell r="Y886">
            <v>4</v>
          </cell>
        </row>
        <row r="887">
          <cell r="A887" t="str">
            <v>ORD00886</v>
          </cell>
          <cell r="Q887">
            <v>34054.93</v>
          </cell>
          <cell r="W887">
            <v>5</v>
          </cell>
          <cell r="Y887">
            <v>3</v>
          </cell>
        </row>
        <row r="888">
          <cell r="A888" t="str">
            <v>ORD00887</v>
          </cell>
          <cell r="Q888">
            <v>70227.17</v>
          </cell>
          <cell r="W888">
            <v>3</v>
          </cell>
          <cell r="Y888">
            <v>4</v>
          </cell>
        </row>
        <row r="889">
          <cell r="A889" t="str">
            <v>ORD00888</v>
          </cell>
          <cell r="Q889">
            <v>213576.58</v>
          </cell>
          <cell r="W889">
            <v>7</v>
          </cell>
          <cell r="Y889">
            <v>2</v>
          </cell>
        </row>
        <row r="890">
          <cell r="A890" t="str">
            <v>ORD00889</v>
          </cell>
          <cell r="Q890">
            <v>161459.56</v>
          </cell>
          <cell r="W890">
            <v>4</v>
          </cell>
          <cell r="Y890">
            <v>4</v>
          </cell>
        </row>
        <row r="891">
          <cell r="A891" t="str">
            <v>ORD00890</v>
          </cell>
          <cell r="Q891">
            <v>173332.59</v>
          </cell>
          <cell r="W891">
            <v>10</v>
          </cell>
          <cell r="Y891">
            <v>3</v>
          </cell>
        </row>
        <row r="892">
          <cell r="A892" t="str">
            <v>ORD00891</v>
          </cell>
          <cell r="Q892">
            <v>54653.56</v>
          </cell>
          <cell r="W892">
            <v>3</v>
          </cell>
          <cell r="Y892">
            <v>4</v>
          </cell>
        </row>
        <row r="893">
          <cell r="A893" t="str">
            <v>ORD00892</v>
          </cell>
          <cell r="Q893">
            <v>75628.06</v>
          </cell>
          <cell r="W893">
            <v>2</v>
          </cell>
          <cell r="Y893">
            <v>3</v>
          </cell>
        </row>
        <row r="894">
          <cell r="A894" t="str">
            <v>ORD00893</v>
          </cell>
          <cell r="Q894">
            <v>164154.35</v>
          </cell>
          <cell r="W894">
            <v>3</v>
          </cell>
          <cell r="Y894">
            <v>5</v>
          </cell>
        </row>
        <row r="895">
          <cell r="A895" t="str">
            <v>ORD00894</v>
          </cell>
          <cell r="Q895">
            <v>48138.400000000001</v>
          </cell>
          <cell r="W895">
            <v>4</v>
          </cell>
          <cell r="Y895">
            <v>5</v>
          </cell>
        </row>
        <row r="896">
          <cell r="A896" t="str">
            <v>ORD00895</v>
          </cell>
          <cell r="Q896">
            <v>58101.82</v>
          </cell>
          <cell r="W896">
            <v>5</v>
          </cell>
          <cell r="Y896">
            <v>1</v>
          </cell>
        </row>
        <row r="897">
          <cell r="A897" t="str">
            <v>ORD00896</v>
          </cell>
          <cell r="Q897">
            <v>165932.44</v>
          </cell>
          <cell r="W897">
            <v>8</v>
          </cell>
          <cell r="Y897">
            <v>3</v>
          </cell>
        </row>
        <row r="898">
          <cell r="A898" t="str">
            <v>ORD00897</v>
          </cell>
          <cell r="Q898">
            <v>16951.7</v>
          </cell>
          <cell r="W898">
            <v>10</v>
          </cell>
          <cell r="Y898">
            <v>4</v>
          </cell>
        </row>
        <row r="899">
          <cell r="A899" t="str">
            <v>ORD00898</v>
          </cell>
          <cell r="Q899">
            <v>161795.22</v>
          </cell>
          <cell r="W899">
            <v>6</v>
          </cell>
          <cell r="Y899">
            <v>1</v>
          </cell>
        </row>
        <row r="900">
          <cell r="A900" t="str">
            <v>ORD00899</v>
          </cell>
          <cell r="Q900">
            <v>84685.22</v>
          </cell>
          <cell r="W900">
            <v>6</v>
          </cell>
          <cell r="Y900">
            <v>3</v>
          </cell>
        </row>
        <row r="901">
          <cell r="A901" t="str">
            <v>ORD00900</v>
          </cell>
          <cell r="Q901">
            <v>18170.55</v>
          </cell>
          <cell r="W901">
            <v>3</v>
          </cell>
          <cell r="Y901">
            <v>4</v>
          </cell>
        </row>
        <row r="902">
          <cell r="A902" t="str">
            <v>ORD00901</v>
          </cell>
          <cell r="Q902">
            <v>91281.91</v>
          </cell>
          <cell r="W902">
            <v>6</v>
          </cell>
          <cell r="Y902">
            <v>5</v>
          </cell>
        </row>
        <row r="903">
          <cell r="A903" t="str">
            <v>ORD00902</v>
          </cell>
          <cell r="Q903">
            <v>162188.56</v>
          </cell>
          <cell r="W903">
            <v>10</v>
          </cell>
          <cell r="Y903">
            <v>2</v>
          </cell>
        </row>
        <row r="904">
          <cell r="A904" t="str">
            <v>ORD00903</v>
          </cell>
          <cell r="Q904">
            <v>5766.94</v>
          </cell>
          <cell r="W904">
            <v>10</v>
          </cell>
          <cell r="Y904">
            <v>2</v>
          </cell>
        </row>
        <row r="905">
          <cell r="A905" t="str">
            <v>ORD00904</v>
          </cell>
          <cell r="Q905">
            <v>150718.79999999999</v>
          </cell>
          <cell r="W905">
            <v>7</v>
          </cell>
          <cell r="Y905">
            <v>1</v>
          </cell>
        </row>
        <row r="906">
          <cell r="A906" t="str">
            <v>ORD00905</v>
          </cell>
          <cell r="Q906">
            <v>4004.56</v>
          </cell>
          <cell r="W906">
            <v>6</v>
          </cell>
          <cell r="Y906">
            <v>5</v>
          </cell>
        </row>
        <row r="907">
          <cell r="A907" t="str">
            <v>ORD00906</v>
          </cell>
          <cell r="Q907">
            <v>10796.23</v>
          </cell>
          <cell r="W907">
            <v>1</v>
          </cell>
          <cell r="Y907">
            <v>3</v>
          </cell>
        </row>
        <row r="908">
          <cell r="A908" t="str">
            <v>ORD00907</v>
          </cell>
          <cell r="Q908">
            <v>7940.96</v>
          </cell>
          <cell r="W908">
            <v>8</v>
          </cell>
          <cell r="Y908">
            <v>1</v>
          </cell>
        </row>
        <row r="909">
          <cell r="A909" t="str">
            <v>ORD00908</v>
          </cell>
          <cell r="Q909">
            <v>265609.42</v>
          </cell>
          <cell r="W909">
            <v>1</v>
          </cell>
          <cell r="Y909">
            <v>1</v>
          </cell>
        </row>
        <row r="910">
          <cell r="A910" t="str">
            <v>ORD00909</v>
          </cell>
          <cell r="Q910">
            <v>187122.47</v>
          </cell>
          <cell r="W910">
            <v>1</v>
          </cell>
          <cell r="Y910">
            <v>4</v>
          </cell>
        </row>
        <row r="911">
          <cell r="A911" t="str">
            <v>ORD00910</v>
          </cell>
          <cell r="Q911">
            <v>107157.85</v>
          </cell>
          <cell r="W911">
            <v>3</v>
          </cell>
          <cell r="Y911">
            <v>2</v>
          </cell>
        </row>
        <row r="912">
          <cell r="A912" t="str">
            <v>ORD00911</v>
          </cell>
          <cell r="Q912">
            <v>43820.62</v>
          </cell>
          <cell r="W912">
            <v>2</v>
          </cell>
          <cell r="Y912">
            <v>3</v>
          </cell>
        </row>
        <row r="913">
          <cell r="A913" t="str">
            <v>ORD00912</v>
          </cell>
          <cell r="Q913">
            <v>143054.56</v>
          </cell>
          <cell r="W913">
            <v>3</v>
          </cell>
          <cell r="Y913">
            <v>1</v>
          </cell>
        </row>
        <row r="914">
          <cell r="A914" t="str">
            <v>ORD00913</v>
          </cell>
          <cell r="Q914">
            <v>69856.88</v>
          </cell>
          <cell r="W914">
            <v>8</v>
          </cell>
          <cell r="Y914">
            <v>2</v>
          </cell>
        </row>
        <row r="915">
          <cell r="A915" t="str">
            <v>ORD00914</v>
          </cell>
          <cell r="Q915">
            <v>17360.98</v>
          </cell>
          <cell r="W915">
            <v>3</v>
          </cell>
          <cell r="Y915">
            <v>3</v>
          </cell>
        </row>
        <row r="916">
          <cell r="A916" t="str">
            <v>ORD00915</v>
          </cell>
          <cell r="Q916">
            <v>48245.46</v>
          </cell>
          <cell r="W916">
            <v>4</v>
          </cell>
          <cell r="Y916">
            <v>5</v>
          </cell>
        </row>
        <row r="917">
          <cell r="A917" t="str">
            <v>ORD00916</v>
          </cell>
          <cell r="Q917">
            <v>11583.52</v>
          </cell>
          <cell r="W917">
            <v>3</v>
          </cell>
          <cell r="Y917">
            <v>3</v>
          </cell>
        </row>
        <row r="918">
          <cell r="A918" t="str">
            <v>ORD00917</v>
          </cell>
          <cell r="Q918">
            <v>42493.599999999999</v>
          </cell>
          <cell r="W918">
            <v>2</v>
          </cell>
          <cell r="Y918">
            <v>2</v>
          </cell>
        </row>
        <row r="919">
          <cell r="A919" t="str">
            <v>ORD00918</v>
          </cell>
          <cell r="Q919">
            <v>35830.639999999999</v>
          </cell>
          <cell r="W919">
            <v>4</v>
          </cell>
          <cell r="Y919">
            <v>4</v>
          </cell>
        </row>
        <row r="920">
          <cell r="A920" t="str">
            <v>ORD00919</v>
          </cell>
          <cell r="Q920">
            <v>48430.07</v>
          </cell>
          <cell r="W920">
            <v>7</v>
          </cell>
          <cell r="Y920">
            <v>5</v>
          </cell>
        </row>
        <row r="921">
          <cell r="A921" t="str">
            <v>ORD00920</v>
          </cell>
          <cell r="Q921">
            <v>17322.22</v>
          </cell>
          <cell r="W921">
            <v>10</v>
          </cell>
          <cell r="Y921">
            <v>2</v>
          </cell>
        </row>
        <row r="922">
          <cell r="A922" t="str">
            <v>ORD00921</v>
          </cell>
          <cell r="Q922">
            <v>186464.5</v>
          </cell>
          <cell r="W922">
            <v>5</v>
          </cell>
          <cell r="Y922">
            <v>2</v>
          </cell>
        </row>
        <row r="923">
          <cell r="A923" t="str">
            <v>ORD00922</v>
          </cell>
          <cell r="Q923">
            <v>77564.03</v>
          </cell>
          <cell r="W923">
            <v>7</v>
          </cell>
          <cell r="Y923">
            <v>1</v>
          </cell>
        </row>
        <row r="924">
          <cell r="A924" t="str">
            <v>ORD00923</v>
          </cell>
          <cell r="Q924">
            <v>16120.94</v>
          </cell>
          <cell r="W924">
            <v>3</v>
          </cell>
          <cell r="Y924">
            <v>4</v>
          </cell>
        </row>
        <row r="925">
          <cell r="A925" t="str">
            <v>ORD00924</v>
          </cell>
          <cell r="Q925">
            <v>2315.64</v>
          </cell>
          <cell r="W925">
            <v>4</v>
          </cell>
          <cell r="Y925">
            <v>4</v>
          </cell>
        </row>
        <row r="926">
          <cell r="A926" t="str">
            <v>ORD00925</v>
          </cell>
          <cell r="Q926">
            <v>136099.92000000001</v>
          </cell>
          <cell r="W926">
            <v>4</v>
          </cell>
          <cell r="Y926">
            <v>2</v>
          </cell>
        </row>
        <row r="927">
          <cell r="A927" t="str">
            <v>ORD00926</v>
          </cell>
          <cell r="Q927">
            <v>27923.58</v>
          </cell>
          <cell r="W927">
            <v>5</v>
          </cell>
          <cell r="Y927">
            <v>5</v>
          </cell>
        </row>
        <row r="928">
          <cell r="A928" t="str">
            <v>ORD00927</v>
          </cell>
          <cell r="Q928">
            <v>101198.28</v>
          </cell>
          <cell r="W928">
            <v>3</v>
          </cell>
          <cell r="Y928">
            <v>2</v>
          </cell>
        </row>
        <row r="929">
          <cell r="A929" t="str">
            <v>ORD00928</v>
          </cell>
          <cell r="Q929">
            <v>15005.56</v>
          </cell>
          <cell r="W929">
            <v>5</v>
          </cell>
          <cell r="Y929">
            <v>5</v>
          </cell>
        </row>
        <row r="930">
          <cell r="A930" t="str">
            <v>ORD00929</v>
          </cell>
          <cell r="Q930">
            <v>25702.46</v>
          </cell>
          <cell r="W930">
            <v>9</v>
          </cell>
          <cell r="Y930">
            <v>3</v>
          </cell>
        </row>
        <row r="931">
          <cell r="A931" t="str">
            <v>ORD00930</v>
          </cell>
          <cell r="Q931">
            <v>25551.22</v>
          </cell>
          <cell r="W931">
            <v>8</v>
          </cell>
          <cell r="Y931">
            <v>1</v>
          </cell>
        </row>
        <row r="932">
          <cell r="A932" t="str">
            <v>ORD00931</v>
          </cell>
          <cell r="Q932">
            <v>82610.100000000006</v>
          </cell>
          <cell r="W932">
            <v>1</v>
          </cell>
          <cell r="Y932">
            <v>2</v>
          </cell>
        </row>
        <row r="933">
          <cell r="A933" t="str">
            <v>ORD00932</v>
          </cell>
          <cell r="Q933">
            <v>18914.78</v>
          </cell>
          <cell r="W933">
            <v>8</v>
          </cell>
          <cell r="Y933">
            <v>1</v>
          </cell>
        </row>
        <row r="934">
          <cell r="A934" t="str">
            <v>ORD00933</v>
          </cell>
          <cell r="Q934">
            <v>205704.06</v>
          </cell>
          <cell r="W934">
            <v>5</v>
          </cell>
          <cell r="Y934">
            <v>3</v>
          </cell>
        </row>
        <row r="935">
          <cell r="A935" t="str">
            <v>ORD00934</v>
          </cell>
          <cell r="Q935">
            <v>104700.06</v>
          </cell>
          <cell r="W935">
            <v>2</v>
          </cell>
          <cell r="Y935">
            <v>1</v>
          </cell>
        </row>
        <row r="936">
          <cell r="A936" t="str">
            <v>ORD00935</v>
          </cell>
          <cell r="Q936">
            <v>208303.75</v>
          </cell>
          <cell r="W936">
            <v>10</v>
          </cell>
          <cell r="Y936">
            <v>3</v>
          </cell>
        </row>
        <row r="937">
          <cell r="A937" t="str">
            <v>ORD00936</v>
          </cell>
          <cell r="Q937">
            <v>119318.78</v>
          </cell>
          <cell r="W937">
            <v>9</v>
          </cell>
          <cell r="Y937">
            <v>4</v>
          </cell>
        </row>
        <row r="938">
          <cell r="A938" t="str">
            <v>ORD00937</v>
          </cell>
          <cell r="Q938">
            <v>27868.240000000002</v>
          </cell>
          <cell r="W938">
            <v>9</v>
          </cell>
          <cell r="Y938">
            <v>4</v>
          </cell>
        </row>
        <row r="939">
          <cell r="A939" t="str">
            <v>ORD00938</v>
          </cell>
          <cell r="Q939">
            <v>100337.32</v>
          </cell>
          <cell r="W939">
            <v>1</v>
          </cell>
          <cell r="Y939">
            <v>5</v>
          </cell>
        </row>
        <row r="940">
          <cell r="A940" t="str">
            <v>ORD00939</v>
          </cell>
          <cell r="Q940">
            <v>159821.57</v>
          </cell>
          <cell r="W940">
            <v>4</v>
          </cell>
          <cell r="Y940">
            <v>1</v>
          </cell>
        </row>
        <row r="941">
          <cell r="A941" t="str">
            <v>ORD00940</v>
          </cell>
          <cell r="Q941">
            <v>233592.52</v>
          </cell>
          <cell r="W941">
            <v>3</v>
          </cell>
          <cell r="Y941">
            <v>2</v>
          </cell>
        </row>
        <row r="942">
          <cell r="A942" t="str">
            <v>ORD00941</v>
          </cell>
          <cell r="Q942">
            <v>45894.6</v>
          </cell>
          <cell r="W942">
            <v>5</v>
          </cell>
          <cell r="Y942">
            <v>5</v>
          </cell>
        </row>
        <row r="943">
          <cell r="A943" t="str">
            <v>ORD00942</v>
          </cell>
          <cell r="Q943">
            <v>15821.37</v>
          </cell>
          <cell r="W943">
            <v>6</v>
          </cell>
          <cell r="Y943">
            <v>5</v>
          </cell>
        </row>
        <row r="944">
          <cell r="A944" t="str">
            <v>ORD00943</v>
          </cell>
          <cell r="Q944">
            <v>24382.32</v>
          </cell>
          <cell r="W944">
            <v>1</v>
          </cell>
          <cell r="Y944">
            <v>2</v>
          </cell>
        </row>
        <row r="945">
          <cell r="A945" t="str">
            <v>ORD00944</v>
          </cell>
          <cell r="Q945">
            <v>170733.26</v>
          </cell>
          <cell r="W945">
            <v>3</v>
          </cell>
          <cell r="Y945">
            <v>1</v>
          </cell>
        </row>
        <row r="946">
          <cell r="A946" t="str">
            <v>ORD00945</v>
          </cell>
          <cell r="Q946">
            <v>73265.990000000005</v>
          </cell>
          <cell r="W946">
            <v>3</v>
          </cell>
          <cell r="Y946">
            <v>5</v>
          </cell>
        </row>
        <row r="947">
          <cell r="A947" t="str">
            <v>ORD00946</v>
          </cell>
          <cell r="Q947">
            <v>109748.02</v>
          </cell>
          <cell r="W947">
            <v>10</v>
          </cell>
          <cell r="Y947">
            <v>3</v>
          </cell>
        </row>
        <row r="948">
          <cell r="A948" t="str">
            <v>ORD00947</v>
          </cell>
          <cell r="Q948">
            <v>17313.36</v>
          </cell>
          <cell r="W948">
            <v>4</v>
          </cell>
          <cell r="Y948">
            <v>4</v>
          </cell>
        </row>
        <row r="949">
          <cell r="A949" t="str">
            <v>ORD00948</v>
          </cell>
          <cell r="Q949">
            <v>5713.92</v>
          </cell>
          <cell r="W949">
            <v>4</v>
          </cell>
          <cell r="Y949">
            <v>3</v>
          </cell>
        </row>
        <row r="950">
          <cell r="A950" t="str">
            <v>ORD00949</v>
          </cell>
          <cell r="Q950">
            <v>28089.3</v>
          </cell>
          <cell r="W950">
            <v>7</v>
          </cell>
          <cell r="Y950">
            <v>3</v>
          </cell>
        </row>
        <row r="951">
          <cell r="A951" t="str">
            <v>ORD00950</v>
          </cell>
          <cell r="Q951">
            <v>6323.54</v>
          </cell>
          <cell r="W951">
            <v>2</v>
          </cell>
          <cell r="Y951">
            <v>2</v>
          </cell>
        </row>
        <row r="952">
          <cell r="A952" t="str">
            <v>ORD00951</v>
          </cell>
          <cell r="Q952">
            <v>102087.52</v>
          </cell>
          <cell r="W952">
            <v>7</v>
          </cell>
          <cell r="Y952">
            <v>1</v>
          </cell>
        </row>
        <row r="953">
          <cell r="A953" t="str">
            <v>ORD00952</v>
          </cell>
          <cell r="Q953">
            <v>53738.01</v>
          </cell>
          <cell r="W953">
            <v>9</v>
          </cell>
          <cell r="Y953">
            <v>3</v>
          </cell>
        </row>
        <row r="954">
          <cell r="A954" t="str">
            <v>ORD00953</v>
          </cell>
          <cell r="Q954">
            <v>183497.89</v>
          </cell>
          <cell r="W954">
            <v>4</v>
          </cell>
          <cell r="Y954">
            <v>1</v>
          </cell>
        </row>
        <row r="955">
          <cell r="A955" t="str">
            <v>ORD00954</v>
          </cell>
          <cell r="Q955">
            <v>117974.64</v>
          </cell>
          <cell r="W955">
            <v>6</v>
          </cell>
          <cell r="Y955">
            <v>5</v>
          </cell>
        </row>
        <row r="956">
          <cell r="A956" t="str">
            <v>ORD00955</v>
          </cell>
          <cell r="Q956">
            <v>129940.82</v>
          </cell>
          <cell r="W956">
            <v>7</v>
          </cell>
          <cell r="Y956">
            <v>4</v>
          </cell>
        </row>
        <row r="957">
          <cell r="A957" t="str">
            <v>ORD00956</v>
          </cell>
          <cell r="Q957">
            <v>142840.72</v>
          </cell>
          <cell r="W957">
            <v>7</v>
          </cell>
          <cell r="Y957">
            <v>3</v>
          </cell>
        </row>
        <row r="958">
          <cell r="A958" t="str">
            <v>ORD00957</v>
          </cell>
          <cell r="Q958">
            <v>9995.06</v>
          </cell>
          <cell r="W958">
            <v>5</v>
          </cell>
          <cell r="Y958">
            <v>3</v>
          </cell>
        </row>
        <row r="959">
          <cell r="A959" t="str">
            <v>ORD00958</v>
          </cell>
          <cell r="Q959">
            <v>133934.01</v>
          </cell>
          <cell r="W959">
            <v>7</v>
          </cell>
          <cell r="Y959">
            <v>3</v>
          </cell>
        </row>
        <row r="960">
          <cell r="A960" t="str">
            <v>ORD00959</v>
          </cell>
          <cell r="Q960">
            <v>54104.92</v>
          </cell>
          <cell r="W960">
            <v>9</v>
          </cell>
          <cell r="Y960">
            <v>3</v>
          </cell>
        </row>
        <row r="961">
          <cell r="A961" t="str">
            <v>ORD00960</v>
          </cell>
          <cell r="Q961">
            <v>44762.9</v>
          </cell>
          <cell r="W961">
            <v>7</v>
          </cell>
          <cell r="Y961">
            <v>3</v>
          </cell>
        </row>
        <row r="962">
          <cell r="A962" t="str">
            <v>ORD00961</v>
          </cell>
          <cell r="Q962">
            <v>114433.64</v>
          </cell>
          <cell r="W962">
            <v>9</v>
          </cell>
          <cell r="Y962">
            <v>2</v>
          </cell>
        </row>
        <row r="963">
          <cell r="A963" t="str">
            <v>ORD00962</v>
          </cell>
          <cell r="Q963">
            <v>31078.5</v>
          </cell>
          <cell r="W963">
            <v>6</v>
          </cell>
          <cell r="Y963">
            <v>1</v>
          </cell>
        </row>
        <row r="964">
          <cell r="A964" t="str">
            <v>ORD00963</v>
          </cell>
          <cell r="Q964">
            <v>43271.54</v>
          </cell>
          <cell r="W964">
            <v>7</v>
          </cell>
          <cell r="Y964">
            <v>2</v>
          </cell>
        </row>
        <row r="965">
          <cell r="A965" t="str">
            <v>ORD00964</v>
          </cell>
          <cell r="Q965">
            <v>15384.96</v>
          </cell>
          <cell r="W965">
            <v>4</v>
          </cell>
          <cell r="Y965">
            <v>2</v>
          </cell>
        </row>
        <row r="966">
          <cell r="A966" t="str">
            <v>ORD00965</v>
          </cell>
          <cell r="Q966">
            <v>165492.79999999999</v>
          </cell>
          <cell r="W966">
            <v>2</v>
          </cell>
          <cell r="Y966">
            <v>1</v>
          </cell>
        </row>
        <row r="967">
          <cell r="A967" t="str">
            <v>ORD00966</v>
          </cell>
          <cell r="Q967">
            <v>20398.62</v>
          </cell>
          <cell r="W967">
            <v>8</v>
          </cell>
          <cell r="Y967">
            <v>3</v>
          </cell>
        </row>
        <row r="968">
          <cell r="A968" t="str">
            <v>ORD00967</v>
          </cell>
          <cell r="Q968">
            <v>29750.82</v>
          </cell>
          <cell r="W968">
            <v>1</v>
          </cell>
          <cell r="Y968">
            <v>4</v>
          </cell>
        </row>
        <row r="969">
          <cell r="A969" t="str">
            <v>ORD00968</v>
          </cell>
          <cell r="Q969">
            <v>8854.08</v>
          </cell>
          <cell r="W969">
            <v>2</v>
          </cell>
          <cell r="Y969">
            <v>5</v>
          </cell>
        </row>
        <row r="970">
          <cell r="A970" t="str">
            <v>ORD00969</v>
          </cell>
          <cell r="Q970">
            <v>155697</v>
          </cell>
          <cell r="W970">
            <v>8</v>
          </cell>
          <cell r="Y970">
            <v>2</v>
          </cell>
        </row>
        <row r="971">
          <cell r="A971" t="str">
            <v>ORD00970</v>
          </cell>
          <cell r="Q971">
            <v>35491.99</v>
          </cell>
          <cell r="W971">
            <v>6</v>
          </cell>
          <cell r="Y971">
            <v>5</v>
          </cell>
        </row>
        <row r="972">
          <cell r="A972" t="str">
            <v>ORD00971</v>
          </cell>
          <cell r="Q972">
            <v>79543.64</v>
          </cell>
          <cell r="W972">
            <v>5</v>
          </cell>
          <cell r="Y972">
            <v>1</v>
          </cell>
        </row>
        <row r="973">
          <cell r="A973" t="str">
            <v>ORD00972</v>
          </cell>
          <cell r="Q973">
            <v>14023.57</v>
          </cell>
          <cell r="W973">
            <v>7</v>
          </cell>
          <cell r="Y973">
            <v>5</v>
          </cell>
        </row>
        <row r="974">
          <cell r="A974" t="str">
            <v>ORD00973</v>
          </cell>
          <cell r="Q974">
            <v>138092.24</v>
          </cell>
          <cell r="W974">
            <v>10</v>
          </cell>
          <cell r="Y974">
            <v>1</v>
          </cell>
        </row>
        <row r="975">
          <cell r="A975" t="str">
            <v>ORD00974</v>
          </cell>
          <cell r="Q975">
            <v>120568.38</v>
          </cell>
          <cell r="W975">
            <v>3</v>
          </cell>
          <cell r="Y975">
            <v>5</v>
          </cell>
        </row>
        <row r="976">
          <cell r="A976" t="str">
            <v>ORD00975</v>
          </cell>
          <cell r="Q976">
            <v>182183.3</v>
          </cell>
          <cell r="W976">
            <v>10</v>
          </cell>
          <cell r="Y976">
            <v>1</v>
          </cell>
        </row>
        <row r="977">
          <cell r="A977" t="str">
            <v>ORD00976</v>
          </cell>
          <cell r="Q977">
            <v>34393.53</v>
          </cell>
          <cell r="W977">
            <v>7</v>
          </cell>
          <cell r="Y977">
            <v>5</v>
          </cell>
        </row>
        <row r="978">
          <cell r="A978" t="str">
            <v>ORD00977</v>
          </cell>
          <cell r="Q978">
            <v>123079.26</v>
          </cell>
          <cell r="W978">
            <v>5</v>
          </cell>
          <cell r="Y978">
            <v>3</v>
          </cell>
        </row>
        <row r="979">
          <cell r="A979" t="str">
            <v>ORD00978</v>
          </cell>
          <cell r="Q979">
            <v>113189.92</v>
          </cell>
          <cell r="W979">
            <v>8</v>
          </cell>
          <cell r="Y979">
            <v>5</v>
          </cell>
        </row>
        <row r="980">
          <cell r="A980" t="str">
            <v>ORD00979</v>
          </cell>
          <cell r="Q980">
            <v>14123.65</v>
          </cell>
          <cell r="W980">
            <v>2</v>
          </cell>
          <cell r="Y980">
            <v>4</v>
          </cell>
        </row>
        <row r="981">
          <cell r="A981" t="str">
            <v>ORD00980</v>
          </cell>
          <cell r="Q981">
            <v>53892.84</v>
          </cell>
          <cell r="W981">
            <v>2</v>
          </cell>
          <cell r="Y981">
            <v>1</v>
          </cell>
        </row>
        <row r="982">
          <cell r="A982" t="str">
            <v>ORD00981</v>
          </cell>
          <cell r="Q982">
            <v>4573.72</v>
          </cell>
          <cell r="W982">
            <v>10</v>
          </cell>
          <cell r="Y982">
            <v>4</v>
          </cell>
        </row>
        <row r="983">
          <cell r="A983" t="str">
            <v>ORD00982</v>
          </cell>
          <cell r="Q983">
            <v>26928.54</v>
          </cell>
          <cell r="W983">
            <v>1</v>
          </cell>
          <cell r="Y983">
            <v>3</v>
          </cell>
        </row>
        <row r="984">
          <cell r="A984" t="str">
            <v>ORD00983</v>
          </cell>
          <cell r="Q984">
            <v>107449.26</v>
          </cell>
          <cell r="W984">
            <v>8</v>
          </cell>
          <cell r="Y984">
            <v>1</v>
          </cell>
        </row>
        <row r="985">
          <cell r="A985" t="str">
            <v>ORD00984</v>
          </cell>
          <cell r="Q985">
            <v>23617.97</v>
          </cell>
          <cell r="W985">
            <v>4</v>
          </cell>
          <cell r="Y985">
            <v>3</v>
          </cell>
        </row>
        <row r="986">
          <cell r="A986" t="str">
            <v>ORD00985</v>
          </cell>
          <cell r="Q986">
            <v>139741.74</v>
          </cell>
          <cell r="W986">
            <v>7</v>
          </cell>
          <cell r="Y986">
            <v>4</v>
          </cell>
        </row>
        <row r="987">
          <cell r="A987" t="str">
            <v>ORD00986</v>
          </cell>
          <cell r="Q987">
            <v>2623.75</v>
          </cell>
          <cell r="W987">
            <v>6</v>
          </cell>
          <cell r="Y987">
            <v>5</v>
          </cell>
        </row>
        <row r="988">
          <cell r="A988" t="str">
            <v>ORD00987</v>
          </cell>
          <cell r="Q988">
            <v>27760.560000000001</v>
          </cell>
          <cell r="W988">
            <v>10</v>
          </cell>
          <cell r="Y988">
            <v>4</v>
          </cell>
        </row>
        <row r="989">
          <cell r="A989" t="str">
            <v>ORD00988</v>
          </cell>
          <cell r="Q989">
            <v>11044.29</v>
          </cell>
          <cell r="W989">
            <v>9</v>
          </cell>
          <cell r="Y989">
            <v>1</v>
          </cell>
        </row>
        <row r="990">
          <cell r="A990" t="str">
            <v>ORD00989</v>
          </cell>
          <cell r="Q990">
            <v>3384.45</v>
          </cell>
          <cell r="W990">
            <v>6</v>
          </cell>
          <cell r="Y990">
            <v>2</v>
          </cell>
        </row>
        <row r="991">
          <cell r="A991" t="str">
            <v>ORD00990</v>
          </cell>
          <cell r="Q991">
            <v>159967.57999999999</v>
          </cell>
          <cell r="W991">
            <v>3</v>
          </cell>
          <cell r="Y991">
            <v>4</v>
          </cell>
        </row>
        <row r="992">
          <cell r="A992" t="str">
            <v>ORD00991</v>
          </cell>
          <cell r="Q992">
            <v>21752.48</v>
          </cell>
          <cell r="W992">
            <v>8</v>
          </cell>
          <cell r="Y992">
            <v>2</v>
          </cell>
        </row>
        <row r="993">
          <cell r="A993" t="str">
            <v>ORD00992</v>
          </cell>
          <cell r="Q993">
            <v>185029.08</v>
          </cell>
          <cell r="W993">
            <v>8</v>
          </cell>
          <cell r="Y993">
            <v>2</v>
          </cell>
        </row>
        <row r="994">
          <cell r="A994" t="str">
            <v>ORD00993</v>
          </cell>
          <cell r="Q994">
            <v>17555.88</v>
          </cell>
          <cell r="W994">
            <v>3</v>
          </cell>
          <cell r="Y994">
            <v>2</v>
          </cell>
        </row>
        <row r="995">
          <cell r="A995" t="str">
            <v>ORD00994</v>
          </cell>
          <cell r="Q995">
            <v>23374.77</v>
          </cell>
          <cell r="W995">
            <v>7</v>
          </cell>
          <cell r="Y995">
            <v>4</v>
          </cell>
        </row>
        <row r="996">
          <cell r="A996" t="str">
            <v>ORD00995</v>
          </cell>
          <cell r="Q996">
            <v>79137.320000000007</v>
          </cell>
          <cell r="W996">
            <v>5</v>
          </cell>
          <cell r="Y996">
            <v>5</v>
          </cell>
        </row>
        <row r="997">
          <cell r="A997" t="str">
            <v>ORD00996</v>
          </cell>
          <cell r="Q997">
            <v>8376.9699999999993</v>
          </cell>
          <cell r="W997">
            <v>6</v>
          </cell>
          <cell r="Y997">
            <v>5</v>
          </cell>
        </row>
        <row r="998">
          <cell r="A998" t="str">
            <v>ORD00997</v>
          </cell>
          <cell r="Q998">
            <v>17488.86</v>
          </cell>
          <cell r="W998">
            <v>8</v>
          </cell>
          <cell r="Y998">
            <v>4</v>
          </cell>
        </row>
        <row r="999">
          <cell r="A999" t="str">
            <v>ORD00998</v>
          </cell>
          <cell r="Q999">
            <v>20077.599999999999</v>
          </cell>
          <cell r="W999">
            <v>2</v>
          </cell>
          <cell r="Y999">
            <v>3</v>
          </cell>
        </row>
        <row r="1000">
          <cell r="A1000" t="str">
            <v>ORD00999</v>
          </cell>
          <cell r="Q1000">
            <v>13369.64</v>
          </cell>
          <cell r="W1000">
            <v>2</v>
          </cell>
          <cell r="Y1000">
            <v>5</v>
          </cell>
        </row>
        <row r="1001">
          <cell r="A1001" t="str">
            <v>ORD01000</v>
          </cell>
          <cell r="Q1001">
            <v>74102.61</v>
          </cell>
          <cell r="W1001">
            <v>9</v>
          </cell>
          <cell r="Y1001">
            <v>3</v>
          </cell>
        </row>
      </sheetData>
      <sheetData sheetId="4"/>
      <sheetData sheetId="5"/>
      <sheetData sheetId="6"/>
      <sheetData sheetId="7">
        <row r="1">
          <cell r="B1" t="str">
            <v>Revenue</v>
          </cell>
          <cell r="E1" t="str">
            <v>Revenue</v>
          </cell>
          <cell r="H1" t="str">
            <v>Revenue</v>
          </cell>
          <cell r="K1" t="str">
            <v>Revenue</v>
          </cell>
          <cell r="N1" t="str">
            <v>Revenue</v>
          </cell>
          <cell r="Q1" t="str">
            <v>Revenue</v>
          </cell>
          <cell r="T1" t="str">
            <v>Revenue</v>
          </cell>
          <cell r="W1" t="str">
            <v>Revenue</v>
          </cell>
        </row>
        <row r="2">
          <cell r="A2" t="str">
            <v>Apr 25</v>
          </cell>
          <cell r="B2">
            <v>4588151.33</v>
          </cell>
          <cell r="D2" t="str">
            <v>Electronics</v>
          </cell>
          <cell r="E2">
            <v>56938115.930000015</v>
          </cell>
          <cell r="G2" t="str">
            <v>Backpack</v>
          </cell>
          <cell r="H2">
            <v>6917057.3099999968</v>
          </cell>
          <cell r="J2" t="str">
            <v>Adidas</v>
          </cell>
          <cell r="K2">
            <v>6098317.3000000007</v>
          </cell>
          <cell r="M2" t="str">
            <v>Card</v>
          </cell>
          <cell r="N2">
            <v>18942325.819999993</v>
          </cell>
          <cell r="P2" t="str">
            <v>Mobile App</v>
          </cell>
          <cell r="Q2">
            <v>41023498.219999991</v>
          </cell>
          <cell r="S2" t="str">
            <v>No Return</v>
          </cell>
          <cell r="T2">
            <v>40434796.419999987</v>
          </cell>
          <cell r="V2" t="str">
            <v>Maharashtra</v>
          </cell>
          <cell r="W2">
            <v>22479226.129999995</v>
          </cell>
        </row>
        <row r="3">
          <cell r="A3" t="str">
            <v>May 25</v>
          </cell>
          <cell r="B3">
            <v>6343413.3999999985</v>
          </cell>
          <cell r="D3" t="str">
            <v>Fashion</v>
          </cell>
          <cell r="E3">
            <v>16804487.890000004</v>
          </cell>
          <cell r="G3" t="str">
            <v>Camera</v>
          </cell>
          <cell r="H3">
            <v>7249247.120000002</v>
          </cell>
          <cell r="J3" t="str">
            <v>Apple</v>
          </cell>
          <cell r="K3">
            <v>7971239</v>
          </cell>
          <cell r="M3" t="str">
            <v>Cash on Delivery</v>
          </cell>
          <cell r="N3">
            <v>19666864.139999986</v>
          </cell>
          <cell r="P3" t="str">
            <v>Website</v>
          </cell>
          <cell r="Q3">
            <v>39636162.910000019</v>
          </cell>
          <cell r="S3" t="str">
            <v>Returned</v>
          </cell>
          <cell r="T3">
            <v>40224864.710000016</v>
          </cell>
          <cell r="V3" t="str">
            <v>Punjab</v>
          </cell>
          <cell r="W3">
            <v>18728487.509999994</v>
          </cell>
        </row>
        <row r="4">
          <cell r="A4" t="str">
            <v>Jun 25</v>
          </cell>
          <cell r="B4">
            <v>5495095.5600000005</v>
          </cell>
          <cell r="D4" t="str">
            <v>Accessories</v>
          </cell>
          <cell r="E4">
            <v>6917057.3099999968</v>
          </cell>
          <cell r="G4" t="str">
            <v>Headphones</v>
          </cell>
          <cell r="H4">
            <v>9465190.9499999993</v>
          </cell>
          <cell r="J4" t="str">
            <v>Boat</v>
          </cell>
          <cell r="K4">
            <v>8909490.8800000027</v>
          </cell>
          <cell r="M4" t="str">
            <v>Net Banking</v>
          </cell>
          <cell r="N4">
            <v>20649726.420000017</v>
          </cell>
          <cell r="V4" t="str">
            <v>Delhi</v>
          </cell>
          <cell r="W4">
            <v>10903516.760000009</v>
          </cell>
        </row>
        <row r="5">
          <cell r="A5" t="str">
            <v>Jul 25</v>
          </cell>
          <cell r="B5">
            <v>7245697.5800000001</v>
          </cell>
          <cell r="G5" t="str">
            <v>Keyboard</v>
          </cell>
          <cell r="H5">
            <v>10282369.440000003</v>
          </cell>
          <cell r="J5" t="str">
            <v>Dell</v>
          </cell>
          <cell r="K5">
            <v>9543123.0299999993</v>
          </cell>
          <cell r="M5" t="str">
            <v>UPI</v>
          </cell>
          <cell r="N5">
            <v>21400744.749999996</v>
          </cell>
          <cell r="V5" t="str">
            <v>Uttar Pradesh</v>
          </cell>
          <cell r="W5">
            <v>10075712.010000004</v>
          </cell>
        </row>
        <row r="6">
          <cell r="A6" t="str">
            <v>Aug 25</v>
          </cell>
          <cell r="B6">
            <v>7105714.5899999989</v>
          </cell>
          <cell r="G6" t="str">
            <v>Laptop</v>
          </cell>
          <cell r="H6">
            <v>7460016.0599999996</v>
          </cell>
          <cell r="J6" t="str">
            <v>HP</v>
          </cell>
          <cell r="K6">
            <v>7645663.7899999963</v>
          </cell>
          <cell r="V6" t="str">
            <v>Karnataka</v>
          </cell>
          <cell r="W6">
            <v>9693364.7499999981</v>
          </cell>
        </row>
        <row r="7">
          <cell r="A7" t="str">
            <v>Sep 25</v>
          </cell>
          <cell r="B7">
            <v>7191098.0500000017</v>
          </cell>
          <cell r="G7" t="str">
            <v>Mouse</v>
          </cell>
          <cell r="H7">
            <v>8081798.0299999993</v>
          </cell>
          <cell r="J7" t="str">
            <v>Lenovo</v>
          </cell>
          <cell r="K7">
            <v>7826678.6000000024</v>
          </cell>
          <cell r="V7" t="str">
            <v>Rajasthan</v>
          </cell>
          <cell r="W7">
            <v>8779353.9700000007</v>
          </cell>
        </row>
        <row r="8">
          <cell r="A8" t="str">
            <v>Oct 25</v>
          </cell>
          <cell r="B8">
            <v>6965480.6200000001</v>
          </cell>
          <cell r="G8" t="str">
            <v>Phone</v>
          </cell>
          <cell r="H8">
            <v>7200893.160000002</v>
          </cell>
          <cell r="J8" t="str">
            <v>Nike</v>
          </cell>
          <cell r="K8">
            <v>8119400.5200000014</v>
          </cell>
        </row>
        <row r="9">
          <cell r="A9" t="str">
            <v>Nov 25</v>
          </cell>
          <cell r="B9">
            <v>6656273.5199999977</v>
          </cell>
          <cell r="G9" t="str">
            <v>Shoes</v>
          </cell>
          <cell r="H9">
            <v>8324494.6699999981</v>
          </cell>
          <cell r="J9" t="str">
            <v>Noise</v>
          </cell>
          <cell r="K9">
            <v>8225471.6700000018</v>
          </cell>
        </row>
        <row r="10">
          <cell r="A10" t="str">
            <v>Dec 25</v>
          </cell>
          <cell r="B10">
            <v>8431313.3100000024</v>
          </cell>
          <cell r="G10" t="str">
            <v>Tablet</v>
          </cell>
          <cell r="H10">
            <v>7198601.1700000027</v>
          </cell>
          <cell r="J10" t="str">
            <v>Samsung</v>
          </cell>
          <cell r="K10">
            <v>6787101.8400000008</v>
          </cell>
        </row>
        <row r="11">
          <cell r="A11" t="str">
            <v>Jan 26</v>
          </cell>
          <cell r="B11">
            <v>6908071.5400000019</v>
          </cell>
          <cell r="G11" t="str">
            <v>Watch</v>
          </cell>
          <cell r="H11">
            <v>8479993.2199999951</v>
          </cell>
          <cell r="J11" t="str">
            <v>Sony</v>
          </cell>
          <cell r="K11">
            <v>9533174.4999999963</v>
          </cell>
        </row>
        <row r="12">
          <cell r="A12" t="str">
            <v>Feb 26</v>
          </cell>
          <cell r="B12">
            <v>5033349.53</v>
          </cell>
        </row>
        <row r="13">
          <cell r="A13" t="str">
            <v>Mar 26</v>
          </cell>
          <cell r="B13">
            <v>6781150.3799999999</v>
          </cell>
        </row>
        <row r="14">
          <cell r="A14" t="str">
            <v>Apr 26</v>
          </cell>
          <cell r="B14">
            <v>1914851.7200000002</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4:36:57.301"/>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2 56,'0'-32,"0"26,0 22,9 245,-1-57,-3 605,-5-308,11-669,-2 43,-8-1154,-2 1252,-11-145,3 137,5 32,0 10,1 8,0 1,1-1,1 1,0 16,1-6,-5 694,7-457,16 342,-4-217,-13-378,4 91,-5-100,0 1,0-1,0 0,1 0,-1 0,0 0,0 1,1-1,-1 0,1 0,-1 0,1 0,-1 0,1 0,0 1,0-3,0 1,0-1,-1 0,1 1,0-1,-1 0,1 0,-1 0,1 1,-1-1,1 0,-1 0,0 0,1 0,-1 0,0 0,0 0,1 0,-1-2,7-34,-1 0,1-49,-7 85,16-585,-5 115,-7 364,28-321,-30 413,1 1,0 0,5-15,1 17,-9 12,0 0,0 0,1 0,-1 0,0 0,0 0,1 0,-1 0,0 0,1 0,-1 0,0 1,0-1,1 0,-1 0,0 0,0 0,1 0,-1 0,0 1,0-1,0 0,1 0,-1 0,0 1,0-1,0 0,0 0,1 1,-1-1,0 0,0 0,0 1,3 7,-1-1,1 1,-2 0,1 0,0 10,16 390,-18-303,1 1313,-3-911,2-466,4 129,4-123,-2-35,-1-16,3-24,5-51,3-85,-7-94,-7 186,4-1485,4 1704,-1-12,3 611,-5-104,-6-590,10 56,-1-74,-10-33,0-1,0 0,0 1,0-1,0 0,1 0,-1 1,0-1,0 0,0 1,0-1,1 0,-1 0,0 1,0-1,1 0,-1 0,0 0,1 1,-1-1,0 0,0 0,1 0,-1 0,0 0,1 1,-1-1,0 0,1 0,-1 0,0 0,1 0,-1 0,0 0,1 0,-1 0,0-1,1 1,-1 0,0 0,1 0,-1 0,0 0,1 0,-1-1,0 1,0 0,1 0,-1 0,0-1,0 1,1 0,-1-1,0 1,0 0,0 0,0-1,1 1,-1-1,10-22,1-30,-2 1,4-94,-10 101,20-537,-21-2,-2 427,-2-55,-1 1122,5-486,-3-307,11 247,-9-356,4 27,-5-34,0 0,1 1,-1-1,0 0,1 1,-1-1,1 0,-1 0,1 0,0 1,-1-1,1 0,0 0,0 0,0 0,0 0,1 1,-2-2,1 0,0 0,-1-1,1 1,-1 0,1 0,-1 0,1-1,-1 1,1 0,-1 0,1-1,-1 1,1 0,-1-1,0 1,1-1,-1 1,1-1,-1 1,0-1,1 1,-1-1,0 1,0-1,0 1,1-1,-1 1,0-1,0 1,0-2,6-15,-2-1,0 1,-1-1,0 0,-1-22,-1 19,16-667,-16 432,5-53,1 45,13-54,-13 276,-4 39,1 9,6 67,15 445,-15-255,29 961,-38-1197,3 75,-2-89,0-11,2-22,5-312,-10 216,1-11,5-279,3 277,26-145,-30 252,-4 17,0-1,1 1,0 0,0-1,1 1,0 0,0 0,0 0,5-8,-4 13,0 8,1 28,-2-1,-2 58,-1-30,-2 1024,3-1069,4 100,0-99,-1-21,-1-12,11-146,7-500,-4 63,-8 508,-4 68,-4 21,0 0,1 0,-1 0,0 0,0 0,0 0,0 0,0 0,0 0,0 0,1 0,-1 0,0 0,0 0,0 0,0 0,0 0,0 0,0 0,1 0,-1 0,0 0,0 0,0 0,0 0,0 0,0 0,0 0,1 1,-1-1,0 0,0 0,0 0,0 0,0 0,0 0,0 0,0 0,0 0,0 1,0-1,0 0,0 0,0 0,0 0,0 0,0 0,0 1,0-1,0 0,0 0,0 0,0 0,0 0,0 0,0 0,0 1,0-1,0 0,0 0,0 0,0 0,0 0,4 39,16 301,19 260,-32-514,59 442,-64-516,-2-8,1 1,0-1,0 1,0-1,0 0,1 1,0-1,0 0,0 0,0 0,4 5,-6-9,1 0,-1 0,0 0,1 0,-1 0,0 0,1 0,-1 0,0 0,1 0,-1 0,0 0,0 0,1 0,-1 0,0 0,1-1,-1 1,0 0,0 0,1 0,-1 0,0-1,0 1,1 0,-1 0,0-1,0 1,0 0,0 0,1-1,-1 1,0 0,0 0,0-1,0 1,0 0,0-1,0 1,0 0,0-1,0 1,0 0,0-1,0 1,5-18,0 1,-2-1,0 0,1-24,-3 28,26-486,-7 78,8 154,-16 211,-6 48,-2 13,-1 10,0-1,-1 0,0 1,-1-1,-2 26,2 0,-1 467,6 169,-4-631,-1-9,1 0,2 0,10 43,-7-60,-7-18,0 0,0 1,0-1,0 0,0 0,0 0,1 0,-1 1,0-1,0 0,0 0,0 0,0 0,0 0,1 0,-1 1,0-1,0 0,0 0,0 0,0 0,1 0,-1 0,0 0,0 0,0 0,0 0,1 0,-1 0,0 0,0 0,0 0,1 0,-1 0,0 0,0 0,0 0,0 0,1 0,-1 0,0 0,1-3,1 1,-1 0,0-1,0 1,0-1,0 0,-1 1,1-1,0-4,27-382,-25 302,-2 60,48-701,-36 640,-13 86,0-1,0 1,1 0,-1 0,1 0,-1 0,1 0,0 0,-1 0,1 0,0 1,2-4,-1 7,-1 0,-1-1,1 1,0 0,0 0,-1 0,1 0,-1 0,1 0,-1 0,0 0,0 3,27 328,-16-148,66 491,-73-651,-3-13,1-1,0 1,0-1,2 0,-1 0,1 0,1 0,5 10,-9-21,-1 1,0-1,0 0,0 0,0 1,0-1,0 0,0 1,0-1,1 0,-1 0,0 1,0-1,0 0,1 0,-1 0,0 1,0-1,1 0,-1 0,0 0,0 0,1 1,-1-1,0 0,1 0,-1 0,0 0,0 0,1 0,-1 0,0 0,1 0,-1 0,0 0,1 0,-1 0,0 0,0 0,1 0,-1 0,0-1,1 1,-1 0,0 0,0 0,1 0,-1-1,0 1,8-18,0-19,-1 0,4-51,-4-82,-6 108,26-526,-21 530,-4 46,0 17,0 25,0 283,2 54,-2-305,33 390,-33-438,-1-8,-1 0,1 0,0 0,1 0,-1 0,1-1,0 1,1 0,-1-1,6 7,-8-11,0-1,0 0,0 0,1 0,-1 0,0 0,0 0,1 1,-1-1,0 0,0 0,1 0,-1 0,0 0,0 0,0 0,1 0,-1 0,0 0,0 0,1 0,-1 0,0 0,0-1,1 1,-1 0,0 0,0 0,1 0,-1 0,0 0,0-1,0 1,0 0,1 0,-1 0,0 0,0-1,0 1,0 0,0 0,1-1,-1 1,0 0,0 0,0 0,0-1,0 1,0 0,0 0,0-1,0 1,0 0,0-1,3-9,-1-1,0 1,0-1,-1 0,-1-19,0 5,5-199,21-337,-17 497,-9 62,0 0,0 0,1 0,-1 0,1 0,-1 0,1 0,0 1,0-1,1-2,-2 4,1 0,-1 0,0 0,0 0,1 0,-1 0,0 0,1 0,-1 0,0 0,0 0,1 0,-1 1,0-1,0 0,1 0,-1 0,0 0,0 0,0 1,1-1,-1 0,0 0,0 1,0-1,0 0,1 0,-1 1,0-1,0 0,0 0,0 1,0-1,0 0,0 0,0 1,0-1,0 0,0 1,10 48,23 317,22 181,-54-536,0-1,1 1,0-1,0 0,5 13,-7-22,0-1,0 0,0 1,1-1,-1 0,0 1,0-1,0 0,0 0,0 1,0-1,1 0,-1 0,0 1,0-1,0 0,1 0,-1 1,0-1,0 0,1 0,-1 0,0 0,1 1,-1-1,0 0,0 0,1 0,-1 0,0 0,1 0,-1 0,1 0,6-9,2-23,-9 30,12-65,-4 0,1-100,7-68,-13 225,-1 11,-1 18,1 245,-2-258,1 1,-1 0,1-1,0 1,1-1,-1 1,5 10,-6-17,0 1,0-1,0 0,0 1,0-1,0 0,1 1,-1-1,0 0,0 1,0-1,0 0,1 0,-1 1,0-1,0 0,1 1,-1-1,0 0,0 0,1 0,-1 1,0-1,1 0,-1 0,0 0,1 0,-1 1,0-1,1 0,-1 0,0 0,1 0,-1 0,0 0,1 0,-1 0,0 0,1 0,-1 0,1 0,-1-1,0 1,1 0,-1 0,0 0,0 0,1-1,-1 1,0 0,1 0,-1 0,0-1,0 1,1 0,-1 0,0-1,0 1,0 0,1-1,-1 1,0 0,0-1,0 1,0-1,8-24,-4-3,-1-31,-3 37,1 0,2 1,4-22,-7 42,0 1,0 0,0 0,0 0,0 0,0 0,0-1,0 1,0 0,0 0,0 0,0 0,0 0,0 0,0-1,0 1,0 0,0 0,0 0,0 0,0 0,0-1,0 1,0 0,0 0,0 0,0 0,1 0,-1 0,0 0,0 0,0 0,0-1,0 1,0 0,0 0,1 0,-1 0,0 0,0 0,0 0,0 0,0 0,1 0,-1 0,0 0,0 0,0 0,0 0,0 0,0 0,1 0,3 10,3 21,-6-27,10 56,-4-13,3 0,2-1,20 53,-30-94,1 1,0-1,0 0,0 0,0 0,1 0,0-1,0 1,0-1,7 5,-10-8,1 0,0 0,-1 0,1 0,0-1,-1 1,1 0,0-1,0 0,0 1,0-1,0 0,-1 0,1 0,0 0,0-1,0 1,0 0,-1-1,1 1,0-1,0 1,-1-1,1 0,0 0,-1 0,1 0,-1 0,1 0,-1-1,1 1,-1 0,0-1,0 1,2-3,3-5,0 1,0-2,-1 1,0-1,-1 1,0-1,-1-1,0 1,3-19,0-13,1-46,-6 68,2-152,-7 483,4-308,0 3,0-1,1 1,0-1,-1 1,2-1,2 11,-4-16,1 0,-1 0,0 0,0 0,0 0,0 0,1 1,-1-1,0 0,0 0,0 0,0 0,1 0,-1 0,0 0,0 0,0 0,1 0,-1 0,0 0,0 0,0 0,0 0,1 0,-1 0,0-1,0 1,0 0,0 0,1 0,-1 0,0 0,0 0,0 0,0-1,0 1,1 0,-1 0,0 0,0 0,0-1,0 1,0 0,0 0,0 0,0 0,0-1,0 1,0 0,0 0,0 0,0 0,0-1,0 1,6-14,-1-10,0-2,-2 1,1-32,-3 31,1 0,11-51,-13 77,0 0,0 0,0 0,0-1,0 1,0 0,0 0,0-1,0 1,0 0,0 0,0 0,0-1,0 1,1 0,-1 0,0 0,0-1,0 1,0 0,0 0,0 0,1-1,-1 1,0 0,0 0,0 0,1 0,-1 0,0 0,0 0,0-1,1 1,-1 0,0 0,0 0,0 0,1 0,-1 0,0 0,0 0,1 0,-1 0,0 0,8 11,3 23,-11-33,11 36,25 81,-30-101,1-1,1 1,1-1,17 25,-22-37,-1 1,1-1,0 0,1 0,-1 0,0 0,1-1,0 0,5 3,-8-5,0-1,0 1,-1 0,1-1,0 1,0-1,0 0,0 0,0 0,0 1,0-2,-1 1,1 0,0 0,0-1,0 1,0-1,0 1,-1-1,1 0,0 0,-1 0,1 0,0 0,-1 0,1 0,-1-1,0 1,1 0,0-2,2-3,0 1,0-1,-1 0,0 0,0 0,0-1,3-11,7-49,-9 46,12-109,-9 72,-7 75,1 1,1-1,0 1,9 30,-4-21,-5-15,0-2,0 1,0-1,1 0,1 0,0 0,0 0,10 16,-14-25,1 0,-1 0,1-1,-1 1,1 0,-1-1,1 1,0 0,-1-1,1 1,0-1,-1 1,1-1,0 1,0-1,0 0,-1 1,1-1,0 0,0 0,0 0,0 1,0-1,-1 0,3 0,-2-1,0 1,0-1,0 0,0 1,0-1,0 0,0 0,0 0,0 1,-1-1,1 0,0 0,-1 0,1 0,0-1,0 0,2-7,1-1,-1 0,2-13,-4 21,18-118,3-12,-21 127,9-31,-10 35,1-1,0 0,0 0,-1 0,1 0,0 1,1-1,-1 1,0-1,0 1,1-1,-1 1,4-3,-5 4,1 0,0-1,0 1,-1 0,1 0,0 0,0 0,0 0,-1 0,1 0,0 0,0 0,-1 1,1-1,0 0,0 0,-1 1,1-1,0 0,-1 1,1-1,0 1,-1-1,1 1,-1-1,1 1,-1-1,1 1,0 1,14 21,26 70,1 3,-36-84,1 0,0-1,1 0,0 0,15 14,-21-23,-1-1,1 1,0-1,-1 0,1 1,0-1,0 0,-1 0,1 0,0 0,0 0,0-1,0 1,3 0,-3-1,-1-1,0 1,0 0,0-1,0 1,0-1,1 1,-1-1,0 1,0-1,0 0,0 0,-1 1,1-1,0 0,0 0,0 0,-1 0,1 0,0 0,-1 0,1 0,-1 0,1-1,-1 1,1-2,6-20,0-1,-2 0,-1 0,-1 0,1-39,-3 33,1 0,13-57,-11 80,-1 14,0 18,-2 63,-2-53,2-1,8 62,-7-91,-1 1,1-1,0 0,0 0,0-1,4 6,-6-9,0 0,0-1,1 1,-1 0,1-1,-1 1,1 0,-1-1,1 1,-1 0,1-1,0 1,-1-1,1 0,0 1,-1-1,1 1,0-1,0 0,-1 1,1-1,0 0,0 0,0 0,-1 0,1 0,0 0,0 0,0 0,-1 0,1 0,0 0,0 0,0-1,-1 1,1 0,0 0,0-1,-1 1,1-1,0 1,-1 0,1-1,0 0,-1 1,1-1,0 0,3-4,0 0,0 0,-1-1,0 1,0-1,0 0,3-11,11-47,-16 59,23-134,4-17,-16 117,-7 29,0 11,-1 17,6 136,-9-105,2 0,11 57,-14-105,9 32,-8-31,-1-1,1 1,0 0,0-1,0 1,0-1,0 1,0-1,0 1,0-1,1 0,-1 0,0 1,3 0,-3-1,0-1,-1 0,1 0,-1 1,1-1,0 0,-1 0,1 0,-1 0,1 0,0 0,-1 0,1 0,-1 0,1 0,0 0,-1 0,1-1,-1 1,1 0,0 0,-1-1,1 1,-1 0,1-1,-1 1,1-1,10-17,0-24,-11 41,26-216,-17 184,-1 23,-7 10,-1 0,0 0,1 0,-1 1,1-1,-1 0,0 0,1 0,-1 0,0 1,1-1,-1 0,0 0,1 1,-1-1,0 0,0 0,1 1,-1-1,0 0,0 1,0-1,1 0,-1 1,0-1,0 1,0-1,0 0,0 1,0-1,0 1,7 23,-1 0,-1 0,2 36,1 5,22 84,-24-128,0 0,2-1,0 0,21 36,-28-54,0 0,1 1,-1-1,1 0,0 0,-1-1,1 1,0 0,0-1,0 1,0-1,3 2,-4-3,0 1,-1-1,1 0,-1 0,1 0,0 0,-1 0,1 0,0 0,-1 0,1 0,-1 0,1 0,0-1,-1 1,1 0,-1 0,1-1,-1 1,2-1,-1 0,0 0,0 0,0 0,0-1,0 1,0 0,0-1,0 1,0-1,0-2,3-9,0-1,-1 1,-1-1,1-17,-1 8,41-442,-40 440,-3 25,0 0,0 0,1 0,-1 0,0 0,0 0,0 0,0 1,0-1,0 0,0 0,0 0,0 0,0 0,0 0,1 0,-1 0,0 0,0 0,0 0,0 0,0 0,0 0,0 0,0 0,0 0,1 0,-1 0,0 0,0 0,0-1,0 1,0 0,0 0,0 0,0 0,0 0,0 0,0 0,0 0,0 0,1 0,-1 0,0 0,0 0,0 0,0-1,0 1,0 0,0 0,0 0,0 0,0 0,0 0,0 0,0 0,0-1,6 41,-2 5,57 478,-59-510,-2-9,0 0,1-1,-1 1,1-1,0 1,0-1,0 1,1-1,-1 0,1 0,2 5,-4-8,1 0,-1 0,0 0,1 0,-1 0,0 0,1 0,-1 0,0 0,1 0,-1 0,0 0,1 0,-1 0,0-1,0 1,1 0,-1 0,0 0,1 0,-1-1,0 1,0 0,1 0,-1 0,0-1,0 1,0 0,1 0,-1-1,0 1,0 0,0-1,0 1,0 0,1-1,-1 1,0 0,0-1,8-18,-1 0,0 0,6-34,1-2,36-127,59-185,-100 350,-9 17,1 0,-1 1,0-1,1 0,-1 0,0 0,0 0,0 1,1-1,-1 0,0 0,0 1,0-1,1 0,-1 0,0 1,0-1,0 0,0 0,0 1,0-1,0 0,1 1,-1-1,0 0,0 1,0-1,0 0,0 1,-1-1,2 41,-1-37,14 232,-14-231,0 0,1-1,-1 1,1-1,0 0,0 1,1-1,-1 0,4 7,-5-11,0 0,0 0,0 0,0 0,1 0,-1 0,0 0,0 1,0-1,0 0,0 0,1 0,-1 0,0 0,0 0,0 0,0 0,1 0,-1 0,0 0,0 0,0 0,0 0,1 0,-1 0,0 0,0 0,0-1,0 1,1 0,-1 0,0 0,0 0,0 0,0 0,0 0,0 0,1-1,-1 1,0 0,0 0,0 0,0 0,0 0,0-1,0 1,0 0,0 0,0 0,0 0,0-1,0 1,0 0,0 0,5-12,0 0,-1 0,-1 0,0-1,0 1,-2-1,1-17,0 10,20-209,-17 206,-2 15,-1 10,2 44,-2 90,-4-70,1 3,2 67,-1-136,0 0,0 0,0 0,0 0,0 0,0 0,0 0,0 0,1 0,-1 0,0 0,0 0,0 0,0 0,0 0,0 0,0 0,0 0,0 0,0 0,0 0,0 0,0 0,1 0,-1 0,0 0,0 0,0 0,0 0,0 0,0 0,0 0,0 0,0 1,0-1,0 0,0 0,0 0,0 0,0 0,0 0,0 0,0 0,0 0,0 0,0 0,0 0,0 0,4-11,3-20,34-350,-40 367,0 15,-1 22,0-20,0 77,3-1,4 0,20 97,-26-174,0 5,0-1,1 0,-1 0,2 0,-1 0,1 0,4 8,-7-14,0 0,1 1,-1-1,0 0,0 1,1-1,-1 0,0 0,1 1,-1-1,0 0,1 0,-1 1,0-1,1 0,-1 0,1 0,-1 0,0 1,1-1,-1 0,1 0,-1 0,0 0,1 0,-1 0,1 0,-1 0,0 0,1-1,8-9,2-24,-11 33,15-84,5-93,-13 103,2-23,22-156,-25 236,-6 18,-1 0,1 0,0 0,0 0,1 0,-1 0,0 0,0-1,0 1,0 0,0 0,0 0,0 0,0 0,0 0,0 0,0 0,0 0,0 0,0-1,0 1,0 0,0 0,0 0,0 0,0 0,1 0,-1 0,0 0,0 0,0 0,0 0,0 0,0 0,0 0,0 0,0 0,1 0,-1 0,0 0,0 0,0 0,0 0,0 0,0 0,0 0,0 0,0 0,0 0,1 0,-1 0,0 0,0 0,0 0,0 0,0 0,0 1,0-1,0 0,0 0,0 0,0 0,0 0,0 0,4 28,-27 421,2-112,45-514,-9 39,44-187,-47 288,-6 31,-3 11,0 16,-10 171,0-87,-1 234,8-330,0-21,0-26,15-374,-9 298,-65 567,56-436,-1 0,-1 1,0-1,-1-1,-1 1,0-1,-1-1,-13 20,4-12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4:37:04.843"/>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109 1124,'-17'-5,"17"4,-1 1,0 0,1-1,-1 1,1 0,-1-1,0 1,1 0,-1 0,0 0,1-1,-1 1,1 0,-1 0,0 0,0 0,1 0,-1 0,0 0,1 1,-1-1,0 0,1 0,-1 0,1 1,-1-1,0 0,1 1,-1-1,1 0,-1 1,1-1,-1 1,1-1,-1 1,1-1,-1 1,1-1,0 1,-1-1,1 1,0 0,0-1,-1 1,1 1,-4 5,1 0,0 0,0 0,0 1,1-1,1 1,-3 15,2 58,2-56,2 230,-3 151,-15-153,0 23,16-248,0 296,1-312,0-1,1 1,0 0,0 0,2-1,7 20,-11-31,0 0,0 0,-1 0,1 0,0 1,0-1,1 0,-1 0,0 0,0 0,0 1,0-1,0 0,0 0,0 0,0 0,0 1,0-1,0 0,0 0,0 0,1 0,-1 0,0 0,0 1,0-1,0 0,0 0,1 0,-1 0,0 0,0 0,0 0,0 0,0 0,1 0,-1 0,0 0,0 0,0 0,0 0,1 0,-1 0,0 0,0 0,0 0,1 0,1-10,-4-20,-17-113,-1-224,22 331,-2 35,0 1,0-1,0 1,0-1,-1 1,1 0,1-1,-1 1,0-1,0 1,0-1,0 1,0-1,0 1,0 0,1-1,-1 1,0-1,0 1,1 0,-1-1,0 1,0-1,1 1,-1 0,1-1,5 11,3 24,3 45,3 108,-10-94,3 122,-2-32,-6-179,1 1,-1-1,1 0,0 0,0 1,1-1,-1 0,1 0,0 0,0 0,0 0,0-1,1 1,0-1,4 5,-5-6,-1-1,1 0,0 1,0-1,0 0,0 0,1 0,-1 0,0-1,0 1,0 0,1-1,-1 0,0 1,1-1,-1 0,0 0,1 0,-1-1,0 1,1-1,-1 1,0-1,0 0,0 0,1 1,-1-2,0 1,3-2,8-5,1 1,-1 1,1 1,0-1,18-2,76-12,-47 11,17-1,0 3,84 4,43-2,548-43,-516 37,259-20,-391 19,146-36,-231 41,35-16,-38 16,0-1,31-7,-42 13,0 1,1 0,-1 1,0-1,1 1,-1 1,0-1,1 1,-1 0,0 1,12 3,40 24,-45-21,1-1,-1-1,24 9,-10-7,0 2,-2 1,28 15,70 48,-17-9,-99-61,-1 1,0-1,-1 1,1 0,-1 0,6 8,4 3,-12-14,0 0,0 1,0-1,0-1,0 1,0 0,1-1,-1 0,1 1,-1-1,1-1,-1 1,1 0,-1-1,6 0,7 0,1-1,17-2,-18 1,59-10,-67 10,0 0,1 0,-1-1,0 0,-1-1,13-6,-20 10,1 0,-1-1,0 1,0 0,1 0,-1 0,0 0,0 0,1 0,-1 0,0-1,0 1,0 0,0 0,1 0,-1 0,0-1,0 1,0 0,0 0,0 0,1-1,-1 1,0 0,0 0,0-1,0 1,0 0,0 0,0-1,0 1,0 0,0 0,0-1,0 1,0 0,0 0,0-1,0 1,0 0,0 0,0 0,-1-1,1 1,0 0,0-1,-15-4,-22 3,36 2,-264 2,-131-4,199-11,-43-2,-25 11,-188-9,452 13,-423-44,330 29,1-4,-132-45,71 22,0 0,123 29,0-2,0-2,-37-26,31 19,-51-25,74 43,1 0,-1 1,0 1,0 0,0 1,-1 1,1 0,-15 1,-8 1,12 1,-31-3,48 1,1 0,-1-1,1 0,-1 0,1 0,0-1,-1 0,-7-5,13 6,-1 0,1 0,1 0,-1 0,0 0,0 0,1 0,-1-1,1 1,0 0,0-1,0 1,0-1,0 0,0 1,1-1,-1-4,0-8,0 1,1-17,0 11,17-331,23 0,10-144,-44 380,-6 0,-18-151,3 157,-4 1,-47-146,16 131,33 86,2-1,2 0,-10-41,22 71,0 1,-1-1,0 1,-1 0,1-1,-1 1,-1 0,1 1,-1-1,-1 0,1 1,-1 0,-10-10,15 16,0 0,-1-1,1 1,0 0,-1 0,1-1,0 1,-1 0,1 0,0 0,-1-1,1 1,0 0,-1 0,1 0,-1 0,1 0,0 0,-1 0,1 0,-1 0,1 0,0 0,-1 0,1 0,-1 0,1 0,0 0,-1 1,1-1,0 0,-1 0,1 0,0 1,-1-1,1 0,0 0,-1 1,1-1,0 0,0 1,0-1,-1 0,1 1,0-1,0 0,0 1,-1-1,1 0,0 1,0-1,0 0,0 1,0-1,0 1,0-1,0 0,0 2,-1 25,5-13,0 0,0-1,1 0,1 0,0 0,1 0,16 21,-3-2,232 419,-49 25,-191-442,42 107,-40-118,-14-23,0 0,0 1,0-1,0 0,0 0,0 0,0 1,0-1,0 0,0 0,1 0,-1 0,0 0,0 1,0-1,0 0,0 0,0 0,1 0,-1 0,0 0,0 0,0 0,0 1,1-1,-1 0,0 0,0 0,0 0,1 0,-1 0,0 0,0 0,0 0,0 0,1 0,-1 0,0 0,0 0,0 0,1-1,-1 1,0 0,0 0,0 0,0 0,0 0,1 0,-1 0,0 0,0-1,0 1,0 0,0 0,0 0,1 0,-1-1,0 1,0 0,0 0,0 0,0 0,0-1,0 1,0 0,0 0,1-15,-5-8,0 1,-2 0,-15-40,7 24,-188-479,187 481,-2 1,-2 1,-1 0,-35-44,52 74,-1 0,1 0,0 0,0 0,0 0,1-1,0 0,0 1,0-1,0 0,1 0,0 0,0 0,0 0,0 0,1 0,0-7,1 6,-1 0,0-1,-1 1,1 0,-1-1,0 1,-1 0,1 0,-1 0,0 0,-1 0,0 0,0 1,0-1,0 1,-1 0,0 0,0 0,0 1,-1-1,0 1,1 0,-1 0,-6-3,-28-16,28 18,0-1,1 0,0-1,0 0,0 0,1-1,0-1,-13-15,20 22,1 0,0 0,0 0,0 0,0 0,1 0,-1 0,1 0,-1 0,1-1,-1 1,1 0,0 0,0 0,0 0,1-1,0-2,-1 4,0 1,0-1,1 1,-1-1,0 0,1 1,-1-1,0 1,1-1,-1 1,1 0,-1-1,1 1,-1-1,1 1,-1 0,1-1,-1 1,1 0,0 0,-1 0,1-1,0 1,1 0,-1 0,1 0,0 0,-1 0,1 1,-1-1,1 0,0 1,-1 0,1-1,-1 1,3 1,19 13,-2 1,0 2,-1-1,-1 2,20 25,-20-23,29 36,-3 1,-2 2,-3 2,58 121,89 284,-176-439,51 129,115 206,-173-356,30 51,-30-51,1-1,-1 0,1-1,0 1,1-1,8 7,-14-11,1-1,-1 0,0 0,0 1,1-1,-1 0,0 0,0 0,1 1,-1-1,0 0,0 0,1 0,-1 0,0 0,1 1,-1-1,0 0,1 0,-1 0,0 0,1 0,-1 0,0 0,1 0,-1 0,0 0,1-1,-1 1,0 0,1 0,-1 0,0 0,0 0,1-1,-1 1,0 0,1 0,-1-15,-10-19,-14-12,-2 1,-45-59,52 76,-237-327,249 345,5 6,1 1,-1 0,0 0,0 1,-1-1,1 0,0 1,-1-1,0 1,-3-3,6 5,0 0,-1 0,1 0,0 0,0 1,0-1,-1 0,1 0,0 0,0 0,0 0,-1 0,1 0,0 0,0 0,0 1,0-1,0 0,-1 0,1 0,0 0,0 1,0-1,0 0,0 0,0 0,0 0,-1 1,1-1,0 0,0 0,0 0,0 1,0-1,0 0,0 0,0 1,0-1,0 0,0 0,0 0,0 1,1-1,-1 0,0 0,0 0,0 0,0 1,0-1,0 0,4 15,0 0,1 0,0-1,1 0,1 0,9 15,-4-7,179 305,22 44,58 223,-208-467,-62-126,-1-4,-4-16,-11-35,12 43,-24-88,-39-125,48 172,-3 0,-32-59,49 104,-10-18,0 0,-1 1,-2 1,-21-25,-101-91,124 121,1-1,1 0,-12-24,0 1,14 24,1 0,0-1,1 0,1 0,1-1,0 0,2 0,0 0,2-1,0 0,1 0,1-21,2 19,0-8,-1 1,-1 0,-2-1,0 1,-11-38,9 50,4 13,0-1,-1 1,1 0,-1 0,-4-7,6 29,5 5,0-1,2-1,0 1,19 34,52 74,-49-86,42 87,-11 13,124 254,-56-148,48 82,2 12,-140-248,1 3,-32-84,1 0,0-1,1 0,19 23,7-2,1-2,58 41,-91-70,21 11,-24-14,1 0,-1 1,0-1,1 0,-1 0,0 0,1 0,-1 0,0 0,1 0,-1 0,1 0,-1 0,0 0,1 0,-1 0,0 0,1 0,-1 0,1 0,-1 0,0 0,1-1,-1 1,0 0,1 0,-1 0,0-1,0 1,1 0,-1 0,0-1,0 1,1 0,-1-1,0 1,0 0,0-1,1 1,-1 0,0-1,0 1,0 0,0-1,0 1,0 0,0-1,0 1,0-1,0 1,0 0,0-1,0 1,0 0,0-1,0 1,0-1,-1 0,-2-15,-1 0,0-1,-2 2,-13-31,3 10,-242-678,253 698,-37-98,36 101,-1 0,0 0,-1 1,0 0,0 1,-16-15,10 9,1 0,0-1,1 0,1 0,-11-26,-18-29,38 71,0-1,1 1,-1-1,1 0,0 0,0 0,0 0,-1-4,2 7,0 0,0-1,0 1,0 0,0 0,0 0,0 0,0 0,0 0,0-1,0 1,1 0,-1 0,0 0,0 0,0 0,0 0,0 0,0-1,0 1,0 0,0 0,0 0,0 0,1 0,-1 0,0 0,0 0,0 0,0 0,0-1,0 1,0 0,1 0,-1 0,0 0,0 0,0 0,0 0,0 0,0 0,1 0,-1 0,0 0,0 0,0 0,0 0,0 0,0 0,1 1,-1-1,0 0,0 0,16 12,10 19,0 1,-2 0,20 38,6 7,77 106,106 156,-220-318,1-1,1 0,1-1,1-1,0-1,1 0,1-1,32 20,-42-31,0-1,1 0,-1-1,1 0,-1 0,1-1,0 0,0-1,0 0,0-1,0 0,1-1,-1 0,16-3,-2-2,0-1,0-1,-1-1,39-22,-4-2,-28 15,57-24,63-12,-70 27,122-59,147-87,-288 151,1 2,1 3,104-15,-117 24,6-1,79-4,-129 13,0 0,0-1,1 0,-1 0,0 0,0-1,0 1,9-5,-3-1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Singhal" refreshedDate="46128.534249189812" createdVersion="8" refreshedVersion="8" minRefreshableVersion="3" recordCount="1002" xr:uid="{12770A41-2863-4D2A-A45C-30358EC9D023}">
  <cacheSource type="worksheet">
    <worksheetSource ref="A1:Z1013" sheet="Main Data"/>
  </cacheSource>
  <cacheFields count="30">
    <cacheField name="OrderID" numFmtId="0">
      <sharedItems containsBlank="1"/>
    </cacheField>
    <cacheField name="OrderDate" numFmtId="0">
      <sharedItems containsNonDate="0" containsDate="1" containsString="0" containsBlank="1" minDate="2025-04-10T00:00:00" maxDate="2026-04-10T00:00:00" count="340">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m/>
      </sharedItems>
      <fieldGroup par="29"/>
    </cacheField>
    <cacheField name="CustomerID" numFmtId="0">
      <sharedItems containsBlank="1"/>
    </cacheField>
    <cacheField name="CustomerName" numFmtId="0">
      <sharedItems containsBlank="1"/>
    </cacheField>
    <cacheField name="Gender" numFmtId="0">
      <sharedItems containsBlank="1" count="3">
        <s v="Female"/>
        <s v="Male"/>
        <m/>
      </sharedItems>
    </cacheField>
    <cacheField name="Age" numFmtId="0">
      <sharedItems containsString="0" containsBlank="1" containsNumber="1" containsInteger="1" minValue="18" maxValue="60"/>
    </cacheField>
    <cacheField name="Product" numFmtId="0">
      <sharedItems containsBlank="1"/>
    </cacheField>
    <cacheField name="Category" numFmtId="0">
      <sharedItems containsBlank="1" count="4">
        <s v="Electronics"/>
        <s v="Fashion"/>
        <s v="Accessories"/>
        <m/>
      </sharedItems>
    </cacheField>
    <cacheField name="SubCategory" numFmtId="0">
      <sharedItems containsBlank="1" count="13">
        <s v="Headphones"/>
        <s v="Keyboard"/>
        <s v="Shoes"/>
        <s v="Backpack"/>
        <s v="Laptop"/>
        <s v="Camera"/>
        <s v="Phone"/>
        <s v="Watch"/>
        <s v="Tablet"/>
        <s v="Mouse"/>
        <s v="USB"/>
        <s v="USB Cable"/>
        <m/>
      </sharedItems>
    </cacheField>
    <cacheField name="Brand" numFmtId="0">
      <sharedItems containsBlank="1" count="11">
        <s v="Sony"/>
        <s v="Boat"/>
        <s v="Dell"/>
        <s v="HP"/>
        <s v="Lenovo"/>
        <s v="Samsung"/>
        <s v="Nike"/>
        <s v="Apple"/>
        <s v="Noise"/>
        <s v="Adidas"/>
        <m/>
      </sharedItems>
    </cacheField>
    <cacheField name="Quantity" numFmtId="0">
      <sharedItems containsString="0" containsBlank="1" containsNumber="1" containsInteger="1" minValue="1" maxValue="5"/>
    </cacheField>
    <cacheField name="UnitPrice" numFmtId="0">
      <sharedItems containsString="0" containsBlank="1" containsNumber="1" containsInteger="1" minValue="528" maxValue="49982"/>
    </cacheField>
    <cacheField name="Discount" numFmtId="0">
      <sharedItems containsString="0" containsBlank="1" containsNumber="1" containsInteger="1" minValue="0" maxValue="20"/>
    </cacheField>
    <cacheField name="DiscountAmount" numFmtId="0">
      <sharedItems containsString="0" containsBlank="1" containsNumber="1" minValue="0" maxValue="49241"/>
    </cacheField>
    <cacheField name="Tax" numFmtId="0">
      <sharedItems containsString="0" containsBlank="1" containsNumber="1" minValue="104.58" maxValue="44473.5"/>
    </cacheField>
    <cacheField name="ShippingCost" numFmtId="0">
      <sharedItems containsString="0" containsBlank="1" containsNumber="1" containsInteger="1" minValue="0" maxValue="499"/>
    </cacheField>
    <cacheField name="TotalAmount" numFmtId="0">
      <sharedItems containsString="0" containsBlank="1" containsNumber="1" minValue="704.58" maxValue="291645.5"/>
    </cacheField>
    <cacheField name="PaymentMethod" numFmtId="0">
      <sharedItems containsBlank="1"/>
    </cacheField>
    <cacheField name="OrderChannel" numFmtId="0">
      <sharedItems containsBlank="1"/>
    </cacheField>
    <cacheField name="City" numFmtId="0">
      <sharedItems containsBlank="1"/>
    </cacheField>
    <cacheField name="State" numFmtId="0">
      <sharedItems containsBlank="1"/>
    </cacheField>
    <cacheField name="Region" numFmtId="0">
      <sharedItems containsBlank="1" count="4">
        <s v="West"/>
        <s v="North"/>
        <s v="South"/>
        <m/>
      </sharedItems>
    </cacheField>
    <cacheField name="DeliveryDays" numFmtId="0">
      <sharedItems containsString="0" containsBlank="1" containsNumber="1" containsInteger="1" minValue="1" maxValue="10"/>
    </cacheField>
    <cacheField name="ReturnStatus" numFmtId="0">
      <sharedItems containsBlank="1"/>
    </cacheField>
    <cacheField name="Rating" numFmtId="0">
      <sharedItems containsString="0" containsBlank="1" containsNumber="1" containsInteger="1" minValue="1" maxValue="5"/>
    </cacheField>
    <cacheField name="Status" numFmtId="0">
      <sharedItems containsBlank="1"/>
    </cacheField>
    <cacheField name="Field1" numFmtId="0" formula="TotalAmount*0.1" databaseField="0"/>
    <cacheField name="Months (OrderDate)" numFmtId="0" databaseField="0">
      <fieldGroup base="1">
        <rangePr groupBy="months" startDate="2025-04-10T00:00:00" endDate="2026-04-10T00:00:00"/>
        <groupItems count="14">
          <s v="&lt;10-04-2025"/>
          <s v="Jan"/>
          <s v="Feb"/>
          <s v="Mar"/>
          <s v="Apr"/>
          <s v="May"/>
          <s v="Jun"/>
          <s v="Jul"/>
          <s v="Aug"/>
          <s v="Sep"/>
          <s v="Oct"/>
          <s v="Nov"/>
          <s v="Dec"/>
          <s v="&gt;10-04-2026"/>
        </groupItems>
      </fieldGroup>
    </cacheField>
    <cacheField name="Quarters (OrderDate)" numFmtId="0" databaseField="0">
      <fieldGroup base="1">
        <rangePr groupBy="quarters" startDate="2025-04-10T00:00:00" endDate="2026-04-10T00:00:00"/>
        <groupItems count="6">
          <s v="&lt;10-04-2025"/>
          <s v="Qtr1"/>
          <s v="Qtr2"/>
          <s v="Qtr3"/>
          <s v="Qtr4"/>
          <s v="&gt;10-04-2026"/>
        </groupItems>
      </fieldGroup>
    </cacheField>
    <cacheField name="Years (OrderDate)" numFmtId="0" databaseField="0">
      <fieldGroup base="1">
        <rangePr groupBy="years" startDate="2025-04-10T00:00:00" endDate="2026-04-10T00:00:00"/>
        <groupItems count="4">
          <s v="&lt;10-04-2025"/>
          <s v="2025"/>
          <s v="2026"/>
          <s v="&gt;10-04-2026"/>
        </groupItems>
      </fieldGroup>
    </cacheField>
  </cacheFields>
  <extLst>
    <ext xmlns:x14="http://schemas.microsoft.com/office/spreadsheetml/2009/9/main" uri="{725AE2AE-9491-48be-B2B4-4EB974FC3084}">
      <x14:pivotCacheDefinition pivotCacheId="5443195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l Modi" refreshedDate="46183.951621296299" createdVersion="8" refreshedVersion="8" minRefreshableVersion="3" recordCount="1000" xr:uid="{B3D37B3F-EE83-4A9A-99AA-8AAAEA6BA62C}">
  <cacheSource type="worksheet">
    <worksheetSource ref="A1:Z1001" sheet="Dashboard Data"/>
  </cacheSource>
  <cacheFields count="29">
    <cacheField name="OrderID" numFmtId="0">
      <sharedItems/>
    </cacheField>
    <cacheField name="OrderDate" numFmtId="15">
      <sharedItems containsSemiMixedTypes="0" containsNonDate="0" containsDate="1" containsString="0" minDate="2025-04-10T00:00:00" maxDate="2026-04-10T00:00:00" count="339">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sharedItems>
      <fieldGroup par="28"/>
    </cacheField>
    <cacheField name="CustomerID" numFmtId="0">
      <sharedItems/>
    </cacheField>
    <cacheField name="Customer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Product" numFmtId="0">
      <sharedItems/>
    </cacheField>
    <cacheField name="Category" numFmtId="0">
      <sharedItems count="3">
        <s v="Electronics"/>
        <s v="Fashion"/>
        <s v="Accessories"/>
      </sharedItems>
    </cacheField>
    <cacheField name="SubCategory" numFmtId="0">
      <sharedItems count="10">
        <s v="Headphones"/>
        <s v="Keyboard"/>
        <s v="Shoes"/>
        <s v="Backpack"/>
        <s v="Laptop"/>
        <s v="Camera"/>
        <s v="Phone"/>
        <s v="Watch"/>
        <s v="Tablet"/>
        <s v="Mouse"/>
      </sharedItems>
    </cacheField>
    <cacheField name="Brand" numFmtId="0">
      <sharedItems count="10">
        <s v="Sony"/>
        <s v="Boat"/>
        <s v="Dell"/>
        <s v="HP"/>
        <s v="Lenovo"/>
        <s v="Samsung"/>
        <s v="Nike"/>
        <s v="Apple"/>
        <s v="Noise"/>
        <s v="Adida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528" maxValue="49982"/>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49241"/>
    </cacheField>
    <cacheField name="Tax" numFmtId="0">
      <sharedItems containsSemiMixedTypes="0" containsString="0" containsNumber="1" minValue="104.58" maxValue="44473.5"/>
    </cacheField>
    <cacheField name="ShippingCost" numFmtId="0">
      <sharedItems containsSemiMixedTypes="0" containsString="0" containsNumber="1" containsInteger="1" minValue="0" maxValue="499"/>
    </cacheField>
    <cacheField name="TotalAmount" numFmtId="0">
      <sharedItems containsSemiMixedTypes="0" containsString="0" containsNumber="1" minValue="704.58" maxValue="291645.5"/>
    </cacheField>
    <cacheField name="PaymentMethod" numFmtId="0">
      <sharedItems count="4">
        <s v="Net Banking"/>
        <s v="Cash on Delivery"/>
        <s v="UPI"/>
        <s v="Card"/>
      </sharedItems>
    </cacheField>
    <cacheField name="OrderChannel" numFmtId="0">
      <sharedItems count="2">
        <s v="Website"/>
        <s v="Mobile App"/>
      </sharedItems>
    </cacheField>
    <cacheField name="City" numFmtId="0">
      <sharedItems count="8">
        <s v="Mumbai"/>
        <s v="Pune"/>
        <s v="Chandigarh"/>
        <s v="Patiala"/>
        <s v="Jaipur"/>
        <s v="Bangalore"/>
        <s v="Lucknow"/>
        <s v="Delhi"/>
      </sharedItems>
    </cacheField>
    <cacheField name="State" numFmtId="0">
      <sharedItems count="6">
        <s v="Maharashtra"/>
        <s v="Punjab"/>
        <s v="Rajasthan"/>
        <s v="Karnataka"/>
        <s v="Uttar Pradesh"/>
        <s v="Delhi"/>
      </sharedItems>
    </cacheField>
    <cacheField name="Region" numFmtId="0">
      <sharedItems count="3">
        <s v="West"/>
        <s v="North"/>
        <s v="South"/>
      </sharedItems>
    </cacheField>
    <cacheField name="DeliveryDays" numFmtId="0">
      <sharedItems containsSemiMixedTypes="0" containsString="0" containsNumber="1" containsInteger="1" minValue="1" maxValue="10" count="10">
        <n v="1"/>
        <n v="4"/>
        <n v="3"/>
        <n v="10"/>
        <n v="6"/>
        <n v="7"/>
        <n v="8"/>
        <n v="9"/>
        <n v="5"/>
        <n v="2"/>
      </sharedItems>
    </cacheField>
    <cacheField name="ReturnStatus" numFmtId="0">
      <sharedItems count="2">
        <s v="No Return"/>
        <s v="Returned"/>
      </sharedItems>
    </cacheField>
    <cacheField name="Rating" numFmtId="0">
      <sharedItems containsSemiMixedTypes="0" containsString="0" containsNumber="1" containsInteger="1" minValue="1" maxValue="5" count="5">
        <n v="1"/>
        <n v="4"/>
        <n v="2"/>
        <n v="3"/>
        <n v="5"/>
      </sharedItems>
    </cacheField>
    <cacheField name="Status" numFmtId="0">
      <sharedItems count="4">
        <s v="Delivered"/>
        <s v="Returned"/>
        <s v="Cancelled"/>
        <s v="Shipped"/>
      </sharedItems>
    </cacheField>
    <cacheField name="Months (OrderDate)" numFmtId="0" databaseField="0">
      <fieldGroup base="1">
        <rangePr groupBy="months" startDate="2025-04-10T00:00:00" endDate="2026-04-10T00:00:00"/>
        <groupItems count="14">
          <s v="&lt;10-04-2025"/>
          <s v="Jan"/>
          <s v="Feb"/>
          <s v="Mar"/>
          <s v="Apr"/>
          <s v="May"/>
          <s v="Jun"/>
          <s v="Jul"/>
          <s v="Aug"/>
          <s v="Sep"/>
          <s v="Oct"/>
          <s v="Nov"/>
          <s v="Dec"/>
          <s v="&gt;10-04-2026"/>
        </groupItems>
      </fieldGroup>
    </cacheField>
    <cacheField name="Quarters (OrderDate)" numFmtId="0" databaseField="0">
      <fieldGroup base="1">
        <rangePr groupBy="quarters" startDate="2025-04-10T00:00:00" endDate="2026-04-10T00:00:00"/>
        <groupItems count="6">
          <s v="&lt;10-04-2025"/>
          <s v="Qtr1"/>
          <s v="Qtr2"/>
          <s v="Qtr3"/>
          <s v="Qtr4"/>
          <s v="&gt;10-04-2026"/>
        </groupItems>
      </fieldGroup>
    </cacheField>
    <cacheField name="Years (OrderDate)" numFmtId="0" databaseField="0">
      <fieldGroup base="1">
        <rangePr groupBy="years" startDate="2025-04-10T00:00:00" endDate="2026-04-10T00:00:00"/>
        <groupItems count="4">
          <s v="&lt;10-04-2025"/>
          <s v="2025"/>
          <s v="2026"/>
          <s v="&gt;10-04-2026"/>
        </groupItems>
      </fieldGroup>
    </cacheField>
  </cacheFields>
  <extLst>
    <ext xmlns:x14="http://schemas.microsoft.com/office/spreadsheetml/2009/9/main" uri="{725AE2AE-9491-48be-B2B4-4EB974FC3084}">
      <x14:pivotCacheDefinition pivotCacheId="2120269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ORD00001"/>
    <x v="0"/>
    <s v="CUST883"/>
    <s v="Rahul"/>
    <x v="0"/>
    <n v="35"/>
    <s v="Headphones"/>
    <x v="0"/>
    <x v="0"/>
    <x v="0"/>
    <n v="2"/>
    <n v="24446"/>
    <n v="5"/>
    <n v="2444.6"/>
    <n v="8360.5300000000007"/>
    <n v="310"/>
    <n v="55117.93"/>
    <s v="Net Banking"/>
    <s v="Website"/>
    <s v="Mumbai"/>
    <s v="Maharashtra"/>
    <x v="0"/>
    <n v="1"/>
    <s v="No Return"/>
    <n v="1"/>
    <s v="Delivered"/>
  </r>
  <r>
    <s v="ORD00002"/>
    <x v="1"/>
    <s v="CUST657"/>
    <s v="Neha"/>
    <x v="1"/>
    <n v="45"/>
    <s v="Keyboard"/>
    <x v="0"/>
    <x v="1"/>
    <x v="0"/>
    <n v="2"/>
    <n v="18047"/>
    <n v="20"/>
    <n v="7218.8"/>
    <n v="5197.54"/>
    <n v="363"/>
    <n v="34435.74"/>
    <s v="Cash on Delivery"/>
    <s v="Website"/>
    <s v="Pune"/>
    <s v="Maharashtra"/>
    <x v="0"/>
    <n v="4"/>
    <s v="No Return"/>
    <n v="1"/>
    <s v="Returned"/>
  </r>
  <r>
    <s v="ORD00003"/>
    <x v="2"/>
    <s v="CUST546"/>
    <s v="Arjun"/>
    <x v="0"/>
    <n v="29"/>
    <s v="Shoes"/>
    <x v="1"/>
    <x v="2"/>
    <x v="1"/>
    <n v="2"/>
    <n v="15876"/>
    <n v="5"/>
    <n v="1587.6"/>
    <n v="5429.59"/>
    <n v="156"/>
    <n v="35749.99"/>
    <s v="UPI"/>
    <s v="Website"/>
    <s v="Chandigarh"/>
    <s v="Punjab"/>
    <x v="1"/>
    <n v="3"/>
    <s v="No Return"/>
    <n v="4"/>
    <s v="Cancelled"/>
  </r>
  <r>
    <s v="ORD00004"/>
    <x v="3"/>
    <s v="CUST355"/>
    <s v="Priya"/>
    <x v="0"/>
    <n v="18"/>
    <s v="Keyboard"/>
    <x v="0"/>
    <x v="1"/>
    <x v="2"/>
    <n v="4"/>
    <n v="22930"/>
    <n v="15"/>
    <n v="13758"/>
    <n v="14033.16"/>
    <n v="264"/>
    <n v="92259.16"/>
    <s v="Cash on Delivery"/>
    <s v="Mobile App"/>
    <s v="Chandigarh"/>
    <s v="Punjab"/>
    <x v="1"/>
    <n v="10"/>
    <s v="No Return"/>
    <n v="2"/>
    <s v="Delivered"/>
  </r>
  <r>
    <s v="ORD00005"/>
    <x v="4"/>
    <s v="CUST595"/>
    <s v="Vikas"/>
    <x v="1"/>
    <n v="22"/>
    <s v="Backpack"/>
    <x v="2"/>
    <x v="3"/>
    <x v="3"/>
    <n v="3"/>
    <n v="28947"/>
    <n v="10"/>
    <n v="8684.1"/>
    <n v="14068.24"/>
    <n v="398"/>
    <n v="92623.14"/>
    <s v="Net Banking"/>
    <s v="Mobile App"/>
    <s v="Patiala"/>
    <s v="Punjab"/>
    <x v="1"/>
    <n v="6"/>
    <s v="No Return"/>
    <n v="2"/>
    <s v="Delivered"/>
  </r>
  <r>
    <s v="ORD00006"/>
    <x v="5"/>
    <s v="CUST587"/>
    <s v="Sneha"/>
    <x v="1"/>
    <n v="45"/>
    <s v="Laptop"/>
    <x v="0"/>
    <x v="4"/>
    <x v="4"/>
    <n v="5"/>
    <n v="5222"/>
    <n v="10"/>
    <n v="2611"/>
    <n v="4229.82"/>
    <n v="392"/>
    <n v="28120.82"/>
    <s v="Net Banking"/>
    <s v="Mobile App"/>
    <s v="Jaipur"/>
    <s v="Rajasthan"/>
    <x v="1"/>
    <n v="6"/>
    <s v="No Return"/>
    <n v="3"/>
    <s v="Delivered"/>
  </r>
  <r>
    <s v="ORD00007"/>
    <x v="6"/>
    <s v="CUST842"/>
    <s v="Amit"/>
    <x v="0"/>
    <n v="42"/>
    <s v="Headphones"/>
    <x v="0"/>
    <x v="0"/>
    <x v="2"/>
    <n v="3"/>
    <n v="47976"/>
    <n v="10"/>
    <n v="14392.8"/>
    <n v="23316.34"/>
    <n v="272"/>
    <n v="153123.54"/>
    <s v="Cash on Delivery"/>
    <s v="Mobile App"/>
    <s v="Mumbai"/>
    <s v="Maharashtra"/>
    <x v="0"/>
    <n v="7"/>
    <s v="Returned"/>
    <n v="1"/>
    <s v="Returned"/>
  </r>
  <r>
    <s v="ORD00008"/>
    <x v="7"/>
    <s v="CUST666"/>
    <s v="Arjun"/>
    <x v="1"/>
    <n v="28"/>
    <s v="Keyboard"/>
    <x v="0"/>
    <x v="1"/>
    <x v="3"/>
    <n v="1"/>
    <n v="15216"/>
    <n v="10"/>
    <n v="1521.6"/>
    <n v="2464.9899999999998"/>
    <n v="366"/>
    <n v="16525.39"/>
    <s v="Card"/>
    <s v="Website"/>
    <s v="Bangalore"/>
    <s v="Karnataka"/>
    <x v="2"/>
    <n v="3"/>
    <s v="No Return"/>
    <n v="4"/>
    <s v="Returned"/>
  </r>
  <r>
    <s v="ORD00009"/>
    <x v="8"/>
    <s v="CUST794"/>
    <s v="Karan"/>
    <x v="1"/>
    <n v="52"/>
    <s v="Camera"/>
    <x v="0"/>
    <x v="5"/>
    <x v="4"/>
    <n v="3"/>
    <n v="39902"/>
    <n v="0"/>
    <n v="0"/>
    <n v="21547.08"/>
    <n v="82"/>
    <n v="141335.07999999999"/>
    <s v="UPI"/>
    <s v="Website"/>
    <s v="Bangalore"/>
    <s v="Karnataka"/>
    <x v="2"/>
    <n v="8"/>
    <s v="No Return"/>
    <n v="4"/>
    <s v="Shipped"/>
  </r>
  <r>
    <s v="ORD00010"/>
    <x v="9"/>
    <s v="CUST126"/>
    <s v="Karan"/>
    <x v="0"/>
    <n v="32"/>
    <s v="Phone"/>
    <x v="0"/>
    <x v="6"/>
    <x v="0"/>
    <n v="5"/>
    <n v="20474"/>
    <n v="5"/>
    <n v="5118.5"/>
    <n v="17505.27"/>
    <n v="217"/>
    <n v="114973.77"/>
    <s v="Card"/>
    <s v="Mobile App"/>
    <s v="Lucknow"/>
    <s v="Uttar Pradesh"/>
    <x v="1"/>
    <n v="7"/>
    <s v="No Return"/>
    <n v="5"/>
    <s v="Shipped"/>
  </r>
  <r>
    <s v="ORD00011"/>
    <x v="10"/>
    <s v="CUST244"/>
    <s v="Amit"/>
    <x v="1"/>
    <n v="22"/>
    <s v="Watch"/>
    <x v="1"/>
    <x v="7"/>
    <x v="2"/>
    <n v="5"/>
    <n v="33495"/>
    <n v="0"/>
    <n v="0"/>
    <n v="30145.5"/>
    <n v="336"/>
    <n v="197956.5"/>
    <s v="Card"/>
    <s v="Website"/>
    <s v="Bangalore"/>
    <s v="Karnataka"/>
    <x v="2"/>
    <n v="10"/>
    <s v="No Return"/>
    <n v="4"/>
    <s v="Returned"/>
  </r>
  <r>
    <s v="ORD00012"/>
    <x v="11"/>
    <s v="CUST221"/>
    <s v="Arjun"/>
    <x v="0"/>
    <n v="58"/>
    <s v="Headphones"/>
    <x v="0"/>
    <x v="0"/>
    <x v="5"/>
    <n v="5"/>
    <n v="28508"/>
    <n v="0"/>
    <n v="0"/>
    <n v="25657.200000000001"/>
    <n v="8"/>
    <n v="168205.2"/>
    <s v="Net Banking"/>
    <s v="Website"/>
    <s v="Delhi"/>
    <s v="Delhi"/>
    <x v="1"/>
    <n v="4"/>
    <s v="Returned"/>
    <n v="1"/>
    <s v="Returned"/>
  </r>
  <r>
    <s v="ORD00013"/>
    <x v="12"/>
    <s v="CUST100"/>
    <s v="Vikas"/>
    <x v="0"/>
    <n v="25"/>
    <s v="Phone"/>
    <x v="0"/>
    <x v="6"/>
    <x v="3"/>
    <n v="3"/>
    <n v="25199"/>
    <n v="10"/>
    <n v="7559.7"/>
    <n v="12246.71"/>
    <n v="373"/>
    <n v="80657.009999999995"/>
    <s v="UPI"/>
    <s v="Mobile App"/>
    <s v="Lucknow"/>
    <s v="Uttar Pradesh"/>
    <x v="1"/>
    <n v="6"/>
    <s v="No Return"/>
    <n v="4"/>
    <s v="Returned"/>
  </r>
  <r>
    <s v="ORD00014"/>
    <x v="13"/>
    <s v="CUST256"/>
    <s v="Anjali"/>
    <x v="0"/>
    <n v="22"/>
    <s v="Shoes"/>
    <x v="1"/>
    <x v="2"/>
    <x v="2"/>
    <n v="3"/>
    <n v="528"/>
    <n v="5"/>
    <n v="79.2"/>
    <n v="270.86"/>
    <n v="489"/>
    <n v="2264.66"/>
    <s v="Card"/>
    <s v="Mobile App"/>
    <s v="Jaipur"/>
    <s v="Rajasthan"/>
    <x v="1"/>
    <n v="7"/>
    <s v="Returned"/>
    <n v="5"/>
    <s v="Delivered"/>
  </r>
  <r>
    <s v="ORD00015"/>
    <x v="14"/>
    <s v="CUST217"/>
    <s v="Riya"/>
    <x v="1"/>
    <n v="19"/>
    <s v="Headphones"/>
    <x v="0"/>
    <x v="0"/>
    <x v="6"/>
    <n v="2"/>
    <n v="4978"/>
    <n v="10"/>
    <n v="995.6"/>
    <n v="1612.87"/>
    <n v="228"/>
    <n v="10801.27"/>
    <s v="Net Banking"/>
    <s v="Mobile App"/>
    <s v="Jaipur"/>
    <s v="Rajasthan"/>
    <x v="1"/>
    <n v="8"/>
    <s v="Returned"/>
    <n v="3"/>
    <s v="Shipped"/>
  </r>
  <r>
    <s v="ORD00016"/>
    <x v="15"/>
    <s v="CUST814"/>
    <s v="Anjali"/>
    <x v="1"/>
    <n v="51"/>
    <s v="Laptop"/>
    <x v="0"/>
    <x v="4"/>
    <x v="5"/>
    <n v="5"/>
    <n v="46989"/>
    <n v="10"/>
    <n v="23494.5"/>
    <n v="38061.089999999997"/>
    <n v="201"/>
    <n v="249712.59"/>
    <s v="UPI"/>
    <s v="Website"/>
    <s v="Bangalore"/>
    <s v="Karnataka"/>
    <x v="2"/>
    <n v="9"/>
    <s v="Returned"/>
    <n v="4"/>
    <s v="Delivered"/>
  </r>
  <r>
    <s v="ORD00017"/>
    <x v="16"/>
    <s v="CUST829"/>
    <s v="Riya"/>
    <x v="0"/>
    <n v="31"/>
    <s v="Backpack"/>
    <x v="2"/>
    <x v="3"/>
    <x v="3"/>
    <n v="1"/>
    <n v="48667"/>
    <n v="5"/>
    <n v="2433.35"/>
    <n v="8322.06"/>
    <n v="58"/>
    <n v="54613.71"/>
    <s v="Card"/>
    <s v="Mobile App"/>
    <s v="Bangalore"/>
    <s v="Karnataka"/>
    <x v="2"/>
    <n v="1"/>
    <s v="Returned"/>
    <n v="2"/>
    <s v="Shipped"/>
  </r>
  <r>
    <s v="ORD00018"/>
    <x v="17"/>
    <s v="CUST196"/>
    <s v="Vikas"/>
    <x v="0"/>
    <n v="31"/>
    <s v="Phone"/>
    <x v="0"/>
    <x v="6"/>
    <x v="1"/>
    <n v="3"/>
    <n v="33636"/>
    <n v="10"/>
    <n v="10090.799999999999"/>
    <n v="16347.1"/>
    <n v="272"/>
    <n v="107436.3"/>
    <s v="Card"/>
    <s v="Website"/>
    <s v="Jaipur"/>
    <s v="Rajasthan"/>
    <x v="1"/>
    <n v="1"/>
    <s v="No Return"/>
    <n v="3"/>
    <s v="Delivered"/>
  </r>
  <r>
    <s v="ORD00019"/>
    <x v="18"/>
    <s v="CUST776"/>
    <s v="Vikas"/>
    <x v="1"/>
    <n v="55"/>
    <s v="Shoes"/>
    <x v="1"/>
    <x v="2"/>
    <x v="1"/>
    <n v="3"/>
    <n v="40213"/>
    <n v="15"/>
    <n v="18095.849999999999"/>
    <n v="18457.77"/>
    <n v="371"/>
    <n v="121371.92"/>
    <s v="Net Banking"/>
    <s v="Website"/>
    <s v="Chandigarh"/>
    <s v="Punjab"/>
    <x v="1"/>
    <n v="6"/>
    <s v="Returned"/>
    <n v="4"/>
    <s v="Returned"/>
  </r>
  <r>
    <s v="ORD00020"/>
    <x v="19"/>
    <s v="CUST822"/>
    <s v="Riya"/>
    <x v="0"/>
    <n v="36"/>
    <s v="Shoes"/>
    <x v="1"/>
    <x v="2"/>
    <x v="5"/>
    <n v="4"/>
    <n v="7214"/>
    <n v="5"/>
    <n v="1442.8"/>
    <n v="4934.38"/>
    <n v="443"/>
    <n v="32790.58"/>
    <s v="Net Banking"/>
    <s v="Mobile App"/>
    <s v="Lucknow"/>
    <s v="Uttar Pradesh"/>
    <x v="1"/>
    <n v="9"/>
    <s v="No Return"/>
    <n v="5"/>
    <s v="Returned"/>
  </r>
  <r>
    <s v="ORD00021"/>
    <x v="20"/>
    <s v="CUST383"/>
    <s v="Riya"/>
    <x v="1"/>
    <n v="54"/>
    <s v="Headphones"/>
    <x v="0"/>
    <x v="0"/>
    <x v="7"/>
    <n v="2"/>
    <n v="33517"/>
    <n v="0"/>
    <n v="0"/>
    <n v="12066.12"/>
    <n v="341"/>
    <n v="79441.119999999995"/>
    <s v="Card"/>
    <s v="Mobile App"/>
    <s v="Jaipur"/>
    <s v="Rajasthan"/>
    <x v="1"/>
    <n v="5"/>
    <s v="Returned"/>
    <n v="3"/>
    <s v="Cancelled"/>
  </r>
  <r>
    <s v="ORD00022"/>
    <x v="21"/>
    <s v="CUST330"/>
    <s v="Priya"/>
    <x v="0"/>
    <n v="45"/>
    <s v="Backpack"/>
    <x v="2"/>
    <x v="3"/>
    <x v="5"/>
    <n v="1"/>
    <n v="29256"/>
    <n v="15"/>
    <n v="4388.3999999999996"/>
    <n v="4476.17"/>
    <n v="37"/>
    <n v="29380.77"/>
    <s v="Card"/>
    <s v="Mobile App"/>
    <s v="Lucknow"/>
    <s v="Uttar Pradesh"/>
    <x v="1"/>
    <n v="9"/>
    <s v="No Return"/>
    <n v="4"/>
    <s v="Cancelled"/>
  </r>
  <r>
    <s v="ORD00023"/>
    <x v="22"/>
    <s v="CUST478"/>
    <s v="Vikas"/>
    <x v="0"/>
    <n v="31"/>
    <s v="Keyboard"/>
    <x v="0"/>
    <x v="1"/>
    <x v="3"/>
    <n v="1"/>
    <n v="36299"/>
    <n v="10"/>
    <n v="3629.9"/>
    <n v="5880.44"/>
    <n v="385"/>
    <n v="38934.54"/>
    <s v="UPI"/>
    <s v="Website"/>
    <s v="Pune"/>
    <s v="Maharashtra"/>
    <x v="0"/>
    <n v="1"/>
    <s v="No Return"/>
    <n v="1"/>
    <s v="Cancelled"/>
  </r>
  <r>
    <s v="ORD00024"/>
    <x v="23"/>
    <s v="CUST158"/>
    <s v="Amit"/>
    <x v="1"/>
    <n v="56"/>
    <s v="Laptop"/>
    <x v="0"/>
    <x v="4"/>
    <x v="1"/>
    <n v="3"/>
    <n v="24675"/>
    <n v="15"/>
    <n v="11103.75"/>
    <n v="11325.82"/>
    <n v="294"/>
    <n v="74541.070000000007"/>
    <s v="Card"/>
    <s v="Mobile App"/>
    <s v="Lucknow"/>
    <s v="Uttar Pradesh"/>
    <x v="1"/>
    <n v="4"/>
    <s v="No Return"/>
    <n v="4"/>
    <s v="Delivered"/>
  </r>
  <r>
    <s v="ORD00025"/>
    <x v="24"/>
    <s v="CUST442"/>
    <s v="Anjali"/>
    <x v="0"/>
    <n v="30"/>
    <s v="Tablet"/>
    <x v="0"/>
    <x v="8"/>
    <x v="7"/>
    <n v="5"/>
    <n v="1082"/>
    <n v="20"/>
    <n v="1082"/>
    <n v="779.04"/>
    <n v="274"/>
    <n v="5381.04"/>
    <s v="Cash on Delivery"/>
    <s v="Website"/>
    <s v="Mumbai"/>
    <s v="Maharashtra"/>
    <x v="0"/>
    <n v="2"/>
    <s v="No Return"/>
    <n v="2"/>
    <s v="Shipped"/>
  </r>
  <r>
    <s v="ORD00026"/>
    <x v="25"/>
    <s v="CUST924"/>
    <s v="Sneha"/>
    <x v="1"/>
    <n v="48"/>
    <s v="Headphones"/>
    <x v="0"/>
    <x v="0"/>
    <x v="5"/>
    <n v="2"/>
    <n v="971"/>
    <n v="20"/>
    <n v="388.4"/>
    <n v="279.64999999999998"/>
    <n v="249"/>
    <n v="2082.25"/>
    <s v="Card"/>
    <s v="Mobile App"/>
    <s v="Mumbai"/>
    <s v="Maharashtra"/>
    <x v="0"/>
    <n v="7"/>
    <s v="No Return"/>
    <n v="2"/>
    <s v="Delivered"/>
  </r>
  <r>
    <s v="ORD00027"/>
    <x v="26"/>
    <s v="CUST380"/>
    <s v="Riya"/>
    <x v="0"/>
    <n v="43"/>
    <s v="Mouse"/>
    <x v="0"/>
    <x v="9"/>
    <x v="1"/>
    <n v="2"/>
    <n v="12340"/>
    <n v="10"/>
    <n v="2468"/>
    <n v="3998.16"/>
    <n v="380"/>
    <n v="26590.16"/>
    <s v="UPI"/>
    <s v="Mobile App"/>
    <s v="Jaipur"/>
    <s v="Rajasthan"/>
    <x v="1"/>
    <n v="3"/>
    <s v="No Return"/>
    <n v="1"/>
    <s v="Delivered"/>
  </r>
  <r>
    <s v="ORD00028"/>
    <x v="27"/>
    <s v="CUST512"/>
    <s v="Arjun"/>
    <x v="0"/>
    <n v="44"/>
    <s v="Phone"/>
    <x v="0"/>
    <x v="6"/>
    <x v="7"/>
    <n v="4"/>
    <n v="3291"/>
    <n v="5"/>
    <n v="658.2"/>
    <n v="2251.04"/>
    <n v="242"/>
    <n v="14998.84"/>
    <s v="Net Banking"/>
    <s v="Mobile App"/>
    <s v="Jaipur"/>
    <s v="Rajasthan"/>
    <x v="1"/>
    <n v="1"/>
    <s v="No Return"/>
    <n v="3"/>
    <s v="Returned"/>
  </r>
  <r>
    <s v="ORD00029"/>
    <x v="28"/>
    <s v="CUST349"/>
    <s v="Rahul"/>
    <x v="1"/>
    <n v="19"/>
    <s v="Tablet"/>
    <x v="0"/>
    <x v="8"/>
    <x v="7"/>
    <n v="3"/>
    <n v="44392"/>
    <n v="0"/>
    <n v="0"/>
    <n v="23971.68"/>
    <n v="464"/>
    <n v="157611.68"/>
    <s v="Net Banking"/>
    <s v="Website"/>
    <s v="Pune"/>
    <s v="Maharashtra"/>
    <x v="0"/>
    <n v="9"/>
    <s v="Returned"/>
    <n v="2"/>
    <s v="Cancelled"/>
  </r>
  <r>
    <s v="ORD00030"/>
    <x v="29"/>
    <s v="CUST583"/>
    <s v="Riya"/>
    <x v="1"/>
    <n v="59"/>
    <s v="Phone"/>
    <x v="0"/>
    <x v="6"/>
    <x v="3"/>
    <n v="2"/>
    <n v="40547"/>
    <n v="20"/>
    <n v="16218.8"/>
    <n v="11677.54"/>
    <n v="177"/>
    <n v="76729.740000000005"/>
    <s v="Cash on Delivery"/>
    <s v="Website"/>
    <s v="Lucknow"/>
    <s v="Uttar Pradesh"/>
    <x v="1"/>
    <n v="2"/>
    <s v="Returned"/>
    <n v="3"/>
    <s v="Cancelled"/>
  </r>
  <r>
    <s v="ORD00031"/>
    <x v="30"/>
    <s v="CUST279"/>
    <s v="Karan"/>
    <x v="0"/>
    <n v="60"/>
    <s v="Headphones"/>
    <x v="0"/>
    <x v="0"/>
    <x v="1"/>
    <n v="5"/>
    <n v="31394"/>
    <n v="0"/>
    <n v="0"/>
    <n v="28254.6"/>
    <n v="446"/>
    <n v="185670.6"/>
    <s v="Cash on Delivery"/>
    <s v="Website"/>
    <s v="Bangalore"/>
    <s v="Karnataka"/>
    <x v="2"/>
    <n v="3"/>
    <s v="No Return"/>
    <n v="2"/>
    <s v="Cancelled"/>
  </r>
  <r>
    <s v="ORD00032"/>
    <x v="31"/>
    <s v="CUST354"/>
    <s v="Karan"/>
    <x v="0"/>
    <n v="57"/>
    <s v="Camera"/>
    <x v="0"/>
    <x v="5"/>
    <x v="8"/>
    <n v="2"/>
    <n v="35379"/>
    <n v="0"/>
    <n v="0"/>
    <n v="12736.44"/>
    <n v="53"/>
    <n v="83547.44"/>
    <s v="UPI"/>
    <s v="Mobile App"/>
    <s v="Pune"/>
    <s v="Maharashtra"/>
    <x v="0"/>
    <n v="4"/>
    <s v="No Return"/>
    <n v="4"/>
    <s v="Cancelled"/>
  </r>
  <r>
    <s v="ORD00033"/>
    <x v="32"/>
    <s v="CUST837"/>
    <s v="Karan"/>
    <x v="0"/>
    <n v="54"/>
    <s v="Shoes"/>
    <x v="1"/>
    <x v="2"/>
    <x v="2"/>
    <n v="1"/>
    <n v="35566"/>
    <n v="20"/>
    <n v="7113.2"/>
    <n v="5121.5"/>
    <n v="467"/>
    <n v="34041.300000000003"/>
    <s v="Cash on Delivery"/>
    <s v="Website"/>
    <s v="Bangalore"/>
    <s v="Karnataka"/>
    <x v="2"/>
    <n v="5"/>
    <s v="No Return"/>
    <n v="2"/>
    <s v="Delivered"/>
  </r>
  <r>
    <s v="ORD00034"/>
    <x v="33"/>
    <s v="CUST450"/>
    <s v="Vikas"/>
    <x v="1"/>
    <n v="47"/>
    <s v="Camera"/>
    <x v="0"/>
    <x v="5"/>
    <x v="8"/>
    <n v="1"/>
    <n v="20264"/>
    <n v="15"/>
    <n v="3039.6"/>
    <n v="3100.39"/>
    <n v="365"/>
    <n v="20689.79"/>
    <s v="Net Banking"/>
    <s v="Website"/>
    <s v="Delhi"/>
    <s v="Delhi"/>
    <x v="1"/>
    <n v="10"/>
    <s v="Returned"/>
    <n v="2"/>
    <s v="Shipped"/>
  </r>
  <r>
    <s v="ORD00035"/>
    <x v="34"/>
    <s v="CUST697"/>
    <s v="Priya"/>
    <x v="1"/>
    <n v="37"/>
    <s v="Keyboard"/>
    <x v="0"/>
    <x v="1"/>
    <x v="7"/>
    <n v="3"/>
    <n v="32124"/>
    <n v="5"/>
    <n v="4818.6000000000004"/>
    <n v="16479.61"/>
    <n v="285"/>
    <n v="108318.01"/>
    <s v="Net Banking"/>
    <s v="Website"/>
    <s v="Delhi"/>
    <s v="Delhi"/>
    <x v="1"/>
    <n v="9"/>
    <s v="No Return"/>
    <n v="2"/>
    <s v="Shipped"/>
  </r>
  <r>
    <s v="ORD00036"/>
    <x v="35"/>
    <s v="CUST292"/>
    <s v="Karan"/>
    <x v="0"/>
    <n v="53"/>
    <s v="Shoes"/>
    <x v="1"/>
    <x v="2"/>
    <x v="8"/>
    <n v="5"/>
    <n v="18427"/>
    <n v="5"/>
    <n v="4606.75"/>
    <n v="15755.08"/>
    <n v="210"/>
    <n v="103493.33"/>
    <s v="UPI"/>
    <s v="Website"/>
    <s v="Bangalore"/>
    <s v="Karnataka"/>
    <x v="2"/>
    <n v="9"/>
    <s v="Returned"/>
    <n v="2"/>
    <s v="Returned"/>
  </r>
  <r>
    <s v="ORD00037"/>
    <x v="36"/>
    <s v="CUST537"/>
    <s v="Rahul"/>
    <x v="1"/>
    <n v="57"/>
    <s v="Watch"/>
    <x v="1"/>
    <x v="7"/>
    <x v="6"/>
    <n v="5"/>
    <n v="43320"/>
    <n v="10"/>
    <n v="21660"/>
    <n v="35089.199999999997"/>
    <n v="103"/>
    <n v="230132.2"/>
    <s v="UPI"/>
    <s v="Mobile App"/>
    <s v="Jaipur"/>
    <s v="Rajasthan"/>
    <x v="1"/>
    <n v="5"/>
    <s v="No Return"/>
    <n v="5"/>
    <s v="Returned"/>
  </r>
  <r>
    <s v="ORD00038"/>
    <x v="37"/>
    <s v="CUST800"/>
    <s v="Riya"/>
    <x v="0"/>
    <n v="52"/>
    <s v="Headphones"/>
    <x v="0"/>
    <x v="0"/>
    <x v="8"/>
    <n v="2"/>
    <n v="2134"/>
    <n v="0"/>
    <n v="0"/>
    <n v="768.24"/>
    <n v="266"/>
    <n v="5302.24"/>
    <s v="Card"/>
    <s v="Mobile App"/>
    <s v="Mumbai"/>
    <s v="Maharashtra"/>
    <x v="0"/>
    <n v="10"/>
    <s v="No Return"/>
    <n v="2"/>
    <s v="Cancelled"/>
  </r>
  <r>
    <s v="ORD00039"/>
    <x v="38"/>
    <s v="CUST563"/>
    <s v="Amit"/>
    <x v="0"/>
    <n v="50"/>
    <s v="Shoes"/>
    <x v="1"/>
    <x v="2"/>
    <x v="5"/>
    <n v="2"/>
    <n v="46564"/>
    <n v="0"/>
    <n v="0"/>
    <n v="16763.04"/>
    <n v="299"/>
    <n v="110190.04"/>
    <s v="UPI"/>
    <s v="Website"/>
    <s v="Pune"/>
    <s v="Maharashtra"/>
    <x v="0"/>
    <n v="10"/>
    <s v="No Return"/>
    <n v="3"/>
    <s v="Cancelled"/>
  </r>
  <r>
    <s v="ORD00040"/>
    <x v="39"/>
    <s v="CUST723"/>
    <s v="Vikas"/>
    <x v="0"/>
    <n v="50"/>
    <s v="Keyboard"/>
    <x v="0"/>
    <x v="1"/>
    <x v="3"/>
    <n v="1"/>
    <n v="18376"/>
    <n v="15"/>
    <n v="2756.4"/>
    <n v="2811.53"/>
    <n v="486"/>
    <n v="18917.13"/>
    <s v="Net Banking"/>
    <s v="Website"/>
    <s v="Patiala"/>
    <s v="Punjab"/>
    <x v="1"/>
    <n v="4"/>
    <s v="No Return"/>
    <n v="2"/>
    <s v="Shipped"/>
  </r>
  <r>
    <s v="ORD00041"/>
    <x v="40"/>
    <s v="CUST427"/>
    <s v="Priya"/>
    <x v="0"/>
    <n v="31"/>
    <s v="Laptop"/>
    <x v="0"/>
    <x v="4"/>
    <x v="7"/>
    <n v="4"/>
    <n v="27754"/>
    <n v="20"/>
    <n v="22203.200000000001"/>
    <n v="15986.3"/>
    <n v="275"/>
    <n v="105074.1"/>
    <s v="Cash on Delivery"/>
    <s v="Website"/>
    <s v="Jaipur"/>
    <s v="Rajasthan"/>
    <x v="1"/>
    <n v="9"/>
    <s v="No Return"/>
    <n v="3"/>
    <s v="Cancelled"/>
  </r>
  <r>
    <s v="ORD00042"/>
    <x v="41"/>
    <s v="CUST496"/>
    <s v="Anjali"/>
    <x v="0"/>
    <n v="48"/>
    <s v="Shoes"/>
    <x v="1"/>
    <x v="2"/>
    <x v="2"/>
    <n v="1"/>
    <n v="13832"/>
    <n v="5"/>
    <n v="691.6"/>
    <n v="2365.27"/>
    <n v="391"/>
    <n v="15896.67"/>
    <s v="UPI"/>
    <s v="Website"/>
    <s v="Chandigarh"/>
    <s v="Punjab"/>
    <x v="1"/>
    <n v="7"/>
    <s v="No Return"/>
    <n v="2"/>
    <s v="Delivered"/>
  </r>
  <r>
    <s v="ORD00043"/>
    <x v="42"/>
    <s v="CUST930"/>
    <s v="Priya"/>
    <x v="1"/>
    <n v="57"/>
    <s v="Mouse"/>
    <x v="0"/>
    <x v="9"/>
    <x v="6"/>
    <n v="2"/>
    <n v="48320"/>
    <n v="0"/>
    <n v="0"/>
    <n v="17395.2"/>
    <n v="415"/>
    <n v="114450.2"/>
    <s v="Card"/>
    <s v="Website"/>
    <s v="Chandigarh"/>
    <s v="Punjab"/>
    <x v="1"/>
    <n v="1"/>
    <s v="Returned"/>
    <n v="4"/>
    <s v="Delivered"/>
  </r>
  <r>
    <s v="ORD00044"/>
    <x v="20"/>
    <s v="CUST320"/>
    <s v="Arjun"/>
    <x v="1"/>
    <n v="35"/>
    <s v="Camera"/>
    <x v="0"/>
    <x v="5"/>
    <x v="5"/>
    <n v="1"/>
    <n v="2598"/>
    <n v="5"/>
    <n v="129.9"/>
    <n v="444.26"/>
    <n v="414"/>
    <n v="3326.36"/>
    <s v="Cash on Delivery"/>
    <s v="Website"/>
    <s v="Lucknow"/>
    <s v="Uttar Pradesh"/>
    <x v="1"/>
    <n v="7"/>
    <s v="Returned"/>
    <n v="2"/>
    <s v="Shipped"/>
  </r>
  <r>
    <s v="ORD00045"/>
    <x v="16"/>
    <s v="CUST558"/>
    <s v="Rahul"/>
    <x v="0"/>
    <n v="27"/>
    <s v="Keyboard"/>
    <x v="0"/>
    <x v="1"/>
    <x v="1"/>
    <n v="4"/>
    <n v="46065"/>
    <n v="10"/>
    <n v="18426"/>
    <n v="29850.12"/>
    <n v="96"/>
    <n v="195780.12"/>
    <s v="UPI"/>
    <s v="Mobile App"/>
    <s v="Chandigarh"/>
    <s v="Punjab"/>
    <x v="1"/>
    <n v="5"/>
    <s v="Returned"/>
    <n v="1"/>
    <s v="Shipped"/>
  </r>
  <r>
    <s v="ORD00046"/>
    <x v="43"/>
    <s v="CUST991"/>
    <s v="Vikas"/>
    <x v="1"/>
    <n v="57"/>
    <s v="Watch"/>
    <x v="1"/>
    <x v="7"/>
    <x v="0"/>
    <n v="2"/>
    <n v="33957"/>
    <n v="15"/>
    <n v="10187.1"/>
    <n v="10390.84"/>
    <n v="493"/>
    <n v="68610.740000000005"/>
    <s v="Card"/>
    <s v="Mobile App"/>
    <s v="Mumbai"/>
    <s v="Maharashtra"/>
    <x v="0"/>
    <n v="9"/>
    <s v="No Return"/>
    <n v="1"/>
    <s v="Delivered"/>
  </r>
  <r>
    <s v="ORD00047"/>
    <x v="44"/>
    <s v="CUST863"/>
    <s v="Anjali"/>
    <x v="1"/>
    <n v="31"/>
    <s v="Phone"/>
    <x v="0"/>
    <x v="6"/>
    <x v="1"/>
    <n v="4"/>
    <n v="34160"/>
    <n v="10"/>
    <n v="13664"/>
    <n v="22135.68"/>
    <n v="174"/>
    <n v="145285.68"/>
    <s v="UPI"/>
    <s v="Mobile App"/>
    <s v="Pune"/>
    <s v="Maharashtra"/>
    <x v="0"/>
    <n v="6"/>
    <s v="No Return"/>
    <n v="3"/>
    <s v="Returned"/>
  </r>
  <r>
    <s v="ORD00048"/>
    <x v="2"/>
    <s v="CUST846"/>
    <s v="Priya"/>
    <x v="1"/>
    <n v="37"/>
    <s v="Phone"/>
    <x v="0"/>
    <x v="6"/>
    <x v="3"/>
    <n v="2"/>
    <n v="18482"/>
    <n v="15"/>
    <n v="5544.6"/>
    <n v="5655.49"/>
    <n v="78"/>
    <n v="37152.89"/>
    <s v="Net Banking"/>
    <s v="Website"/>
    <s v="Lucknow"/>
    <s v="Uttar Pradesh"/>
    <x v="1"/>
    <n v="5"/>
    <s v="No Return"/>
    <n v="3"/>
    <s v="Shipped"/>
  </r>
  <r>
    <s v="ORD00049"/>
    <x v="45"/>
    <s v="CUST434"/>
    <s v="Neha"/>
    <x v="1"/>
    <n v="55"/>
    <s v="Keyboard"/>
    <x v="0"/>
    <x v="1"/>
    <x v="5"/>
    <n v="2"/>
    <n v="40666"/>
    <n v="10"/>
    <n v="8133.2"/>
    <n v="13175.78"/>
    <n v="334"/>
    <n v="86708.58"/>
    <s v="Cash on Delivery"/>
    <s v="Mobile App"/>
    <s v="Patiala"/>
    <s v="Punjab"/>
    <x v="1"/>
    <n v="8"/>
    <s v="Returned"/>
    <n v="5"/>
    <s v="Returned"/>
  </r>
  <r>
    <s v="ORD00050"/>
    <x v="46"/>
    <s v="CUST837"/>
    <s v="Amit"/>
    <x v="1"/>
    <n v="42"/>
    <s v="Laptop"/>
    <x v="0"/>
    <x v="4"/>
    <x v="7"/>
    <n v="4"/>
    <n v="2535"/>
    <n v="5"/>
    <n v="507"/>
    <n v="1733.94"/>
    <n v="49"/>
    <n v="11415.94"/>
    <s v="UPI"/>
    <s v="Website"/>
    <s v="Jaipur"/>
    <s v="Rajasthan"/>
    <x v="1"/>
    <n v="3"/>
    <s v="Returned"/>
    <n v="1"/>
    <s v="Delivered"/>
  </r>
  <r>
    <s v="ORD00051"/>
    <x v="47"/>
    <s v="CUST678"/>
    <s v="Vikas"/>
    <x v="0"/>
    <n v="35"/>
    <s v="Camera"/>
    <x v="0"/>
    <x v="5"/>
    <x v="8"/>
    <n v="3"/>
    <n v="41574"/>
    <n v="20"/>
    <n v="24944.400000000001"/>
    <n v="17959.97"/>
    <n v="206"/>
    <n v="117943.57"/>
    <s v="Cash on Delivery"/>
    <s v="Website"/>
    <s v="Mumbai"/>
    <s v="Maharashtra"/>
    <x v="0"/>
    <n v="10"/>
    <s v="No Return"/>
    <n v="3"/>
    <s v="Returned"/>
  </r>
  <r>
    <s v="ORD00052"/>
    <x v="9"/>
    <s v="CUST809"/>
    <s v="Neha"/>
    <x v="1"/>
    <n v="28"/>
    <s v="Laptop"/>
    <x v="0"/>
    <x v="4"/>
    <x v="5"/>
    <n v="3"/>
    <n v="33177"/>
    <n v="5"/>
    <n v="4976.55"/>
    <n v="17019.8"/>
    <n v="56"/>
    <n v="111630.25"/>
    <s v="Card"/>
    <s v="Mobile App"/>
    <s v="Mumbai"/>
    <s v="Maharashtra"/>
    <x v="0"/>
    <n v="3"/>
    <s v="Returned"/>
    <n v="3"/>
    <s v="Cancelled"/>
  </r>
  <r>
    <s v="ORD00053"/>
    <x v="20"/>
    <s v="CUST615"/>
    <s v="Neha"/>
    <x v="1"/>
    <n v="47"/>
    <s v="Laptop"/>
    <x v="0"/>
    <x v="4"/>
    <x v="8"/>
    <n v="5"/>
    <n v="1762"/>
    <n v="20"/>
    <n v="1762"/>
    <n v="1268.6400000000001"/>
    <n v="27"/>
    <n v="8343.64"/>
    <s v="Net Banking"/>
    <s v="Mobile App"/>
    <s v="Chandigarh"/>
    <s v="Punjab"/>
    <x v="1"/>
    <n v="4"/>
    <s v="No Return"/>
    <n v="3"/>
    <s v="Returned"/>
  </r>
  <r>
    <s v="ORD00054"/>
    <x v="48"/>
    <s v="CUST986"/>
    <s v="Sneha"/>
    <x v="1"/>
    <n v="47"/>
    <s v="Phone"/>
    <x v="0"/>
    <x v="10"/>
    <x v="2"/>
    <n v="2"/>
    <n v="16428"/>
    <n v="20"/>
    <n v="6571.2"/>
    <n v="4731.26"/>
    <n v="94"/>
    <n v="31110.06"/>
    <s v="Cash on Delivery"/>
    <s v="Mobile App"/>
    <s v="Delhi"/>
    <s v="Delhi"/>
    <x v="1"/>
    <n v="1"/>
    <s v="No Return"/>
    <n v="4"/>
    <s v="Delivered"/>
  </r>
  <r>
    <s v="ORD00055"/>
    <x v="49"/>
    <s v="CUST622"/>
    <s v="Arjun"/>
    <x v="0"/>
    <n v="27"/>
    <s v="Phone"/>
    <x v="0"/>
    <x v="6"/>
    <x v="6"/>
    <n v="3"/>
    <n v="17615"/>
    <n v="0"/>
    <n v="0"/>
    <n v="9512.1"/>
    <n v="128"/>
    <n v="62485.1"/>
    <s v="Net Banking"/>
    <s v="Website"/>
    <s v="Patiala"/>
    <s v="Punjab"/>
    <x v="1"/>
    <n v="5"/>
    <s v="No Return"/>
    <n v="4"/>
    <s v="Cancelled"/>
  </r>
  <r>
    <s v="ORD00056"/>
    <x v="50"/>
    <s v="CUST279"/>
    <s v="Amit"/>
    <x v="0"/>
    <n v="50"/>
    <s v="Watch"/>
    <x v="1"/>
    <x v="7"/>
    <x v="0"/>
    <n v="2"/>
    <n v="18078"/>
    <n v="10"/>
    <n v="3615.6"/>
    <n v="5857.27"/>
    <n v="92"/>
    <n v="38489.67"/>
    <s v="Net Banking"/>
    <s v="Mobile App"/>
    <s v="Jaipur"/>
    <s v="Rajasthan"/>
    <x v="1"/>
    <n v="9"/>
    <s v="No Return"/>
    <n v="2"/>
    <s v="Returned"/>
  </r>
  <r>
    <s v="ORD00057"/>
    <x v="51"/>
    <s v="CUST665"/>
    <s v="Priya"/>
    <x v="1"/>
    <n v="33"/>
    <s v="Camera"/>
    <x v="0"/>
    <x v="5"/>
    <x v="5"/>
    <n v="1"/>
    <n v="4209"/>
    <n v="20"/>
    <n v="841.8"/>
    <n v="606.1"/>
    <n v="108"/>
    <n v="4081.3"/>
    <s v="Net Banking"/>
    <s v="Website"/>
    <s v="Jaipur"/>
    <s v="Rajasthan"/>
    <x v="1"/>
    <n v="8"/>
    <s v="No Return"/>
    <n v="5"/>
    <s v="Shipped"/>
  </r>
  <r>
    <s v="ORD00058"/>
    <x v="52"/>
    <s v="CUST777"/>
    <s v="Vikas"/>
    <x v="0"/>
    <n v="20"/>
    <s v="Camera"/>
    <x v="0"/>
    <x v="5"/>
    <x v="9"/>
    <n v="5"/>
    <n v="32244"/>
    <n v="5"/>
    <n v="8061"/>
    <n v="27568.62"/>
    <n v="248"/>
    <n v="180975.62"/>
    <s v="Net Banking"/>
    <s v="Website"/>
    <s v="Pune"/>
    <s v="Maharashtra"/>
    <x v="0"/>
    <n v="6"/>
    <s v="No Return"/>
    <n v="2"/>
    <s v="Cancelled"/>
  </r>
  <r>
    <s v="ORD00059"/>
    <x v="53"/>
    <s v="CUST228"/>
    <s v="Neha"/>
    <x v="1"/>
    <n v="40"/>
    <s v="Backpack"/>
    <x v="2"/>
    <x v="3"/>
    <x v="8"/>
    <n v="2"/>
    <n v="17758"/>
    <n v="10"/>
    <n v="3551.6"/>
    <n v="5753.59"/>
    <n v="218"/>
    <n v="37935.99"/>
    <s v="Cash on Delivery"/>
    <s v="Mobile App"/>
    <s v="Pune"/>
    <s v="Maharashtra"/>
    <x v="0"/>
    <n v="9"/>
    <s v="Returned"/>
    <n v="4"/>
    <s v="Cancelled"/>
  </r>
  <r>
    <s v="ORD00060"/>
    <x v="54"/>
    <s v="CUST993"/>
    <s v="Anjali"/>
    <x v="1"/>
    <n v="26"/>
    <s v="Mouse"/>
    <x v="0"/>
    <x v="9"/>
    <x v="5"/>
    <n v="3"/>
    <n v="49447"/>
    <n v="0"/>
    <n v="0"/>
    <n v="26701.38"/>
    <n v="5"/>
    <n v="175047.38"/>
    <s v="Net Banking"/>
    <s v="Website"/>
    <s v="Jaipur"/>
    <s v="Rajasthan"/>
    <x v="1"/>
    <n v="3"/>
    <s v="No Return"/>
    <n v="1"/>
    <s v="Cancelled"/>
  </r>
  <r>
    <s v="ORD00061"/>
    <x v="55"/>
    <s v="CUST778"/>
    <s v="Anjali"/>
    <x v="0"/>
    <n v="55"/>
    <s v="Phone"/>
    <x v="0"/>
    <x v="6"/>
    <x v="1"/>
    <n v="4"/>
    <n v="44629"/>
    <n v="0"/>
    <n v="0"/>
    <n v="32132.880000000001"/>
    <n v="182"/>
    <n v="210830.88"/>
    <s v="Card"/>
    <s v="Website"/>
    <s v="Lucknow"/>
    <s v="Uttar Pradesh"/>
    <x v="1"/>
    <n v="6"/>
    <s v="Returned"/>
    <n v="2"/>
    <s v="Returned"/>
  </r>
  <r>
    <s v="ORD00062"/>
    <x v="56"/>
    <s v="CUST287"/>
    <s v="Priya"/>
    <x v="0"/>
    <n v="43"/>
    <s v="Tablet"/>
    <x v="0"/>
    <x v="8"/>
    <x v="3"/>
    <n v="2"/>
    <n v="35049"/>
    <n v="10"/>
    <n v="7009.8"/>
    <n v="11355.88"/>
    <n v="249"/>
    <n v="74693.08"/>
    <s v="Net Banking"/>
    <s v="Website"/>
    <s v="Mumbai"/>
    <s v="Maharashtra"/>
    <x v="0"/>
    <n v="1"/>
    <s v="Returned"/>
    <n v="1"/>
    <s v="Cancelled"/>
  </r>
  <r>
    <s v="ORD00063"/>
    <x v="27"/>
    <s v="CUST955"/>
    <s v="Arjun"/>
    <x v="1"/>
    <n v="49"/>
    <s v="Keyboard"/>
    <x v="0"/>
    <x v="1"/>
    <x v="0"/>
    <n v="4"/>
    <n v="15260"/>
    <n v="5"/>
    <n v="3052"/>
    <n v="10437.84"/>
    <n v="466"/>
    <n v="68891.839999999997"/>
    <s v="UPI"/>
    <s v="Website"/>
    <s v="Mumbai"/>
    <s v="Maharashtra"/>
    <x v="0"/>
    <n v="2"/>
    <s v="Returned"/>
    <n v="2"/>
    <s v="Delivered"/>
  </r>
  <r>
    <s v="ORD00064"/>
    <x v="14"/>
    <s v="CUST551"/>
    <s v="Amit"/>
    <x v="0"/>
    <n v="24"/>
    <s v="Mouse"/>
    <x v="0"/>
    <x v="9"/>
    <x v="7"/>
    <n v="4"/>
    <n v="45316"/>
    <n v="15"/>
    <n v="27189.599999999999"/>
    <n v="27733.39"/>
    <n v="203"/>
    <n v="182010.79"/>
    <s v="Net Banking"/>
    <s v="Website"/>
    <s v="Lucknow"/>
    <s v="Uttar Pradesh"/>
    <x v="1"/>
    <n v="5"/>
    <s v="No Return"/>
    <n v="4"/>
    <s v="Delivered"/>
  </r>
  <r>
    <s v="ORD00065"/>
    <x v="57"/>
    <s v="CUST193"/>
    <s v="Sneha"/>
    <x v="1"/>
    <n v="34"/>
    <s v="Laptop"/>
    <x v="0"/>
    <x v="4"/>
    <x v="4"/>
    <n v="3"/>
    <n v="1028"/>
    <n v="5"/>
    <n v="154.19999999999999"/>
    <n v="527.36"/>
    <n v="194"/>
    <n v="3651.16"/>
    <s v="Card"/>
    <s v="Mobile App"/>
    <s v="Pune"/>
    <s v="Maharashtra"/>
    <x v="0"/>
    <n v="2"/>
    <s v="Returned"/>
    <n v="2"/>
    <s v="Cancelled"/>
  </r>
  <r>
    <s v="ORD00066"/>
    <x v="58"/>
    <s v="CUST783"/>
    <s v="Neha"/>
    <x v="1"/>
    <n v="56"/>
    <s v="Keyboard"/>
    <x v="0"/>
    <x v="1"/>
    <x v="4"/>
    <n v="1"/>
    <n v="32156"/>
    <n v="10"/>
    <n v="3215.6"/>
    <n v="5209.2700000000004"/>
    <n v="312"/>
    <n v="34461.67"/>
    <s v="Cash on Delivery"/>
    <s v="Website"/>
    <s v="Lucknow"/>
    <s v="Uttar Pradesh"/>
    <x v="1"/>
    <n v="9"/>
    <s v="No Return"/>
    <n v="4"/>
    <s v="Returned"/>
  </r>
  <r>
    <s v="ORD00067"/>
    <x v="20"/>
    <s v="CUST284"/>
    <s v="Amit"/>
    <x v="1"/>
    <n v="23"/>
    <s v="Mouse"/>
    <x v="0"/>
    <x v="9"/>
    <x v="0"/>
    <n v="1"/>
    <n v="33064"/>
    <n v="0"/>
    <n v="0"/>
    <n v="5951.52"/>
    <n v="426"/>
    <n v="39441.519999999997"/>
    <s v="Net Banking"/>
    <s v="Website"/>
    <s v="Chandigarh"/>
    <s v="Punjab"/>
    <x v="1"/>
    <n v="9"/>
    <s v="No Return"/>
    <n v="4"/>
    <s v="Cancelled"/>
  </r>
  <r>
    <s v="ORD00068"/>
    <x v="59"/>
    <s v="CUST714"/>
    <s v="Amit"/>
    <x v="0"/>
    <n v="36"/>
    <s v="Shoes"/>
    <x v="1"/>
    <x v="2"/>
    <x v="2"/>
    <n v="1"/>
    <n v="1059"/>
    <n v="0"/>
    <n v="0"/>
    <n v="190.62"/>
    <n v="48"/>
    <n v="1297.6199999999999"/>
    <s v="UPI"/>
    <s v="Mobile App"/>
    <s v="Lucknow"/>
    <s v="Uttar Pradesh"/>
    <x v="1"/>
    <n v="5"/>
    <s v="No Return"/>
    <n v="2"/>
    <s v="Returned"/>
  </r>
  <r>
    <s v="ORD00069"/>
    <x v="60"/>
    <s v="CUST307"/>
    <s v="Arjun"/>
    <x v="0"/>
    <n v="30"/>
    <s v="Watch"/>
    <x v="1"/>
    <x v="7"/>
    <x v="7"/>
    <n v="4"/>
    <n v="7089"/>
    <n v="20"/>
    <n v="5671.2"/>
    <n v="4083.26"/>
    <n v="403"/>
    <n v="27171.06"/>
    <s v="Net Banking"/>
    <s v="Mobile App"/>
    <s v="Delhi"/>
    <s v="Delhi"/>
    <x v="1"/>
    <n v="9"/>
    <s v="Returned"/>
    <n v="2"/>
    <s v="Delivered"/>
  </r>
  <r>
    <s v="ORD00070"/>
    <x v="61"/>
    <s v="CUST979"/>
    <s v="Vikas"/>
    <x v="0"/>
    <n v="55"/>
    <s v="Tablet"/>
    <x v="0"/>
    <x v="8"/>
    <x v="9"/>
    <n v="4"/>
    <n v="11996"/>
    <n v="5"/>
    <n v="2399.1999999999998"/>
    <n v="8205.26"/>
    <n v="466"/>
    <n v="54256.06"/>
    <s v="Cash on Delivery"/>
    <s v="Website"/>
    <s v="Chandigarh"/>
    <s v="Punjab"/>
    <x v="1"/>
    <n v="4"/>
    <s v="Returned"/>
    <n v="4"/>
    <s v="Returned"/>
  </r>
  <r>
    <s v="ORD00071"/>
    <x v="62"/>
    <s v="CUST660"/>
    <s v="Karan"/>
    <x v="1"/>
    <n v="19"/>
    <s v="Shoes"/>
    <x v="1"/>
    <x v="2"/>
    <x v="2"/>
    <n v="1"/>
    <n v="15786"/>
    <n v="20"/>
    <n v="3157.2"/>
    <n v="2273.1799999999998"/>
    <n v="268"/>
    <n v="15169.98"/>
    <s v="Cash on Delivery"/>
    <s v="Website"/>
    <s v="Patiala"/>
    <s v="Punjab"/>
    <x v="1"/>
    <n v="10"/>
    <s v="No Return"/>
    <n v="5"/>
    <s v="Delivered"/>
  </r>
  <r>
    <s v="ORD00072"/>
    <x v="41"/>
    <s v="CUST948"/>
    <s v="Sneha"/>
    <x v="1"/>
    <n v="26"/>
    <s v="Backpack"/>
    <x v="2"/>
    <x v="3"/>
    <x v="3"/>
    <n v="1"/>
    <n v="16943"/>
    <n v="15"/>
    <n v="2541.4499999999998"/>
    <n v="2592.2800000000002"/>
    <n v="242"/>
    <n v="17235.830000000002"/>
    <s v="Card"/>
    <s v="Website"/>
    <s v="Bangalore"/>
    <s v="Karnataka"/>
    <x v="2"/>
    <n v="5"/>
    <s v="No Return"/>
    <n v="2"/>
    <s v="Delivered"/>
  </r>
  <r>
    <s v="ORD00073"/>
    <x v="63"/>
    <s v="CUST325"/>
    <s v="Arjun"/>
    <x v="0"/>
    <n v="31"/>
    <s v="Shoes"/>
    <x v="1"/>
    <x v="2"/>
    <x v="7"/>
    <n v="3"/>
    <n v="810"/>
    <n v="10"/>
    <n v="243"/>
    <n v="393.66"/>
    <n v="202"/>
    <n v="2782.66"/>
    <s v="Cash on Delivery"/>
    <s v="Website"/>
    <s v="Mumbai"/>
    <s v="Maharashtra"/>
    <x v="0"/>
    <n v="6"/>
    <s v="No Return"/>
    <n v="5"/>
    <s v="Cancelled"/>
  </r>
  <r>
    <s v="ORD00074"/>
    <x v="64"/>
    <s v="CUST456"/>
    <s v="Rahul"/>
    <x v="1"/>
    <n v="26"/>
    <s v="Camera"/>
    <x v="0"/>
    <x v="5"/>
    <x v="2"/>
    <n v="3"/>
    <n v="22771"/>
    <n v="15"/>
    <n v="10246.950000000001"/>
    <n v="10451.89"/>
    <n v="196"/>
    <n v="68713.94"/>
    <s v="Card"/>
    <s v="Website"/>
    <s v="Mumbai"/>
    <s v="Maharashtra"/>
    <x v="0"/>
    <n v="1"/>
    <s v="Returned"/>
    <n v="2"/>
    <s v="Returned"/>
  </r>
  <r>
    <s v="ORD00075"/>
    <x v="65"/>
    <s v="CUST838"/>
    <s v="Vikas"/>
    <x v="1"/>
    <n v="27"/>
    <s v="Mouse"/>
    <x v="0"/>
    <x v="9"/>
    <x v="4"/>
    <n v="1"/>
    <n v="49814"/>
    <n v="15"/>
    <n v="7472.1"/>
    <n v="7621.54"/>
    <n v="331"/>
    <n v="50294.44"/>
    <s v="Cash on Delivery"/>
    <s v="Mobile App"/>
    <s v="Delhi"/>
    <s v="Delhi"/>
    <x v="1"/>
    <n v="10"/>
    <s v="Returned"/>
    <n v="4"/>
    <s v="Returned"/>
  </r>
  <r>
    <s v="ORD00076"/>
    <x v="66"/>
    <s v="CUST806"/>
    <s v="Rahul"/>
    <x v="0"/>
    <n v="24"/>
    <s v="Shoes"/>
    <x v="1"/>
    <x v="2"/>
    <x v="4"/>
    <n v="2"/>
    <n v="17710"/>
    <n v="20"/>
    <n v="7084"/>
    <n v="5100.4799999999996"/>
    <n v="267"/>
    <n v="33703.480000000003"/>
    <s v="Net Banking"/>
    <s v="Website"/>
    <s v="Pune"/>
    <s v="Maharashtra"/>
    <x v="0"/>
    <n v="1"/>
    <s v="No Return"/>
    <n v="1"/>
    <s v="Cancelled"/>
  </r>
  <r>
    <s v="ORD00077"/>
    <x v="67"/>
    <s v="CUST580"/>
    <s v="Anjali"/>
    <x v="0"/>
    <n v="45"/>
    <s v="Keyboard"/>
    <x v="0"/>
    <x v="1"/>
    <x v="3"/>
    <n v="5"/>
    <n v="24572"/>
    <n v="10"/>
    <n v="12286"/>
    <n v="19903.32"/>
    <n v="152"/>
    <n v="130629.32"/>
    <s v="Card"/>
    <s v="Website"/>
    <s v="Lucknow"/>
    <s v="Uttar Pradesh"/>
    <x v="1"/>
    <n v="5"/>
    <s v="Returned"/>
    <n v="5"/>
    <s v="Shipped"/>
  </r>
  <r>
    <s v="ORD00078"/>
    <x v="68"/>
    <s v="CUST731"/>
    <s v="Vikas"/>
    <x v="0"/>
    <n v="47"/>
    <s v="Keyboard"/>
    <x v="0"/>
    <x v="1"/>
    <x v="2"/>
    <n v="3"/>
    <n v="49144"/>
    <n v="15"/>
    <n v="22114.799999999999"/>
    <n v="22557.1"/>
    <n v="324"/>
    <n v="148198.29999999999"/>
    <s v="Cash on Delivery"/>
    <s v="Website"/>
    <s v="Delhi"/>
    <s v="Delhi"/>
    <x v="1"/>
    <n v="2"/>
    <s v="Returned"/>
    <n v="4"/>
    <s v="Cancelled"/>
  </r>
  <r>
    <s v="ORD00079"/>
    <x v="69"/>
    <s v="CUST687"/>
    <s v="Sneha"/>
    <x v="0"/>
    <n v="56"/>
    <s v="Laptop"/>
    <x v="0"/>
    <x v="4"/>
    <x v="3"/>
    <n v="3"/>
    <n v="38503"/>
    <n v="15"/>
    <n v="17326.349999999999"/>
    <n v="17672.88"/>
    <n v="380"/>
    <n v="116235.53"/>
    <s v="Net Banking"/>
    <s v="Mobile App"/>
    <s v="Jaipur"/>
    <s v="Rajasthan"/>
    <x v="1"/>
    <n v="7"/>
    <s v="No Return"/>
    <n v="5"/>
    <s v="Returned"/>
  </r>
  <r>
    <s v="ORD00080"/>
    <x v="70"/>
    <s v="CUST231"/>
    <s v="Sneha"/>
    <x v="0"/>
    <n v="28"/>
    <s v="Camera"/>
    <x v="0"/>
    <x v="5"/>
    <x v="7"/>
    <n v="5"/>
    <n v="39230"/>
    <n v="20"/>
    <n v="39230"/>
    <n v="28245.599999999999"/>
    <n v="225"/>
    <n v="185390.6"/>
    <s v="Card"/>
    <s v="Website"/>
    <s v="Chandigarh"/>
    <s v="Punjab"/>
    <x v="1"/>
    <n v="4"/>
    <s v="Returned"/>
    <n v="2"/>
    <s v="Shipped"/>
  </r>
  <r>
    <s v="ORD00081"/>
    <x v="71"/>
    <s v="CUST890"/>
    <s v="Priya"/>
    <x v="0"/>
    <n v="43"/>
    <s v="Watch"/>
    <x v="1"/>
    <x v="7"/>
    <x v="2"/>
    <n v="5"/>
    <n v="2002"/>
    <n v="5"/>
    <n v="500.5"/>
    <n v="1711.71"/>
    <n v="358"/>
    <n v="11579.21"/>
    <s v="UPI"/>
    <s v="Website"/>
    <s v="Mumbai"/>
    <s v="Maharashtra"/>
    <x v="0"/>
    <n v="3"/>
    <s v="No Return"/>
    <n v="4"/>
    <s v="Cancelled"/>
  </r>
  <r>
    <s v="ORD00082"/>
    <x v="58"/>
    <s v="CUST861"/>
    <s v="Riya"/>
    <x v="1"/>
    <n v="19"/>
    <s v="Keyboard"/>
    <x v="0"/>
    <x v="1"/>
    <x v="9"/>
    <n v="2"/>
    <n v="44220"/>
    <n v="15"/>
    <n v="13266"/>
    <n v="13531.32"/>
    <n v="258"/>
    <n v="88963.32"/>
    <s v="UPI"/>
    <s v="Mobile App"/>
    <s v="Pune"/>
    <s v="Maharashtra"/>
    <x v="0"/>
    <n v="7"/>
    <s v="Returned"/>
    <n v="2"/>
    <s v="Returned"/>
  </r>
  <r>
    <s v="ORD00083"/>
    <x v="72"/>
    <s v="CUST490"/>
    <s v="Karan"/>
    <x v="0"/>
    <n v="39"/>
    <s v="Camera"/>
    <x v="0"/>
    <x v="5"/>
    <x v="8"/>
    <n v="1"/>
    <n v="41458"/>
    <n v="10"/>
    <n v="4145.8"/>
    <n v="6716.2"/>
    <n v="255"/>
    <n v="44283.4"/>
    <s v="UPI"/>
    <s v="Website"/>
    <s v="Bangalore"/>
    <s v="Karnataka"/>
    <x v="2"/>
    <n v="9"/>
    <s v="Returned"/>
    <n v="2"/>
    <s v="Returned"/>
  </r>
  <r>
    <s v="ORD00084"/>
    <x v="73"/>
    <s v="CUST335"/>
    <s v="Rahul"/>
    <x v="1"/>
    <n v="28"/>
    <s v="Tablet"/>
    <x v="0"/>
    <x v="8"/>
    <x v="5"/>
    <n v="4"/>
    <n v="15002"/>
    <n v="20"/>
    <n v="12001.6"/>
    <n v="8641.15"/>
    <n v="259"/>
    <n v="56906.55"/>
    <s v="Net Banking"/>
    <s v="Mobile App"/>
    <s v="Bangalore"/>
    <s v="Karnataka"/>
    <x v="2"/>
    <n v="1"/>
    <s v="No Return"/>
    <n v="3"/>
    <s v="Shipped"/>
  </r>
  <r>
    <s v="ORD00085"/>
    <x v="74"/>
    <s v="CUST122"/>
    <s v="Karan"/>
    <x v="1"/>
    <n v="29"/>
    <s v="Camera"/>
    <x v="0"/>
    <x v="5"/>
    <x v="0"/>
    <n v="3"/>
    <n v="27664"/>
    <n v="10"/>
    <n v="8299.2000000000007"/>
    <n v="13444.7"/>
    <n v="52"/>
    <n v="88189.5"/>
    <s v="UPI"/>
    <s v="Website"/>
    <s v="Chandigarh"/>
    <s v="Punjab"/>
    <x v="1"/>
    <n v="4"/>
    <s v="Returned"/>
    <n v="3"/>
    <s v="Cancelled"/>
  </r>
  <r>
    <s v="ORD00086"/>
    <x v="75"/>
    <s v="CUST596"/>
    <s v="Rahul"/>
    <x v="0"/>
    <n v="23"/>
    <s v="Laptop"/>
    <x v="0"/>
    <x v="4"/>
    <x v="1"/>
    <n v="1"/>
    <n v="23710"/>
    <n v="5"/>
    <n v="1185.5"/>
    <n v="4054.41"/>
    <n v="33"/>
    <n v="26611.91"/>
    <s v="Card"/>
    <s v="Mobile App"/>
    <s v="Pune"/>
    <s v="Maharashtra"/>
    <x v="0"/>
    <n v="1"/>
    <s v="No Return"/>
    <n v="1"/>
    <s v="Cancelled"/>
  </r>
  <r>
    <s v="ORD00087"/>
    <x v="76"/>
    <s v="CUST253"/>
    <s v="Priya"/>
    <x v="0"/>
    <n v="50"/>
    <s v="Tablet"/>
    <x v="0"/>
    <x v="8"/>
    <x v="2"/>
    <n v="5"/>
    <n v="2722"/>
    <n v="5"/>
    <n v="680.5"/>
    <n v="2327.31"/>
    <n v="444"/>
    <n v="15700.81"/>
    <s v="Cash on Delivery"/>
    <s v="Website"/>
    <s v="Pune"/>
    <s v="Maharashtra"/>
    <x v="0"/>
    <n v="3"/>
    <s v="Returned"/>
    <n v="1"/>
    <s v="Cancelled"/>
  </r>
  <r>
    <s v="ORD00088"/>
    <x v="41"/>
    <s v="CUST231"/>
    <s v="Vikas"/>
    <x v="1"/>
    <n v="53"/>
    <s v="Laptop"/>
    <x v="0"/>
    <x v="4"/>
    <x v="7"/>
    <n v="3"/>
    <n v="26078"/>
    <n v="10"/>
    <n v="7823.4"/>
    <n v="12673.91"/>
    <n v="236"/>
    <n v="83320.509999999995"/>
    <s v="Cash on Delivery"/>
    <s v="Website"/>
    <s v="Pune"/>
    <s v="Maharashtra"/>
    <x v="0"/>
    <n v="5"/>
    <s v="Returned"/>
    <n v="5"/>
    <s v="Cancelled"/>
  </r>
  <r>
    <s v="ORD00089"/>
    <x v="77"/>
    <s v="CUST261"/>
    <s v="Priya"/>
    <x v="0"/>
    <n v="56"/>
    <s v="Headphones"/>
    <x v="0"/>
    <x v="0"/>
    <x v="4"/>
    <n v="3"/>
    <n v="15789"/>
    <n v="15"/>
    <n v="7105.05"/>
    <n v="7247.15"/>
    <n v="301"/>
    <n v="47810.1"/>
    <s v="Card"/>
    <s v="Website"/>
    <s v="Delhi"/>
    <s v="Delhi"/>
    <x v="1"/>
    <n v="4"/>
    <s v="No Return"/>
    <n v="3"/>
    <s v="Returned"/>
  </r>
  <r>
    <s v="ORD00090"/>
    <x v="78"/>
    <s v="CUST992"/>
    <s v="Rahul"/>
    <x v="0"/>
    <n v="32"/>
    <s v="Mouse"/>
    <x v="0"/>
    <x v="9"/>
    <x v="7"/>
    <n v="2"/>
    <n v="23965"/>
    <n v="20"/>
    <n v="9586"/>
    <n v="6901.92"/>
    <n v="167"/>
    <n v="45412.92"/>
    <s v="Card"/>
    <s v="Mobile App"/>
    <s v="Jaipur"/>
    <s v="Rajasthan"/>
    <x v="1"/>
    <n v="1"/>
    <s v="Returned"/>
    <n v="1"/>
    <s v="Returned"/>
  </r>
  <r>
    <s v="ORD00091"/>
    <x v="2"/>
    <s v="CUST689"/>
    <s v="Sneha"/>
    <x v="1"/>
    <n v="34"/>
    <s v="Watch"/>
    <x v="1"/>
    <x v="7"/>
    <x v="3"/>
    <n v="1"/>
    <n v="29036"/>
    <n v="10"/>
    <n v="2903.6"/>
    <n v="4703.83"/>
    <n v="336"/>
    <n v="31172.23"/>
    <s v="Cash on Delivery"/>
    <s v="Mobile App"/>
    <s v="Delhi"/>
    <s v="Delhi"/>
    <x v="1"/>
    <n v="7"/>
    <s v="Returned"/>
    <n v="2"/>
    <s v="Delivered"/>
  </r>
  <r>
    <s v="ORD00092"/>
    <x v="79"/>
    <s v="CUST468"/>
    <s v="Vikas"/>
    <x v="0"/>
    <n v="55"/>
    <s v="Camera"/>
    <x v="0"/>
    <x v="5"/>
    <x v="9"/>
    <n v="4"/>
    <n v="24259"/>
    <n v="20"/>
    <n v="19407.2"/>
    <n v="13973.18"/>
    <n v="445"/>
    <n v="92046.98"/>
    <s v="Cash on Delivery"/>
    <s v="Mobile App"/>
    <s v="Pune"/>
    <s v="Maharashtra"/>
    <x v="0"/>
    <n v="1"/>
    <s v="No Return"/>
    <n v="5"/>
    <s v="Shipped"/>
  </r>
  <r>
    <s v="ORD00093"/>
    <x v="80"/>
    <s v="CUST532"/>
    <s v="Rahul"/>
    <x v="1"/>
    <n v="55"/>
    <s v="Headphones"/>
    <x v="0"/>
    <x v="0"/>
    <x v="1"/>
    <n v="4"/>
    <n v="27999"/>
    <n v="0"/>
    <n v="0"/>
    <n v="20159.28"/>
    <n v="169"/>
    <n v="132324.28"/>
    <s v="Net Banking"/>
    <s v="Mobile App"/>
    <s v="Bangalore"/>
    <s v="Karnataka"/>
    <x v="2"/>
    <n v="8"/>
    <s v="Returned"/>
    <n v="2"/>
    <s v="Shipped"/>
  </r>
  <r>
    <s v="ORD00094"/>
    <x v="80"/>
    <s v="CUST256"/>
    <s v="Vikas"/>
    <x v="0"/>
    <n v="54"/>
    <s v="Tablet"/>
    <x v="0"/>
    <x v="8"/>
    <x v="0"/>
    <n v="5"/>
    <n v="44136"/>
    <n v="10"/>
    <n v="22068"/>
    <n v="35750.160000000003"/>
    <n v="127"/>
    <n v="234489.16"/>
    <s v="Cash on Delivery"/>
    <s v="Website"/>
    <s v="Pune"/>
    <s v="Maharashtra"/>
    <x v="0"/>
    <n v="8"/>
    <s v="No Return"/>
    <n v="5"/>
    <s v="Returned"/>
  </r>
  <r>
    <s v="ORD00095"/>
    <x v="81"/>
    <s v="CUST264"/>
    <s v="Riya"/>
    <x v="1"/>
    <n v="55"/>
    <s v="Camera"/>
    <x v="0"/>
    <x v="5"/>
    <x v="1"/>
    <n v="5"/>
    <n v="34596"/>
    <n v="15"/>
    <n v="25947"/>
    <n v="26465.94"/>
    <n v="316"/>
    <n v="173814.94"/>
    <s v="UPI"/>
    <s v="Mobile App"/>
    <s v="Mumbai"/>
    <s v="Maharashtra"/>
    <x v="0"/>
    <n v="7"/>
    <s v="No Return"/>
    <n v="1"/>
    <s v="Returned"/>
  </r>
  <r>
    <s v="ORD00096"/>
    <x v="82"/>
    <s v="CUST664"/>
    <s v="Amit"/>
    <x v="0"/>
    <n v="51"/>
    <s v="Camera"/>
    <x v="0"/>
    <x v="5"/>
    <x v="2"/>
    <n v="1"/>
    <n v="30323"/>
    <n v="15"/>
    <n v="4548.45"/>
    <n v="4639.42"/>
    <n v="45"/>
    <n v="30458.97"/>
    <s v="Card"/>
    <s v="Mobile App"/>
    <s v="Pune"/>
    <s v="Maharashtra"/>
    <x v="0"/>
    <n v="1"/>
    <s v="Returned"/>
    <n v="4"/>
    <s v="Cancelled"/>
  </r>
  <r>
    <s v="ORD00097"/>
    <x v="15"/>
    <s v="CUST168"/>
    <s v="Vikas"/>
    <x v="0"/>
    <n v="27"/>
    <s v="Mouse"/>
    <x v="0"/>
    <x v="9"/>
    <x v="5"/>
    <n v="4"/>
    <n v="14331"/>
    <n v="0"/>
    <n v="0"/>
    <n v="10318.32"/>
    <n v="41"/>
    <n v="67683.320000000007"/>
    <s v="Card"/>
    <s v="Website"/>
    <s v="Lucknow"/>
    <s v="Uttar Pradesh"/>
    <x v="1"/>
    <n v="1"/>
    <s v="Returned"/>
    <n v="4"/>
    <s v="Delivered"/>
  </r>
  <r>
    <s v="ORD00098"/>
    <x v="83"/>
    <s v="CUST631"/>
    <s v="Arjun"/>
    <x v="0"/>
    <n v="24"/>
    <s v="Shoes"/>
    <x v="1"/>
    <x v="2"/>
    <x v="7"/>
    <n v="3"/>
    <n v="3679"/>
    <n v="10"/>
    <n v="1103.7"/>
    <n v="1787.99"/>
    <n v="262"/>
    <n v="11983.29"/>
    <s v="Cash on Delivery"/>
    <s v="Mobile App"/>
    <s v="Mumbai"/>
    <s v="Maharashtra"/>
    <x v="0"/>
    <n v="4"/>
    <s v="Returned"/>
    <n v="1"/>
    <s v="Delivered"/>
  </r>
  <r>
    <s v="ORD00099"/>
    <x v="36"/>
    <s v="CUST643"/>
    <s v="Karan"/>
    <x v="0"/>
    <n v="56"/>
    <s v="Laptop"/>
    <x v="0"/>
    <x v="4"/>
    <x v="4"/>
    <n v="3"/>
    <n v="25123"/>
    <n v="20"/>
    <n v="15073.8"/>
    <n v="10853.14"/>
    <n v="393"/>
    <n v="71541.34"/>
    <s v="Net Banking"/>
    <s v="Website"/>
    <s v="Bangalore"/>
    <s v="Karnataka"/>
    <x v="2"/>
    <n v="10"/>
    <s v="Returned"/>
    <n v="5"/>
    <s v="Delivered"/>
  </r>
  <r>
    <s v="ORD00100"/>
    <x v="84"/>
    <s v="CUST540"/>
    <s v="Priya"/>
    <x v="1"/>
    <n v="41"/>
    <s v="Watch"/>
    <x v="1"/>
    <x v="7"/>
    <x v="5"/>
    <n v="4"/>
    <n v="46566"/>
    <n v="10"/>
    <n v="18626.400000000001"/>
    <n v="30174.77"/>
    <n v="402"/>
    <n v="198214.37"/>
    <s v="UPI"/>
    <s v="Website"/>
    <s v="Chandigarh"/>
    <s v="Punjab"/>
    <x v="1"/>
    <n v="7"/>
    <s v="Returned"/>
    <n v="4"/>
    <s v="Delivered"/>
  </r>
  <r>
    <s v="ORD00101"/>
    <x v="61"/>
    <s v="CUST796"/>
    <s v="Arjun"/>
    <x v="0"/>
    <n v="60"/>
    <s v="Tablet"/>
    <x v="0"/>
    <x v="8"/>
    <x v="2"/>
    <n v="1"/>
    <n v="42289"/>
    <n v="20"/>
    <n v="8457.7999999999993"/>
    <n v="6089.62"/>
    <n v="250"/>
    <n v="40170.82"/>
    <s v="Cash on Delivery"/>
    <s v="Mobile App"/>
    <s v="Delhi"/>
    <s v="Delhi"/>
    <x v="1"/>
    <n v="1"/>
    <s v="No Return"/>
    <n v="2"/>
    <s v="Returned"/>
  </r>
  <r>
    <s v="ORD00102"/>
    <x v="85"/>
    <s v="CUST371"/>
    <s v="Karan"/>
    <x v="0"/>
    <n v="31"/>
    <s v="Shoes"/>
    <x v="1"/>
    <x v="2"/>
    <x v="4"/>
    <n v="5"/>
    <n v="4012"/>
    <n v="0"/>
    <n v="0"/>
    <n v="3610.8"/>
    <n v="329"/>
    <n v="23999.8"/>
    <s v="Card"/>
    <s v="Mobile App"/>
    <s v="Bangalore"/>
    <s v="Karnataka"/>
    <x v="2"/>
    <n v="8"/>
    <s v="Returned"/>
    <n v="4"/>
    <s v="Delivered"/>
  </r>
  <r>
    <s v="ORD00103"/>
    <x v="86"/>
    <s v="CUST769"/>
    <s v="Priya"/>
    <x v="0"/>
    <n v="52"/>
    <s v="Laptop"/>
    <x v="0"/>
    <x v="4"/>
    <x v="8"/>
    <n v="2"/>
    <n v="30405"/>
    <n v="0"/>
    <n v="0"/>
    <n v="10945.8"/>
    <n v="301"/>
    <n v="72056.800000000003"/>
    <s v="Net Banking"/>
    <s v="Mobile App"/>
    <s v="Jaipur"/>
    <s v="Rajasthan"/>
    <x v="1"/>
    <n v="8"/>
    <s v="No Return"/>
    <n v="5"/>
    <s v="Cancelled"/>
  </r>
  <r>
    <s v="ORD00104"/>
    <x v="87"/>
    <s v="CUST785"/>
    <s v="Anjali"/>
    <x v="0"/>
    <n v="23"/>
    <s v="Phone"/>
    <x v="0"/>
    <x v="6"/>
    <x v="5"/>
    <n v="4"/>
    <n v="19141"/>
    <n v="20"/>
    <n v="15312.8"/>
    <n v="11025.22"/>
    <n v="482"/>
    <n v="72758.42"/>
    <s v="Card"/>
    <s v="Website"/>
    <s v="Delhi"/>
    <s v="Delhi"/>
    <x v="1"/>
    <n v="5"/>
    <s v="Returned"/>
    <n v="4"/>
    <s v="Returned"/>
  </r>
  <r>
    <s v="ORD00105"/>
    <x v="49"/>
    <s v="CUST968"/>
    <s v="Arjun"/>
    <x v="1"/>
    <n v="22"/>
    <s v="Backpack"/>
    <x v="2"/>
    <x v="3"/>
    <x v="4"/>
    <n v="4"/>
    <n v="19962"/>
    <n v="5"/>
    <n v="3992.4"/>
    <n v="13654.01"/>
    <n v="104"/>
    <n v="89613.61"/>
    <s v="Cash on Delivery"/>
    <s v="Website"/>
    <s v="Pune"/>
    <s v="Maharashtra"/>
    <x v="0"/>
    <n v="7"/>
    <s v="Returned"/>
    <n v="5"/>
    <s v="Returned"/>
  </r>
  <r>
    <s v="ORD00106"/>
    <x v="88"/>
    <s v="CUST430"/>
    <s v="Sneha"/>
    <x v="0"/>
    <n v="46"/>
    <s v="Backpack"/>
    <x v="2"/>
    <x v="3"/>
    <x v="2"/>
    <n v="5"/>
    <n v="30045"/>
    <n v="0"/>
    <n v="0"/>
    <n v="27040.5"/>
    <n v="295"/>
    <n v="177560.5"/>
    <s v="Cash on Delivery"/>
    <s v="Mobile App"/>
    <s v="Patiala"/>
    <s v="Punjab"/>
    <x v="1"/>
    <n v="9"/>
    <s v="No Return"/>
    <n v="2"/>
    <s v="Shipped"/>
  </r>
  <r>
    <s v="ORD00107"/>
    <x v="42"/>
    <s v="CUST756"/>
    <s v="Karan"/>
    <x v="0"/>
    <n v="33"/>
    <s v="Headphones"/>
    <x v="0"/>
    <x v="0"/>
    <x v="8"/>
    <n v="1"/>
    <n v="30617"/>
    <n v="0"/>
    <n v="0"/>
    <n v="5511.06"/>
    <n v="291"/>
    <n v="36419.06"/>
    <s v="Net Banking"/>
    <s v="Website"/>
    <s v="Mumbai"/>
    <s v="Maharashtra"/>
    <x v="0"/>
    <n v="9"/>
    <s v="Returned"/>
    <n v="5"/>
    <s v="Cancelled"/>
  </r>
  <r>
    <s v="ORD00108"/>
    <x v="89"/>
    <s v="CUST755"/>
    <s v="Sneha"/>
    <x v="1"/>
    <n v="29"/>
    <s v="Tablet"/>
    <x v="0"/>
    <x v="8"/>
    <x v="1"/>
    <n v="1"/>
    <n v="36884"/>
    <n v="5"/>
    <n v="1844.2"/>
    <n v="6307.16"/>
    <n v="88"/>
    <n v="41434.959999999999"/>
    <s v="Cash on Delivery"/>
    <s v="Mobile App"/>
    <s v="Patiala"/>
    <s v="Punjab"/>
    <x v="1"/>
    <n v="2"/>
    <s v="Returned"/>
    <n v="2"/>
    <s v="Shipped"/>
  </r>
  <r>
    <s v="ORD00109"/>
    <x v="90"/>
    <s v="CUST588"/>
    <s v="Anjali"/>
    <x v="1"/>
    <n v="35"/>
    <s v="Watch"/>
    <x v="1"/>
    <x v="7"/>
    <x v="7"/>
    <n v="2"/>
    <n v="44392"/>
    <n v="10"/>
    <n v="8878.4"/>
    <n v="14383.01"/>
    <n v="36"/>
    <n v="94324.61"/>
    <s v="Card"/>
    <s v="Website"/>
    <s v="Mumbai"/>
    <s v="Maharashtra"/>
    <x v="0"/>
    <n v="4"/>
    <s v="Returned"/>
    <n v="3"/>
    <s v="Returned"/>
  </r>
  <r>
    <s v="ORD00110"/>
    <x v="91"/>
    <s v="CUST680"/>
    <s v="Riya"/>
    <x v="0"/>
    <n v="49"/>
    <s v="Backpack"/>
    <x v="2"/>
    <x v="3"/>
    <x v="1"/>
    <n v="2"/>
    <n v="45616"/>
    <n v="15"/>
    <n v="13684.8"/>
    <n v="13958.5"/>
    <n v="173"/>
    <n v="91678.7"/>
    <s v="Net Banking"/>
    <s v="Mobile App"/>
    <s v="Bangalore"/>
    <s v="Karnataka"/>
    <x v="2"/>
    <n v="4"/>
    <s v="Returned"/>
    <n v="5"/>
    <s v="Cancelled"/>
  </r>
  <r>
    <s v="ORD00111"/>
    <x v="92"/>
    <s v="CUST923"/>
    <s v="Arjun"/>
    <x v="1"/>
    <n v="25"/>
    <s v="Phone"/>
    <x v="0"/>
    <x v="6"/>
    <x v="5"/>
    <n v="4"/>
    <n v="13466"/>
    <n v="15"/>
    <n v="8079.6"/>
    <n v="8241.19"/>
    <n v="298"/>
    <n v="54323.59"/>
    <s v="Card"/>
    <s v="Mobile App"/>
    <s v="Lucknow"/>
    <s v="Uttar Pradesh"/>
    <x v="1"/>
    <n v="6"/>
    <s v="No Return"/>
    <n v="5"/>
    <s v="Cancelled"/>
  </r>
  <r>
    <s v="ORD00112"/>
    <x v="93"/>
    <s v="CUST454"/>
    <s v="Arjun"/>
    <x v="0"/>
    <n v="53"/>
    <s v="Keyboard"/>
    <x v="0"/>
    <x v="1"/>
    <x v="0"/>
    <n v="3"/>
    <n v="10297"/>
    <n v="5"/>
    <n v="1544.55"/>
    <n v="5282.36"/>
    <n v="382"/>
    <n v="35010.81"/>
    <s v="UPI"/>
    <s v="Mobile App"/>
    <s v="Jaipur"/>
    <s v="Rajasthan"/>
    <x v="1"/>
    <n v="4"/>
    <s v="No Return"/>
    <n v="1"/>
    <s v="Returned"/>
  </r>
  <r>
    <s v="ORD00113"/>
    <x v="94"/>
    <s v="CUST221"/>
    <s v="Neha"/>
    <x v="0"/>
    <n v="38"/>
    <s v="Mouse"/>
    <x v="0"/>
    <x v="9"/>
    <x v="5"/>
    <n v="2"/>
    <n v="20743"/>
    <n v="20"/>
    <n v="8297.2000000000007"/>
    <n v="5973.98"/>
    <n v="397"/>
    <n v="39559.78"/>
    <s v="UPI"/>
    <s v="Website"/>
    <s v="Mumbai"/>
    <s v="Maharashtra"/>
    <x v="0"/>
    <n v="8"/>
    <s v="No Return"/>
    <n v="1"/>
    <s v="Delivered"/>
  </r>
  <r>
    <s v="ORD00114"/>
    <x v="95"/>
    <s v="CUST299"/>
    <s v="Neha"/>
    <x v="1"/>
    <n v="56"/>
    <s v="Mouse"/>
    <x v="0"/>
    <x v="9"/>
    <x v="7"/>
    <n v="3"/>
    <n v="45793"/>
    <n v="0"/>
    <n v="0"/>
    <n v="24728.22"/>
    <n v="20"/>
    <n v="162127.22"/>
    <s v="UPI"/>
    <s v="Website"/>
    <s v="Pune"/>
    <s v="Maharashtra"/>
    <x v="0"/>
    <n v="5"/>
    <s v="No Return"/>
    <n v="5"/>
    <s v="Delivered"/>
  </r>
  <r>
    <s v="ORD00115"/>
    <x v="96"/>
    <s v="CUST447"/>
    <s v="Karan"/>
    <x v="0"/>
    <n v="24"/>
    <s v="Backpack"/>
    <x v="2"/>
    <x v="3"/>
    <x v="2"/>
    <n v="5"/>
    <n v="39903"/>
    <n v="20"/>
    <n v="39903"/>
    <n v="28730.16"/>
    <n v="492"/>
    <n v="188834.16"/>
    <s v="Card"/>
    <s v="Mobile App"/>
    <s v="Patiala"/>
    <s v="Punjab"/>
    <x v="1"/>
    <n v="2"/>
    <s v="Returned"/>
    <n v="5"/>
    <s v="Returned"/>
  </r>
  <r>
    <s v="ORD00116"/>
    <x v="97"/>
    <s v="CUST732"/>
    <s v="Arjun"/>
    <x v="1"/>
    <n v="58"/>
    <s v="Headphones"/>
    <x v="0"/>
    <x v="0"/>
    <x v="1"/>
    <n v="3"/>
    <n v="22776"/>
    <n v="0"/>
    <n v="0"/>
    <n v="12299.04"/>
    <n v="94"/>
    <n v="80721.039999999994"/>
    <s v="UPI"/>
    <s v="Mobile App"/>
    <s v="Jaipur"/>
    <s v="Rajasthan"/>
    <x v="1"/>
    <n v="6"/>
    <s v="No Return"/>
    <n v="1"/>
    <s v="Delivered"/>
  </r>
  <r>
    <s v="ORD00117"/>
    <x v="75"/>
    <s v="CUST185"/>
    <s v="Riya"/>
    <x v="1"/>
    <n v="30"/>
    <s v="Tablet"/>
    <x v="0"/>
    <x v="8"/>
    <x v="7"/>
    <n v="5"/>
    <n v="18787"/>
    <n v="20"/>
    <n v="18787"/>
    <n v="13526.64"/>
    <n v="101"/>
    <n v="88775.64"/>
    <s v="Card"/>
    <s v="Mobile App"/>
    <s v="Pune"/>
    <s v="Maharashtra"/>
    <x v="0"/>
    <n v="4"/>
    <s v="Returned"/>
    <n v="5"/>
    <s v="Delivered"/>
  </r>
  <r>
    <s v="ORD00118"/>
    <x v="98"/>
    <s v="CUST728"/>
    <s v="Neha"/>
    <x v="0"/>
    <n v="28"/>
    <s v="Headphones"/>
    <x v="0"/>
    <x v="0"/>
    <x v="0"/>
    <n v="1"/>
    <n v="956"/>
    <n v="20"/>
    <n v="191.2"/>
    <n v="137.66"/>
    <n v="446"/>
    <n v="1348.46"/>
    <s v="Cash on Delivery"/>
    <s v="Mobile App"/>
    <s v="Pune"/>
    <s v="Maharashtra"/>
    <x v="0"/>
    <n v="3"/>
    <s v="Returned"/>
    <n v="2"/>
    <s v="Returned"/>
  </r>
  <r>
    <s v="ORD00119"/>
    <x v="99"/>
    <s v="CUST221"/>
    <s v="Anjali"/>
    <x v="1"/>
    <n v="20"/>
    <s v="Phone"/>
    <x v="0"/>
    <x v="6"/>
    <x v="4"/>
    <n v="5"/>
    <n v="28102"/>
    <n v="5"/>
    <n v="7025.5"/>
    <n v="24027.21"/>
    <n v="281"/>
    <n v="157792.71"/>
    <s v="Card"/>
    <s v="Website"/>
    <s v="Patiala"/>
    <s v="Punjab"/>
    <x v="1"/>
    <n v="5"/>
    <s v="No Return"/>
    <n v="3"/>
    <s v="Delivered"/>
  </r>
  <r>
    <s v="ORD00120"/>
    <x v="100"/>
    <s v="CUST201"/>
    <s v="Amit"/>
    <x v="0"/>
    <n v="29"/>
    <s v="Tablet"/>
    <x v="0"/>
    <x v="8"/>
    <x v="8"/>
    <n v="4"/>
    <n v="2455"/>
    <n v="5"/>
    <n v="491"/>
    <n v="1679.22"/>
    <n v="255"/>
    <n v="11263.22"/>
    <s v="UPI"/>
    <s v="Mobile App"/>
    <s v="Patiala"/>
    <s v="Punjab"/>
    <x v="1"/>
    <n v="4"/>
    <s v="No Return"/>
    <n v="4"/>
    <s v="Delivered"/>
  </r>
  <r>
    <s v="ORD00121"/>
    <x v="101"/>
    <s v="CUST978"/>
    <s v="Amit"/>
    <x v="0"/>
    <n v="39"/>
    <s v="Backpack"/>
    <x v="2"/>
    <x v="3"/>
    <x v="7"/>
    <n v="2"/>
    <n v="14902"/>
    <n v="20"/>
    <n v="5960.8"/>
    <n v="4291.78"/>
    <n v="348"/>
    <n v="28482.98"/>
    <s v="Card"/>
    <s v="Mobile App"/>
    <s v="Jaipur"/>
    <s v="Rajasthan"/>
    <x v="1"/>
    <n v="8"/>
    <s v="No Return"/>
    <n v="1"/>
    <s v="Cancelled"/>
  </r>
  <r>
    <s v="ORD00122"/>
    <x v="102"/>
    <s v="CUST939"/>
    <s v="Karan"/>
    <x v="0"/>
    <n v="30"/>
    <s v="Shoes"/>
    <x v="1"/>
    <x v="2"/>
    <x v="8"/>
    <n v="2"/>
    <n v="13003"/>
    <n v="5"/>
    <n v="1300.3"/>
    <n v="4447.03"/>
    <n v="199"/>
    <n v="29351.73"/>
    <s v="Net Banking"/>
    <s v="Mobile App"/>
    <s v="Pune"/>
    <s v="Maharashtra"/>
    <x v="0"/>
    <n v="1"/>
    <s v="Returned"/>
    <n v="5"/>
    <s v="Delivered"/>
  </r>
  <r>
    <s v="ORD00123"/>
    <x v="103"/>
    <s v="CUST385"/>
    <s v="Arjun"/>
    <x v="1"/>
    <n v="44"/>
    <s v="Laptop"/>
    <x v="0"/>
    <x v="4"/>
    <x v="4"/>
    <n v="5"/>
    <n v="7255"/>
    <n v="5"/>
    <n v="1813.75"/>
    <n v="6203.02"/>
    <n v="388"/>
    <n v="41052.28"/>
    <s v="Cash on Delivery"/>
    <s v="Website"/>
    <s v="Chandigarh"/>
    <s v="Punjab"/>
    <x v="1"/>
    <n v="10"/>
    <s v="Returned"/>
    <n v="2"/>
    <s v="Cancelled"/>
  </r>
  <r>
    <s v="ORD00124"/>
    <x v="2"/>
    <s v="CUST978"/>
    <s v="Riya"/>
    <x v="0"/>
    <n v="39"/>
    <s v="Watch"/>
    <x v="1"/>
    <x v="7"/>
    <x v="6"/>
    <n v="1"/>
    <n v="31663"/>
    <n v="5"/>
    <n v="1583.15"/>
    <n v="5414.37"/>
    <n v="166"/>
    <n v="35660.22"/>
    <s v="Card"/>
    <s v="Website"/>
    <s v="Chandigarh"/>
    <s v="Punjab"/>
    <x v="1"/>
    <n v="1"/>
    <s v="Returned"/>
    <n v="2"/>
    <s v="Returned"/>
  </r>
  <r>
    <s v="ORD00125"/>
    <x v="104"/>
    <s v="CUST323"/>
    <s v="Vikas"/>
    <x v="0"/>
    <n v="40"/>
    <s v="Watch"/>
    <x v="1"/>
    <x v="7"/>
    <x v="1"/>
    <n v="2"/>
    <n v="48930"/>
    <n v="10"/>
    <n v="9786"/>
    <n v="15853.32"/>
    <n v="400"/>
    <n v="104327.32"/>
    <s v="Card"/>
    <s v="Mobile App"/>
    <s v="Jaipur"/>
    <s v="Rajasthan"/>
    <x v="1"/>
    <n v="10"/>
    <s v="No Return"/>
    <n v="1"/>
    <s v="Cancelled"/>
  </r>
  <r>
    <s v="ORD00126"/>
    <x v="22"/>
    <s v="CUST813"/>
    <s v="Arjun"/>
    <x v="1"/>
    <n v="42"/>
    <s v="Mouse"/>
    <x v="0"/>
    <x v="9"/>
    <x v="7"/>
    <n v="4"/>
    <n v="11876"/>
    <n v="20"/>
    <n v="9500.7999999999993"/>
    <n v="6840.58"/>
    <n v="31"/>
    <n v="44874.78"/>
    <s v="Card"/>
    <s v="Website"/>
    <s v="Mumbai"/>
    <s v="Maharashtra"/>
    <x v="0"/>
    <n v="3"/>
    <s v="No Return"/>
    <n v="3"/>
    <s v="Returned"/>
  </r>
  <r>
    <s v="ORD00127"/>
    <x v="105"/>
    <s v="CUST709"/>
    <s v="Vikas"/>
    <x v="0"/>
    <n v="18"/>
    <s v="Shoes"/>
    <x v="1"/>
    <x v="2"/>
    <x v="5"/>
    <n v="3"/>
    <n v="6898"/>
    <n v="10"/>
    <n v="2069.4"/>
    <n v="3352.43"/>
    <n v="417"/>
    <n v="22394.03"/>
    <s v="Card"/>
    <s v="Website"/>
    <s v="Jaipur"/>
    <s v="Rajasthan"/>
    <x v="1"/>
    <n v="4"/>
    <s v="No Return"/>
    <n v="2"/>
    <s v="Delivered"/>
  </r>
  <r>
    <s v="ORD00128"/>
    <x v="73"/>
    <s v="CUST865"/>
    <s v="Arjun"/>
    <x v="1"/>
    <n v="33"/>
    <s v="Phone"/>
    <x v="0"/>
    <x v="6"/>
    <x v="3"/>
    <n v="5"/>
    <n v="27664"/>
    <n v="0"/>
    <n v="0"/>
    <n v="24897.599999999999"/>
    <n v="18"/>
    <n v="163235.6"/>
    <s v="Net Banking"/>
    <s v="Mobile App"/>
    <s v="Delhi"/>
    <s v="Delhi"/>
    <x v="1"/>
    <n v="10"/>
    <s v="Returned"/>
    <n v="3"/>
    <s v="Returned"/>
  </r>
  <r>
    <s v="ORD00129"/>
    <x v="106"/>
    <s v="CUST339"/>
    <s v="Rahul"/>
    <x v="1"/>
    <n v="25"/>
    <s v="Laptop"/>
    <x v="0"/>
    <x v="4"/>
    <x v="7"/>
    <n v="5"/>
    <n v="31878"/>
    <n v="5"/>
    <n v="7969.5"/>
    <n v="27255.69"/>
    <n v="288"/>
    <n v="178964.19"/>
    <s v="Cash on Delivery"/>
    <s v="Mobile App"/>
    <s v="Lucknow"/>
    <s v="Uttar Pradesh"/>
    <x v="1"/>
    <n v="7"/>
    <s v="No Return"/>
    <n v="4"/>
    <s v="Returned"/>
  </r>
  <r>
    <s v="ORD00130"/>
    <x v="20"/>
    <s v="CUST389"/>
    <s v="Karan"/>
    <x v="0"/>
    <n v="40"/>
    <s v="Mouse"/>
    <x v="0"/>
    <x v="9"/>
    <x v="6"/>
    <n v="2"/>
    <n v="33074"/>
    <n v="10"/>
    <n v="6614.8"/>
    <n v="10715.98"/>
    <n v="377"/>
    <n v="70626.179999999993"/>
    <s v="Net Banking"/>
    <s v="Website"/>
    <s v="Delhi"/>
    <s v="Delhi"/>
    <x v="1"/>
    <n v="4"/>
    <s v="Returned"/>
    <n v="3"/>
    <s v="Delivered"/>
  </r>
  <r>
    <s v="ORD00131"/>
    <x v="107"/>
    <s v="CUST455"/>
    <s v="Anjali"/>
    <x v="0"/>
    <n v="29"/>
    <s v="Tablet"/>
    <x v="0"/>
    <x v="8"/>
    <x v="5"/>
    <n v="1"/>
    <n v="24321"/>
    <n v="10"/>
    <n v="2432.1"/>
    <n v="3940"/>
    <n v="350"/>
    <n v="26178.9"/>
    <s v="Cash on Delivery"/>
    <s v="Mobile App"/>
    <s v="Delhi"/>
    <s v="Delhi"/>
    <x v="1"/>
    <n v="3"/>
    <s v="Returned"/>
    <n v="5"/>
    <s v="Delivered"/>
  </r>
  <r>
    <s v="ORD00132"/>
    <x v="108"/>
    <s v="CUST831"/>
    <s v="Anjali"/>
    <x v="0"/>
    <n v="45"/>
    <s v="Laptop"/>
    <x v="0"/>
    <x v="4"/>
    <x v="8"/>
    <n v="4"/>
    <n v="42895"/>
    <n v="15"/>
    <n v="25737"/>
    <n v="26251.74"/>
    <n v="98"/>
    <n v="172192.74"/>
    <s v="Card"/>
    <s v="Website"/>
    <s v="Lucknow"/>
    <s v="Uttar Pradesh"/>
    <x v="1"/>
    <n v="9"/>
    <s v="Returned"/>
    <n v="1"/>
    <s v="Shipped"/>
  </r>
  <r>
    <s v="ORD00133"/>
    <x v="5"/>
    <s v="CUST726"/>
    <s v="Rahul"/>
    <x v="0"/>
    <n v="58"/>
    <s v="Keyboard"/>
    <x v="0"/>
    <x v="1"/>
    <x v="7"/>
    <n v="5"/>
    <n v="48980"/>
    <n v="0"/>
    <n v="0"/>
    <n v="44082"/>
    <n v="96"/>
    <n v="289078"/>
    <s v="Card"/>
    <s v="Website"/>
    <s v="Jaipur"/>
    <s v="Rajasthan"/>
    <x v="1"/>
    <n v="5"/>
    <s v="Returned"/>
    <n v="2"/>
    <s v="Returned"/>
  </r>
  <r>
    <s v="ORD00134"/>
    <x v="109"/>
    <s v="CUST979"/>
    <s v="Arjun"/>
    <x v="1"/>
    <n v="33"/>
    <s v="Tablet"/>
    <x v="0"/>
    <x v="8"/>
    <x v="8"/>
    <n v="1"/>
    <n v="49527"/>
    <n v="0"/>
    <n v="0"/>
    <n v="8914.86"/>
    <n v="456"/>
    <n v="58897.86"/>
    <s v="UPI"/>
    <s v="Website"/>
    <s v="Pune"/>
    <s v="Maharashtra"/>
    <x v="0"/>
    <n v="5"/>
    <s v="Returned"/>
    <n v="5"/>
    <s v="Returned"/>
  </r>
  <r>
    <s v="ORD00135"/>
    <x v="110"/>
    <s v="CUST262"/>
    <s v="Sneha"/>
    <x v="0"/>
    <n v="55"/>
    <s v="Tablet"/>
    <x v="0"/>
    <x v="8"/>
    <x v="5"/>
    <n v="4"/>
    <n v="24297"/>
    <n v="5"/>
    <n v="4859.3999999999996"/>
    <n v="16619.150000000001"/>
    <n v="167"/>
    <n v="109114.75"/>
    <s v="Cash on Delivery"/>
    <s v="Website"/>
    <s v="Lucknow"/>
    <s v="Uttar Pradesh"/>
    <x v="1"/>
    <n v="5"/>
    <s v="No Return"/>
    <n v="1"/>
    <s v="Delivered"/>
  </r>
  <r>
    <s v="ORD00136"/>
    <x v="86"/>
    <s v="CUST905"/>
    <s v="Amit"/>
    <x v="1"/>
    <n v="57"/>
    <s v="Laptop"/>
    <x v="0"/>
    <x v="4"/>
    <x v="6"/>
    <n v="5"/>
    <n v="47683"/>
    <n v="5"/>
    <n v="11920.75"/>
    <n v="40768.959999999999"/>
    <n v="420"/>
    <n v="267683.21000000002"/>
    <s v="Net Banking"/>
    <s v="Website"/>
    <s v="Delhi"/>
    <s v="Delhi"/>
    <x v="1"/>
    <n v="4"/>
    <s v="Returned"/>
    <n v="4"/>
    <s v="Delivered"/>
  </r>
  <r>
    <s v="ORD00137"/>
    <x v="111"/>
    <s v="CUST630"/>
    <s v="Priya"/>
    <x v="1"/>
    <n v="59"/>
    <s v="Keyboard"/>
    <x v="0"/>
    <x v="1"/>
    <x v="9"/>
    <n v="3"/>
    <n v="48486"/>
    <n v="0"/>
    <n v="0"/>
    <n v="26182.44"/>
    <n v="460"/>
    <n v="172100.44"/>
    <s v="UPI"/>
    <s v="Website"/>
    <s v="Bangalore"/>
    <s v="Karnataka"/>
    <x v="2"/>
    <n v="6"/>
    <s v="No Return"/>
    <n v="2"/>
    <s v="Cancelled"/>
  </r>
  <r>
    <s v="ORD00138"/>
    <x v="112"/>
    <s v="CUST336"/>
    <s v="Amit"/>
    <x v="1"/>
    <n v="18"/>
    <s v="Laptop"/>
    <x v="0"/>
    <x v="4"/>
    <x v="2"/>
    <n v="4"/>
    <n v="35587"/>
    <n v="10"/>
    <n v="14234.8"/>
    <n v="23060.38"/>
    <n v="243"/>
    <n v="151416.57999999999"/>
    <s v="Card"/>
    <s v="Website"/>
    <s v="Patiala"/>
    <s v="Punjab"/>
    <x v="1"/>
    <n v="3"/>
    <s v="No Return"/>
    <n v="4"/>
    <s v="Shipped"/>
  </r>
  <r>
    <s v="ORD00139"/>
    <x v="104"/>
    <s v="CUST813"/>
    <s v="Rahul"/>
    <x v="1"/>
    <n v="47"/>
    <s v="Camera"/>
    <x v="0"/>
    <x v="5"/>
    <x v="8"/>
    <n v="5"/>
    <n v="38537"/>
    <n v="20"/>
    <n v="38537"/>
    <n v="27746.639999999999"/>
    <n v="428"/>
    <n v="182322.64"/>
    <s v="UPI"/>
    <s v="Mobile App"/>
    <s v="Bangalore"/>
    <s v="Karnataka"/>
    <x v="2"/>
    <n v="8"/>
    <s v="No Return"/>
    <n v="1"/>
    <s v="Shipped"/>
  </r>
  <r>
    <s v="ORD00140"/>
    <x v="113"/>
    <s v="CUST631"/>
    <s v="Neha"/>
    <x v="0"/>
    <n v="18"/>
    <s v="Camera"/>
    <x v="0"/>
    <x v="5"/>
    <x v="7"/>
    <n v="5"/>
    <n v="2675"/>
    <n v="15"/>
    <n v="2006.25"/>
    <n v="2046.38"/>
    <n v="318"/>
    <n v="13733.12"/>
    <s v="Net Banking"/>
    <s v="Website"/>
    <s v="Pune"/>
    <s v="Maharashtra"/>
    <x v="0"/>
    <n v="3"/>
    <s v="Returned"/>
    <n v="1"/>
    <s v="Cancelled"/>
  </r>
  <r>
    <s v="ORD00141"/>
    <x v="40"/>
    <s v="CUST688"/>
    <s v="Amit"/>
    <x v="1"/>
    <n v="43"/>
    <s v="Backpack"/>
    <x v="2"/>
    <x v="3"/>
    <x v="8"/>
    <n v="3"/>
    <n v="31905"/>
    <n v="5"/>
    <n v="4785.75"/>
    <n v="16367.26"/>
    <n v="396"/>
    <n v="107692.51"/>
    <s v="Card"/>
    <s v="Mobile App"/>
    <s v="Patiala"/>
    <s v="Punjab"/>
    <x v="1"/>
    <n v="2"/>
    <s v="Returned"/>
    <n v="5"/>
    <s v="Cancelled"/>
  </r>
  <r>
    <s v="ORD00142"/>
    <x v="114"/>
    <s v="CUST100"/>
    <s v="Rahul"/>
    <x v="1"/>
    <n v="60"/>
    <s v="Camera"/>
    <x v="0"/>
    <x v="5"/>
    <x v="9"/>
    <n v="1"/>
    <n v="37253"/>
    <n v="5"/>
    <n v="1862.65"/>
    <n v="6370.26"/>
    <n v="234"/>
    <n v="41994.61"/>
    <s v="Cash on Delivery"/>
    <s v="Website"/>
    <s v="Jaipur"/>
    <s v="Rajasthan"/>
    <x v="1"/>
    <n v="4"/>
    <s v="No Return"/>
    <n v="1"/>
    <s v="Delivered"/>
  </r>
  <r>
    <s v="ORD00143"/>
    <x v="115"/>
    <s v="CUST905"/>
    <s v="Amit"/>
    <x v="0"/>
    <n v="24"/>
    <s v="Laptop"/>
    <x v="0"/>
    <x v="4"/>
    <x v="6"/>
    <n v="1"/>
    <n v="7447"/>
    <n v="20"/>
    <n v="1489.4"/>
    <n v="1072.3699999999999"/>
    <n v="383"/>
    <n v="7412.97"/>
    <s v="Net Banking"/>
    <s v="Website"/>
    <s v="Delhi"/>
    <s v="Delhi"/>
    <x v="1"/>
    <n v="6"/>
    <s v="No Return"/>
    <n v="5"/>
    <s v="Shipped"/>
  </r>
  <r>
    <s v="ORD00144"/>
    <x v="116"/>
    <s v="CUST345"/>
    <s v="Rahul"/>
    <x v="0"/>
    <n v="27"/>
    <s v="Phone"/>
    <x v="0"/>
    <x v="6"/>
    <x v="6"/>
    <n v="3"/>
    <n v="2465"/>
    <n v="5"/>
    <n v="369.75"/>
    <n v="1264.54"/>
    <n v="407"/>
    <n v="8696.7999999999993"/>
    <s v="Net Banking"/>
    <s v="Mobile App"/>
    <s v="Patiala"/>
    <s v="Punjab"/>
    <x v="1"/>
    <n v="5"/>
    <s v="Returned"/>
    <n v="5"/>
    <s v="Returned"/>
  </r>
  <r>
    <s v="ORD00145"/>
    <x v="72"/>
    <s v="CUST280"/>
    <s v="Amit"/>
    <x v="1"/>
    <n v="52"/>
    <s v="Phone"/>
    <x v="0"/>
    <x v="6"/>
    <x v="4"/>
    <n v="2"/>
    <n v="43125"/>
    <n v="10"/>
    <n v="8625"/>
    <n v="13972.5"/>
    <n v="153"/>
    <n v="91750.5"/>
    <s v="Net Banking"/>
    <s v="Mobile App"/>
    <s v="Lucknow"/>
    <s v="Uttar Pradesh"/>
    <x v="1"/>
    <n v="5"/>
    <s v="Returned"/>
    <n v="2"/>
    <s v="Returned"/>
  </r>
  <r>
    <s v="ORD00146"/>
    <x v="117"/>
    <s v="CUST463"/>
    <s v="Sneha"/>
    <x v="1"/>
    <n v="48"/>
    <s v="Camera"/>
    <x v="0"/>
    <x v="5"/>
    <x v="7"/>
    <n v="2"/>
    <n v="25854"/>
    <n v="15"/>
    <n v="7756.2"/>
    <n v="7911.32"/>
    <n v="26"/>
    <n v="51889.120000000003"/>
    <s v="UPI"/>
    <s v="Mobile App"/>
    <s v="Patiala"/>
    <s v="Punjab"/>
    <x v="1"/>
    <n v="1"/>
    <s v="Returned"/>
    <n v="5"/>
    <s v="Cancelled"/>
  </r>
  <r>
    <s v="ORD00147"/>
    <x v="118"/>
    <s v="CUST400"/>
    <s v="Amit"/>
    <x v="1"/>
    <n v="24"/>
    <s v="Keyboard"/>
    <x v="0"/>
    <x v="1"/>
    <x v="1"/>
    <n v="4"/>
    <n v="24413"/>
    <n v="0"/>
    <n v="0"/>
    <n v="17577.36"/>
    <n v="0"/>
    <n v="115229.36"/>
    <s v="UPI"/>
    <s v="Mobile App"/>
    <s v="Mumbai"/>
    <s v="Maharashtra"/>
    <x v="0"/>
    <n v="2"/>
    <s v="No Return"/>
    <n v="1"/>
    <s v="Shipped"/>
  </r>
  <r>
    <s v="ORD00148"/>
    <x v="119"/>
    <s v="CUST204"/>
    <s v="Riya"/>
    <x v="1"/>
    <n v="59"/>
    <s v="Mouse"/>
    <x v="0"/>
    <x v="9"/>
    <x v="3"/>
    <n v="2"/>
    <n v="8194"/>
    <n v="5"/>
    <n v="819.4"/>
    <n v="2802.35"/>
    <n v="178"/>
    <n v="18548.95"/>
    <s v="Net Banking"/>
    <s v="Mobile App"/>
    <s v="Delhi"/>
    <s v="Delhi"/>
    <x v="1"/>
    <n v="2"/>
    <s v="Returned"/>
    <n v="3"/>
    <s v="Cancelled"/>
  </r>
  <r>
    <s v="ORD00149"/>
    <x v="120"/>
    <s v="CUST237"/>
    <s v="Neha"/>
    <x v="1"/>
    <n v="31"/>
    <s v="Phone"/>
    <x v="0"/>
    <x v="6"/>
    <x v="4"/>
    <n v="2"/>
    <n v="23798"/>
    <n v="5"/>
    <n v="2379.8000000000002"/>
    <n v="8138.92"/>
    <n v="62"/>
    <n v="53417.120000000003"/>
    <s v="Cash on Delivery"/>
    <s v="Mobile App"/>
    <s v="Pune"/>
    <s v="Maharashtra"/>
    <x v="0"/>
    <n v="2"/>
    <s v="Returned"/>
    <n v="5"/>
    <s v="Cancelled"/>
  </r>
  <r>
    <s v="ORD00150"/>
    <x v="121"/>
    <s v="CUST635"/>
    <s v="Priya"/>
    <x v="0"/>
    <n v="50"/>
    <s v="Shoes"/>
    <x v="1"/>
    <x v="2"/>
    <x v="2"/>
    <n v="1"/>
    <n v="26351"/>
    <n v="5"/>
    <n v="1317.55"/>
    <n v="4506.0200000000004"/>
    <n v="205"/>
    <n v="29744.47"/>
    <s v="Cash on Delivery"/>
    <s v="Mobile App"/>
    <s v="Delhi"/>
    <s v="Delhi"/>
    <x v="1"/>
    <n v="9"/>
    <s v="Returned"/>
    <n v="1"/>
    <s v="Delivered"/>
  </r>
  <r>
    <s v="ORD00151"/>
    <x v="122"/>
    <s v="CUST742"/>
    <s v="Neha"/>
    <x v="0"/>
    <n v="40"/>
    <s v="Tablet"/>
    <x v="0"/>
    <x v="8"/>
    <x v="4"/>
    <n v="2"/>
    <n v="32644"/>
    <n v="0"/>
    <n v="0"/>
    <n v="11751.84"/>
    <n v="413"/>
    <n v="77452.84"/>
    <s v="Card"/>
    <s v="Website"/>
    <s v="Pune"/>
    <s v="Maharashtra"/>
    <x v="0"/>
    <n v="7"/>
    <s v="No Return"/>
    <n v="4"/>
    <s v="Cancelled"/>
  </r>
  <r>
    <s v="ORD00152"/>
    <x v="123"/>
    <s v="CUST493"/>
    <s v="Vikas"/>
    <x v="0"/>
    <n v="34"/>
    <s v="Tablet"/>
    <x v="0"/>
    <x v="8"/>
    <x v="0"/>
    <n v="5"/>
    <n v="13792"/>
    <n v="0"/>
    <n v="0"/>
    <n v="12412.8"/>
    <n v="437"/>
    <n v="81809.8"/>
    <s v="UPI"/>
    <s v="Mobile App"/>
    <s v="Lucknow"/>
    <s v="Uttar Pradesh"/>
    <x v="1"/>
    <n v="1"/>
    <s v="No Return"/>
    <n v="4"/>
    <s v="Delivered"/>
  </r>
  <r>
    <s v="ORD00153"/>
    <x v="124"/>
    <s v="CUST596"/>
    <s v="Karan"/>
    <x v="1"/>
    <n v="31"/>
    <s v="Laptop"/>
    <x v="0"/>
    <x v="4"/>
    <x v="7"/>
    <n v="5"/>
    <n v="12497"/>
    <n v="15"/>
    <n v="9372.75"/>
    <n v="9560.2000000000007"/>
    <n v="71"/>
    <n v="62743.46"/>
    <s v="Net Banking"/>
    <s v="Mobile App"/>
    <s v="Lucknow"/>
    <s v="Uttar Pradesh"/>
    <x v="1"/>
    <n v="10"/>
    <s v="Returned"/>
    <n v="5"/>
    <s v="Delivered"/>
  </r>
  <r>
    <s v="ORD00154"/>
    <x v="118"/>
    <s v="CUST437"/>
    <s v="Anjali"/>
    <x v="0"/>
    <n v="51"/>
    <s v="Shoes"/>
    <x v="1"/>
    <x v="2"/>
    <x v="1"/>
    <n v="5"/>
    <n v="46090"/>
    <n v="5"/>
    <n v="11522.5"/>
    <n v="39406.949999999997"/>
    <n v="212"/>
    <n v="258546.45"/>
    <s v="UPI"/>
    <s v="Mobile App"/>
    <s v="Bangalore"/>
    <s v="Karnataka"/>
    <x v="2"/>
    <n v="6"/>
    <s v="No Return"/>
    <n v="2"/>
    <s v="Cancelled"/>
  </r>
  <r>
    <s v="ORD00155"/>
    <x v="125"/>
    <s v="CUST774"/>
    <s v="Neha"/>
    <x v="0"/>
    <n v="34"/>
    <s v="Phone"/>
    <x v="0"/>
    <x v="6"/>
    <x v="9"/>
    <n v="5"/>
    <n v="5689"/>
    <n v="10"/>
    <n v="2844.5"/>
    <n v="4608.09"/>
    <n v="96"/>
    <n v="30304.59"/>
    <s v="UPI"/>
    <s v="Website"/>
    <s v="Patiala"/>
    <s v="Punjab"/>
    <x v="1"/>
    <n v="6"/>
    <s v="Returned"/>
    <n v="1"/>
    <s v="Cancelled"/>
  </r>
  <r>
    <s v="ORD00156"/>
    <x v="39"/>
    <s v="CUST652"/>
    <s v="Sneha"/>
    <x v="0"/>
    <n v="39"/>
    <s v="Shoes"/>
    <x v="1"/>
    <x v="2"/>
    <x v="4"/>
    <n v="1"/>
    <n v="37843"/>
    <n v="0"/>
    <n v="0"/>
    <n v="6811.74"/>
    <n v="134"/>
    <n v="44788.74"/>
    <s v="Cash on Delivery"/>
    <s v="Website"/>
    <s v="Bangalore"/>
    <s v="Karnataka"/>
    <x v="2"/>
    <n v="8"/>
    <s v="No Return"/>
    <n v="3"/>
    <s v="Shipped"/>
  </r>
  <r>
    <s v="ORD00157"/>
    <x v="126"/>
    <s v="CUST395"/>
    <s v="Neha"/>
    <x v="1"/>
    <n v="26"/>
    <s v="Mouse"/>
    <x v="0"/>
    <x v="9"/>
    <x v="1"/>
    <n v="2"/>
    <n v="11265"/>
    <n v="20"/>
    <n v="4506"/>
    <n v="3244.32"/>
    <n v="220"/>
    <n v="21488.32"/>
    <s v="UPI"/>
    <s v="Mobile App"/>
    <s v="Bangalore"/>
    <s v="Karnataka"/>
    <x v="2"/>
    <n v="4"/>
    <s v="Returned"/>
    <n v="2"/>
    <s v="Cancelled"/>
  </r>
  <r>
    <s v="ORD00158"/>
    <x v="127"/>
    <s v="CUST116"/>
    <s v="Neha"/>
    <x v="0"/>
    <n v="28"/>
    <s v="Laptop"/>
    <x v="0"/>
    <x v="4"/>
    <x v="4"/>
    <n v="2"/>
    <n v="3628"/>
    <n v="20"/>
    <n v="1451.2"/>
    <n v="1044.8599999999999"/>
    <n v="45"/>
    <n v="6894.66"/>
    <s v="Card"/>
    <s v="Website"/>
    <s v="Delhi"/>
    <s v="Delhi"/>
    <x v="1"/>
    <n v="2"/>
    <s v="Returned"/>
    <n v="1"/>
    <s v="Delivered"/>
  </r>
  <r>
    <s v="ORD00159"/>
    <x v="128"/>
    <s v="CUST707"/>
    <s v="Amit"/>
    <x v="1"/>
    <n v="35"/>
    <s v="Laptop"/>
    <x v="0"/>
    <x v="4"/>
    <x v="2"/>
    <n v="2"/>
    <n v="7118"/>
    <n v="10"/>
    <n v="1423.6"/>
    <n v="2306.23"/>
    <n v="140"/>
    <n v="15258.63"/>
    <s v="Card"/>
    <s v="Mobile App"/>
    <s v="Pune"/>
    <s v="Maharashtra"/>
    <x v="0"/>
    <n v="10"/>
    <s v="No Return"/>
    <n v="3"/>
    <s v="Shipped"/>
  </r>
  <r>
    <s v="ORD00160"/>
    <x v="83"/>
    <s v="CUST330"/>
    <s v="Anjali"/>
    <x v="1"/>
    <n v="48"/>
    <s v="Phone"/>
    <x v="0"/>
    <x v="6"/>
    <x v="2"/>
    <n v="2"/>
    <n v="31726"/>
    <n v="15"/>
    <n v="9517.7999999999993"/>
    <n v="9708.16"/>
    <n v="13"/>
    <n v="63655.360000000001"/>
    <s v="Card"/>
    <s v="Mobile App"/>
    <s v="Mumbai"/>
    <s v="Maharashtra"/>
    <x v="0"/>
    <n v="1"/>
    <s v="No Return"/>
    <n v="5"/>
    <s v="Cancelled"/>
  </r>
  <r>
    <s v="ORD00161"/>
    <x v="92"/>
    <s v="CUST275"/>
    <s v="Karan"/>
    <x v="0"/>
    <n v="24"/>
    <s v="Mouse"/>
    <x v="0"/>
    <x v="9"/>
    <x v="3"/>
    <n v="4"/>
    <n v="42298"/>
    <n v="20"/>
    <n v="33838.400000000001"/>
    <n v="24363.65"/>
    <n v="262"/>
    <n v="159979.25"/>
    <s v="Cash on Delivery"/>
    <s v="Mobile App"/>
    <s v="Patiala"/>
    <s v="Punjab"/>
    <x v="1"/>
    <n v="8"/>
    <s v="No Return"/>
    <n v="5"/>
    <s v="Delivered"/>
  </r>
  <r>
    <s v="ORD00162"/>
    <x v="129"/>
    <s v="CUST133"/>
    <s v="Priya"/>
    <x v="1"/>
    <n v="30"/>
    <s v="Keyboard"/>
    <x v="0"/>
    <x v="1"/>
    <x v="6"/>
    <n v="4"/>
    <n v="43897"/>
    <n v="15"/>
    <n v="26338.2"/>
    <n v="26864.959999999999"/>
    <n v="108"/>
    <n v="176222.76"/>
    <s v="Cash on Delivery"/>
    <s v="Mobile App"/>
    <s v="Patiala"/>
    <s v="Punjab"/>
    <x v="1"/>
    <n v="8"/>
    <s v="No Return"/>
    <n v="3"/>
    <s v="Cancelled"/>
  </r>
  <r>
    <s v="ORD00163"/>
    <x v="130"/>
    <s v="CUST905"/>
    <s v="Rahul"/>
    <x v="0"/>
    <n v="19"/>
    <s v="Watch"/>
    <x v="1"/>
    <x v="7"/>
    <x v="6"/>
    <n v="2"/>
    <n v="48486"/>
    <n v="0"/>
    <n v="0"/>
    <n v="17454.96"/>
    <n v="267"/>
    <n v="114693.96"/>
    <s v="Cash on Delivery"/>
    <s v="Website"/>
    <s v="Bangalore"/>
    <s v="Karnataka"/>
    <x v="2"/>
    <n v="1"/>
    <s v="No Return"/>
    <n v="5"/>
    <s v="Delivered"/>
  </r>
  <r>
    <s v="ORD00164"/>
    <x v="51"/>
    <s v="CUST196"/>
    <s v="Amit"/>
    <x v="0"/>
    <n v="37"/>
    <s v="Watch"/>
    <x v="1"/>
    <x v="7"/>
    <x v="4"/>
    <n v="3"/>
    <n v="11761"/>
    <n v="15"/>
    <n v="5292.45"/>
    <n v="5398.3"/>
    <n v="14"/>
    <n v="35402.85"/>
    <s v="Net Banking"/>
    <s v="Mobile App"/>
    <s v="Chandigarh"/>
    <s v="Punjab"/>
    <x v="1"/>
    <n v="5"/>
    <s v="No Return"/>
    <n v="1"/>
    <s v="Delivered"/>
  </r>
  <r>
    <s v="ORD00165"/>
    <x v="15"/>
    <s v="CUST169"/>
    <s v="Sneha"/>
    <x v="1"/>
    <n v="19"/>
    <s v="Camera"/>
    <x v="0"/>
    <x v="5"/>
    <x v="5"/>
    <n v="1"/>
    <n v="34466"/>
    <n v="5"/>
    <n v="1723.3"/>
    <n v="5893.69"/>
    <n v="50"/>
    <n v="38686.39"/>
    <s v="Card"/>
    <s v="Website"/>
    <s v="Lucknow"/>
    <s v="Uttar Pradesh"/>
    <x v="1"/>
    <n v="1"/>
    <s v="No Return"/>
    <n v="3"/>
    <s v="Delivered"/>
  </r>
  <r>
    <s v="ORD00166"/>
    <x v="119"/>
    <s v="CUST774"/>
    <s v="Vikas"/>
    <x v="0"/>
    <n v="57"/>
    <s v="Watch"/>
    <x v="1"/>
    <x v="7"/>
    <x v="0"/>
    <n v="3"/>
    <n v="42623"/>
    <n v="20"/>
    <n v="25573.8"/>
    <n v="18413.14"/>
    <n v="20"/>
    <n v="120728.34"/>
    <s v="Cash on Delivery"/>
    <s v="Mobile App"/>
    <s v="Lucknow"/>
    <s v="Uttar Pradesh"/>
    <x v="1"/>
    <n v="1"/>
    <s v="Returned"/>
    <n v="1"/>
    <s v="Shipped"/>
  </r>
  <r>
    <s v="ORD00167"/>
    <x v="131"/>
    <s v="CUST715"/>
    <s v="Karan"/>
    <x v="0"/>
    <n v="45"/>
    <s v="Shoes"/>
    <x v="1"/>
    <x v="2"/>
    <x v="8"/>
    <n v="2"/>
    <n v="35830"/>
    <n v="10"/>
    <n v="7166"/>
    <n v="11608.92"/>
    <n v="133"/>
    <n v="76235.92"/>
    <s v="UPI"/>
    <s v="Website"/>
    <s v="Chandigarh"/>
    <s v="Punjab"/>
    <x v="1"/>
    <n v="8"/>
    <s v="Returned"/>
    <n v="1"/>
    <s v="Delivered"/>
  </r>
  <r>
    <s v="ORD00168"/>
    <x v="132"/>
    <s v="CUST634"/>
    <s v="Anjali"/>
    <x v="0"/>
    <n v="37"/>
    <s v="Watch"/>
    <x v="1"/>
    <x v="7"/>
    <x v="0"/>
    <n v="1"/>
    <n v="40523"/>
    <n v="0"/>
    <n v="0"/>
    <n v="7294.14"/>
    <n v="302"/>
    <n v="48119.14"/>
    <s v="Card"/>
    <s v="Mobile App"/>
    <s v="Patiala"/>
    <s v="Punjab"/>
    <x v="1"/>
    <n v="9"/>
    <s v="No Return"/>
    <n v="5"/>
    <s v="Returned"/>
  </r>
  <r>
    <s v="ORD00169"/>
    <x v="133"/>
    <s v="CUST198"/>
    <s v="Amit"/>
    <x v="1"/>
    <n v="24"/>
    <s v="Keyboard"/>
    <x v="0"/>
    <x v="1"/>
    <x v="9"/>
    <n v="4"/>
    <n v="11352"/>
    <n v="0"/>
    <n v="0"/>
    <n v="8173.44"/>
    <n v="161"/>
    <n v="53742.44"/>
    <s v="Cash on Delivery"/>
    <s v="Website"/>
    <s v="Mumbai"/>
    <s v="Maharashtra"/>
    <x v="0"/>
    <n v="6"/>
    <s v="No Return"/>
    <n v="1"/>
    <s v="Cancelled"/>
  </r>
  <r>
    <s v="ORD00170"/>
    <x v="134"/>
    <s v="CUST119"/>
    <s v="Rahul"/>
    <x v="1"/>
    <n v="18"/>
    <s v="Backpack"/>
    <x v="2"/>
    <x v="3"/>
    <x v="0"/>
    <n v="4"/>
    <n v="42955"/>
    <n v="0"/>
    <n v="0"/>
    <n v="30927.599999999999"/>
    <n v="41"/>
    <n v="202788.6"/>
    <s v="Cash on Delivery"/>
    <s v="Mobile App"/>
    <s v="Pune"/>
    <s v="Maharashtra"/>
    <x v="0"/>
    <n v="9"/>
    <s v="No Return"/>
    <n v="3"/>
    <s v="Returned"/>
  </r>
  <r>
    <s v="ORD00171"/>
    <x v="135"/>
    <s v="CUST117"/>
    <s v="Anjali"/>
    <x v="0"/>
    <n v="59"/>
    <s v="Shoes"/>
    <x v="1"/>
    <x v="2"/>
    <x v="6"/>
    <n v="3"/>
    <n v="40789"/>
    <n v="10"/>
    <n v="12236.7"/>
    <n v="19823.45"/>
    <n v="488"/>
    <n v="130441.75"/>
    <s v="Card"/>
    <s v="Website"/>
    <s v="Chandigarh"/>
    <s v="Punjab"/>
    <x v="1"/>
    <n v="3"/>
    <s v="No Return"/>
    <n v="1"/>
    <s v="Returned"/>
  </r>
  <r>
    <s v="ORD00172"/>
    <x v="80"/>
    <s v="CUST260"/>
    <s v="Vikas"/>
    <x v="0"/>
    <n v="56"/>
    <s v="Headphones"/>
    <x v="0"/>
    <x v="0"/>
    <x v="0"/>
    <n v="5"/>
    <n v="39991"/>
    <n v="5"/>
    <n v="9997.75"/>
    <n v="34192.31"/>
    <n v="328"/>
    <n v="224477.55"/>
    <s v="Net Banking"/>
    <s v="Mobile App"/>
    <s v="Delhi"/>
    <s v="Delhi"/>
    <x v="1"/>
    <n v="10"/>
    <s v="Returned"/>
    <n v="4"/>
    <s v="Cancelled"/>
  </r>
  <r>
    <s v="ORD00173"/>
    <x v="6"/>
    <s v="CUST689"/>
    <s v="Karan"/>
    <x v="1"/>
    <n v="41"/>
    <s v="Keyboard"/>
    <x v="0"/>
    <x v="1"/>
    <x v="9"/>
    <n v="3"/>
    <n v="22410"/>
    <n v="10"/>
    <n v="6723"/>
    <n v="10891.26"/>
    <n v="365"/>
    <n v="71763.259999999995"/>
    <s v="Cash on Delivery"/>
    <s v="Mobile App"/>
    <s v="Delhi"/>
    <s v="Delhi"/>
    <x v="1"/>
    <n v="1"/>
    <s v="Returned"/>
    <n v="1"/>
    <s v="Returned"/>
  </r>
  <r>
    <s v="ORD00174"/>
    <x v="136"/>
    <s v="CUST343"/>
    <s v="Amit"/>
    <x v="0"/>
    <n v="18"/>
    <s v="Phone"/>
    <x v="0"/>
    <x v="6"/>
    <x v="1"/>
    <n v="4"/>
    <n v="3086"/>
    <n v="10"/>
    <n v="1234.4000000000001"/>
    <n v="1999.73"/>
    <n v="247"/>
    <n v="13356.33"/>
    <s v="Net Banking"/>
    <s v="Mobile App"/>
    <s v="Mumbai"/>
    <s v="Maharashtra"/>
    <x v="0"/>
    <n v="4"/>
    <s v="Returned"/>
    <n v="5"/>
    <s v="Cancelled"/>
  </r>
  <r>
    <s v="ORD00175"/>
    <x v="137"/>
    <s v="CUST273"/>
    <s v="Arjun"/>
    <x v="1"/>
    <n v="53"/>
    <s v="Headphones"/>
    <x v="0"/>
    <x v="0"/>
    <x v="2"/>
    <n v="3"/>
    <n v="39476"/>
    <n v="20"/>
    <n v="23685.599999999999"/>
    <n v="17053.63"/>
    <n v="78"/>
    <n v="111874.03"/>
    <s v="Card"/>
    <s v="Mobile App"/>
    <s v="Delhi"/>
    <s v="Delhi"/>
    <x v="1"/>
    <n v="5"/>
    <s v="Returned"/>
    <n v="2"/>
    <s v="Returned"/>
  </r>
  <r>
    <s v="ORD00176"/>
    <x v="138"/>
    <s v="CUST899"/>
    <s v="Arjun"/>
    <x v="0"/>
    <n v="31"/>
    <s v="Keyboard"/>
    <x v="0"/>
    <x v="1"/>
    <x v="1"/>
    <n v="1"/>
    <n v="31021"/>
    <n v="15"/>
    <n v="4653.1499999999996"/>
    <n v="4746.21"/>
    <n v="39"/>
    <n v="31153.06"/>
    <s v="Card"/>
    <s v="Website"/>
    <s v="Patiala"/>
    <s v="Punjab"/>
    <x v="1"/>
    <n v="8"/>
    <s v="Returned"/>
    <n v="4"/>
    <s v="Delivered"/>
  </r>
  <r>
    <s v="ORD00177"/>
    <x v="139"/>
    <s v="CUST737"/>
    <s v="Sneha"/>
    <x v="1"/>
    <n v="46"/>
    <s v="Laptop"/>
    <x v="0"/>
    <x v="4"/>
    <x v="9"/>
    <n v="1"/>
    <n v="581"/>
    <n v="0"/>
    <n v="0"/>
    <n v="104.58"/>
    <n v="19"/>
    <n v="704.58"/>
    <s v="Card"/>
    <s v="Website"/>
    <s v="Delhi"/>
    <s v="Delhi"/>
    <x v="1"/>
    <n v="4"/>
    <s v="Returned"/>
    <n v="2"/>
    <s v="Shipped"/>
  </r>
  <r>
    <s v="ORD00178"/>
    <x v="5"/>
    <s v="CUST387"/>
    <s v="Riya"/>
    <x v="0"/>
    <n v="23"/>
    <s v="Tablet"/>
    <x v="0"/>
    <x v="8"/>
    <x v="5"/>
    <n v="3"/>
    <n v="36753"/>
    <n v="10"/>
    <n v="11025.9"/>
    <n v="17861.96"/>
    <n v="200"/>
    <n v="117295.06"/>
    <s v="UPI"/>
    <s v="Website"/>
    <s v="Lucknow"/>
    <s v="Uttar Pradesh"/>
    <x v="1"/>
    <n v="9"/>
    <s v="No Return"/>
    <n v="3"/>
    <s v="Cancelled"/>
  </r>
  <r>
    <s v="ORD00179"/>
    <x v="140"/>
    <s v="CUST825"/>
    <s v="Rahul"/>
    <x v="1"/>
    <n v="30"/>
    <s v="Mouse"/>
    <x v="0"/>
    <x v="9"/>
    <x v="4"/>
    <n v="3"/>
    <n v="34859"/>
    <n v="5"/>
    <n v="5228.8500000000004"/>
    <n v="17882.669999999998"/>
    <n v="482"/>
    <n v="117712.82"/>
    <s v="UPI"/>
    <s v="Website"/>
    <s v="Patiala"/>
    <s v="Punjab"/>
    <x v="1"/>
    <n v="6"/>
    <s v="Returned"/>
    <n v="1"/>
    <s v="Returned"/>
  </r>
  <r>
    <s v="ORD00180"/>
    <x v="141"/>
    <s v="CUST930"/>
    <s v="Anjali"/>
    <x v="1"/>
    <n v="38"/>
    <s v="Backpack"/>
    <x v="2"/>
    <x v="3"/>
    <x v="8"/>
    <n v="3"/>
    <n v="27908"/>
    <n v="15"/>
    <n v="12558.6"/>
    <n v="12809.77"/>
    <n v="250"/>
    <n v="84225.17"/>
    <s v="Cash on Delivery"/>
    <s v="Website"/>
    <s v="Patiala"/>
    <s v="Punjab"/>
    <x v="1"/>
    <n v="9"/>
    <s v="Returned"/>
    <n v="5"/>
    <s v="Delivered"/>
  </r>
  <r>
    <s v="ORD00181"/>
    <x v="142"/>
    <s v="CUST588"/>
    <s v="Anjali"/>
    <x v="1"/>
    <n v="29"/>
    <s v="Mouse"/>
    <x v="0"/>
    <x v="9"/>
    <x v="3"/>
    <n v="3"/>
    <n v="47658"/>
    <n v="0"/>
    <n v="0"/>
    <n v="25735.32"/>
    <n v="240"/>
    <n v="168949.32"/>
    <s v="Cash on Delivery"/>
    <s v="Website"/>
    <s v="Patiala"/>
    <s v="Punjab"/>
    <x v="1"/>
    <n v="4"/>
    <s v="No Return"/>
    <n v="2"/>
    <s v="Cancelled"/>
  </r>
  <r>
    <s v="ORD00182"/>
    <x v="143"/>
    <s v="CUST374"/>
    <s v="Karan"/>
    <x v="1"/>
    <n v="56"/>
    <s v="Headphones"/>
    <x v="0"/>
    <x v="0"/>
    <x v="2"/>
    <n v="4"/>
    <n v="2329"/>
    <n v="0"/>
    <n v="0"/>
    <n v="1676.88"/>
    <n v="348"/>
    <n v="11340.88"/>
    <s v="UPI"/>
    <s v="Website"/>
    <s v="Chandigarh"/>
    <s v="Punjab"/>
    <x v="1"/>
    <n v="1"/>
    <s v="No Return"/>
    <n v="2"/>
    <s v="Delivered"/>
  </r>
  <r>
    <s v="ORD00183"/>
    <x v="63"/>
    <s v="CUST172"/>
    <s v="Karan"/>
    <x v="1"/>
    <n v="42"/>
    <s v="Headphones"/>
    <x v="0"/>
    <x v="0"/>
    <x v="9"/>
    <n v="2"/>
    <n v="10674"/>
    <n v="20"/>
    <n v="4269.6000000000004"/>
    <n v="3074.11"/>
    <n v="316"/>
    <n v="20468.509999999998"/>
    <s v="Net Banking"/>
    <s v="Website"/>
    <s v="Pune"/>
    <s v="Maharashtra"/>
    <x v="0"/>
    <n v="5"/>
    <s v="No Return"/>
    <n v="1"/>
    <s v="Shipped"/>
  </r>
  <r>
    <s v="ORD00184"/>
    <x v="111"/>
    <s v="CUST922"/>
    <s v="Anjali"/>
    <x v="0"/>
    <n v="37"/>
    <s v="Mouse"/>
    <x v="0"/>
    <x v="9"/>
    <x v="2"/>
    <n v="4"/>
    <n v="9797"/>
    <n v="15"/>
    <n v="5878.2"/>
    <n v="5995.76"/>
    <n v="457"/>
    <n v="39762.559999999998"/>
    <s v="Card"/>
    <s v="Website"/>
    <s v="Chandigarh"/>
    <s v="Punjab"/>
    <x v="1"/>
    <n v="3"/>
    <s v="Returned"/>
    <n v="5"/>
    <s v="Shipped"/>
  </r>
  <r>
    <s v="ORD00185"/>
    <x v="144"/>
    <s v="CUST755"/>
    <s v="Amit"/>
    <x v="1"/>
    <n v="46"/>
    <s v="Laptop"/>
    <x v="0"/>
    <x v="4"/>
    <x v="0"/>
    <n v="3"/>
    <n v="44724"/>
    <n v="5"/>
    <n v="6708.6"/>
    <n v="22943.41"/>
    <n v="76"/>
    <n v="150482.81"/>
    <s v="Card"/>
    <s v="Website"/>
    <s v="Delhi"/>
    <s v="Delhi"/>
    <x v="1"/>
    <n v="7"/>
    <s v="Returned"/>
    <n v="2"/>
    <s v="Shipped"/>
  </r>
  <r>
    <s v="ORD00186"/>
    <x v="145"/>
    <s v="CUST130"/>
    <s v="Amit"/>
    <x v="0"/>
    <n v="33"/>
    <s v="Keyboard"/>
    <x v="0"/>
    <x v="1"/>
    <x v="8"/>
    <n v="2"/>
    <n v="41199"/>
    <n v="20"/>
    <n v="16479.599999999999"/>
    <n v="11865.31"/>
    <n v="317"/>
    <n v="78100.710000000006"/>
    <s v="UPI"/>
    <s v="Mobile App"/>
    <s v="Pune"/>
    <s v="Maharashtra"/>
    <x v="0"/>
    <n v="2"/>
    <s v="No Return"/>
    <n v="3"/>
    <s v="Delivered"/>
  </r>
  <r>
    <s v="ORD00187"/>
    <x v="146"/>
    <s v="CUST635"/>
    <s v="Sneha"/>
    <x v="1"/>
    <n v="37"/>
    <s v="Phone"/>
    <x v="0"/>
    <x v="6"/>
    <x v="4"/>
    <n v="5"/>
    <n v="41589"/>
    <n v="0"/>
    <n v="0"/>
    <n v="37430.1"/>
    <n v="194"/>
    <n v="245569.1"/>
    <s v="Net Banking"/>
    <s v="Mobile App"/>
    <s v="Patiala"/>
    <s v="Punjab"/>
    <x v="1"/>
    <n v="10"/>
    <s v="No Return"/>
    <n v="1"/>
    <s v="Delivered"/>
  </r>
  <r>
    <s v="ORD00188"/>
    <x v="31"/>
    <s v="CUST542"/>
    <s v="Neha"/>
    <x v="1"/>
    <n v="50"/>
    <s v="Mouse"/>
    <x v="0"/>
    <x v="9"/>
    <x v="8"/>
    <n v="3"/>
    <n v="38807"/>
    <n v="5"/>
    <n v="5821.05"/>
    <n v="19907.990000000002"/>
    <n v="361"/>
    <n v="130868.94"/>
    <s v="Cash on Delivery"/>
    <s v="Website"/>
    <s v="Pune"/>
    <s v="Maharashtra"/>
    <x v="0"/>
    <n v="10"/>
    <s v="Returned"/>
    <n v="5"/>
    <s v="Returned"/>
  </r>
  <r>
    <s v="ORD00189"/>
    <x v="147"/>
    <s v="CUST301"/>
    <s v="Priya"/>
    <x v="1"/>
    <n v="32"/>
    <s v="Headphones"/>
    <x v="0"/>
    <x v="0"/>
    <x v="3"/>
    <n v="1"/>
    <n v="6099"/>
    <n v="0"/>
    <n v="0"/>
    <n v="1097.82"/>
    <n v="238"/>
    <n v="7434.82"/>
    <s v="Cash on Delivery"/>
    <s v="Mobile App"/>
    <s v="Lucknow"/>
    <s v="Uttar Pradesh"/>
    <x v="1"/>
    <n v="10"/>
    <s v="No Return"/>
    <n v="2"/>
    <s v="Delivered"/>
  </r>
  <r>
    <s v="ORD00190"/>
    <x v="4"/>
    <s v="CUST210"/>
    <s v="Anjali"/>
    <x v="0"/>
    <n v="25"/>
    <s v="Shoes"/>
    <x v="1"/>
    <x v="2"/>
    <x v="9"/>
    <n v="1"/>
    <n v="22901"/>
    <n v="0"/>
    <n v="0"/>
    <n v="4122.18"/>
    <n v="141"/>
    <n v="27164.18"/>
    <s v="UPI"/>
    <s v="Website"/>
    <s v="Lucknow"/>
    <s v="Uttar Pradesh"/>
    <x v="1"/>
    <n v="4"/>
    <s v="Returned"/>
    <n v="3"/>
    <s v="Delivered"/>
  </r>
  <r>
    <s v="ORD00191"/>
    <x v="148"/>
    <s v="CUST908"/>
    <s v="Priya"/>
    <x v="0"/>
    <n v="58"/>
    <s v="Keyboard"/>
    <x v="0"/>
    <x v="1"/>
    <x v="1"/>
    <n v="2"/>
    <n v="15512"/>
    <n v="20"/>
    <n v="6204.8"/>
    <n v="4467.46"/>
    <n v="484"/>
    <n v="29770.66"/>
    <s v="Card"/>
    <s v="Mobile App"/>
    <s v="Mumbai"/>
    <s v="Maharashtra"/>
    <x v="0"/>
    <n v="8"/>
    <s v="Returned"/>
    <n v="1"/>
    <s v="Returned"/>
  </r>
  <r>
    <s v="ORD00192"/>
    <x v="8"/>
    <s v="CUST584"/>
    <s v="Rahul"/>
    <x v="1"/>
    <n v="58"/>
    <s v="Phone"/>
    <x v="0"/>
    <x v="6"/>
    <x v="2"/>
    <n v="3"/>
    <n v="15329"/>
    <n v="15"/>
    <n v="6898.05"/>
    <n v="7036.01"/>
    <n v="288"/>
    <n v="46412.959999999999"/>
    <s v="Cash on Delivery"/>
    <s v="Mobile App"/>
    <s v="Jaipur"/>
    <s v="Rajasthan"/>
    <x v="1"/>
    <n v="4"/>
    <s v="No Return"/>
    <n v="5"/>
    <s v="Shipped"/>
  </r>
  <r>
    <s v="ORD00193"/>
    <x v="149"/>
    <s v="CUST912"/>
    <s v="Rahul"/>
    <x v="1"/>
    <n v="57"/>
    <s v="Shoes"/>
    <x v="1"/>
    <x v="2"/>
    <x v="0"/>
    <n v="1"/>
    <n v="10386"/>
    <n v="10"/>
    <n v="1038.5999999999999"/>
    <n v="1682.53"/>
    <n v="35"/>
    <n v="11064.93"/>
    <s v="Card"/>
    <s v="Mobile App"/>
    <s v="Patiala"/>
    <s v="Punjab"/>
    <x v="1"/>
    <n v="10"/>
    <s v="Returned"/>
    <n v="4"/>
    <s v="Delivered"/>
  </r>
  <r>
    <s v="ORD00194"/>
    <x v="150"/>
    <s v="CUST248"/>
    <s v="Riya"/>
    <x v="1"/>
    <n v="24"/>
    <s v="Camera"/>
    <x v="0"/>
    <x v="5"/>
    <x v="7"/>
    <n v="1"/>
    <n v="35438"/>
    <n v="20"/>
    <n v="7087.6"/>
    <n v="5103.07"/>
    <n v="457"/>
    <n v="33910.47"/>
    <s v="Net Banking"/>
    <s v="Website"/>
    <s v="Chandigarh"/>
    <s v="Punjab"/>
    <x v="1"/>
    <n v="10"/>
    <s v="No Return"/>
    <n v="1"/>
    <s v="Returned"/>
  </r>
  <r>
    <s v="ORD00195"/>
    <x v="151"/>
    <s v="CUST509"/>
    <s v="Rahul"/>
    <x v="0"/>
    <n v="56"/>
    <s v="Shoes"/>
    <x v="1"/>
    <x v="2"/>
    <x v="2"/>
    <n v="2"/>
    <n v="44534"/>
    <n v="15"/>
    <n v="13360.2"/>
    <n v="13627.4"/>
    <n v="3"/>
    <n v="89338.2"/>
    <s v="Cash on Delivery"/>
    <s v="Website"/>
    <s v="Delhi"/>
    <s v="Delhi"/>
    <x v="1"/>
    <n v="5"/>
    <s v="No Return"/>
    <n v="2"/>
    <s v="Returned"/>
  </r>
  <r>
    <s v="ORD00196"/>
    <x v="152"/>
    <s v="CUST642"/>
    <s v="Riya"/>
    <x v="0"/>
    <n v="50"/>
    <s v="Mouse"/>
    <x v="0"/>
    <x v="9"/>
    <x v="2"/>
    <n v="3"/>
    <n v="34485"/>
    <n v="20"/>
    <n v="20691"/>
    <n v="14897.52"/>
    <n v="283"/>
    <n v="97944.52"/>
    <s v="Cash on Delivery"/>
    <s v="Mobile App"/>
    <s v="Jaipur"/>
    <s v="Rajasthan"/>
    <x v="1"/>
    <n v="6"/>
    <s v="No Return"/>
    <n v="5"/>
    <s v="Cancelled"/>
  </r>
  <r>
    <s v="ORD00197"/>
    <x v="153"/>
    <s v="CUST315"/>
    <s v="Rahul"/>
    <x v="0"/>
    <n v="29"/>
    <s v="Tablet"/>
    <x v="0"/>
    <x v="8"/>
    <x v="6"/>
    <n v="5"/>
    <n v="2512"/>
    <n v="5"/>
    <n v="628"/>
    <n v="2147.7600000000002"/>
    <n v="234"/>
    <n v="14313.76"/>
    <s v="UPI"/>
    <s v="Website"/>
    <s v="Mumbai"/>
    <s v="Maharashtra"/>
    <x v="0"/>
    <n v="5"/>
    <s v="No Return"/>
    <n v="2"/>
    <s v="Delivered"/>
  </r>
  <r>
    <s v="ORD00198"/>
    <x v="75"/>
    <s v="CUST105"/>
    <s v="Sneha"/>
    <x v="1"/>
    <n v="33"/>
    <s v="Laptop"/>
    <x v="0"/>
    <x v="4"/>
    <x v="5"/>
    <n v="5"/>
    <n v="17388"/>
    <n v="0"/>
    <n v="0"/>
    <n v="15649.2"/>
    <n v="308"/>
    <n v="102897.2"/>
    <s v="UPI"/>
    <s v="Mobile App"/>
    <s v="Bangalore"/>
    <s v="Karnataka"/>
    <x v="2"/>
    <n v="7"/>
    <s v="Returned"/>
    <n v="5"/>
    <s v="Delivered"/>
  </r>
  <r>
    <s v="ORD00199"/>
    <x v="90"/>
    <s v="CUST273"/>
    <s v="Arjun"/>
    <x v="1"/>
    <n v="57"/>
    <s v="Mouse"/>
    <x v="0"/>
    <x v="9"/>
    <x v="1"/>
    <n v="2"/>
    <n v="2519"/>
    <n v="0"/>
    <n v="0"/>
    <n v="906.84"/>
    <n v="204"/>
    <n v="6148.84"/>
    <s v="Card"/>
    <s v="Website"/>
    <s v="Bangalore"/>
    <s v="Karnataka"/>
    <x v="2"/>
    <n v="8"/>
    <s v="No Return"/>
    <n v="3"/>
    <s v="Shipped"/>
  </r>
  <r>
    <s v="ORD00200"/>
    <x v="66"/>
    <s v="CUST651"/>
    <s v="Rahul"/>
    <x v="1"/>
    <n v="51"/>
    <s v="Headphones"/>
    <x v="0"/>
    <x v="0"/>
    <x v="9"/>
    <n v="3"/>
    <n v="16183"/>
    <n v="10"/>
    <n v="4854.8999999999996"/>
    <n v="7864.94"/>
    <n v="2"/>
    <n v="51561.04"/>
    <s v="Net Banking"/>
    <s v="Mobile App"/>
    <s v="Mumbai"/>
    <s v="Maharashtra"/>
    <x v="0"/>
    <n v="6"/>
    <s v="Returned"/>
    <n v="2"/>
    <s v="Returned"/>
  </r>
  <r>
    <s v="ORD00201"/>
    <x v="154"/>
    <s v="CUST584"/>
    <s v="Neha"/>
    <x v="0"/>
    <n v="18"/>
    <s v="Mouse"/>
    <x v="0"/>
    <x v="9"/>
    <x v="1"/>
    <n v="1"/>
    <n v="10602"/>
    <n v="5"/>
    <n v="530.1"/>
    <n v="1812.94"/>
    <n v="367"/>
    <n v="12251.84"/>
    <s v="Net Banking"/>
    <s v="Website"/>
    <s v="Lucknow"/>
    <s v="Uttar Pradesh"/>
    <x v="1"/>
    <n v="2"/>
    <s v="No Return"/>
    <n v="1"/>
    <s v="Cancelled"/>
  </r>
  <r>
    <s v="ORD00202"/>
    <x v="37"/>
    <s v="CUST499"/>
    <s v="Vikas"/>
    <x v="0"/>
    <n v="21"/>
    <s v="Mouse"/>
    <x v="0"/>
    <x v="9"/>
    <x v="7"/>
    <n v="4"/>
    <n v="7961"/>
    <n v="10"/>
    <n v="3184.4"/>
    <n v="5158.7299999999996"/>
    <n v="317"/>
    <n v="34135.33"/>
    <s v="Net Banking"/>
    <s v="Website"/>
    <s v="Pune"/>
    <s v="Maharashtra"/>
    <x v="0"/>
    <n v="4"/>
    <s v="Returned"/>
    <n v="5"/>
    <s v="Shipped"/>
  </r>
  <r>
    <s v="ORD00203"/>
    <x v="155"/>
    <s v="CUST550"/>
    <s v="Vikas"/>
    <x v="0"/>
    <n v="19"/>
    <s v="Shoes"/>
    <x v="1"/>
    <x v="2"/>
    <x v="0"/>
    <n v="1"/>
    <n v="12794"/>
    <n v="0"/>
    <n v="0"/>
    <n v="2302.92"/>
    <n v="244"/>
    <n v="15340.92"/>
    <s v="Net Banking"/>
    <s v="Mobile App"/>
    <s v="Mumbai"/>
    <s v="Maharashtra"/>
    <x v="0"/>
    <n v="6"/>
    <s v="No Return"/>
    <n v="3"/>
    <s v="Shipped"/>
  </r>
  <r>
    <s v="ORD00204"/>
    <x v="156"/>
    <s v="CUST480"/>
    <s v="Riya"/>
    <x v="0"/>
    <n v="35"/>
    <s v="Camera"/>
    <x v="0"/>
    <x v="5"/>
    <x v="7"/>
    <n v="4"/>
    <n v="22668"/>
    <n v="5"/>
    <n v="4533.6000000000004"/>
    <n v="15504.91"/>
    <n v="15"/>
    <n v="101658.31"/>
    <s v="Card"/>
    <s v="Mobile App"/>
    <s v="Delhi"/>
    <s v="Delhi"/>
    <x v="1"/>
    <n v="8"/>
    <s v="No Return"/>
    <n v="5"/>
    <s v="Returned"/>
  </r>
  <r>
    <s v="ORD00205"/>
    <x v="81"/>
    <s v="CUST402"/>
    <s v="Priya"/>
    <x v="0"/>
    <n v="41"/>
    <s v="Headphones"/>
    <x v="0"/>
    <x v="0"/>
    <x v="6"/>
    <n v="3"/>
    <n v="5734"/>
    <n v="20"/>
    <n v="3440.4"/>
    <n v="2477.09"/>
    <n v="0"/>
    <n v="16238.69"/>
    <s v="Card"/>
    <s v="Mobile App"/>
    <s v="Patiala"/>
    <s v="Punjab"/>
    <x v="1"/>
    <n v="5"/>
    <s v="Returned"/>
    <n v="3"/>
    <s v="Cancelled"/>
  </r>
  <r>
    <s v="ORD00206"/>
    <x v="157"/>
    <s v="CUST684"/>
    <s v="Arjun"/>
    <x v="0"/>
    <n v="59"/>
    <s v="Mouse"/>
    <x v="0"/>
    <x v="9"/>
    <x v="5"/>
    <n v="4"/>
    <n v="30869"/>
    <n v="0"/>
    <n v="0"/>
    <n v="22225.68"/>
    <n v="282"/>
    <n v="145983.67999999999"/>
    <s v="Card"/>
    <s v="Website"/>
    <s v="Bangalore"/>
    <s v="Karnataka"/>
    <x v="2"/>
    <n v="7"/>
    <s v="No Return"/>
    <n v="4"/>
    <s v="Shipped"/>
  </r>
  <r>
    <s v="ORD00207"/>
    <x v="158"/>
    <s v="CUST510"/>
    <s v="Vikas"/>
    <x v="0"/>
    <n v="49"/>
    <s v="Backpack"/>
    <x v="2"/>
    <x v="3"/>
    <x v="0"/>
    <n v="1"/>
    <n v="7798"/>
    <n v="10"/>
    <n v="779.8"/>
    <n v="1263.28"/>
    <n v="371"/>
    <n v="8652.48"/>
    <s v="Card"/>
    <s v="Mobile App"/>
    <s v="Patiala"/>
    <s v="Punjab"/>
    <x v="1"/>
    <n v="6"/>
    <s v="No Return"/>
    <n v="3"/>
    <s v="Cancelled"/>
  </r>
  <r>
    <s v="ORD00208"/>
    <x v="159"/>
    <s v="CUST801"/>
    <s v="Amit"/>
    <x v="1"/>
    <n v="49"/>
    <s v="Mouse"/>
    <x v="0"/>
    <x v="9"/>
    <x v="5"/>
    <n v="2"/>
    <n v="41986"/>
    <n v="5"/>
    <n v="4198.6000000000004"/>
    <n v="14359.21"/>
    <n v="169"/>
    <n v="94301.61"/>
    <s v="Card"/>
    <s v="Mobile App"/>
    <s v="Patiala"/>
    <s v="Punjab"/>
    <x v="1"/>
    <n v="6"/>
    <s v="Returned"/>
    <n v="5"/>
    <s v="Shipped"/>
  </r>
  <r>
    <s v="ORD00209"/>
    <x v="160"/>
    <s v="CUST132"/>
    <s v="Vikas"/>
    <x v="0"/>
    <n v="26"/>
    <s v="Tablet"/>
    <x v="0"/>
    <x v="8"/>
    <x v="7"/>
    <n v="1"/>
    <n v="31155"/>
    <n v="5"/>
    <n v="1557.75"/>
    <n v="5327.51"/>
    <n v="11"/>
    <n v="34935.75"/>
    <s v="UPI"/>
    <s v="Website"/>
    <s v="Lucknow"/>
    <s v="Uttar Pradesh"/>
    <x v="1"/>
    <n v="1"/>
    <s v="Returned"/>
    <n v="5"/>
    <s v="Delivered"/>
  </r>
  <r>
    <s v="ORD00210"/>
    <x v="161"/>
    <s v="CUST861"/>
    <s v="Vikas"/>
    <x v="1"/>
    <n v="53"/>
    <s v="Camera"/>
    <x v="0"/>
    <x v="5"/>
    <x v="8"/>
    <n v="4"/>
    <n v="41074"/>
    <n v="20"/>
    <n v="32859.199999999997"/>
    <n v="23658.62"/>
    <n v="115"/>
    <n v="155210.42000000001"/>
    <s v="Cash on Delivery"/>
    <s v="Website"/>
    <s v="Delhi"/>
    <s v="Delhi"/>
    <x v="1"/>
    <n v="1"/>
    <s v="No Return"/>
    <n v="1"/>
    <s v="Returned"/>
  </r>
  <r>
    <s v="ORD00211"/>
    <x v="162"/>
    <s v="CUST485"/>
    <s v="Sneha"/>
    <x v="0"/>
    <n v="50"/>
    <s v="Camera"/>
    <x v="0"/>
    <x v="5"/>
    <x v="8"/>
    <n v="1"/>
    <n v="47164"/>
    <n v="20"/>
    <n v="9432.7999999999993"/>
    <n v="6791.62"/>
    <n v="27"/>
    <n v="44549.82"/>
    <s v="Net Banking"/>
    <s v="Mobile App"/>
    <s v="Mumbai"/>
    <s v="Maharashtra"/>
    <x v="0"/>
    <n v="3"/>
    <s v="Returned"/>
    <n v="3"/>
    <s v="Shipped"/>
  </r>
  <r>
    <s v="ORD00212"/>
    <x v="15"/>
    <s v="CUST845"/>
    <s v="Sneha"/>
    <x v="0"/>
    <n v="35"/>
    <s v="Shoes"/>
    <x v="1"/>
    <x v="2"/>
    <x v="4"/>
    <n v="4"/>
    <n v="12596"/>
    <n v="15"/>
    <n v="7557.6"/>
    <n v="7708.75"/>
    <n v="445"/>
    <n v="50980.15"/>
    <s v="Cash on Delivery"/>
    <s v="Website"/>
    <s v="Chandigarh"/>
    <s v="Punjab"/>
    <x v="1"/>
    <n v="8"/>
    <s v="No Return"/>
    <n v="3"/>
    <s v="Cancelled"/>
  </r>
  <r>
    <s v="ORD00213"/>
    <x v="163"/>
    <s v="CUST164"/>
    <s v="Neha"/>
    <x v="1"/>
    <n v="35"/>
    <s v="Tablet"/>
    <x v="0"/>
    <x v="8"/>
    <x v="2"/>
    <n v="3"/>
    <n v="17489"/>
    <n v="20"/>
    <n v="10493.4"/>
    <n v="7555.25"/>
    <n v="241"/>
    <n v="49769.85"/>
    <s v="Card"/>
    <s v="Website"/>
    <s v="Bangalore"/>
    <s v="Karnataka"/>
    <x v="2"/>
    <n v="8"/>
    <s v="Returned"/>
    <n v="4"/>
    <s v="Shipped"/>
  </r>
  <r>
    <s v="ORD00214"/>
    <x v="164"/>
    <s v="CUST737"/>
    <s v="Arjun"/>
    <x v="1"/>
    <n v="54"/>
    <s v="Keyboard"/>
    <x v="0"/>
    <x v="1"/>
    <x v="7"/>
    <n v="2"/>
    <n v="8534"/>
    <n v="0"/>
    <n v="0"/>
    <n v="3072.24"/>
    <n v="230"/>
    <n v="20370.240000000002"/>
    <s v="Net Banking"/>
    <s v="Mobile App"/>
    <s v="Mumbai"/>
    <s v="Maharashtra"/>
    <x v="0"/>
    <n v="6"/>
    <s v="No Return"/>
    <n v="3"/>
    <s v="Cancelled"/>
  </r>
  <r>
    <s v="ORD00215"/>
    <x v="165"/>
    <s v="CUST155"/>
    <s v="Anjali"/>
    <x v="0"/>
    <n v="48"/>
    <s v="Watch"/>
    <x v="1"/>
    <x v="7"/>
    <x v="7"/>
    <n v="4"/>
    <n v="22679"/>
    <n v="0"/>
    <n v="0"/>
    <n v="16328.88"/>
    <n v="412"/>
    <n v="107456.88"/>
    <s v="UPI"/>
    <s v="Mobile App"/>
    <s v="Jaipur"/>
    <s v="Rajasthan"/>
    <x v="1"/>
    <n v="4"/>
    <s v="No Return"/>
    <n v="5"/>
    <s v="Returned"/>
  </r>
  <r>
    <s v="ORD00216"/>
    <x v="98"/>
    <s v="CUST786"/>
    <s v="Karan"/>
    <x v="1"/>
    <n v="29"/>
    <s v="Phone"/>
    <x v="0"/>
    <x v="6"/>
    <x v="3"/>
    <n v="3"/>
    <n v="10780"/>
    <n v="15"/>
    <n v="4851"/>
    <n v="4948.0200000000004"/>
    <n v="12"/>
    <n v="32449.02"/>
    <s v="Card"/>
    <s v="Mobile App"/>
    <s v="Bangalore"/>
    <s v="Karnataka"/>
    <x v="2"/>
    <n v="6"/>
    <s v="No Return"/>
    <n v="2"/>
    <s v="Delivered"/>
  </r>
  <r>
    <s v="ORD00217"/>
    <x v="166"/>
    <s v="CUST870"/>
    <s v="Arjun"/>
    <x v="0"/>
    <n v="22"/>
    <s v="Watch"/>
    <x v="1"/>
    <x v="7"/>
    <x v="9"/>
    <n v="1"/>
    <n v="41995"/>
    <n v="15"/>
    <n v="6299.25"/>
    <n v="6425.23"/>
    <n v="363"/>
    <n v="42483.99"/>
    <s v="Net Banking"/>
    <s v="Website"/>
    <s v="Mumbai"/>
    <s v="Maharashtra"/>
    <x v="0"/>
    <n v="10"/>
    <s v="No Return"/>
    <n v="3"/>
    <s v="Shipped"/>
  </r>
  <r>
    <s v="ORD00218"/>
    <x v="108"/>
    <s v="CUST984"/>
    <s v="Vikas"/>
    <x v="0"/>
    <n v="51"/>
    <s v="Keyboard"/>
    <x v="0"/>
    <x v="1"/>
    <x v="5"/>
    <n v="1"/>
    <n v="2778"/>
    <n v="15"/>
    <n v="416.7"/>
    <n v="425.03"/>
    <n v="387"/>
    <n v="3173.33"/>
    <s v="Card"/>
    <s v="Mobile App"/>
    <s v="Bangalore"/>
    <s v="Karnataka"/>
    <x v="2"/>
    <n v="9"/>
    <s v="No Return"/>
    <n v="5"/>
    <s v="Delivered"/>
  </r>
  <r>
    <s v="ORD00219"/>
    <x v="161"/>
    <s v="CUST500"/>
    <s v="Amit"/>
    <x v="1"/>
    <n v="27"/>
    <s v="Backpack"/>
    <x v="2"/>
    <x v="3"/>
    <x v="3"/>
    <n v="3"/>
    <n v="35468"/>
    <n v="5"/>
    <n v="5320.2"/>
    <n v="18195.080000000002"/>
    <n v="238"/>
    <n v="119516.88"/>
    <s v="UPI"/>
    <s v="Mobile App"/>
    <s v="Lucknow"/>
    <s v="Uttar Pradesh"/>
    <x v="1"/>
    <n v="4"/>
    <s v="Returned"/>
    <n v="1"/>
    <s v="Shipped"/>
  </r>
  <r>
    <s v="ORD00220"/>
    <x v="144"/>
    <s v="CUST188"/>
    <s v="Karan"/>
    <x v="0"/>
    <n v="50"/>
    <s v="Camera"/>
    <x v="0"/>
    <x v="5"/>
    <x v="3"/>
    <n v="2"/>
    <n v="32959"/>
    <n v="20"/>
    <n v="13183.6"/>
    <n v="9492.19"/>
    <n v="266"/>
    <n v="62492.59"/>
    <s v="UPI"/>
    <s v="Mobile App"/>
    <s v="Delhi"/>
    <s v="Delhi"/>
    <x v="1"/>
    <n v="8"/>
    <s v="Returned"/>
    <n v="5"/>
    <s v="Cancelled"/>
  </r>
  <r>
    <s v="ORD00221"/>
    <x v="96"/>
    <s v="CUST969"/>
    <s v="Sneha"/>
    <x v="0"/>
    <n v="53"/>
    <s v="Phone"/>
    <x v="0"/>
    <x v="6"/>
    <x v="3"/>
    <n v="4"/>
    <n v="31028"/>
    <n v="15"/>
    <n v="18616.8"/>
    <n v="18989.14"/>
    <n v="443"/>
    <n v="124927.34"/>
    <s v="Card"/>
    <s v="Mobile App"/>
    <s v="Pune"/>
    <s v="Maharashtra"/>
    <x v="0"/>
    <n v="1"/>
    <s v="Returned"/>
    <n v="3"/>
    <s v="Shipped"/>
  </r>
  <r>
    <s v="ORD00222"/>
    <x v="167"/>
    <s v="CUST348"/>
    <s v="Neha"/>
    <x v="1"/>
    <n v="54"/>
    <s v="Tablet"/>
    <x v="0"/>
    <x v="8"/>
    <x v="2"/>
    <n v="4"/>
    <n v="19158"/>
    <n v="15"/>
    <n v="11494.8"/>
    <n v="11724.7"/>
    <n v="319"/>
    <n v="77180.899999999994"/>
    <s v="UPI"/>
    <s v="Website"/>
    <s v="Bangalore"/>
    <s v="Karnataka"/>
    <x v="2"/>
    <n v="4"/>
    <s v="Returned"/>
    <n v="2"/>
    <s v="Shipped"/>
  </r>
  <r>
    <s v="ORD00223"/>
    <x v="1"/>
    <s v="CUST897"/>
    <s v="Anjali"/>
    <x v="1"/>
    <n v="57"/>
    <s v="Phone"/>
    <x v="0"/>
    <x v="6"/>
    <x v="0"/>
    <n v="1"/>
    <n v="25847"/>
    <n v="10"/>
    <n v="2584.6999999999998"/>
    <n v="4187.21"/>
    <n v="496"/>
    <n v="27945.51"/>
    <s v="UPI"/>
    <s v="Website"/>
    <s v="Bangalore"/>
    <s v="Karnataka"/>
    <x v="2"/>
    <n v="9"/>
    <s v="Returned"/>
    <n v="1"/>
    <s v="Cancelled"/>
  </r>
  <r>
    <s v="ORD00224"/>
    <x v="168"/>
    <s v="CUST382"/>
    <s v="Amit"/>
    <x v="1"/>
    <n v="44"/>
    <s v="Backpack"/>
    <x v="2"/>
    <x v="3"/>
    <x v="9"/>
    <n v="2"/>
    <n v="27899"/>
    <n v="5"/>
    <n v="2789.9"/>
    <n v="9541.4599999999991"/>
    <n v="245"/>
    <n v="62794.559999999998"/>
    <s v="UPI"/>
    <s v="Website"/>
    <s v="Chandigarh"/>
    <s v="Punjab"/>
    <x v="1"/>
    <n v="6"/>
    <s v="Returned"/>
    <n v="2"/>
    <s v="Delivered"/>
  </r>
  <r>
    <s v="ORD00225"/>
    <x v="63"/>
    <s v="CUST507"/>
    <s v="Priya"/>
    <x v="1"/>
    <n v="32"/>
    <s v="Headphones"/>
    <x v="0"/>
    <x v="0"/>
    <x v="8"/>
    <n v="5"/>
    <n v="4763"/>
    <n v="20"/>
    <n v="4763"/>
    <n v="3429.36"/>
    <n v="197"/>
    <n v="22678.36"/>
    <s v="Card"/>
    <s v="Website"/>
    <s v="Jaipur"/>
    <s v="Rajasthan"/>
    <x v="1"/>
    <n v="6"/>
    <s v="Returned"/>
    <n v="1"/>
    <s v="Cancelled"/>
  </r>
  <r>
    <s v="ORD00226"/>
    <x v="169"/>
    <s v="CUST531"/>
    <s v="Priya"/>
    <x v="1"/>
    <n v="18"/>
    <s v="Headphones"/>
    <x v="0"/>
    <x v="0"/>
    <x v="7"/>
    <n v="2"/>
    <n v="26643"/>
    <n v="0"/>
    <n v="0"/>
    <n v="9591.48"/>
    <n v="210"/>
    <n v="63087.48"/>
    <s v="Cash on Delivery"/>
    <s v="Website"/>
    <s v="Mumbai"/>
    <s v="Maharashtra"/>
    <x v="0"/>
    <n v="3"/>
    <s v="No Return"/>
    <n v="2"/>
    <s v="Shipped"/>
  </r>
  <r>
    <s v="ORD00227"/>
    <x v="103"/>
    <s v="CUST528"/>
    <s v="Anjali"/>
    <x v="1"/>
    <n v="41"/>
    <s v="Phone"/>
    <x v="0"/>
    <x v="6"/>
    <x v="2"/>
    <n v="2"/>
    <n v="15860"/>
    <n v="20"/>
    <n v="6344"/>
    <n v="4567.68"/>
    <n v="237"/>
    <n v="30180.68"/>
    <s v="Net Banking"/>
    <s v="Mobile App"/>
    <s v="Pune"/>
    <s v="Maharashtra"/>
    <x v="0"/>
    <n v="9"/>
    <s v="Returned"/>
    <n v="4"/>
    <s v="Delivered"/>
  </r>
  <r>
    <s v="ORD00228"/>
    <x v="5"/>
    <s v="CUST799"/>
    <s v="Rahul"/>
    <x v="1"/>
    <n v="56"/>
    <s v="Camera"/>
    <x v="0"/>
    <x v="5"/>
    <x v="6"/>
    <n v="5"/>
    <n v="7974"/>
    <n v="5"/>
    <n v="1993.5"/>
    <n v="6817.77"/>
    <n v="291"/>
    <n v="44985.27"/>
    <s v="Card"/>
    <s v="Mobile App"/>
    <s v="Pune"/>
    <s v="Maharashtra"/>
    <x v="0"/>
    <n v="4"/>
    <s v="No Return"/>
    <n v="2"/>
    <s v="Delivered"/>
  </r>
  <r>
    <s v="ORD00229"/>
    <x v="31"/>
    <s v="CUST311"/>
    <s v="Sneha"/>
    <x v="0"/>
    <n v="35"/>
    <s v="Backpack"/>
    <x v="2"/>
    <x v="3"/>
    <x v="9"/>
    <n v="3"/>
    <n v="41035"/>
    <n v="20"/>
    <n v="24621"/>
    <n v="17727.12"/>
    <n v="486"/>
    <n v="116697.12"/>
    <s v="Net Banking"/>
    <s v="Mobile App"/>
    <s v="Delhi"/>
    <s v="Delhi"/>
    <x v="1"/>
    <n v="9"/>
    <s v="Returned"/>
    <n v="1"/>
    <s v="Shipped"/>
  </r>
  <r>
    <s v="ORD00230"/>
    <x v="150"/>
    <s v="CUST907"/>
    <s v="Rahul"/>
    <x v="0"/>
    <n v="23"/>
    <s v="Headphones"/>
    <x v="0"/>
    <x v="0"/>
    <x v="9"/>
    <n v="5"/>
    <n v="13190"/>
    <n v="0"/>
    <n v="0"/>
    <n v="11871"/>
    <n v="493"/>
    <n v="78314"/>
    <s v="Cash on Delivery"/>
    <s v="Website"/>
    <s v="Pune"/>
    <s v="Maharashtra"/>
    <x v="0"/>
    <n v="10"/>
    <s v="Returned"/>
    <n v="3"/>
    <s v="Shipped"/>
  </r>
  <r>
    <s v="ORD00231"/>
    <x v="170"/>
    <s v="CUST934"/>
    <s v="Arjun"/>
    <x v="1"/>
    <n v="19"/>
    <s v="Tablet"/>
    <x v="0"/>
    <x v="8"/>
    <x v="1"/>
    <n v="3"/>
    <n v="35079"/>
    <n v="20"/>
    <n v="21047.4"/>
    <n v="15154.13"/>
    <n v="50"/>
    <n v="99393.73"/>
    <s v="UPI"/>
    <s v="Mobile App"/>
    <s v="Patiala"/>
    <s v="Punjab"/>
    <x v="1"/>
    <n v="8"/>
    <s v="No Return"/>
    <n v="3"/>
    <s v="Cancelled"/>
  </r>
  <r>
    <s v="ORD00232"/>
    <x v="2"/>
    <s v="CUST922"/>
    <s v="Priya"/>
    <x v="0"/>
    <n v="43"/>
    <s v="Laptop"/>
    <x v="0"/>
    <x v="4"/>
    <x v="2"/>
    <n v="4"/>
    <n v="19650"/>
    <n v="0"/>
    <n v="0"/>
    <n v="14148"/>
    <n v="372"/>
    <n v="93120"/>
    <s v="Card"/>
    <s v="Mobile App"/>
    <s v="Delhi"/>
    <s v="Delhi"/>
    <x v="1"/>
    <n v="3"/>
    <s v="No Return"/>
    <n v="4"/>
    <s v="Cancelled"/>
  </r>
  <r>
    <s v="ORD00233"/>
    <x v="171"/>
    <s v="CUST860"/>
    <s v="Amit"/>
    <x v="1"/>
    <n v="23"/>
    <s v="Backpack"/>
    <x v="2"/>
    <x v="3"/>
    <x v="3"/>
    <n v="3"/>
    <n v="7283"/>
    <n v="0"/>
    <n v="0"/>
    <n v="3932.82"/>
    <n v="89"/>
    <n v="25870.82"/>
    <s v="Card"/>
    <s v="Website"/>
    <s v="Jaipur"/>
    <s v="Rajasthan"/>
    <x v="1"/>
    <n v="5"/>
    <s v="No Return"/>
    <n v="4"/>
    <s v="Returned"/>
  </r>
  <r>
    <s v="ORD00234"/>
    <x v="62"/>
    <s v="CUST265"/>
    <s v="Amit"/>
    <x v="0"/>
    <n v="47"/>
    <s v="Tablet"/>
    <x v="0"/>
    <x v="8"/>
    <x v="6"/>
    <n v="2"/>
    <n v="18597"/>
    <n v="0"/>
    <n v="0"/>
    <n v="6694.92"/>
    <n v="194"/>
    <n v="44082.92"/>
    <s v="Net Banking"/>
    <s v="Website"/>
    <s v="Pune"/>
    <s v="Maharashtra"/>
    <x v="0"/>
    <n v="6"/>
    <s v="Returned"/>
    <n v="1"/>
    <s v="Delivered"/>
  </r>
  <r>
    <s v="ORD00235"/>
    <x v="83"/>
    <s v="CUST201"/>
    <s v="Amit"/>
    <x v="1"/>
    <n v="41"/>
    <s v="Watch"/>
    <x v="1"/>
    <x v="7"/>
    <x v="7"/>
    <n v="1"/>
    <n v="17820"/>
    <n v="20"/>
    <n v="3564"/>
    <n v="2566.08"/>
    <n v="383"/>
    <n v="17205.080000000002"/>
    <s v="Card"/>
    <s v="Mobile App"/>
    <s v="Pune"/>
    <s v="Maharashtra"/>
    <x v="0"/>
    <n v="8"/>
    <s v="No Return"/>
    <n v="5"/>
    <s v="Cancelled"/>
  </r>
  <r>
    <s v="ORD00236"/>
    <x v="23"/>
    <s v="CUST313"/>
    <s v="Priya"/>
    <x v="0"/>
    <n v="58"/>
    <s v="Watch"/>
    <x v="1"/>
    <x v="7"/>
    <x v="0"/>
    <n v="5"/>
    <n v="29380"/>
    <n v="10"/>
    <n v="14690"/>
    <n v="23797.8"/>
    <n v="177"/>
    <n v="156184.79999999999"/>
    <s v="Card"/>
    <s v="Mobile App"/>
    <s v="Pune"/>
    <s v="Maharashtra"/>
    <x v="0"/>
    <n v="10"/>
    <s v="Returned"/>
    <n v="1"/>
    <s v="Delivered"/>
  </r>
  <r>
    <s v="ORD00237"/>
    <x v="13"/>
    <s v="CUST218"/>
    <s v="Karan"/>
    <x v="1"/>
    <n v="55"/>
    <s v="Headphones"/>
    <x v="0"/>
    <x v="0"/>
    <x v="6"/>
    <n v="5"/>
    <n v="48636"/>
    <n v="20"/>
    <n v="48636"/>
    <n v="35017.919999999998"/>
    <n v="254"/>
    <n v="229815.92"/>
    <s v="Cash on Delivery"/>
    <s v="Website"/>
    <s v="Chandigarh"/>
    <s v="Punjab"/>
    <x v="1"/>
    <n v="3"/>
    <s v="No Return"/>
    <n v="2"/>
    <s v="Delivered"/>
  </r>
  <r>
    <s v="ORD00238"/>
    <x v="172"/>
    <s v="CUST385"/>
    <s v="Arjun"/>
    <x v="0"/>
    <n v="40"/>
    <s v="Headphones"/>
    <x v="0"/>
    <x v="0"/>
    <x v="5"/>
    <n v="3"/>
    <n v="4058"/>
    <n v="0"/>
    <n v="0"/>
    <n v="2191.3200000000002"/>
    <n v="130"/>
    <n v="14495.32"/>
    <s v="Net Banking"/>
    <s v="Mobile App"/>
    <s v="Chandigarh"/>
    <s v="Punjab"/>
    <x v="1"/>
    <n v="4"/>
    <s v="No Return"/>
    <n v="5"/>
    <s v="Shipped"/>
  </r>
  <r>
    <s v="ORD00239"/>
    <x v="173"/>
    <s v="CUST260"/>
    <s v="Sneha"/>
    <x v="1"/>
    <n v="50"/>
    <s v="Camera"/>
    <x v="0"/>
    <x v="5"/>
    <x v="9"/>
    <n v="2"/>
    <n v="16518"/>
    <n v="15"/>
    <n v="4955.3999999999996"/>
    <n v="5054.51"/>
    <n v="326"/>
    <n v="33461.11"/>
    <s v="Net Banking"/>
    <s v="Website"/>
    <s v="Pune"/>
    <s v="Maharashtra"/>
    <x v="0"/>
    <n v="1"/>
    <s v="Returned"/>
    <n v="1"/>
    <s v="Returned"/>
  </r>
  <r>
    <s v="ORD00240"/>
    <x v="32"/>
    <s v="CUST652"/>
    <s v="Sneha"/>
    <x v="1"/>
    <n v="42"/>
    <s v="Watch"/>
    <x v="1"/>
    <x v="7"/>
    <x v="3"/>
    <n v="2"/>
    <n v="42034"/>
    <n v="20"/>
    <n v="16813.599999999999"/>
    <n v="12105.79"/>
    <n v="55"/>
    <n v="79415.19"/>
    <s v="Net Banking"/>
    <s v="Mobile App"/>
    <s v="Jaipur"/>
    <s v="Rajasthan"/>
    <x v="1"/>
    <n v="6"/>
    <s v="Returned"/>
    <n v="1"/>
    <s v="Cancelled"/>
  </r>
  <r>
    <s v="ORD00241"/>
    <x v="167"/>
    <s v="CUST997"/>
    <s v="Amit"/>
    <x v="0"/>
    <n v="43"/>
    <s v="Shoes"/>
    <x v="1"/>
    <x v="2"/>
    <x v="6"/>
    <n v="2"/>
    <n v="40255"/>
    <n v="0"/>
    <n v="0"/>
    <n v="14491.8"/>
    <n v="415"/>
    <n v="95416.8"/>
    <s v="Card"/>
    <s v="Website"/>
    <s v="Patiala"/>
    <s v="Punjab"/>
    <x v="1"/>
    <n v="6"/>
    <s v="No Return"/>
    <n v="3"/>
    <s v="Shipped"/>
  </r>
  <r>
    <s v="ORD00242"/>
    <x v="150"/>
    <s v="CUST611"/>
    <s v="Priya"/>
    <x v="1"/>
    <n v="41"/>
    <s v="Headphones"/>
    <x v="0"/>
    <x v="0"/>
    <x v="8"/>
    <n v="2"/>
    <n v="16819"/>
    <n v="10"/>
    <n v="3363.8"/>
    <n v="5449.36"/>
    <n v="185"/>
    <n v="35908.559999999998"/>
    <s v="Net Banking"/>
    <s v="Mobile App"/>
    <s v="Pune"/>
    <s v="Maharashtra"/>
    <x v="0"/>
    <n v="9"/>
    <s v="Returned"/>
    <n v="1"/>
    <s v="Shipped"/>
  </r>
  <r>
    <s v="ORD00243"/>
    <x v="65"/>
    <s v="CUST885"/>
    <s v="Arjun"/>
    <x v="1"/>
    <n v="36"/>
    <s v="Headphones"/>
    <x v="0"/>
    <x v="0"/>
    <x v="5"/>
    <n v="5"/>
    <n v="17749"/>
    <n v="0"/>
    <n v="0"/>
    <n v="15974.1"/>
    <n v="215"/>
    <n v="104934.1"/>
    <s v="Cash on Delivery"/>
    <s v="Website"/>
    <s v="Jaipur"/>
    <s v="Rajasthan"/>
    <x v="1"/>
    <n v="9"/>
    <s v="No Return"/>
    <n v="1"/>
    <s v="Cancelled"/>
  </r>
  <r>
    <s v="ORD00244"/>
    <x v="3"/>
    <s v="CUST146"/>
    <s v="Sneha"/>
    <x v="0"/>
    <n v="59"/>
    <s v="Watch"/>
    <x v="1"/>
    <x v="7"/>
    <x v="1"/>
    <n v="1"/>
    <n v="17819"/>
    <n v="15"/>
    <n v="2672.85"/>
    <n v="2726.31"/>
    <n v="350"/>
    <n v="18222.46"/>
    <s v="Card"/>
    <s v="Mobile App"/>
    <s v="Lucknow"/>
    <s v="Uttar Pradesh"/>
    <x v="1"/>
    <n v="4"/>
    <s v="Returned"/>
    <n v="3"/>
    <s v="Shipped"/>
  </r>
  <r>
    <s v="ORD00245"/>
    <x v="66"/>
    <s v="CUST955"/>
    <s v="Vikas"/>
    <x v="1"/>
    <n v="30"/>
    <s v="Keyboard"/>
    <x v="0"/>
    <x v="1"/>
    <x v="9"/>
    <n v="3"/>
    <n v="34354"/>
    <n v="5"/>
    <n v="5153.1000000000004"/>
    <n v="17623.599999999999"/>
    <n v="57"/>
    <n v="115589.5"/>
    <s v="Card"/>
    <s v="Mobile App"/>
    <s v="Delhi"/>
    <s v="Delhi"/>
    <x v="1"/>
    <n v="3"/>
    <s v="Returned"/>
    <n v="3"/>
    <s v="Cancelled"/>
  </r>
  <r>
    <s v="ORD00246"/>
    <x v="174"/>
    <s v="CUST541"/>
    <s v="Sneha"/>
    <x v="0"/>
    <n v="52"/>
    <s v="Headphones"/>
    <x v="0"/>
    <x v="0"/>
    <x v="9"/>
    <n v="3"/>
    <n v="20946"/>
    <n v="20"/>
    <n v="12567.6"/>
    <n v="9048.67"/>
    <n v="113"/>
    <n v="59432.07"/>
    <s v="Net Banking"/>
    <s v="Website"/>
    <s v="Chandigarh"/>
    <s v="Punjab"/>
    <x v="1"/>
    <n v="10"/>
    <s v="Returned"/>
    <n v="3"/>
    <s v="Shipped"/>
  </r>
  <r>
    <s v="ORD00247"/>
    <x v="50"/>
    <s v="CUST161"/>
    <s v="Riya"/>
    <x v="1"/>
    <n v="22"/>
    <s v="Laptop"/>
    <x v="0"/>
    <x v="4"/>
    <x v="3"/>
    <n v="5"/>
    <n v="46655"/>
    <n v="20"/>
    <n v="46655"/>
    <n v="33591.599999999999"/>
    <n v="138"/>
    <n v="220349.6"/>
    <s v="UPI"/>
    <s v="Website"/>
    <s v="Chandigarh"/>
    <s v="Punjab"/>
    <x v="1"/>
    <n v="9"/>
    <s v="No Return"/>
    <n v="3"/>
    <s v="Shipped"/>
  </r>
  <r>
    <s v="ORD00248"/>
    <x v="168"/>
    <s v="CUST982"/>
    <s v="Riya"/>
    <x v="1"/>
    <n v="36"/>
    <s v="Watch"/>
    <x v="1"/>
    <x v="7"/>
    <x v="7"/>
    <n v="4"/>
    <n v="3168"/>
    <n v="20"/>
    <n v="2534.4"/>
    <n v="1824.77"/>
    <n v="447"/>
    <n v="12409.37"/>
    <s v="UPI"/>
    <s v="Mobile App"/>
    <s v="Pune"/>
    <s v="Maharashtra"/>
    <x v="0"/>
    <n v="9"/>
    <s v="Returned"/>
    <n v="3"/>
    <s v="Shipped"/>
  </r>
  <r>
    <s v="ORD00249"/>
    <x v="114"/>
    <s v="CUST564"/>
    <s v="Sneha"/>
    <x v="0"/>
    <n v="38"/>
    <s v="Phone"/>
    <x v="0"/>
    <x v="6"/>
    <x v="7"/>
    <n v="3"/>
    <n v="13647"/>
    <n v="20"/>
    <n v="8188.2"/>
    <n v="5895.5"/>
    <n v="193"/>
    <n v="38841.300000000003"/>
    <s v="Cash on Delivery"/>
    <s v="Mobile App"/>
    <s v="Pune"/>
    <s v="Maharashtra"/>
    <x v="0"/>
    <n v="9"/>
    <s v="No Return"/>
    <n v="5"/>
    <s v="Shipped"/>
  </r>
  <r>
    <s v="ORD00250"/>
    <x v="135"/>
    <s v="CUST433"/>
    <s v="Arjun"/>
    <x v="0"/>
    <n v="49"/>
    <s v="Phone"/>
    <x v="0"/>
    <x v="6"/>
    <x v="4"/>
    <n v="3"/>
    <n v="10903"/>
    <n v="0"/>
    <n v="0"/>
    <n v="5887.62"/>
    <n v="412"/>
    <n v="39008.620000000003"/>
    <s v="Card"/>
    <s v="Website"/>
    <s v="Lucknow"/>
    <s v="Uttar Pradesh"/>
    <x v="1"/>
    <n v="8"/>
    <s v="No Return"/>
    <n v="5"/>
    <s v="Shipped"/>
  </r>
  <r>
    <s v="ORD00251"/>
    <x v="61"/>
    <s v="CUST671"/>
    <s v="Karan"/>
    <x v="1"/>
    <n v="21"/>
    <s v="Phone"/>
    <x v="0"/>
    <x v="6"/>
    <x v="8"/>
    <n v="4"/>
    <n v="12320"/>
    <n v="15"/>
    <n v="7392"/>
    <n v="7539.84"/>
    <n v="154"/>
    <n v="49581.84"/>
    <s v="Net Banking"/>
    <s v="Mobile App"/>
    <s v="Lucknow"/>
    <s v="Uttar Pradesh"/>
    <x v="1"/>
    <n v="5"/>
    <s v="Returned"/>
    <n v="5"/>
    <s v="Shipped"/>
  </r>
  <r>
    <s v="ORD00252"/>
    <x v="175"/>
    <s v="CUST768"/>
    <s v="Rahul"/>
    <x v="1"/>
    <n v="37"/>
    <s v="Watch"/>
    <x v="1"/>
    <x v="7"/>
    <x v="8"/>
    <n v="1"/>
    <n v="14063"/>
    <n v="10"/>
    <n v="1406.3"/>
    <n v="2278.21"/>
    <n v="103"/>
    <n v="15037.91"/>
    <s v="Cash on Delivery"/>
    <s v="Mobile App"/>
    <s v="Jaipur"/>
    <s v="Rajasthan"/>
    <x v="1"/>
    <n v="2"/>
    <s v="Returned"/>
    <n v="1"/>
    <s v="Shipped"/>
  </r>
  <r>
    <s v="ORD00253"/>
    <x v="176"/>
    <s v="CUST865"/>
    <s v="Anjali"/>
    <x v="1"/>
    <n v="45"/>
    <s v="Tablet"/>
    <x v="0"/>
    <x v="8"/>
    <x v="7"/>
    <n v="3"/>
    <n v="38458"/>
    <n v="0"/>
    <n v="0"/>
    <n v="20767.32"/>
    <n v="484"/>
    <n v="136625.32"/>
    <s v="Card"/>
    <s v="Mobile App"/>
    <s v="Pune"/>
    <s v="Maharashtra"/>
    <x v="0"/>
    <n v="4"/>
    <s v="No Return"/>
    <n v="1"/>
    <s v="Shipped"/>
  </r>
  <r>
    <s v="ORD00254"/>
    <x v="177"/>
    <s v="CUST629"/>
    <s v="Amit"/>
    <x v="1"/>
    <n v="40"/>
    <s v="Mouse"/>
    <x v="0"/>
    <x v="9"/>
    <x v="4"/>
    <n v="3"/>
    <n v="2136"/>
    <n v="0"/>
    <n v="0"/>
    <n v="1153.44"/>
    <n v="388"/>
    <n v="7949.44"/>
    <s v="UPI"/>
    <s v="Mobile App"/>
    <s v="Bangalore"/>
    <s v="Karnataka"/>
    <x v="2"/>
    <n v="9"/>
    <s v="No Return"/>
    <n v="5"/>
    <s v="Returned"/>
  </r>
  <r>
    <s v="ORD00255"/>
    <x v="68"/>
    <s v="CUST717"/>
    <s v="Sneha"/>
    <x v="1"/>
    <n v="50"/>
    <s v="Shoes"/>
    <x v="1"/>
    <x v="2"/>
    <x v="0"/>
    <n v="4"/>
    <n v="6313"/>
    <n v="20"/>
    <n v="5050.3999999999996"/>
    <n v="3636.29"/>
    <n v="1"/>
    <n v="23838.89"/>
    <s v="UPI"/>
    <s v="Website"/>
    <s v="Lucknow"/>
    <s v="Uttar Pradesh"/>
    <x v="1"/>
    <n v="2"/>
    <s v="No Return"/>
    <n v="1"/>
    <s v="Cancelled"/>
  </r>
  <r>
    <s v="ORD00256"/>
    <x v="178"/>
    <s v="CUST102"/>
    <s v="Priya"/>
    <x v="1"/>
    <n v="46"/>
    <s v="Tablet"/>
    <x v="0"/>
    <x v="8"/>
    <x v="4"/>
    <n v="4"/>
    <n v="26827"/>
    <n v="5"/>
    <n v="5365.4"/>
    <n v="18349.669999999998"/>
    <n v="70"/>
    <n v="120362.27"/>
    <s v="UPI"/>
    <s v="Website"/>
    <s v="Bangalore"/>
    <s v="Karnataka"/>
    <x v="2"/>
    <n v="5"/>
    <s v="No Return"/>
    <n v="2"/>
    <s v="Shipped"/>
  </r>
  <r>
    <s v="ORD00257"/>
    <x v="179"/>
    <s v="CUST579"/>
    <s v="Karan"/>
    <x v="0"/>
    <n v="44"/>
    <s v="Watch"/>
    <x v="1"/>
    <x v="7"/>
    <x v="4"/>
    <n v="4"/>
    <n v="20044"/>
    <n v="10"/>
    <n v="8017.6"/>
    <n v="12988.51"/>
    <n v="449"/>
    <n v="85595.91"/>
    <s v="Cash on Delivery"/>
    <s v="Mobile App"/>
    <s v="Delhi"/>
    <s v="Delhi"/>
    <x v="1"/>
    <n v="4"/>
    <s v="Returned"/>
    <n v="5"/>
    <s v="Cancelled"/>
  </r>
  <r>
    <s v="ORD00258"/>
    <x v="180"/>
    <s v="CUST505"/>
    <s v="Anjali"/>
    <x v="0"/>
    <n v="60"/>
    <s v="Mouse"/>
    <x v="0"/>
    <x v="9"/>
    <x v="9"/>
    <n v="5"/>
    <n v="2751"/>
    <n v="20"/>
    <n v="2751"/>
    <n v="1980.72"/>
    <n v="347"/>
    <n v="13331.72"/>
    <s v="Net Banking"/>
    <s v="Website"/>
    <s v="Bangalore"/>
    <s v="Karnataka"/>
    <x v="2"/>
    <n v="5"/>
    <s v="No Return"/>
    <n v="5"/>
    <s v="Delivered"/>
  </r>
  <r>
    <s v="ORD00259"/>
    <x v="15"/>
    <s v="CUST841"/>
    <s v="Arjun"/>
    <x v="0"/>
    <n v="28"/>
    <s v="Headphones"/>
    <x v="0"/>
    <x v="0"/>
    <x v="8"/>
    <n v="4"/>
    <n v="5599"/>
    <n v="20"/>
    <n v="4479.2"/>
    <n v="3225.02"/>
    <n v="479"/>
    <n v="21620.82"/>
    <s v="Net Banking"/>
    <s v="Website"/>
    <s v="Bangalore"/>
    <s v="Karnataka"/>
    <x v="2"/>
    <n v="4"/>
    <s v="Returned"/>
    <n v="5"/>
    <s v="Shipped"/>
  </r>
  <r>
    <s v="ORD00260"/>
    <x v="181"/>
    <s v="CUST247"/>
    <s v="Priya"/>
    <x v="1"/>
    <n v="42"/>
    <s v="Shoes"/>
    <x v="1"/>
    <x v="2"/>
    <x v="9"/>
    <n v="1"/>
    <n v="13659"/>
    <n v="20"/>
    <n v="2731.8"/>
    <n v="1966.9"/>
    <n v="370"/>
    <n v="13264.1"/>
    <s v="UPI"/>
    <s v="Mobile App"/>
    <s v="Pune"/>
    <s v="Maharashtra"/>
    <x v="0"/>
    <n v="2"/>
    <s v="No Return"/>
    <n v="1"/>
    <s v="Shipped"/>
  </r>
  <r>
    <s v="ORD00261"/>
    <x v="65"/>
    <s v="CUST916"/>
    <s v="Anjali"/>
    <x v="0"/>
    <n v="41"/>
    <s v="Phone"/>
    <x v="0"/>
    <x v="6"/>
    <x v="7"/>
    <n v="3"/>
    <n v="35927"/>
    <n v="15"/>
    <n v="16167.15"/>
    <n v="16490.490000000002"/>
    <n v="110"/>
    <n v="108214.34"/>
    <s v="Cash on Delivery"/>
    <s v="Website"/>
    <s v="Chandigarh"/>
    <s v="Punjab"/>
    <x v="1"/>
    <n v="1"/>
    <s v="No Return"/>
    <n v="2"/>
    <s v="Delivered"/>
  </r>
  <r>
    <s v="ORD00262"/>
    <x v="104"/>
    <s v="CUST137"/>
    <s v="Rahul"/>
    <x v="0"/>
    <n v="51"/>
    <s v="Shoes"/>
    <x v="1"/>
    <x v="2"/>
    <x v="7"/>
    <n v="2"/>
    <n v="8718"/>
    <n v="5"/>
    <n v="871.8"/>
    <n v="2981.56"/>
    <n v="320"/>
    <n v="19865.759999999998"/>
    <s v="UPI"/>
    <s v="Website"/>
    <s v="Chandigarh"/>
    <s v="Punjab"/>
    <x v="1"/>
    <n v="9"/>
    <s v="No Return"/>
    <n v="3"/>
    <s v="Cancelled"/>
  </r>
  <r>
    <s v="ORD00263"/>
    <x v="67"/>
    <s v="CUST655"/>
    <s v="Karan"/>
    <x v="0"/>
    <n v="50"/>
    <s v="Phone"/>
    <x v="0"/>
    <x v="6"/>
    <x v="8"/>
    <n v="4"/>
    <n v="10032"/>
    <n v="5"/>
    <n v="2006.4"/>
    <n v="6861.89"/>
    <n v="42"/>
    <n v="45025.49"/>
    <s v="Net Banking"/>
    <s v="Website"/>
    <s v="Patiala"/>
    <s v="Punjab"/>
    <x v="1"/>
    <n v="3"/>
    <s v="No Return"/>
    <n v="3"/>
    <s v="Returned"/>
  </r>
  <r>
    <s v="ORD00264"/>
    <x v="11"/>
    <s v="CUST566"/>
    <s v="Neha"/>
    <x v="1"/>
    <n v="59"/>
    <s v="Camera"/>
    <x v="0"/>
    <x v="5"/>
    <x v="0"/>
    <n v="4"/>
    <n v="9542"/>
    <n v="20"/>
    <n v="7633.6"/>
    <n v="5496.19"/>
    <n v="372"/>
    <n v="36402.589999999997"/>
    <s v="Cash on Delivery"/>
    <s v="Mobile App"/>
    <s v="Lucknow"/>
    <s v="Uttar Pradesh"/>
    <x v="1"/>
    <n v="10"/>
    <s v="Returned"/>
    <n v="3"/>
    <s v="Shipped"/>
  </r>
  <r>
    <s v="ORD00265"/>
    <x v="6"/>
    <s v="CUST813"/>
    <s v="Riya"/>
    <x v="0"/>
    <n v="41"/>
    <s v="Laptop"/>
    <x v="0"/>
    <x v="4"/>
    <x v="8"/>
    <n v="1"/>
    <n v="9992"/>
    <n v="10"/>
    <n v="999.2"/>
    <n v="1618.7"/>
    <n v="323"/>
    <n v="10934.5"/>
    <s v="Net Banking"/>
    <s v="Mobile App"/>
    <s v="Delhi"/>
    <s v="Delhi"/>
    <x v="1"/>
    <n v="10"/>
    <s v="Returned"/>
    <n v="4"/>
    <s v="Cancelled"/>
  </r>
  <r>
    <s v="ORD00266"/>
    <x v="30"/>
    <s v="CUST111"/>
    <s v="Anjali"/>
    <x v="1"/>
    <n v="25"/>
    <s v="Backpack"/>
    <x v="2"/>
    <x v="3"/>
    <x v="6"/>
    <n v="2"/>
    <n v="2594"/>
    <n v="5"/>
    <n v="259.39999999999998"/>
    <n v="887.15"/>
    <n v="259"/>
    <n v="6074.75"/>
    <s v="Card"/>
    <s v="Website"/>
    <s v="Jaipur"/>
    <s v="Rajasthan"/>
    <x v="1"/>
    <n v="10"/>
    <s v="Returned"/>
    <n v="5"/>
    <s v="Returned"/>
  </r>
  <r>
    <s v="ORD00267"/>
    <x v="178"/>
    <s v="CUST919"/>
    <s v="Amit"/>
    <x v="1"/>
    <n v="27"/>
    <s v="Shoes"/>
    <x v="1"/>
    <x v="2"/>
    <x v="4"/>
    <n v="3"/>
    <n v="33711"/>
    <n v="15"/>
    <n v="15169.95"/>
    <n v="15473.35"/>
    <n v="84"/>
    <n v="101520.4"/>
    <s v="Net Banking"/>
    <s v="Website"/>
    <s v="Bangalore"/>
    <s v="Karnataka"/>
    <x v="2"/>
    <n v="6"/>
    <s v="Returned"/>
    <n v="5"/>
    <s v="Delivered"/>
  </r>
  <r>
    <s v="ORD00268"/>
    <x v="36"/>
    <s v="CUST583"/>
    <s v="Vikas"/>
    <x v="0"/>
    <n v="41"/>
    <s v="Phone"/>
    <x v="0"/>
    <x v="6"/>
    <x v="2"/>
    <n v="5"/>
    <n v="28384"/>
    <n v="20"/>
    <n v="28384"/>
    <n v="20436.48"/>
    <n v="302"/>
    <n v="134274.48000000001"/>
    <s v="Net Banking"/>
    <s v="Mobile App"/>
    <s v="Jaipur"/>
    <s v="Rajasthan"/>
    <x v="1"/>
    <n v="7"/>
    <s v="No Return"/>
    <n v="3"/>
    <s v="Returned"/>
  </r>
  <r>
    <s v="ORD00269"/>
    <x v="172"/>
    <s v="CUST708"/>
    <s v="Karan"/>
    <x v="1"/>
    <n v="29"/>
    <s v="Shoes"/>
    <x v="1"/>
    <x v="2"/>
    <x v="3"/>
    <n v="3"/>
    <n v="35019"/>
    <n v="15"/>
    <n v="15758.55"/>
    <n v="16073.72"/>
    <n v="151"/>
    <n v="105523.17"/>
    <s v="Card"/>
    <s v="Mobile App"/>
    <s v="Delhi"/>
    <s v="Delhi"/>
    <x v="1"/>
    <n v="3"/>
    <s v="No Return"/>
    <n v="5"/>
    <s v="Cancelled"/>
  </r>
  <r>
    <s v="ORD00270"/>
    <x v="108"/>
    <s v="CUST178"/>
    <s v="Anjali"/>
    <x v="1"/>
    <n v="59"/>
    <s v="Headphones"/>
    <x v="0"/>
    <x v="0"/>
    <x v="0"/>
    <n v="3"/>
    <n v="19289"/>
    <n v="10"/>
    <n v="5786.7"/>
    <n v="9374.4500000000007"/>
    <n v="261"/>
    <n v="61715.75"/>
    <s v="Net Banking"/>
    <s v="Website"/>
    <s v="Pune"/>
    <s v="Maharashtra"/>
    <x v="0"/>
    <n v="4"/>
    <s v="No Return"/>
    <n v="3"/>
    <s v="Delivered"/>
  </r>
  <r>
    <s v="ORD00271"/>
    <x v="182"/>
    <s v="CUST737"/>
    <s v="Vikas"/>
    <x v="0"/>
    <n v="44"/>
    <s v="Watch"/>
    <x v="1"/>
    <x v="7"/>
    <x v="2"/>
    <n v="4"/>
    <n v="47723"/>
    <n v="10"/>
    <n v="19089.2"/>
    <n v="30924.5"/>
    <n v="497"/>
    <n v="203224.3"/>
    <s v="Card"/>
    <s v="Mobile App"/>
    <s v="Mumbai"/>
    <s v="Maharashtra"/>
    <x v="0"/>
    <n v="8"/>
    <s v="No Return"/>
    <n v="1"/>
    <s v="Delivered"/>
  </r>
  <r>
    <s v="ORD00272"/>
    <x v="15"/>
    <s v="CUST343"/>
    <s v="Arjun"/>
    <x v="0"/>
    <n v="44"/>
    <s v="Keyboard"/>
    <x v="0"/>
    <x v="1"/>
    <x v="1"/>
    <n v="5"/>
    <n v="36579"/>
    <n v="5"/>
    <n v="9144.75"/>
    <n v="31275.040000000001"/>
    <n v="326"/>
    <n v="205351.29"/>
    <s v="Card"/>
    <s v="Mobile App"/>
    <s v="Lucknow"/>
    <s v="Uttar Pradesh"/>
    <x v="1"/>
    <n v="4"/>
    <s v="No Return"/>
    <n v="4"/>
    <s v="Cancelled"/>
  </r>
  <r>
    <s v="ORD00273"/>
    <x v="133"/>
    <s v="CUST187"/>
    <s v="Priya"/>
    <x v="1"/>
    <n v="28"/>
    <s v="Headphones"/>
    <x v="0"/>
    <x v="0"/>
    <x v="8"/>
    <n v="2"/>
    <n v="30501"/>
    <n v="10"/>
    <n v="6100.2"/>
    <n v="9882.32"/>
    <n v="215"/>
    <n v="64999.12"/>
    <s v="UPI"/>
    <s v="Mobile App"/>
    <s v="Lucknow"/>
    <s v="Uttar Pradesh"/>
    <x v="1"/>
    <n v="8"/>
    <s v="No Return"/>
    <n v="2"/>
    <s v="Returned"/>
  </r>
  <r>
    <s v="ORD00274"/>
    <x v="74"/>
    <s v="CUST626"/>
    <s v="Neha"/>
    <x v="0"/>
    <n v="19"/>
    <s v="Keyboard"/>
    <x v="0"/>
    <x v="1"/>
    <x v="4"/>
    <n v="3"/>
    <n v="35905"/>
    <n v="20"/>
    <n v="21543"/>
    <n v="15510.96"/>
    <n v="69"/>
    <n v="101751.96"/>
    <s v="Card"/>
    <s v="Mobile App"/>
    <s v="Bangalore"/>
    <s v="Karnataka"/>
    <x v="2"/>
    <n v="6"/>
    <s v="No Return"/>
    <n v="4"/>
    <s v="Returned"/>
  </r>
  <r>
    <s v="ORD00275"/>
    <x v="183"/>
    <s v="CUST776"/>
    <s v="Riya"/>
    <x v="1"/>
    <n v="38"/>
    <s v="Mouse"/>
    <x v="0"/>
    <x v="9"/>
    <x v="1"/>
    <n v="3"/>
    <n v="16019"/>
    <n v="10"/>
    <n v="4805.7"/>
    <n v="7785.23"/>
    <n v="9"/>
    <n v="51045.53"/>
    <s v="Card"/>
    <s v="Mobile App"/>
    <s v="Bangalore"/>
    <s v="Karnataka"/>
    <x v="2"/>
    <n v="4"/>
    <s v="No Return"/>
    <n v="4"/>
    <s v="Cancelled"/>
  </r>
  <r>
    <s v="ORD00276"/>
    <x v="184"/>
    <s v="CUST981"/>
    <s v="Karan"/>
    <x v="0"/>
    <n v="22"/>
    <s v="Phone"/>
    <x v="0"/>
    <x v="6"/>
    <x v="1"/>
    <n v="4"/>
    <n v="19232"/>
    <n v="10"/>
    <n v="7692.8"/>
    <n v="12462.34"/>
    <n v="295"/>
    <n v="81992.539999999994"/>
    <s v="UPI"/>
    <s v="Mobile App"/>
    <s v="Mumbai"/>
    <s v="Maharashtra"/>
    <x v="0"/>
    <n v="6"/>
    <s v="No Return"/>
    <n v="5"/>
    <s v="Cancelled"/>
  </r>
  <r>
    <s v="ORD00277"/>
    <x v="185"/>
    <s v="CUST425"/>
    <s v="Arjun"/>
    <x v="0"/>
    <n v="57"/>
    <s v="Laptop"/>
    <x v="0"/>
    <x v="4"/>
    <x v="5"/>
    <n v="3"/>
    <n v="26220"/>
    <n v="5"/>
    <n v="3933"/>
    <n v="13450.86"/>
    <n v="337"/>
    <n v="88514.86"/>
    <s v="Card"/>
    <s v="Website"/>
    <s v="Pune"/>
    <s v="Maharashtra"/>
    <x v="0"/>
    <n v="9"/>
    <s v="Returned"/>
    <n v="5"/>
    <s v="Returned"/>
  </r>
  <r>
    <s v="ORD00278"/>
    <x v="186"/>
    <s v="CUST196"/>
    <s v="Sneha"/>
    <x v="1"/>
    <n v="60"/>
    <s v="Headphones"/>
    <x v="0"/>
    <x v="0"/>
    <x v="8"/>
    <n v="2"/>
    <n v="8816"/>
    <n v="20"/>
    <n v="3526.4"/>
    <n v="2539.0100000000002"/>
    <n v="394"/>
    <n v="17038.61"/>
    <s v="Cash on Delivery"/>
    <s v="Website"/>
    <s v="Pune"/>
    <s v="Maharashtra"/>
    <x v="0"/>
    <n v="5"/>
    <s v="No Return"/>
    <n v="4"/>
    <s v="Returned"/>
  </r>
  <r>
    <s v="ORD00279"/>
    <x v="187"/>
    <s v="CUST741"/>
    <s v="Amit"/>
    <x v="1"/>
    <n v="32"/>
    <s v="Mouse"/>
    <x v="0"/>
    <x v="9"/>
    <x v="3"/>
    <n v="1"/>
    <n v="21091"/>
    <n v="10"/>
    <n v="2109.1"/>
    <n v="3416.74"/>
    <n v="177"/>
    <n v="22575.64"/>
    <s v="UPI"/>
    <s v="Mobile App"/>
    <s v="Lucknow"/>
    <s v="Uttar Pradesh"/>
    <x v="1"/>
    <n v="1"/>
    <s v="Returned"/>
    <n v="1"/>
    <s v="Delivered"/>
  </r>
  <r>
    <s v="ORD00280"/>
    <x v="54"/>
    <s v="CUST997"/>
    <s v="Arjun"/>
    <x v="0"/>
    <n v="19"/>
    <s v="Phone"/>
    <x v="0"/>
    <x v="6"/>
    <x v="3"/>
    <n v="2"/>
    <n v="46647"/>
    <n v="0"/>
    <n v="0"/>
    <n v="16792.919999999998"/>
    <n v="477"/>
    <n v="110563.92"/>
    <s v="Net Banking"/>
    <s v="Website"/>
    <s v="Delhi"/>
    <s v="Delhi"/>
    <x v="1"/>
    <n v="6"/>
    <s v="No Return"/>
    <n v="2"/>
    <s v="Cancelled"/>
  </r>
  <r>
    <s v="ORD00281"/>
    <x v="188"/>
    <s v="CUST112"/>
    <s v="Amit"/>
    <x v="1"/>
    <n v="57"/>
    <s v="Headphones"/>
    <x v="0"/>
    <x v="0"/>
    <x v="1"/>
    <n v="1"/>
    <n v="46084"/>
    <n v="10"/>
    <n v="4608.3999999999996"/>
    <n v="7465.61"/>
    <n v="166"/>
    <n v="49107.21"/>
    <s v="Net Banking"/>
    <s v="Mobile App"/>
    <s v="Lucknow"/>
    <s v="Uttar Pradesh"/>
    <x v="1"/>
    <n v="4"/>
    <s v="Returned"/>
    <n v="3"/>
    <s v="Cancelled"/>
  </r>
  <r>
    <s v="ORD00282"/>
    <x v="189"/>
    <s v="CUST422"/>
    <s v="Riya"/>
    <x v="0"/>
    <n v="27"/>
    <s v="Camera"/>
    <x v="0"/>
    <x v="5"/>
    <x v="1"/>
    <n v="2"/>
    <n v="13526"/>
    <n v="0"/>
    <n v="0"/>
    <n v="4869.3599999999997"/>
    <n v="286"/>
    <n v="32207.360000000001"/>
    <s v="Cash on Delivery"/>
    <s v="Mobile App"/>
    <s v="Lucknow"/>
    <s v="Uttar Pradesh"/>
    <x v="1"/>
    <n v="8"/>
    <s v="No Return"/>
    <n v="5"/>
    <s v="Delivered"/>
  </r>
  <r>
    <s v="ORD00283"/>
    <x v="74"/>
    <s v="CUST228"/>
    <s v="Sneha"/>
    <x v="0"/>
    <n v="23"/>
    <s v="Phone"/>
    <x v="0"/>
    <x v="6"/>
    <x v="8"/>
    <n v="2"/>
    <n v="24594"/>
    <n v="15"/>
    <n v="7378.2"/>
    <n v="7525.76"/>
    <n v="423"/>
    <n v="49758.559999999998"/>
    <s v="Net Banking"/>
    <s v="Website"/>
    <s v="Lucknow"/>
    <s v="Uttar Pradesh"/>
    <x v="1"/>
    <n v="5"/>
    <s v="Returned"/>
    <n v="3"/>
    <s v="Cancelled"/>
  </r>
  <r>
    <s v="ORD00284"/>
    <x v="190"/>
    <s v="CUST243"/>
    <s v="Vikas"/>
    <x v="1"/>
    <n v="48"/>
    <s v="Laptop"/>
    <x v="0"/>
    <x v="4"/>
    <x v="1"/>
    <n v="1"/>
    <n v="8792"/>
    <n v="20"/>
    <n v="1758.4"/>
    <n v="1266.05"/>
    <n v="83"/>
    <n v="8382.65"/>
    <s v="Net Banking"/>
    <s v="Website"/>
    <s v="Pune"/>
    <s v="Maharashtra"/>
    <x v="0"/>
    <n v="3"/>
    <s v="Returned"/>
    <n v="2"/>
    <s v="Cancelled"/>
  </r>
  <r>
    <s v="ORD00285"/>
    <x v="46"/>
    <s v="CUST455"/>
    <s v="Amit"/>
    <x v="0"/>
    <n v="44"/>
    <s v="Phone"/>
    <x v="0"/>
    <x v="6"/>
    <x v="4"/>
    <n v="2"/>
    <n v="39070"/>
    <n v="0"/>
    <n v="0"/>
    <n v="14065.2"/>
    <n v="255"/>
    <n v="92460.2"/>
    <s v="Net Banking"/>
    <s v="Mobile App"/>
    <s v="Mumbai"/>
    <s v="Maharashtra"/>
    <x v="0"/>
    <n v="9"/>
    <s v="Returned"/>
    <n v="5"/>
    <s v="Cancelled"/>
  </r>
  <r>
    <s v="ORD00286"/>
    <x v="191"/>
    <s v="CUST360"/>
    <s v="Neha"/>
    <x v="1"/>
    <n v="29"/>
    <s v="Laptop"/>
    <x v="0"/>
    <x v="4"/>
    <x v="0"/>
    <n v="2"/>
    <n v="4186"/>
    <n v="15"/>
    <n v="1255.8"/>
    <n v="1280.92"/>
    <n v="320"/>
    <n v="8717.1200000000008"/>
    <s v="Card"/>
    <s v="Mobile App"/>
    <s v="Delhi"/>
    <s v="Delhi"/>
    <x v="1"/>
    <n v="2"/>
    <s v="Returned"/>
    <n v="4"/>
    <s v="Delivered"/>
  </r>
  <r>
    <s v="ORD00287"/>
    <x v="109"/>
    <s v="CUST789"/>
    <s v="Amit"/>
    <x v="1"/>
    <n v="39"/>
    <s v="Tablet"/>
    <x v="0"/>
    <x v="8"/>
    <x v="7"/>
    <n v="3"/>
    <n v="27724"/>
    <n v="0"/>
    <n v="0"/>
    <n v="14970.96"/>
    <n v="412"/>
    <n v="98554.96"/>
    <s v="Cash on Delivery"/>
    <s v="Mobile App"/>
    <s v="Delhi"/>
    <s v="Delhi"/>
    <x v="1"/>
    <n v="7"/>
    <s v="No Return"/>
    <n v="4"/>
    <s v="Cancelled"/>
  </r>
  <r>
    <s v="ORD00288"/>
    <x v="192"/>
    <s v="CUST460"/>
    <s v="Arjun"/>
    <x v="1"/>
    <n v="22"/>
    <s v="Shoes"/>
    <x v="1"/>
    <x v="2"/>
    <x v="2"/>
    <n v="2"/>
    <n v="25863"/>
    <n v="15"/>
    <n v="7758.9"/>
    <n v="7914.08"/>
    <n v="282"/>
    <n v="52163.18"/>
    <s v="Cash on Delivery"/>
    <s v="Website"/>
    <s v="Patiala"/>
    <s v="Punjab"/>
    <x v="1"/>
    <n v="7"/>
    <s v="No Return"/>
    <n v="4"/>
    <s v="Returned"/>
  </r>
  <r>
    <s v="ORD00289"/>
    <x v="193"/>
    <s v="CUST266"/>
    <s v="Arjun"/>
    <x v="1"/>
    <n v="45"/>
    <s v="Laptop"/>
    <x v="0"/>
    <x v="4"/>
    <x v="4"/>
    <n v="3"/>
    <n v="5942"/>
    <n v="5"/>
    <n v="891.3"/>
    <n v="3048.25"/>
    <n v="248"/>
    <n v="20230.95"/>
    <s v="Card"/>
    <s v="Website"/>
    <s v="Patiala"/>
    <s v="Punjab"/>
    <x v="1"/>
    <n v="8"/>
    <s v="Returned"/>
    <n v="2"/>
    <s v="Cancelled"/>
  </r>
  <r>
    <s v="ORD00290"/>
    <x v="194"/>
    <s v="CUST795"/>
    <s v="Anjali"/>
    <x v="1"/>
    <n v="54"/>
    <s v="Keyboard"/>
    <x v="0"/>
    <x v="1"/>
    <x v="1"/>
    <n v="2"/>
    <n v="5637"/>
    <n v="20"/>
    <n v="2254.8000000000002"/>
    <n v="1623.46"/>
    <n v="105"/>
    <n v="10747.66"/>
    <s v="Cash on Delivery"/>
    <s v="Website"/>
    <s v="Delhi"/>
    <s v="Delhi"/>
    <x v="1"/>
    <n v="7"/>
    <s v="No Return"/>
    <n v="5"/>
    <s v="Shipped"/>
  </r>
  <r>
    <s v="ORD00291"/>
    <x v="195"/>
    <s v="CUST337"/>
    <s v="Neha"/>
    <x v="1"/>
    <n v="48"/>
    <s v="Camera"/>
    <x v="0"/>
    <x v="5"/>
    <x v="7"/>
    <n v="3"/>
    <n v="11265"/>
    <n v="15"/>
    <n v="5069.25"/>
    <n v="5170.6400000000003"/>
    <n v="234"/>
    <n v="34130.39"/>
    <s v="UPI"/>
    <s v="Mobile App"/>
    <s v="Pune"/>
    <s v="Maharashtra"/>
    <x v="0"/>
    <n v="6"/>
    <s v="No Return"/>
    <n v="1"/>
    <s v="Shipped"/>
  </r>
  <r>
    <s v="ORD00292"/>
    <x v="146"/>
    <s v="CUST874"/>
    <s v="Priya"/>
    <x v="1"/>
    <n v="31"/>
    <s v="Keyboard"/>
    <x v="0"/>
    <x v="1"/>
    <x v="5"/>
    <n v="3"/>
    <n v="1419"/>
    <n v="10"/>
    <n v="425.7"/>
    <n v="689.63"/>
    <n v="407"/>
    <n v="4927.93"/>
    <s v="UPI"/>
    <s v="Mobile App"/>
    <s v="Jaipur"/>
    <s v="Rajasthan"/>
    <x v="1"/>
    <n v="8"/>
    <s v="No Return"/>
    <n v="5"/>
    <s v="Cancelled"/>
  </r>
  <r>
    <s v="ORD00293"/>
    <x v="196"/>
    <s v="CUST936"/>
    <s v="Arjun"/>
    <x v="1"/>
    <n v="48"/>
    <s v="Shoes"/>
    <x v="1"/>
    <x v="2"/>
    <x v="0"/>
    <n v="4"/>
    <n v="14676"/>
    <n v="5"/>
    <n v="2935.2"/>
    <n v="10038.379999999999"/>
    <n v="318"/>
    <n v="66125.179999999993"/>
    <s v="UPI"/>
    <s v="Mobile App"/>
    <s v="Lucknow"/>
    <s v="Uttar Pradesh"/>
    <x v="1"/>
    <n v="10"/>
    <s v="No Return"/>
    <n v="4"/>
    <s v="Delivered"/>
  </r>
  <r>
    <s v="ORD00294"/>
    <x v="151"/>
    <s v="CUST341"/>
    <s v="Arjun"/>
    <x v="0"/>
    <n v="48"/>
    <s v="Shoes"/>
    <x v="1"/>
    <x v="2"/>
    <x v="9"/>
    <n v="1"/>
    <n v="31678"/>
    <n v="10"/>
    <n v="3167.8"/>
    <n v="5131.84"/>
    <n v="175"/>
    <n v="33817.040000000001"/>
    <s v="UPI"/>
    <s v="Website"/>
    <s v="Patiala"/>
    <s v="Punjab"/>
    <x v="1"/>
    <n v="2"/>
    <s v="Returned"/>
    <n v="5"/>
    <s v="Shipped"/>
  </r>
  <r>
    <s v="ORD00295"/>
    <x v="197"/>
    <s v="CUST947"/>
    <s v="Karan"/>
    <x v="1"/>
    <n v="32"/>
    <s v="Shoes"/>
    <x v="1"/>
    <x v="2"/>
    <x v="8"/>
    <n v="4"/>
    <n v="11363"/>
    <n v="10"/>
    <n v="4545.2"/>
    <n v="7363.22"/>
    <n v="249"/>
    <n v="48519.02"/>
    <s v="Net Banking"/>
    <s v="Mobile App"/>
    <s v="Lucknow"/>
    <s v="Uttar Pradesh"/>
    <x v="1"/>
    <n v="9"/>
    <s v="No Return"/>
    <n v="2"/>
    <s v="Returned"/>
  </r>
  <r>
    <s v="ORD00296"/>
    <x v="106"/>
    <s v="CUST793"/>
    <s v="Vikas"/>
    <x v="1"/>
    <n v="40"/>
    <s v="Shoes"/>
    <x v="1"/>
    <x v="2"/>
    <x v="8"/>
    <n v="5"/>
    <n v="27019"/>
    <n v="0"/>
    <n v="0"/>
    <n v="24317.1"/>
    <n v="462"/>
    <n v="159874.1"/>
    <s v="Cash on Delivery"/>
    <s v="Website"/>
    <s v="Delhi"/>
    <s v="Delhi"/>
    <x v="1"/>
    <n v="6"/>
    <s v="Returned"/>
    <n v="4"/>
    <s v="Returned"/>
  </r>
  <r>
    <s v="ORD00297"/>
    <x v="198"/>
    <s v="CUST890"/>
    <s v="Vikas"/>
    <x v="1"/>
    <n v="22"/>
    <s v="Keyboard"/>
    <x v="0"/>
    <x v="1"/>
    <x v="2"/>
    <n v="3"/>
    <n v="20219"/>
    <n v="15"/>
    <n v="9098.5499999999993"/>
    <n v="9280.52"/>
    <n v="212"/>
    <n v="61050.97"/>
    <s v="Card"/>
    <s v="Mobile App"/>
    <s v="Bangalore"/>
    <s v="Karnataka"/>
    <x v="2"/>
    <n v="6"/>
    <s v="No Return"/>
    <n v="4"/>
    <s v="Shipped"/>
  </r>
  <r>
    <s v="ORD00298"/>
    <x v="110"/>
    <s v="CUST308"/>
    <s v="Anjali"/>
    <x v="1"/>
    <n v="49"/>
    <s v="Mouse"/>
    <x v="0"/>
    <x v="9"/>
    <x v="4"/>
    <n v="4"/>
    <n v="17648"/>
    <n v="20"/>
    <n v="14118.4"/>
    <n v="10165.25"/>
    <n v="6"/>
    <n v="66644.850000000006"/>
    <s v="UPI"/>
    <s v="Mobile App"/>
    <s v="Jaipur"/>
    <s v="Rajasthan"/>
    <x v="1"/>
    <n v="3"/>
    <s v="Returned"/>
    <n v="3"/>
    <s v="Shipped"/>
  </r>
  <r>
    <s v="ORD00299"/>
    <x v="35"/>
    <s v="CUST899"/>
    <s v="Amit"/>
    <x v="0"/>
    <n v="54"/>
    <s v="Tablet"/>
    <x v="0"/>
    <x v="8"/>
    <x v="7"/>
    <n v="5"/>
    <n v="2574"/>
    <n v="10"/>
    <n v="1287"/>
    <n v="2084.94"/>
    <n v="263"/>
    <n v="13930.94"/>
    <s v="Card"/>
    <s v="Mobile App"/>
    <s v="Jaipur"/>
    <s v="Rajasthan"/>
    <x v="1"/>
    <n v="9"/>
    <s v="No Return"/>
    <n v="5"/>
    <s v="Shipped"/>
  </r>
  <r>
    <s v="ORD00300"/>
    <x v="199"/>
    <s v="CUST637"/>
    <s v="Riya"/>
    <x v="1"/>
    <n v="51"/>
    <s v="Watch"/>
    <x v="1"/>
    <x v="7"/>
    <x v="8"/>
    <n v="1"/>
    <n v="41491"/>
    <n v="5"/>
    <n v="2074.5500000000002"/>
    <n v="7094.96"/>
    <n v="267"/>
    <n v="46778.41"/>
    <s v="Card"/>
    <s v="Website"/>
    <s v="Bangalore"/>
    <s v="Karnataka"/>
    <x v="2"/>
    <n v="9"/>
    <s v="Returned"/>
    <n v="1"/>
    <s v="Shipped"/>
  </r>
  <r>
    <s v="ORD00301"/>
    <x v="25"/>
    <s v="CUST353"/>
    <s v="Vikas"/>
    <x v="0"/>
    <n v="50"/>
    <s v="Keyboard"/>
    <x v="0"/>
    <x v="1"/>
    <x v="0"/>
    <n v="1"/>
    <n v="34811"/>
    <n v="0"/>
    <n v="0"/>
    <n v="6265.98"/>
    <n v="256"/>
    <n v="41332.980000000003"/>
    <s v="Cash on Delivery"/>
    <s v="Website"/>
    <s v="Patiala"/>
    <s v="Punjab"/>
    <x v="1"/>
    <n v="2"/>
    <s v="Returned"/>
    <n v="2"/>
    <s v="Returned"/>
  </r>
  <r>
    <s v="ORD00302"/>
    <x v="200"/>
    <s v="CUST453"/>
    <s v="Arjun"/>
    <x v="1"/>
    <n v="46"/>
    <s v="Headphones"/>
    <x v="0"/>
    <x v="0"/>
    <x v="5"/>
    <n v="2"/>
    <n v="42244"/>
    <n v="10"/>
    <n v="8448.7999999999993"/>
    <n v="13687.06"/>
    <n v="25"/>
    <n v="89751.26"/>
    <s v="UPI"/>
    <s v="Website"/>
    <s v="Delhi"/>
    <s v="Delhi"/>
    <x v="1"/>
    <n v="8"/>
    <s v="Returned"/>
    <n v="1"/>
    <s v="Returned"/>
  </r>
  <r>
    <s v="ORD00303"/>
    <x v="186"/>
    <s v="CUST119"/>
    <s v="Anjali"/>
    <x v="1"/>
    <n v="34"/>
    <s v="Laptop"/>
    <x v="0"/>
    <x v="4"/>
    <x v="5"/>
    <n v="3"/>
    <n v="27252"/>
    <n v="20"/>
    <n v="16351.2"/>
    <n v="11772.86"/>
    <n v="470"/>
    <n v="77647.66"/>
    <s v="Cash on Delivery"/>
    <s v="Website"/>
    <s v="Mumbai"/>
    <s v="Maharashtra"/>
    <x v="0"/>
    <n v="4"/>
    <s v="Returned"/>
    <n v="4"/>
    <s v="Cancelled"/>
  </r>
  <r>
    <s v="ORD00304"/>
    <x v="33"/>
    <s v="CUST144"/>
    <s v="Vikas"/>
    <x v="1"/>
    <n v="42"/>
    <s v="Phone"/>
    <x v="0"/>
    <x v="6"/>
    <x v="5"/>
    <n v="5"/>
    <n v="33762"/>
    <n v="0"/>
    <n v="0"/>
    <n v="30385.8"/>
    <n v="363"/>
    <n v="199558.8"/>
    <s v="Net Banking"/>
    <s v="Mobile App"/>
    <s v="Mumbai"/>
    <s v="Maharashtra"/>
    <x v="0"/>
    <n v="9"/>
    <s v="No Return"/>
    <n v="1"/>
    <s v="Cancelled"/>
  </r>
  <r>
    <s v="ORD00305"/>
    <x v="201"/>
    <s v="CUST457"/>
    <s v="Anjali"/>
    <x v="1"/>
    <n v="42"/>
    <s v="Camera"/>
    <x v="0"/>
    <x v="5"/>
    <x v="7"/>
    <n v="2"/>
    <n v="22031"/>
    <n v="0"/>
    <n v="0"/>
    <n v="7931.16"/>
    <n v="84"/>
    <n v="52077.16"/>
    <s v="Net Banking"/>
    <s v="Website"/>
    <s v="Bangalore"/>
    <s v="Karnataka"/>
    <x v="2"/>
    <n v="1"/>
    <s v="No Return"/>
    <n v="4"/>
    <s v="Returned"/>
  </r>
  <r>
    <s v="ORD00306"/>
    <x v="202"/>
    <s v="CUST753"/>
    <s v="Arjun"/>
    <x v="1"/>
    <n v="50"/>
    <s v="Shoes"/>
    <x v="1"/>
    <x v="2"/>
    <x v="7"/>
    <n v="2"/>
    <n v="19288"/>
    <n v="5"/>
    <n v="1928.8"/>
    <n v="6596.5"/>
    <n v="389"/>
    <n v="43632.7"/>
    <s v="Cash on Delivery"/>
    <s v="Mobile App"/>
    <s v="Lucknow"/>
    <s v="Uttar Pradesh"/>
    <x v="1"/>
    <n v="1"/>
    <s v="No Return"/>
    <n v="2"/>
    <s v="Cancelled"/>
  </r>
  <r>
    <s v="ORD00307"/>
    <x v="203"/>
    <s v="CUST705"/>
    <s v="Anjali"/>
    <x v="1"/>
    <n v="41"/>
    <s v="Laptop"/>
    <x v="0"/>
    <x v="4"/>
    <x v="1"/>
    <n v="3"/>
    <n v="4554"/>
    <n v="0"/>
    <n v="0"/>
    <n v="2459.16"/>
    <n v="402"/>
    <n v="16523.16"/>
    <s v="UPI"/>
    <s v="Website"/>
    <s v="Jaipur"/>
    <s v="Rajasthan"/>
    <x v="1"/>
    <n v="3"/>
    <s v="No Return"/>
    <n v="3"/>
    <s v="Shipped"/>
  </r>
  <r>
    <s v="ORD00308"/>
    <x v="174"/>
    <s v="CUST989"/>
    <s v="Sneha"/>
    <x v="0"/>
    <n v="40"/>
    <s v="Mouse"/>
    <x v="0"/>
    <x v="9"/>
    <x v="9"/>
    <n v="1"/>
    <n v="15911"/>
    <n v="0"/>
    <n v="0"/>
    <n v="2863.98"/>
    <n v="246"/>
    <n v="19020.98"/>
    <s v="Card"/>
    <s v="Website"/>
    <s v="Delhi"/>
    <s v="Delhi"/>
    <x v="1"/>
    <n v="7"/>
    <s v="Returned"/>
    <n v="3"/>
    <s v="Delivered"/>
  </r>
  <r>
    <s v="ORD00309"/>
    <x v="24"/>
    <s v="CUST565"/>
    <s v="Neha"/>
    <x v="0"/>
    <n v="48"/>
    <s v="Headphones"/>
    <x v="0"/>
    <x v="0"/>
    <x v="2"/>
    <n v="4"/>
    <n v="43550"/>
    <n v="10"/>
    <n v="17420"/>
    <n v="28220.400000000001"/>
    <n v="291"/>
    <n v="185291.4"/>
    <s v="UPI"/>
    <s v="Mobile App"/>
    <s v="Delhi"/>
    <s v="Delhi"/>
    <x v="1"/>
    <n v="5"/>
    <s v="No Return"/>
    <n v="2"/>
    <s v="Delivered"/>
  </r>
  <r>
    <s v="ORD00310"/>
    <x v="143"/>
    <s v="CUST325"/>
    <s v="Priya"/>
    <x v="1"/>
    <n v="60"/>
    <s v="Tablet"/>
    <x v="0"/>
    <x v="8"/>
    <x v="4"/>
    <n v="3"/>
    <n v="22416"/>
    <n v="0"/>
    <n v="0"/>
    <n v="12104.64"/>
    <n v="410"/>
    <n v="79762.64"/>
    <s v="UPI"/>
    <s v="Website"/>
    <s v="Chandigarh"/>
    <s v="Punjab"/>
    <x v="1"/>
    <n v="9"/>
    <s v="Returned"/>
    <n v="3"/>
    <s v="Returned"/>
  </r>
  <r>
    <s v="ORD00311"/>
    <x v="7"/>
    <s v="CUST742"/>
    <s v="Rahul"/>
    <x v="0"/>
    <n v="23"/>
    <s v="Shoes"/>
    <x v="1"/>
    <x v="2"/>
    <x v="9"/>
    <n v="4"/>
    <n v="29172"/>
    <n v="15"/>
    <n v="17503.2"/>
    <n v="17853.259999999998"/>
    <n v="97"/>
    <n v="117135.06"/>
    <s v="UPI"/>
    <s v="Mobile App"/>
    <s v="Pune"/>
    <s v="Maharashtra"/>
    <x v="0"/>
    <n v="4"/>
    <s v="Returned"/>
    <n v="2"/>
    <s v="Shipped"/>
  </r>
  <r>
    <s v="ORD00312"/>
    <x v="9"/>
    <s v="CUST795"/>
    <s v="Amit"/>
    <x v="0"/>
    <n v="35"/>
    <s v="Tablet"/>
    <x v="0"/>
    <x v="8"/>
    <x v="0"/>
    <n v="5"/>
    <n v="44748"/>
    <n v="15"/>
    <n v="33561"/>
    <n v="34232.22"/>
    <n v="34"/>
    <n v="224445.22"/>
    <s v="Cash on Delivery"/>
    <s v="Mobile App"/>
    <s v="Mumbai"/>
    <s v="Maharashtra"/>
    <x v="0"/>
    <n v="1"/>
    <s v="No Return"/>
    <n v="2"/>
    <s v="Shipped"/>
  </r>
  <r>
    <s v="ORD00313"/>
    <x v="204"/>
    <s v="CUST970"/>
    <s v="Anjali"/>
    <x v="1"/>
    <n v="42"/>
    <s v="Watch"/>
    <x v="1"/>
    <x v="7"/>
    <x v="2"/>
    <n v="5"/>
    <n v="23381"/>
    <n v="5"/>
    <n v="5845.25"/>
    <n v="19990.759999999998"/>
    <n v="214"/>
    <n v="131264.51"/>
    <s v="UPI"/>
    <s v="Website"/>
    <s v="Jaipur"/>
    <s v="Rajasthan"/>
    <x v="1"/>
    <n v="3"/>
    <s v="Returned"/>
    <n v="4"/>
    <s v="Cancelled"/>
  </r>
  <r>
    <s v="ORD00314"/>
    <x v="137"/>
    <s v="CUST184"/>
    <s v="Amit"/>
    <x v="0"/>
    <n v="44"/>
    <s v="Shoes"/>
    <x v="1"/>
    <x v="2"/>
    <x v="5"/>
    <n v="3"/>
    <n v="21630"/>
    <n v="15"/>
    <n v="9733.5"/>
    <n v="9928.17"/>
    <n v="379"/>
    <n v="65463.67"/>
    <s v="UPI"/>
    <s v="Mobile App"/>
    <s v="Pune"/>
    <s v="Maharashtra"/>
    <x v="0"/>
    <n v="3"/>
    <s v="Returned"/>
    <n v="2"/>
    <s v="Shipped"/>
  </r>
  <r>
    <s v="ORD00315"/>
    <x v="23"/>
    <s v="CUST894"/>
    <s v="Arjun"/>
    <x v="1"/>
    <n v="40"/>
    <s v="Camera"/>
    <x v="0"/>
    <x v="5"/>
    <x v="9"/>
    <n v="2"/>
    <n v="41791"/>
    <n v="20"/>
    <n v="16716.400000000001"/>
    <n v="12035.81"/>
    <n v="371"/>
    <n v="79272.41"/>
    <s v="Cash on Delivery"/>
    <s v="Website"/>
    <s v="Chandigarh"/>
    <s v="Punjab"/>
    <x v="1"/>
    <n v="7"/>
    <s v="Returned"/>
    <n v="2"/>
    <s v="Returned"/>
  </r>
  <r>
    <s v="ORD00316"/>
    <x v="205"/>
    <s v="CUST663"/>
    <s v="Anjali"/>
    <x v="1"/>
    <n v="40"/>
    <s v="Camera"/>
    <x v="0"/>
    <x v="5"/>
    <x v="8"/>
    <n v="2"/>
    <n v="5799"/>
    <n v="5"/>
    <n v="579.9"/>
    <n v="1983.26"/>
    <n v="221"/>
    <n v="13222.36"/>
    <s v="UPI"/>
    <s v="Website"/>
    <s v="Chandigarh"/>
    <s v="Punjab"/>
    <x v="1"/>
    <n v="5"/>
    <s v="No Return"/>
    <n v="1"/>
    <s v="Returned"/>
  </r>
  <r>
    <s v="ORD00317"/>
    <x v="47"/>
    <s v="CUST510"/>
    <s v="Priya"/>
    <x v="0"/>
    <n v="26"/>
    <s v="Shoes"/>
    <x v="1"/>
    <x v="2"/>
    <x v="8"/>
    <n v="2"/>
    <n v="23634"/>
    <n v="5"/>
    <n v="2363.4"/>
    <n v="8082.83"/>
    <n v="450"/>
    <n v="53437.43"/>
    <s v="UPI"/>
    <s v="Mobile App"/>
    <s v="Bangalore"/>
    <s v="Karnataka"/>
    <x v="2"/>
    <n v="9"/>
    <s v="Returned"/>
    <n v="2"/>
    <s v="Returned"/>
  </r>
  <r>
    <s v="ORD00318"/>
    <x v="204"/>
    <s v="CUST358"/>
    <s v="Amit"/>
    <x v="1"/>
    <n v="51"/>
    <s v="Mouse"/>
    <x v="0"/>
    <x v="9"/>
    <x v="5"/>
    <n v="3"/>
    <n v="21565"/>
    <n v="15"/>
    <n v="9704.25"/>
    <n v="9898.33"/>
    <n v="46"/>
    <n v="64935.08"/>
    <s v="Card"/>
    <s v="Website"/>
    <s v="Bangalore"/>
    <s v="Karnataka"/>
    <x v="2"/>
    <n v="10"/>
    <s v="No Return"/>
    <n v="2"/>
    <s v="Delivered"/>
  </r>
  <r>
    <s v="ORD00319"/>
    <x v="104"/>
    <s v="CUST603"/>
    <s v="Anjali"/>
    <x v="0"/>
    <n v="49"/>
    <s v="Headphones"/>
    <x v="0"/>
    <x v="0"/>
    <x v="0"/>
    <n v="5"/>
    <n v="41024"/>
    <n v="20"/>
    <n v="41024"/>
    <n v="29537.279999999999"/>
    <n v="262"/>
    <n v="193895.28"/>
    <s v="Net Banking"/>
    <s v="Mobile App"/>
    <s v="Bangalore"/>
    <s v="Karnataka"/>
    <x v="2"/>
    <n v="5"/>
    <s v="Returned"/>
    <n v="4"/>
    <s v="Shipped"/>
  </r>
  <r>
    <s v="ORD00320"/>
    <x v="27"/>
    <s v="CUST234"/>
    <s v="Arjun"/>
    <x v="1"/>
    <n v="37"/>
    <s v="Tablet"/>
    <x v="0"/>
    <x v="8"/>
    <x v="0"/>
    <n v="2"/>
    <n v="49704"/>
    <n v="20"/>
    <n v="19881.599999999999"/>
    <n v="14314.75"/>
    <n v="174"/>
    <n v="94015.15"/>
    <s v="Cash on Delivery"/>
    <s v="Website"/>
    <s v="Bangalore"/>
    <s v="Karnataka"/>
    <x v="2"/>
    <n v="8"/>
    <s v="Returned"/>
    <n v="3"/>
    <s v="Shipped"/>
  </r>
  <r>
    <s v="ORD00321"/>
    <x v="206"/>
    <s v="CUST370"/>
    <s v="Anjali"/>
    <x v="0"/>
    <n v="38"/>
    <s v="Laptop"/>
    <x v="0"/>
    <x v="4"/>
    <x v="7"/>
    <n v="1"/>
    <n v="7179"/>
    <n v="15"/>
    <n v="1076.8499999999999"/>
    <n v="1098.3900000000001"/>
    <n v="459"/>
    <n v="7659.54"/>
    <s v="Net Banking"/>
    <s v="Website"/>
    <s v="Mumbai"/>
    <s v="Maharashtra"/>
    <x v="0"/>
    <n v="7"/>
    <s v="No Return"/>
    <n v="5"/>
    <s v="Shipped"/>
  </r>
  <r>
    <s v="ORD00322"/>
    <x v="207"/>
    <s v="CUST720"/>
    <s v="Priya"/>
    <x v="1"/>
    <n v="55"/>
    <s v="Camera"/>
    <x v="0"/>
    <x v="5"/>
    <x v="1"/>
    <n v="1"/>
    <n v="48043"/>
    <n v="5"/>
    <n v="2402.15"/>
    <n v="8215.35"/>
    <n v="151"/>
    <n v="54007.199999999997"/>
    <s v="UPI"/>
    <s v="Mobile App"/>
    <s v="Lucknow"/>
    <s v="Uttar Pradesh"/>
    <x v="1"/>
    <n v="3"/>
    <s v="No Return"/>
    <n v="3"/>
    <s v="Shipped"/>
  </r>
  <r>
    <s v="ORD00323"/>
    <x v="48"/>
    <s v="CUST508"/>
    <s v="Arjun"/>
    <x v="1"/>
    <n v="49"/>
    <s v="Shoes"/>
    <x v="1"/>
    <x v="2"/>
    <x v="8"/>
    <n v="5"/>
    <n v="49415"/>
    <n v="0"/>
    <n v="0"/>
    <n v="44473.5"/>
    <n v="97"/>
    <n v="291645.5"/>
    <s v="Card"/>
    <s v="Website"/>
    <s v="Patiala"/>
    <s v="Punjab"/>
    <x v="1"/>
    <n v="3"/>
    <s v="Returned"/>
    <n v="2"/>
    <s v="Cancelled"/>
  </r>
  <r>
    <s v="ORD00324"/>
    <x v="208"/>
    <s v="CUST943"/>
    <s v="Vikas"/>
    <x v="1"/>
    <n v="34"/>
    <s v="Phone"/>
    <x v="0"/>
    <x v="6"/>
    <x v="9"/>
    <n v="3"/>
    <n v="19786"/>
    <n v="10"/>
    <n v="5935.8"/>
    <n v="9616"/>
    <n v="78"/>
    <n v="63116.2"/>
    <s v="Net Banking"/>
    <s v="Website"/>
    <s v="Mumbai"/>
    <s v="Maharashtra"/>
    <x v="0"/>
    <n v="1"/>
    <s v="No Return"/>
    <n v="4"/>
    <s v="Delivered"/>
  </r>
  <r>
    <s v="ORD00325"/>
    <x v="12"/>
    <s v="CUST323"/>
    <s v="Karan"/>
    <x v="0"/>
    <n v="26"/>
    <s v="Keyboard"/>
    <x v="0"/>
    <x v="1"/>
    <x v="1"/>
    <n v="5"/>
    <n v="30964"/>
    <n v="20"/>
    <n v="30964"/>
    <n v="22294.080000000002"/>
    <n v="420"/>
    <n v="146570.07999999999"/>
    <s v="Net Banking"/>
    <s v="Website"/>
    <s v="Chandigarh"/>
    <s v="Punjab"/>
    <x v="1"/>
    <n v="7"/>
    <s v="No Return"/>
    <n v="4"/>
    <s v="Returned"/>
  </r>
  <r>
    <s v="ORD00326"/>
    <x v="193"/>
    <s v="CUST846"/>
    <s v="Karan"/>
    <x v="0"/>
    <n v="58"/>
    <s v="Headphones"/>
    <x v="0"/>
    <x v="0"/>
    <x v="6"/>
    <n v="4"/>
    <n v="49969"/>
    <n v="5"/>
    <n v="9993.7999999999993"/>
    <n v="34178.800000000003"/>
    <n v="218"/>
    <n v="224279"/>
    <s v="Card"/>
    <s v="Website"/>
    <s v="Pune"/>
    <s v="Maharashtra"/>
    <x v="0"/>
    <n v="9"/>
    <s v="Returned"/>
    <n v="1"/>
    <s v="Delivered"/>
  </r>
  <r>
    <s v="ORD00327"/>
    <x v="141"/>
    <s v="CUST186"/>
    <s v="Neha"/>
    <x v="1"/>
    <n v="33"/>
    <s v="Watch"/>
    <x v="1"/>
    <x v="7"/>
    <x v="0"/>
    <n v="2"/>
    <n v="42028"/>
    <n v="15"/>
    <n v="12608.4"/>
    <n v="12860.57"/>
    <n v="190"/>
    <n v="84498.17"/>
    <s v="UPI"/>
    <s v="Website"/>
    <s v="Chandigarh"/>
    <s v="Punjab"/>
    <x v="1"/>
    <n v="7"/>
    <s v="Returned"/>
    <n v="2"/>
    <s v="Cancelled"/>
  </r>
  <r>
    <s v="ORD00328"/>
    <x v="114"/>
    <s v="CUST337"/>
    <s v="Rahul"/>
    <x v="0"/>
    <n v="59"/>
    <s v="Headphones"/>
    <x v="0"/>
    <x v="0"/>
    <x v="6"/>
    <n v="3"/>
    <n v="40430"/>
    <n v="20"/>
    <n v="24258"/>
    <n v="17465.759999999998"/>
    <n v="15"/>
    <n v="114512.76"/>
    <s v="Net Banking"/>
    <s v="Website"/>
    <s v="Bangalore"/>
    <s v="Karnataka"/>
    <x v="2"/>
    <n v="6"/>
    <s v="No Return"/>
    <n v="4"/>
    <s v="Shipped"/>
  </r>
  <r>
    <s v="ORD00329"/>
    <x v="165"/>
    <s v="CUST203"/>
    <s v="Priya"/>
    <x v="0"/>
    <n v="60"/>
    <s v="Keyboard"/>
    <x v="0"/>
    <x v="1"/>
    <x v="8"/>
    <n v="5"/>
    <n v="34114"/>
    <n v="0"/>
    <n v="0"/>
    <n v="30702.6"/>
    <n v="3"/>
    <n v="201275.6"/>
    <s v="Cash on Delivery"/>
    <s v="Mobile App"/>
    <s v="Bangalore"/>
    <s v="Karnataka"/>
    <x v="2"/>
    <n v="7"/>
    <s v="Returned"/>
    <n v="1"/>
    <s v="Returned"/>
  </r>
  <r>
    <s v="ORD00330"/>
    <x v="209"/>
    <s v="CUST372"/>
    <s v="Sneha"/>
    <x v="1"/>
    <n v="20"/>
    <s v="Backpack"/>
    <x v="2"/>
    <x v="3"/>
    <x v="4"/>
    <n v="2"/>
    <n v="23052"/>
    <n v="20"/>
    <n v="9220.7999999999993"/>
    <n v="6638.98"/>
    <n v="141"/>
    <n v="43663.18"/>
    <s v="UPI"/>
    <s v="Website"/>
    <s v="Mumbai"/>
    <s v="Maharashtra"/>
    <x v="0"/>
    <n v="2"/>
    <s v="No Return"/>
    <n v="4"/>
    <s v="Delivered"/>
  </r>
  <r>
    <s v="ORD00331"/>
    <x v="116"/>
    <s v="CUST444"/>
    <s v="Neha"/>
    <x v="1"/>
    <n v="30"/>
    <s v="Phone"/>
    <x v="0"/>
    <x v="6"/>
    <x v="2"/>
    <n v="5"/>
    <n v="26141"/>
    <n v="0"/>
    <n v="0"/>
    <n v="23526.9"/>
    <n v="51"/>
    <n v="154282.9"/>
    <s v="Card"/>
    <s v="Mobile App"/>
    <s v="Delhi"/>
    <s v="Delhi"/>
    <x v="1"/>
    <n v="10"/>
    <s v="No Return"/>
    <n v="1"/>
    <s v="Delivered"/>
  </r>
  <r>
    <s v="ORD00332"/>
    <x v="171"/>
    <s v="CUST455"/>
    <s v="Riya"/>
    <x v="1"/>
    <n v="23"/>
    <s v="Camera"/>
    <x v="0"/>
    <x v="5"/>
    <x v="0"/>
    <n v="3"/>
    <n v="3051"/>
    <n v="15"/>
    <n v="1372.95"/>
    <n v="1400.41"/>
    <n v="107"/>
    <n v="9287.4599999999991"/>
    <s v="Cash on Delivery"/>
    <s v="Mobile App"/>
    <s v="Lucknow"/>
    <s v="Uttar Pradesh"/>
    <x v="1"/>
    <n v="7"/>
    <s v="No Return"/>
    <n v="5"/>
    <s v="Shipped"/>
  </r>
  <r>
    <s v="ORD00333"/>
    <x v="138"/>
    <s v="CUST278"/>
    <s v="Rahul"/>
    <x v="0"/>
    <n v="27"/>
    <s v="Phone"/>
    <x v="0"/>
    <x v="6"/>
    <x v="0"/>
    <n v="1"/>
    <n v="48655"/>
    <n v="0"/>
    <n v="0"/>
    <n v="8757.9"/>
    <n v="391"/>
    <n v="57803.9"/>
    <s v="Card"/>
    <s v="Mobile App"/>
    <s v="Patiala"/>
    <s v="Punjab"/>
    <x v="1"/>
    <n v="1"/>
    <s v="No Return"/>
    <n v="3"/>
    <s v="Cancelled"/>
  </r>
  <r>
    <s v="ORD00334"/>
    <x v="98"/>
    <s v="CUST520"/>
    <s v="Riya"/>
    <x v="0"/>
    <n v="57"/>
    <s v="Camera"/>
    <x v="0"/>
    <x v="5"/>
    <x v="8"/>
    <n v="4"/>
    <n v="1414"/>
    <n v="20"/>
    <n v="1131.2"/>
    <n v="814.46"/>
    <n v="128"/>
    <n v="5467.26"/>
    <s v="UPI"/>
    <s v="Website"/>
    <s v="Pune"/>
    <s v="Maharashtra"/>
    <x v="0"/>
    <n v="10"/>
    <s v="No Return"/>
    <n v="3"/>
    <s v="Returned"/>
  </r>
  <r>
    <s v="ORD00335"/>
    <x v="210"/>
    <s v="CUST678"/>
    <s v="Arjun"/>
    <x v="0"/>
    <n v="53"/>
    <s v="Keyboard"/>
    <x v="0"/>
    <x v="1"/>
    <x v="2"/>
    <n v="2"/>
    <n v="48474"/>
    <n v="10"/>
    <n v="9694.7999999999993"/>
    <n v="15705.58"/>
    <n v="419"/>
    <n v="103377.78"/>
    <s v="Cash on Delivery"/>
    <s v="Mobile App"/>
    <s v="Bangalore"/>
    <s v="Karnataka"/>
    <x v="2"/>
    <n v="6"/>
    <s v="Returned"/>
    <n v="3"/>
    <s v="Delivered"/>
  </r>
  <r>
    <s v="ORD00336"/>
    <x v="211"/>
    <s v="CUST631"/>
    <s v="Sneha"/>
    <x v="0"/>
    <n v="60"/>
    <s v="Phone"/>
    <x v="0"/>
    <x v="6"/>
    <x v="2"/>
    <n v="2"/>
    <n v="4505"/>
    <n v="15"/>
    <n v="1351.5"/>
    <n v="1378.53"/>
    <n v="135"/>
    <n v="9172.0300000000007"/>
    <s v="Cash on Delivery"/>
    <s v="Mobile App"/>
    <s v="Chandigarh"/>
    <s v="Punjab"/>
    <x v="1"/>
    <n v="8"/>
    <s v="No Return"/>
    <n v="1"/>
    <s v="Returned"/>
  </r>
  <r>
    <s v="ORD00337"/>
    <x v="160"/>
    <s v="CUST976"/>
    <s v="Neha"/>
    <x v="1"/>
    <n v="35"/>
    <s v="Camera"/>
    <x v="0"/>
    <x v="5"/>
    <x v="0"/>
    <n v="2"/>
    <n v="24276"/>
    <n v="0"/>
    <n v="0"/>
    <n v="8739.36"/>
    <n v="242"/>
    <n v="57533.36"/>
    <s v="Card"/>
    <s v="Website"/>
    <s v="Mumbai"/>
    <s v="Maharashtra"/>
    <x v="0"/>
    <n v="5"/>
    <s v="Returned"/>
    <n v="3"/>
    <s v="Shipped"/>
  </r>
  <r>
    <s v="ORD00338"/>
    <x v="58"/>
    <s v="CUST579"/>
    <s v="Karan"/>
    <x v="1"/>
    <n v="60"/>
    <s v="Shoes"/>
    <x v="1"/>
    <x v="2"/>
    <x v="0"/>
    <n v="3"/>
    <n v="2724"/>
    <n v="15"/>
    <n v="1225.8"/>
    <n v="1250.32"/>
    <n v="21"/>
    <n v="8217.52"/>
    <s v="Cash on Delivery"/>
    <s v="Website"/>
    <s v="Bangalore"/>
    <s v="Karnataka"/>
    <x v="2"/>
    <n v="2"/>
    <s v="Returned"/>
    <n v="2"/>
    <s v="Delivered"/>
  </r>
  <r>
    <s v="ORD00339"/>
    <x v="20"/>
    <s v="CUST712"/>
    <s v="Vikas"/>
    <x v="0"/>
    <n v="36"/>
    <s v="Headphones"/>
    <x v="0"/>
    <x v="0"/>
    <x v="7"/>
    <n v="4"/>
    <n v="37327"/>
    <n v="15"/>
    <n v="22396.2"/>
    <n v="22844.12"/>
    <n v="36"/>
    <n v="149791.92000000001"/>
    <s v="Card"/>
    <s v="Mobile App"/>
    <s v="Lucknow"/>
    <s v="Uttar Pradesh"/>
    <x v="1"/>
    <n v="10"/>
    <s v="No Return"/>
    <n v="4"/>
    <s v="Returned"/>
  </r>
  <r>
    <s v="ORD00340"/>
    <x v="155"/>
    <s v="CUST421"/>
    <s v="Anjali"/>
    <x v="0"/>
    <n v="28"/>
    <s v="Camera"/>
    <x v="0"/>
    <x v="5"/>
    <x v="6"/>
    <n v="5"/>
    <n v="26465"/>
    <n v="5"/>
    <n v="6616.25"/>
    <n v="22627.58"/>
    <n v="473"/>
    <n v="148809.32999999999"/>
    <s v="Net Banking"/>
    <s v="Mobile App"/>
    <s v="Mumbai"/>
    <s v="Maharashtra"/>
    <x v="0"/>
    <n v="1"/>
    <s v="No Return"/>
    <n v="5"/>
    <s v="Cancelled"/>
  </r>
  <r>
    <s v="ORD00341"/>
    <x v="200"/>
    <s v="CUST272"/>
    <s v="Arjun"/>
    <x v="1"/>
    <n v="37"/>
    <s v="Backpack"/>
    <x v="2"/>
    <x v="3"/>
    <x v="3"/>
    <n v="2"/>
    <n v="27129"/>
    <n v="15"/>
    <n v="8138.7"/>
    <n v="8301.4699999999993"/>
    <n v="47"/>
    <n v="54467.77"/>
    <s v="Card"/>
    <s v="Website"/>
    <s v="Lucknow"/>
    <s v="Uttar Pradesh"/>
    <x v="1"/>
    <n v="3"/>
    <s v="No Return"/>
    <n v="4"/>
    <s v="Cancelled"/>
  </r>
  <r>
    <s v="ORD00342"/>
    <x v="212"/>
    <s v="CUST610"/>
    <s v="Riya"/>
    <x v="1"/>
    <n v="44"/>
    <s v="Tablet"/>
    <x v="0"/>
    <x v="8"/>
    <x v="3"/>
    <n v="2"/>
    <n v="37005"/>
    <n v="0"/>
    <n v="0"/>
    <n v="13321.8"/>
    <n v="458"/>
    <n v="87789.8"/>
    <s v="Net Banking"/>
    <s v="Website"/>
    <s v="Mumbai"/>
    <s v="Maharashtra"/>
    <x v="0"/>
    <n v="8"/>
    <s v="Returned"/>
    <n v="4"/>
    <s v="Returned"/>
  </r>
  <r>
    <s v="ORD00343"/>
    <x v="213"/>
    <s v="CUST455"/>
    <s v="Priya"/>
    <x v="0"/>
    <n v="36"/>
    <s v="Headphones"/>
    <x v="0"/>
    <x v="0"/>
    <x v="4"/>
    <n v="1"/>
    <n v="42523"/>
    <n v="10"/>
    <n v="4252.3"/>
    <n v="6888.73"/>
    <n v="150"/>
    <n v="45309.43"/>
    <s v="Net Banking"/>
    <s v="Website"/>
    <s v="Jaipur"/>
    <s v="Rajasthan"/>
    <x v="1"/>
    <n v="9"/>
    <s v="Returned"/>
    <n v="2"/>
    <s v="Cancelled"/>
  </r>
  <r>
    <s v="ORD00344"/>
    <x v="214"/>
    <s v="CUST221"/>
    <s v="Rahul"/>
    <x v="1"/>
    <n v="45"/>
    <s v="Keyboard"/>
    <x v="0"/>
    <x v="1"/>
    <x v="2"/>
    <n v="4"/>
    <n v="20804"/>
    <n v="0"/>
    <n v="0"/>
    <n v="14978.88"/>
    <n v="308"/>
    <n v="98502.88"/>
    <s v="UPI"/>
    <s v="Website"/>
    <s v="Patiala"/>
    <s v="Punjab"/>
    <x v="1"/>
    <n v="4"/>
    <s v="No Return"/>
    <n v="1"/>
    <s v="Returned"/>
  </r>
  <r>
    <s v="ORD00345"/>
    <x v="215"/>
    <s v="CUST568"/>
    <s v="Sneha"/>
    <x v="1"/>
    <n v="28"/>
    <s v="Camera"/>
    <x v="0"/>
    <x v="5"/>
    <x v="1"/>
    <n v="1"/>
    <n v="15992"/>
    <n v="5"/>
    <n v="799.6"/>
    <n v="2734.63"/>
    <n v="229"/>
    <n v="18156.03"/>
    <s v="Card"/>
    <s v="Mobile App"/>
    <s v="Pune"/>
    <s v="Maharashtra"/>
    <x v="0"/>
    <n v="9"/>
    <s v="No Return"/>
    <n v="5"/>
    <s v="Cancelled"/>
  </r>
  <r>
    <s v="ORD00346"/>
    <x v="216"/>
    <s v="CUST666"/>
    <s v="Karan"/>
    <x v="1"/>
    <n v="25"/>
    <s v="Shoes"/>
    <x v="1"/>
    <x v="2"/>
    <x v="1"/>
    <n v="5"/>
    <n v="11797"/>
    <n v="0"/>
    <n v="0"/>
    <n v="10617.3"/>
    <n v="45"/>
    <n v="69647.3"/>
    <s v="UPI"/>
    <s v="Mobile App"/>
    <s v="Mumbai"/>
    <s v="Maharashtra"/>
    <x v="0"/>
    <n v="3"/>
    <s v="No Return"/>
    <n v="4"/>
    <s v="Delivered"/>
  </r>
  <r>
    <s v="ORD00347"/>
    <x v="217"/>
    <s v="CUST269"/>
    <s v="Riya"/>
    <x v="1"/>
    <n v="27"/>
    <s v="Backpack"/>
    <x v="2"/>
    <x v="3"/>
    <x v="9"/>
    <n v="1"/>
    <n v="46166"/>
    <n v="15"/>
    <n v="6924.9"/>
    <n v="7063.4"/>
    <n v="461"/>
    <n v="46765.5"/>
    <s v="UPI"/>
    <s v="Website"/>
    <s v="Pune"/>
    <s v="Maharashtra"/>
    <x v="0"/>
    <n v="10"/>
    <s v="Returned"/>
    <n v="5"/>
    <s v="Returned"/>
  </r>
  <r>
    <s v="ORD00348"/>
    <x v="210"/>
    <s v="CUST911"/>
    <s v="Arjun"/>
    <x v="0"/>
    <n v="37"/>
    <s v="Camera"/>
    <x v="0"/>
    <x v="5"/>
    <x v="1"/>
    <n v="1"/>
    <n v="36991"/>
    <n v="10"/>
    <n v="3699.1"/>
    <n v="5992.54"/>
    <n v="357"/>
    <n v="39641.440000000002"/>
    <s v="UPI"/>
    <s v="Mobile App"/>
    <s v="Delhi"/>
    <s v="Delhi"/>
    <x v="1"/>
    <n v="1"/>
    <s v="No Return"/>
    <n v="3"/>
    <s v="Delivered"/>
  </r>
  <r>
    <s v="ORD00349"/>
    <x v="154"/>
    <s v="CUST860"/>
    <s v="Sneha"/>
    <x v="0"/>
    <n v="30"/>
    <s v="Shoes"/>
    <x v="1"/>
    <x v="2"/>
    <x v="8"/>
    <n v="4"/>
    <n v="28780"/>
    <n v="15"/>
    <n v="17268"/>
    <n v="17613.36"/>
    <n v="127"/>
    <n v="115592.36"/>
    <s v="Card"/>
    <s v="Mobile App"/>
    <s v="Patiala"/>
    <s v="Punjab"/>
    <x v="1"/>
    <n v="6"/>
    <s v="Returned"/>
    <n v="3"/>
    <s v="Delivered"/>
  </r>
  <r>
    <s v="ORD00350"/>
    <x v="10"/>
    <s v="CUST936"/>
    <s v="Arjun"/>
    <x v="0"/>
    <n v="54"/>
    <s v="Phone"/>
    <x v="0"/>
    <x v="6"/>
    <x v="4"/>
    <n v="4"/>
    <n v="18388"/>
    <n v="20"/>
    <n v="14710.4"/>
    <n v="10591.49"/>
    <n v="469"/>
    <n v="69902.09"/>
    <s v="Card"/>
    <s v="Mobile App"/>
    <s v="Mumbai"/>
    <s v="Maharashtra"/>
    <x v="0"/>
    <n v="4"/>
    <s v="Returned"/>
    <n v="4"/>
    <s v="Shipped"/>
  </r>
  <r>
    <s v="ORD00351"/>
    <x v="85"/>
    <s v="CUST213"/>
    <s v="Riya"/>
    <x v="1"/>
    <n v="50"/>
    <s v="Keyboard"/>
    <x v="0"/>
    <x v="1"/>
    <x v="1"/>
    <n v="4"/>
    <n v="31950"/>
    <n v="0"/>
    <n v="0"/>
    <n v="23004"/>
    <n v="50"/>
    <n v="150854"/>
    <s v="Card"/>
    <s v="Website"/>
    <s v="Mumbai"/>
    <s v="Maharashtra"/>
    <x v="0"/>
    <n v="6"/>
    <s v="No Return"/>
    <n v="4"/>
    <s v="Cancelled"/>
  </r>
  <r>
    <s v="ORD00352"/>
    <x v="218"/>
    <s v="CUST200"/>
    <s v="Riya"/>
    <x v="0"/>
    <n v="38"/>
    <s v="Keyboard"/>
    <x v="0"/>
    <x v="1"/>
    <x v="4"/>
    <n v="1"/>
    <n v="35608"/>
    <n v="20"/>
    <n v="7121.6"/>
    <n v="5127.55"/>
    <n v="412"/>
    <n v="34025.949999999997"/>
    <s v="Card"/>
    <s v="Mobile App"/>
    <s v="Patiala"/>
    <s v="Punjab"/>
    <x v="1"/>
    <n v="10"/>
    <s v="Returned"/>
    <n v="2"/>
    <s v="Shipped"/>
  </r>
  <r>
    <s v="ORD00353"/>
    <x v="111"/>
    <s v="CUST380"/>
    <s v="Neha"/>
    <x v="0"/>
    <n v="56"/>
    <s v="Headphones"/>
    <x v="0"/>
    <x v="0"/>
    <x v="5"/>
    <n v="5"/>
    <n v="23093"/>
    <n v="0"/>
    <n v="0"/>
    <n v="20783.7"/>
    <n v="59"/>
    <n v="136307.70000000001"/>
    <s v="Cash on Delivery"/>
    <s v="Mobile App"/>
    <s v="Jaipur"/>
    <s v="Rajasthan"/>
    <x v="1"/>
    <n v="6"/>
    <s v="No Return"/>
    <n v="2"/>
    <s v="Cancelled"/>
  </r>
  <r>
    <s v="ORD00354"/>
    <x v="219"/>
    <s v="CUST509"/>
    <s v="Neha"/>
    <x v="1"/>
    <n v="54"/>
    <s v="Camera"/>
    <x v="0"/>
    <x v="5"/>
    <x v="5"/>
    <n v="4"/>
    <n v="27882"/>
    <n v="10"/>
    <n v="11152.8"/>
    <n v="18067.54"/>
    <n v="288"/>
    <n v="118730.74"/>
    <s v="Net Banking"/>
    <s v="Mobile App"/>
    <s v="Mumbai"/>
    <s v="Maharashtra"/>
    <x v="0"/>
    <n v="7"/>
    <s v="Returned"/>
    <n v="1"/>
    <s v="Returned"/>
  </r>
  <r>
    <s v="ORD00355"/>
    <x v="131"/>
    <s v="CUST408"/>
    <s v="Priya"/>
    <x v="1"/>
    <n v="39"/>
    <s v="Tablet"/>
    <x v="0"/>
    <x v="8"/>
    <x v="8"/>
    <n v="2"/>
    <n v="44930"/>
    <n v="10"/>
    <n v="8986"/>
    <n v="14557.32"/>
    <n v="262"/>
    <n v="95693.32"/>
    <s v="UPI"/>
    <s v="Website"/>
    <s v="Pune"/>
    <s v="Maharashtra"/>
    <x v="0"/>
    <n v="4"/>
    <s v="No Return"/>
    <n v="1"/>
    <s v="Shipped"/>
  </r>
  <r>
    <s v="ORD00356"/>
    <x v="220"/>
    <s v="CUST923"/>
    <s v="Neha"/>
    <x v="1"/>
    <n v="51"/>
    <s v="Mouse"/>
    <x v="0"/>
    <x v="9"/>
    <x v="1"/>
    <n v="2"/>
    <n v="32991"/>
    <n v="5"/>
    <n v="3299.1"/>
    <n v="11282.92"/>
    <n v="307"/>
    <n v="74272.820000000007"/>
    <s v="UPI"/>
    <s v="Mobile App"/>
    <s v="Mumbai"/>
    <s v="Maharashtra"/>
    <x v="0"/>
    <n v="6"/>
    <s v="Returned"/>
    <n v="4"/>
    <s v="Returned"/>
  </r>
  <r>
    <s v="ORD00357"/>
    <x v="221"/>
    <s v="CUST813"/>
    <s v="Anjali"/>
    <x v="1"/>
    <n v="41"/>
    <s v="Keyboard"/>
    <x v="0"/>
    <x v="1"/>
    <x v="3"/>
    <n v="5"/>
    <n v="45961"/>
    <n v="15"/>
    <n v="34470.75"/>
    <n v="35160.17"/>
    <n v="329"/>
    <n v="230823.42"/>
    <s v="UPI"/>
    <s v="Website"/>
    <s v="Bangalore"/>
    <s v="Karnataka"/>
    <x v="2"/>
    <n v="10"/>
    <s v="Returned"/>
    <n v="1"/>
    <s v="Cancelled"/>
  </r>
  <r>
    <s v="ORD00358"/>
    <x v="103"/>
    <s v="CUST792"/>
    <s v="Rahul"/>
    <x v="1"/>
    <n v="35"/>
    <s v="Camera"/>
    <x v="0"/>
    <x v="5"/>
    <x v="3"/>
    <n v="1"/>
    <n v="31904"/>
    <n v="5"/>
    <n v="1595.2"/>
    <n v="5455.58"/>
    <n v="374"/>
    <n v="36138.379999999997"/>
    <s v="UPI"/>
    <s v="Mobile App"/>
    <s v="Bangalore"/>
    <s v="Karnataka"/>
    <x v="2"/>
    <n v="6"/>
    <s v="Returned"/>
    <n v="3"/>
    <s v="Returned"/>
  </r>
  <r>
    <s v="ORD00359"/>
    <x v="222"/>
    <s v="CUST810"/>
    <s v="Anjali"/>
    <x v="1"/>
    <n v="46"/>
    <s v="Tablet"/>
    <x v="0"/>
    <x v="8"/>
    <x v="7"/>
    <n v="1"/>
    <n v="33120"/>
    <n v="0"/>
    <n v="0"/>
    <n v="5961.6"/>
    <n v="154"/>
    <n v="39235.599999999999"/>
    <s v="Card"/>
    <s v="Mobile App"/>
    <s v="Bangalore"/>
    <s v="Karnataka"/>
    <x v="2"/>
    <n v="2"/>
    <s v="Returned"/>
    <n v="4"/>
    <s v="Cancelled"/>
  </r>
  <r>
    <s v="ORD00360"/>
    <x v="106"/>
    <s v="CUST364"/>
    <s v="Priya"/>
    <x v="1"/>
    <n v="47"/>
    <s v="Keyboard"/>
    <x v="0"/>
    <x v="1"/>
    <x v="4"/>
    <n v="2"/>
    <n v="39261"/>
    <n v="0"/>
    <n v="0"/>
    <n v="14133.96"/>
    <n v="437"/>
    <n v="93092.96"/>
    <s v="UPI"/>
    <s v="Mobile App"/>
    <s v="Bangalore"/>
    <s v="Karnataka"/>
    <x v="2"/>
    <n v="8"/>
    <s v="Returned"/>
    <n v="1"/>
    <s v="Returned"/>
  </r>
  <r>
    <s v="ORD00361"/>
    <x v="144"/>
    <s v="CUST474"/>
    <s v="Amit"/>
    <x v="1"/>
    <n v="56"/>
    <s v="Backpack"/>
    <x v="2"/>
    <x v="3"/>
    <x v="1"/>
    <n v="4"/>
    <n v="20027"/>
    <n v="10"/>
    <n v="8010.8"/>
    <n v="12977.5"/>
    <n v="0"/>
    <n v="85074.7"/>
    <s v="Cash on Delivery"/>
    <s v="Mobile App"/>
    <s v="Delhi"/>
    <s v="Delhi"/>
    <x v="1"/>
    <n v="1"/>
    <s v="No Return"/>
    <n v="5"/>
    <s v="Shipped"/>
  </r>
  <r>
    <s v="ORD00362"/>
    <x v="184"/>
    <s v="CUST932"/>
    <s v="Vikas"/>
    <x v="0"/>
    <n v="33"/>
    <s v="Mouse"/>
    <x v="0"/>
    <x v="9"/>
    <x v="3"/>
    <n v="2"/>
    <n v="29124"/>
    <n v="0"/>
    <n v="0"/>
    <n v="10484.64"/>
    <n v="260"/>
    <n v="68992.639999999999"/>
    <s v="Net Banking"/>
    <s v="Mobile App"/>
    <s v="Delhi"/>
    <s v="Delhi"/>
    <x v="1"/>
    <n v="8"/>
    <s v="No Return"/>
    <n v="5"/>
    <s v="Cancelled"/>
  </r>
  <r>
    <s v="ORD00363"/>
    <x v="223"/>
    <s v="CUST719"/>
    <s v="Karan"/>
    <x v="0"/>
    <n v="24"/>
    <s v="Backpack"/>
    <x v="2"/>
    <x v="3"/>
    <x v="8"/>
    <n v="3"/>
    <n v="34423"/>
    <n v="10"/>
    <n v="10326.9"/>
    <n v="16729.580000000002"/>
    <n v="223"/>
    <n v="109894.68"/>
    <s v="Card"/>
    <s v="Website"/>
    <s v="Lucknow"/>
    <s v="Uttar Pradesh"/>
    <x v="1"/>
    <n v="7"/>
    <s v="Returned"/>
    <n v="4"/>
    <s v="Shipped"/>
  </r>
  <r>
    <s v="ORD00364"/>
    <x v="171"/>
    <s v="CUST631"/>
    <s v="Anjali"/>
    <x v="1"/>
    <n v="36"/>
    <s v="Laptop"/>
    <x v="0"/>
    <x v="4"/>
    <x v="9"/>
    <n v="4"/>
    <n v="33019"/>
    <n v="20"/>
    <n v="26415.200000000001"/>
    <n v="19018.939999999999"/>
    <n v="47"/>
    <n v="124726.74"/>
    <s v="UPI"/>
    <s v="Mobile App"/>
    <s v="Mumbai"/>
    <s v="Maharashtra"/>
    <x v="0"/>
    <n v="4"/>
    <s v="No Return"/>
    <n v="2"/>
    <s v="Shipped"/>
  </r>
  <r>
    <s v="ORD00365"/>
    <x v="224"/>
    <s v="CUST721"/>
    <s v="Anjali"/>
    <x v="1"/>
    <n v="40"/>
    <s v="Keyboard"/>
    <x v="0"/>
    <x v="1"/>
    <x v="4"/>
    <n v="3"/>
    <n v="42953"/>
    <n v="5"/>
    <n v="6442.95"/>
    <n v="22034.89"/>
    <n v="312"/>
    <n v="144762.94"/>
    <s v="Net Banking"/>
    <s v="Mobile App"/>
    <s v="Delhi"/>
    <s v="Delhi"/>
    <x v="1"/>
    <n v="10"/>
    <s v="Returned"/>
    <n v="1"/>
    <s v="Shipped"/>
  </r>
  <r>
    <s v="ORD00366"/>
    <x v="154"/>
    <s v="CUST980"/>
    <s v="Riya"/>
    <x v="0"/>
    <n v="34"/>
    <s v="Watch"/>
    <x v="1"/>
    <x v="7"/>
    <x v="0"/>
    <n v="4"/>
    <n v="20988"/>
    <n v="10"/>
    <n v="8395.2000000000007"/>
    <n v="13600.22"/>
    <n v="300"/>
    <n v="89457.02"/>
    <s v="Cash on Delivery"/>
    <s v="Mobile App"/>
    <s v="Lucknow"/>
    <s v="Uttar Pradesh"/>
    <x v="1"/>
    <n v="8"/>
    <s v="No Return"/>
    <n v="3"/>
    <s v="Shipped"/>
  </r>
  <r>
    <s v="ORD00367"/>
    <x v="60"/>
    <s v="CUST713"/>
    <s v="Vikas"/>
    <x v="0"/>
    <n v="40"/>
    <s v="Keyboard"/>
    <x v="0"/>
    <x v="1"/>
    <x v="0"/>
    <n v="5"/>
    <n v="29902"/>
    <n v="0"/>
    <n v="0"/>
    <n v="26911.8"/>
    <n v="252"/>
    <n v="176673.8"/>
    <s v="Cash on Delivery"/>
    <s v="Website"/>
    <s v="Lucknow"/>
    <s v="Uttar Pradesh"/>
    <x v="1"/>
    <n v="4"/>
    <s v="No Return"/>
    <n v="2"/>
    <s v="Shipped"/>
  </r>
  <r>
    <s v="ORD00368"/>
    <x v="220"/>
    <s v="CUST227"/>
    <s v="Vikas"/>
    <x v="1"/>
    <n v="35"/>
    <s v="Camera"/>
    <x v="0"/>
    <x v="5"/>
    <x v="0"/>
    <n v="5"/>
    <n v="8265"/>
    <n v="20"/>
    <n v="8265"/>
    <n v="5950.8"/>
    <n v="487"/>
    <n v="39497.800000000003"/>
    <s v="Card"/>
    <s v="Mobile App"/>
    <s v="Jaipur"/>
    <s v="Rajasthan"/>
    <x v="1"/>
    <n v="7"/>
    <s v="Returned"/>
    <n v="2"/>
    <s v="Delivered"/>
  </r>
  <r>
    <s v="ORD00369"/>
    <x v="214"/>
    <s v="CUST262"/>
    <s v="Rahul"/>
    <x v="0"/>
    <n v="31"/>
    <s v="Mouse"/>
    <x v="0"/>
    <x v="9"/>
    <x v="1"/>
    <n v="1"/>
    <n v="44313"/>
    <n v="10"/>
    <n v="4431.3"/>
    <n v="7178.71"/>
    <n v="103"/>
    <n v="47163.41"/>
    <s v="Cash on Delivery"/>
    <s v="Website"/>
    <s v="Bangalore"/>
    <s v="Karnataka"/>
    <x v="2"/>
    <n v="1"/>
    <s v="Returned"/>
    <n v="5"/>
    <s v="Shipped"/>
  </r>
  <r>
    <s v="ORD00370"/>
    <x v="58"/>
    <s v="CUST356"/>
    <s v="Karan"/>
    <x v="1"/>
    <n v="35"/>
    <s v="Camera"/>
    <x v="0"/>
    <x v="5"/>
    <x v="8"/>
    <n v="5"/>
    <n v="30235"/>
    <n v="20"/>
    <n v="30235"/>
    <n v="21769.200000000001"/>
    <n v="120"/>
    <n v="142829.20000000001"/>
    <s v="UPI"/>
    <s v="Website"/>
    <s v="Lucknow"/>
    <s v="Uttar Pradesh"/>
    <x v="1"/>
    <n v="4"/>
    <s v="No Return"/>
    <n v="1"/>
    <s v="Cancelled"/>
  </r>
  <r>
    <s v="ORD00371"/>
    <x v="225"/>
    <s v="CUST878"/>
    <s v="Priya"/>
    <x v="1"/>
    <n v="40"/>
    <s v="Phone"/>
    <x v="0"/>
    <x v="6"/>
    <x v="6"/>
    <n v="1"/>
    <n v="47817"/>
    <n v="20"/>
    <n v="9563.4"/>
    <n v="6885.65"/>
    <n v="434"/>
    <n v="45573.25"/>
    <s v="UPI"/>
    <s v="Website"/>
    <s v="Mumbai"/>
    <s v="Maharashtra"/>
    <x v="0"/>
    <n v="1"/>
    <s v="No Return"/>
    <n v="2"/>
    <s v="Delivered"/>
  </r>
  <r>
    <s v="ORD00372"/>
    <x v="125"/>
    <s v="CUST118"/>
    <s v="Riya"/>
    <x v="1"/>
    <n v="18"/>
    <s v="Shoes"/>
    <x v="1"/>
    <x v="2"/>
    <x v="5"/>
    <n v="3"/>
    <n v="3210"/>
    <n v="0"/>
    <n v="0"/>
    <n v="1733.4"/>
    <n v="177"/>
    <n v="11540.4"/>
    <s v="Net Banking"/>
    <s v="Website"/>
    <s v="Patiala"/>
    <s v="Punjab"/>
    <x v="1"/>
    <n v="7"/>
    <s v="No Return"/>
    <n v="1"/>
    <s v="Returned"/>
  </r>
  <r>
    <s v="ORD00373"/>
    <x v="226"/>
    <s v="CUST684"/>
    <s v="Karan"/>
    <x v="0"/>
    <n v="37"/>
    <s v="Backpack"/>
    <x v="2"/>
    <x v="3"/>
    <x v="7"/>
    <n v="3"/>
    <n v="9055"/>
    <n v="0"/>
    <n v="0"/>
    <n v="4889.7"/>
    <n v="444"/>
    <n v="32498.7"/>
    <s v="Net Banking"/>
    <s v="Website"/>
    <s v="Lucknow"/>
    <s v="Uttar Pradesh"/>
    <x v="1"/>
    <n v="4"/>
    <s v="No Return"/>
    <n v="2"/>
    <s v="Shipped"/>
  </r>
  <r>
    <s v="ORD00374"/>
    <x v="227"/>
    <s v="CUST840"/>
    <s v="Neha"/>
    <x v="0"/>
    <n v="48"/>
    <s v="Mouse"/>
    <x v="0"/>
    <x v="9"/>
    <x v="7"/>
    <n v="5"/>
    <n v="28376"/>
    <n v="10"/>
    <n v="14188"/>
    <n v="22984.560000000001"/>
    <n v="491"/>
    <n v="151167.56"/>
    <s v="UPI"/>
    <s v="Website"/>
    <s v="Lucknow"/>
    <s v="Uttar Pradesh"/>
    <x v="1"/>
    <n v="2"/>
    <s v="Returned"/>
    <n v="4"/>
    <s v="Shipped"/>
  </r>
  <r>
    <s v="ORD00375"/>
    <x v="228"/>
    <s v="CUST350"/>
    <s v="Neha"/>
    <x v="1"/>
    <n v="59"/>
    <s v="Backpack"/>
    <x v="2"/>
    <x v="3"/>
    <x v="7"/>
    <n v="1"/>
    <n v="32505"/>
    <n v="20"/>
    <n v="6501"/>
    <n v="4680.72"/>
    <n v="395"/>
    <n v="31079.72"/>
    <s v="Cash on Delivery"/>
    <s v="Website"/>
    <s v="Delhi"/>
    <s v="Delhi"/>
    <x v="1"/>
    <n v="3"/>
    <s v="No Return"/>
    <n v="1"/>
    <s v="Returned"/>
  </r>
  <r>
    <s v="ORD00376"/>
    <x v="229"/>
    <s v="CUST824"/>
    <s v="Priya"/>
    <x v="0"/>
    <n v="37"/>
    <s v="Mouse"/>
    <x v="0"/>
    <x v="9"/>
    <x v="2"/>
    <n v="4"/>
    <n v="38052"/>
    <n v="15"/>
    <n v="22831.200000000001"/>
    <n v="23287.82"/>
    <n v="488"/>
    <n v="153152.62"/>
    <s v="Card"/>
    <s v="Mobile App"/>
    <s v="Delhi"/>
    <s v="Delhi"/>
    <x v="1"/>
    <n v="7"/>
    <s v="Returned"/>
    <n v="2"/>
    <s v="Delivered"/>
  </r>
  <r>
    <s v="ORD00377"/>
    <x v="230"/>
    <s v="CUST810"/>
    <s v="Anjali"/>
    <x v="0"/>
    <n v="50"/>
    <s v="Phone"/>
    <x v="0"/>
    <x v="6"/>
    <x v="9"/>
    <n v="1"/>
    <n v="44961"/>
    <n v="5"/>
    <n v="2248.0500000000002"/>
    <n v="7688.33"/>
    <n v="362"/>
    <n v="50763.28"/>
    <s v="Cash on Delivery"/>
    <s v="Mobile App"/>
    <s v="Lucknow"/>
    <s v="Uttar Pradesh"/>
    <x v="1"/>
    <n v="9"/>
    <s v="No Return"/>
    <n v="3"/>
    <s v="Shipped"/>
  </r>
  <r>
    <s v="ORD00378"/>
    <x v="182"/>
    <s v="CUST423"/>
    <s v="Sneha"/>
    <x v="0"/>
    <n v="30"/>
    <s v="Phone"/>
    <x v="0"/>
    <x v="6"/>
    <x v="8"/>
    <n v="2"/>
    <n v="33846"/>
    <n v="0"/>
    <n v="0"/>
    <n v="12184.56"/>
    <n v="189"/>
    <n v="80065.56"/>
    <s v="Card"/>
    <s v="Website"/>
    <s v="Lucknow"/>
    <s v="Uttar Pradesh"/>
    <x v="1"/>
    <n v="2"/>
    <s v="Returned"/>
    <n v="3"/>
    <s v="Delivered"/>
  </r>
  <r>
    <s v="ORD00379"/>
    <x v="231"/>
    <s v="CUST911"/>
    <s v="Sneha"/>
    <x v="1"/>
    <n v="43"/>
    <s v="Camera"/>
    <x v="0"/>
    <x v="5"/>
    <x v="7"/>
    <n v="4"/>
    <n v="10257"/>
    <n v="15"/>
    <n v="6154.2"/>
    <n v="6277.28"/>
    <n v="295"/>
    <n v="41446.080000000002"/>
    <s v="Net Banking"/>
    <s v="Mobile App"/>
    <s v="Chandigarh"/>
    <s v="Punjab"/>
    <x v="1"/>
    <n v="7"/>
    <s v="No Return"/>
    <n v="3"/>
    <s v="Returned"/>
  </r>
  <r>
    <s v="ORD00380"/>
    <x v="196"/>
    <s v="CUST362"/>
    <s v="Riya"/>
    <x v="0"/>
    <n v="26"/>
    <s v="Mouse"/>
    <x v="0"/>
    <x v="9"/>
    <x v="2"/>
    <n v="5"/>
    <n v="35399"/>
    <n v="0"/>
    <n v="0"/>
    <n v="31859.1"/>
    <n v="222"/>
    <n v="209076.1"/>
    <s v="Cash on Delivery"/>
    <s v="Mobile App"/>
    <s v="Bangalore"/>
    <s v="Karnataka"/>
    <x v="2"/>
    <n v="2"/>
    <s v="Returned"/>
    <n v="4"/>
    <s v="Shipped"/>
  </r>
  <r>
    <s v="ORD00381"/>
    <x v="208"/>
    <s v="CUST618"/>
    <s v="Riya"/>
    <x v="0"/>
    <n v="48"/>
    <s v="Backpack"/>
    <x v="2"/>
    <x v="3"/>
    <x v="7"/>
    <n v="3"/>
    <n v="38354"/>
    <n v="5"/>
    <n v="5753.1"/>
    <n v="19675.599999999999"/>
    <n v="229"/>
    <n v="129213.5"/>
    <s v="Net Banking"/>
    <s v="Website"/>
    <s v="Pune"/>
    <s v="Maharashtra"/>
    <x v="0"/>
    <n v="3"/>
    <s v="Returned"/>
    <n v="2"/>
    <s v="Returned"/>
  </r>
  <r>
    <s v="ORD00382"/>
    <x v="232"/>
    <s v="CUST933"/>
    <s v="Rahul"/>
    <x v="0"/>
    <n v="25"/>
    <s v="Camera"/>
    <x v="0"/>
    <x v="5"/>
    <x v="6"/>
    <n v="3"/>
    <n v="41789"/>
    <n v="10"/>
    <n v="12536.7"/>
    <n v="20309.45"/>
    <n v="460"/>
    <n v="133599.75"/>
    <s v="Net Banking"/>
    <s v="Mobile App"/>
    <s v="Pune"/>
    <s v="Maharashtra"/>
    <x v="0"/>
    <n v="1"/>
    <s v="Returned"/>
    <n v="4"/>
    <s v="Shipped"/>
  </r>
  <r>
    <s v="ORD00383"/>
    <x v="150"/>
    <s v="CUST842"/>
    <s v="Karan"/>
    <x v="1"/>
    <n v="50"/>
    <s v="Watch"/>
    <x v="1"/>
    <x v="7"/>
    <x v="0"/>
    <n v="5"/>
    <n v="40354"/>
    <n v="15"/>
    <n v="30265.5"/>
    <n v="30870.81"/>
    <n v="5"/>
    <n v="202380.31"/>
    <s v="Net Banking"/>
    <s v="Website"/>
    <s v="Patiala"/>
    <s v="Punjab"/>
    <x v="1"/>
    <n v="9"/>
    <s v="No Return"/>
    <n v="5"/>
    <s v="Shipped"/>
  </r>
  <r>
    <s v="ORD00384"/>
    <x v="151"/>
    <s v="CUST823"/>
    <s v="Anjali"/>
    <x v="0"/>
    <n v="57"/>
    <s v="Camera"/>
    <x v="0"/>
    <x v="5"/>
    <x v="6"/>
    <n v="3"/>
    <n v="44552"/>
    <n v="20"/>
    <n v="26731.200000000001"/>
    <n v="19246.46"/>
    <n v="222"/>
    <n v="126393.26"/>
    <s v="Cash on Delivery"/>
    <s v="Website"/>
    <s v="Patiala"/>
    <s v="Punjab"/>
    <x v="1"/>
    <n v="2"/>
    <s v="Returned"/>
    <n v="1"/>
    <s v="Delivered"/>
  </r>
  <r>
    <s v="ORD00385"/>
    <x v="233"/>
    <s v="CUST259"/>
    <s v="Neha"/>
    <x v="1"/>
    <n v="57"/>
    <s v="Laptop"/>
    <x v="0"/>
    <x v="4"/>
    <x v="3"/>
    <n v="4"/>
    <n v="6838"/>
    <n v="5"/>
    <n v="1367.6"/>
    <n v="4677.1899999999996"/>
    <n v="1"/>
    <n v="30662.59"/>
    <s v="UPI"/>
    <s v="Website"/>
    <s v="Delhi"/>
    <s v="Delhi"/>
    <x v="1"/>
    <n v="1"/>
    <s v="No Return"/>
    <n v="3"/>
    <s v="Shipped"/>
  </r>
  <r>
    <s v="ORD00386"/>
    <x v="205"/>
    <s v="CUST289"/>
    <s v="Anjali"/>
    <x v="0"/>
    <n v="50"/>
    <s v="Shoes"/>
    <x v="1"/>
    <x v="2"/>
    <x v="7"/>
    <n v="5"/>
    <n v="38147"/>
    <n v="15"/>
    <n v="28610.25"/>
    <n v="29182.45"/>
    <n v="184"/>
    <n v="191491.20000000001"/>
    <s v="UPI"/>
    <s v="Website"/>
    <s v="Mumbai"/>
    <s v="Maharashtra"/>
    <x v="0"/>
    <n v="5"/>
    <s v="Returned"/>
    <n v="5"/>
    <s v="Shipped"/>
  </r>
  <r>
    <s v="ORD00387"/>
    <x v="234"/>
    <s v="CUST854"/>
    <s v="Vikas"/>
    <x v="1"/>
    <n v="37"/>
    <s v="Keyboard"/>
    <x v="0"/>
    <x v="1"/>
    <x v="0"/>
    <n v="4"/>
    <n v="47651"/>
    <n v="5"/>
    <n v="9530.2000000000007"/>
    <n v="32593.279999999999"/>
    <n v="270"/>
    <n v="213937.08"/>
    <s v="Net Banking"/>
    <s v="Website"/>
    <s v="Bangalore"/>
    <s v="Karnataka"/>
    <x v="2"/>
    <n v="10"/>
    <s v="Returned"/>
    <n v="2"/>
    <s v="Cancelled"/>
  </r>
  <r>
    <s v="ORD00388"/>
    <x v="235"/>
    <s v="CUST913"/>
    <s v="Arjun"/>
    <x v="0"/>
    <n v="51"/>
    <s v="Backpack"/>
    <x v="2"/>
    <x v="3"/>
    <x v="5"/>
    <n v="1"/>
    <n v="35776"/>
    <n v="15"/>
    <n v="5366.4"/>
    <n v="5473.73"/>
    <n v="211"/>
    <n v="36094.33"/>
    <s v="UPI"/>
    <s v="Website"/>
    <s v="Mumbai"/>
    <s v="Maharashtra"/>
    <x v="0"/>
    <n v="1"/>
    <s v="Returned"/>
    <n v="2"/>
    <s v="Delivered"/>
  </r>
  <r>
    <s v="ORD00389"/>
    <x v="236"/>
    <s v="CUST779"/>
    <s v="Karan"/>
    <x v="1"/>
    <n v="48"/>
    <s v="Mouse"/>
    <x v="0"/>
    <x v="9"/>
    <x v="1"/>
    <n v="5"/>
    <n v="38786"/>
    <n v="20"/>
    <n v="38786"/>
    <n v="27925.919999999998"/>
    <n v="346"/>
    <n v="183415.92"/>
    <s v="Net Banking"/>
    <s v="Website"/>
    <s v="Bangalore"/>
    <s v="Karnataka"/>
    <x v="2"/>
    <n v="10"/>
    <s v="No Return"/>
    <n v="2"/>
    <s v="Delivered"/>
  </r>
  <r>
    <s v="ORD00390"/>
    <x v="237"/>
    <s v="CUST986"/>
    <s v="Arjun"/>
    <x v="1"/>
    <n v="39"/>
    <s v="Headphones"/>
    <x v="0"/>
    <x v="0"/>
    <x v="0"/>
    <n v="4"/>
    <n v="44570"/>
    <n v="15"/>
    <n v="26742"/>
    <n v="27276.84"/>
    <n v="441"/>
    <n v="179255.84"/>
    <s v="Net Banking"/>
    <s v="Website"/>
    <s v="Lucknow"/>
    <s v="Uttar Pradesh"/>
    <x v="1"/>
    <n v="5"/>
    <s v="Returned"/>
    <n v="5"/>
    <s v="Returned"/>
  </r>
  <r>
    <s v="ORD00391"/>
    <x v="109"/>
    <s v="CUST595"/>
    <s v="Anjali"/>
    <x v="1"/>
    <n v="27"/>
    <s v="Watch"/>
    <x v="1"/>
    <x v="7"/>
    <x v="2"/>
    <n v="2"/>
    <n v="17897"/>
    <n v="15"/>
    <n v="5369.1"/>
    <n v="5476.48"/>
    <n v="381"/>
    <n v="36282.379999999997"/>
    <s v="UPI"/>
    <s v="Website"/>
    <s v="Jaipur"/>
    <s v="Rajasthan"/>
    <x v="1"/>
    <n v="2"/>
    <s v="No Return"/>
    <n v="3"/>
    <s v="Delivered"/>
  </r>
  <r>
    <s v="ORD00392"/>
    <x v="238"/>
    <s v="CUST238"/>
    <s v="Riya"/>
    <x v="1"/>
    <n v="29"/>
    <s v="Watch"/>
    <x v="1"/>
    <x v="7"/>
    <x v="9"/>
    <n v="2"/>
    <n v="19659"/>
    <n v="5"/>
    <n v="1965.9"/>
    <n v="6723.38"/>
    <n v="60"/>
    <n v="44135.48"/>
    <s v="UPI"/>
    <s v="Mobile App"/>
    <s v="Chandigarh"/>
    <s v="Punjab"/>
    <x v="1"/>
    <n v="8"/>
    <s v="Returned"/>
    <n v="2"/>
    <s v="Delivered"/>
  </r>
  <r>
    <s v="ORD00393"/>
    <x v="181"/>
    <s v="CUST677"/>
    <s v="Neha"/>
    <x v="0"/>
    <n v="19"/>
    <s v="Keyboard"/>
    <x v="0"/>
    <x v="1"/>
    <x v="9"/>
    <n v="2"/>
    <n v="5458"/>
    <n v="10"/>
    <n v="1091.5999999999999"/>
    <n v="1768.39"/>
    <n v="260"/>
    <n v="11852.79"/>
    <s v="UPI"/>
    <s v="Mobile App"/>
    <s v="Lucknow"/>
    <s v="Uttar Pradesh"/>
    <x v="1"/>
    <n v="6"/>
    <s v="Returned"/>
    <n v="1"/>
    <s v="Cancelled"/>
  </r>
  <r>
    <s v="ORD00394"/>
    <x v="239"/>
    <s v="CUST686"/>
    <s v="Amit"/>
    <x v="1"/>
    <n v="39"/>
    <s v="Shoes"/>
    <x v="1"/>
    <x v="2"/>
    <x v="1"/>
    <n v="5"/>
    <n v="11477"/>
    <n v="20"/>
    <n v="11477"/>
    <n v="8263.44"/>
    <n v="383"/>
    <n v="54554.44"/>
    <s v="Card"/>
    <s v="Website"/>
    <s v="Delhi"/>
    <s v="Delhi"/>
    <x v="1"/>
    <n v="8"/>
    <s v="No Return"/>
    <n v="1"/>
    <s v="Cancelled"/>
  </r>
  <r>
    <s v="ORD00395"/>
    <x v="240"/>
    <s v="CUST976"/>
    <s v="Sneha"/>
    <x v="1"/>
    <n v="56"/>
    <s v="Tablet"/>
    <x v="0"/>
    <x v="8"/>
    <x v="8"/>
    <n v="5"/>
    <n v="8130"/>
    <n v="0"/>
    <n v="0"/>
    <n v="7317"/>
    <n v="365"/>
    <n v="48332"/>
    <s v="UPI"/>
    <s v="Website"/>
    <s v="Jaipur"/>
    <s v="Rajasthan"/>
    <x v="1"/>
    <n v="5"/>
    <s v="Returned"/>
    <n v="2"/>
    <s v="Cancelled"/>
  </r>
  <r>
    <s v="ORD00396"/>
    <x v="228"/>
    <s v="CUST626"/>
    <s v="Karan"/>
    <x v="1"/>
    <n v="45"/>
    <s v="Watch"/>
    <x v="1"/>
    <x v="7"/>
    <x v="3"/>
    <n v="5"/>
    <n v="49785"/>
    <n v="10"/>
    <n v="24892.5"/>
    <n v="40325.85"/>
    <n v="307"/>
    <n v="264665.34999999998"/>
    <s v="Cash on Delivery"/>
    <s v="Website"/>
    <s v="Jaipur"/>
    <s v="Rajasthan"/>
    <x v="1"/>
    <n v="10"/>
    <s v="Returned"/>
    <n v="1"/>
    <s v="Returned"/>
  </r>
  <r>
    <s v="ORD00397"/>
    <x v="241"/>
    <s v="CUST271"/>
    <s v="Priya"/>
    <x v="1"/>
    <n v="45"/>
    <s v="Headphones"/>
    <x v="0"/>
    <x v="0"/>
    <x v="6"/>
    <n v="1"/>
    <n v="45045"/>
    <n v="10"/>
    <n v="4504.5"/>
    <n v="7297.29"/>
    <n v="227"/>
    <n v="48064.79"/>
    <s v="Net Banking"/>
    <s v="Mobile App"/>
    <s v="Patiala"/>
    <s v="Punjab"/>
    <x v="1"/>
    <n v="7"/>
    <s v="Returned"/>
    <n v="4"/>
    <s v="Shipped"/>
  </r>
  <r>
    <s v="ORD00398"/>
    <x v="242"/>
    <s v="CUST254"/>
    <s v="Priya"/>
    <x v="0"/>
    <n v="32"/>
    <s v="Backpack"/>
    <x v="2"/>
    <x v="3"/>
    <x v="2"/>
    <n v="2"/>
    <n v="37886"/>
    <n v="20"/>
    <n v="15154.4"/>
    <n v="10911.17"/>
    <n v="333"/>
    <n v="71861.77"/>
    <s v="UPI"/>
    <s v="Mobile App"/>
    <s v="Delhi"/>
    <s v="Delhi"/>
    <x v="1"/>
    <n v="5"/>
    <s v="Returned"/>
    <n v="1"/>
    <s v="Delivered"/>
  </r>
  <r>
    <s v="ORD00399"/>
    <x v="243"/>
    <s v="CUST999"/>
    <s v="Priya"/>
    <x v="0"/>
    <n v="41"/>
    <s v="Tablet"/>
    <x v="0"/>
    <x v="8"/>
    <x v="7"/>
    <n v="1"/>
    <n v="10479"/>
    <n v="20"/>
    <n v="2095.8000000000002"/>
    <n v="1508.98"/>
    <n v="259"/>
    <n v="10151.18"/>
    <s v="Card"/>
    <s v="Website"/>
    <s v="Jaipur"/>
    <s v="Rajasthan"/>
    <x v="1"/>
    <n v="9"/>
    <s v="No Return"/>
    <n v="3"/>
    <s v="Returned"/>
  </r>
  <r>
    <s v="ORD00400"/>
    <x v="89"/>
    <s v="CUST317"/>
    <s v="Riya"/>
    <x v="0"/>
    <n v="39"/>
    <s v="Backpack"/>
    <x v="2"/>
    <x v="3"/>
    <x v="2"/>
    <n v="2"/>
    <n v="25677"/>
    <n v="20"/>
    <n v="10270.799999999999"/>
    <n v="7394.98"/>
    <n v="360"/>
    <n v="48838.18"/>
    <s v="Cash on Delivery"/>
    <s v="Mobile App"/>
    <s v="Mumbai"/>
    <s v="Maharashtra"/>
    <x v="0"/>
    <n v="4"/>
    <s v="Returned"/>
    <n v="4"/>
    <s v="Cancelled"/>
  </r>
  <r>
    <s v="ORD00401"/>
    <x v="115"/>
    <s v="CUST465"/>
    <s v="Arjun"/>
    <x v="1"/>
    <n v="45"/>
    <s v="Watch"/>
    <x v="1"/>
    <x v="7"/>
    <x v="9"/>
    <n v="1"/>
    <n v="38257"/>
    <n v="0"/>
    <n v="0"/>
    <n v="6886.26"/>
    <n v="77"/>
    <n v="45220.26"/>
    <s v="UPI"/>
    <s v="Mobile App"/>
    <s v="Chandigarh"/>
    <s v="Punjab"/>
    <x v="1"/>
    <n v="5"/>
    <s v="No Return"/>
    <n v="1"/>
    <s v="Shipped"/>
  </r>
  <r>
    <s v="ORD00402"/>
    <x v="244"/>
    <s v="CUST747"/>
    <s v="Riya"/>
    <x v="0"/>
    <n v="18"/>
    <s v="Backpack"/>
    <x v="2"/>
    <x v="3"/>
    <x v="4"/>
    <n v="3"/>
    <n v="42836"/>
    <n v="5"/>
    <n v="6425.4"/>
    <n v="21974.87"/>
    <n v="203"/>
    <n v="144260.47"/>
    <s v="UPI"/>
    <s v="Mobile App"/>
    <s v="Patiala"/>
    <s v="Punjab"/>
    <x v="1"/>
    <n v="8"/>
    <s v="No Return"/>
    <n v="1"/>
    <s v="Returned"/>
  </r>
  <r>
    <s v="ORD00403"/>
    <x v="181"/>
    <s v="CUST285"/>
    <s v="Amit"/>
    <x v="1"/>
    <n v="33"/>
    <s v="Mouse"/>
    <x v="0"/>
    <x v="9"/>
    <x v="2"/>
    <n v="5"/>
    <n v="6082"/>
    <n v="10"/>
    <n v="3041"/>
    <n v="4926.42"/>
    <n v="451"/>
    <n v="32746.42"/>
    <s v="UPI"/>
    <s v="Mobile App"/>
    <s v="Bangalore"/>
    <s v="Karnataka"/>
    <x v="2"/>
    <n v="6"/>
    <s v="No Return"/>
    <n v="4"/>
    <s v="Cancelled"/>
  </r>
  <r>
    <s v="ORD00404"/>
    <x v="245"/>
    <s v="CUST445"/>
    <s v="Amit"/>
    <x v="0"/>
    <n v="45"/>
    <s v="Phone"/>
    <x v="0"/>
    <x v="6"/>
    <x v="3"/>
    <n v="1"/>
    <n v="31058"/>
    <n v="20"/>
    <n v="6211.6"/>
    <n v="4472.3500000000004"/>
    <n v="107"/>
    <n v="29425.75"/>
    <s v="Net Banking"/>
    <s v="Website"/>
    <s v="Pune"/>
    <s v="Maharashtra"/>
    <x v="0"/>
    <n v="2"/>
    <s v="No Return"/>
    <n v="1"/>
    <s v="Delivered"/>
  </r>
  <r>
    <s v="ORD00405"/>
    <x v="246"/>
    <s v="CUST598"/>
    <s v="Arjun"/>
    <x v="0"/>
    <n v="20"/>
    <s v="Headphones"/>
    <x v="0"/>
    <x v="0"/>
    <x v="3"/>
    <n v="5"/>
    <n v="23952"/>
    <n v="15"/>
    <n v="17964"/>
    <n v="18323.28"/>
    <n v="235"/>
    <n v="120354.28"/>
    <s v="UPI"/>
    <s v="Website"/>
    <s v="Pune"/>
    <s v="Maharashtra"/>
    <x v="0"/>
    <n v="8"/>
    <s v="No Return"/>
    <n v="3"/>
    <s v="Cancelled"/>
  </r>
  <r>
    <s v="ORD00406"/>
    <x v="247"/>
    <s v="CUST304"/>
    <s v="Riya"/>
    <x v="0"/>
    <n v="48"/>
    <s v="Keyboard"/>
    <x v="0"/>
    <x v="1"/>
    <x v="7"/>
    <n v="3"/>
    <n v="38091"/>
    <n v="20"/>
    <n v="22854.6"/>
    <n v="16455.310000000001"/>
    <n v="45"/>
    <n v="107918.71"/>
    <s v="Cash on Delivery"/>
    <s v="Mobile App"/>
    <s v="Patiala"/>
    <s v="Punjab"/>
    <x v="1"/>
    <n v="4"/>
    <s v="No Return"/>
    <n v="2"/>
    <s v="Shipped"/>
  </r>
  <r>
    <s v="ORD00407"/>
    <x v="33"/>
    <s v="CUST997"/>
    <s v="Neha"/>
    <x v="1"/>
    <n v="52"/>
    <s v="Camera"/>
    <x v="0"/>
    <x v="5"/>
    <x v="7"/>
    <n v="3"/>
    <n v="26216"/>
    <n v="20"/>
    <n v="15729.6"/>
    <n v="11325.31"/>
    <n v="81"/>
    <n v="74324.710000000006"/>
    <s v="Net Banking"/>
    <s v="Website"/>
    <s v="Mumbai"/>
    <s v="Maharashtra"/>
    <x v="0"/>
    <n v="10"/>
    <s v="Returned"/>
    <n v="2"/>
    <s v="Cancelled"/>
  </r>
  <r>
    <s v="ORD00408"/>
    <x v="171"/>
    <s v="CUST660"/>
    <s v="Rahul"/>
    <x v="0"/>
    <n v="27"/>
    <s v="Mouse"/>
    <x v="0"/>
    <x v="9"/>
    <x v="9"/>
    <n v="1"/>
    <n v="39817"/>
    <n v="0"/>
    <n v="0"/>
    <n v="7167.06"/>
    <n v="338"/>
    <n v="47322.06"/>
    <s v="Card"/>
    <s v="Website"/>
    <s v="Patiala"/>
    <s v="Punjab"/>
    <x v="1"/>
    <n v="5"/>
    <s v="No Return"/>
    <n v="2"/>
    <s v="Delivered"/>
  </r>
  <r>
    <s v="ORD00409"/>
    <x v="62"/>
    <s v="CUST881"/>
    <s v="Karan"/>
    <x v="1"/>
    <n v="21"/>
    <s v="Tablet"/>
    <x v="0"/>
    <x v="8"/>
    <x v="9"/>
    <n v="2"/>
    <n v="13948"/>
    <n v="20"/>
    <n v="5579.2"/>
    <n v="4017.02"/>
    <n v="146"/>
    <n v="26479.82"/>
    <s v="UPI"/>
    <s v="Website"/>
    <s v="Mumbai"/>
    <s v="Maharashtra"/>
    <x v="0"/>
    <n v="2"/>
    <s v="Returned"/>
    <n v="1"/>
    <s v="Delivered"/>
  </r>
  <r>
    <s v="ORD00410"/>
    <x v="248"/>
    <s v="CUST394"/>
    <s v="Rahul"/>
    <x v="1"/>
    <n v="26"/>
    <s v="Backpack"/>
    <x v="2"/>
    <x v="3"/>
    <x v="9"/>
    <n v="2"/>
    <n v="23299"/>
    <n v="10"/>
    <n v="4659.8"/>
    <n v="7548.88"/>
    <n v="416"/>
    <n v="49903.08"/>
    <s v="Net Banking"/>
    <s v="Mobile App"/>
    <s v="Bangalore"/>
    <s v="Karnataka"/>
    <x v="2"/>
    <n v="1"/>
    <s v="Returned"/>
    <n v="2"/>
    <s v="Cancelled"/>
  </r>
  <r>
    <s v="ORD00411"/>
    <x v="19"/>
    <s v="CUST749"/>
    <s v="Arjun"/>
    <x v="0"/>
    <n v="32"/>
    <s v="Camera"/>
    <x v="0"/>
    <x v="5"/>
    <x v="1"/>
    <n v="2"/>
    <n v="32677"/>
    <n v="10"/>
    <n v="6535.4"/>
    <n v="10587.35"/>
    <n v="159"/>
    <n v="69564.95"/>
    <s v="Card"/>
    <s v="Website"/>
    <s v="Mumbai"/>
    <s v="Maharashtra"/>
    <x v="0"/>
    <n v="3"/>
    <s v="Returned"/>
    <n v="4"/>
    <s v="Delivered"/>
  </r>
  <r>
    <s v="ORD00412"/>
    <x v="249"/>
    <s v="CUST950"/>
    <s v="Anjali"/>
    <x v="0"/>
    <n v="21"/>
    <s v="Shoes"/>
    <x v="1"/>
    <x v="2"/>
    <x v="3"/>
    <n v="2"/>
    <n v="31723"/>
    <n v="15"/>
    <n v="9516.9"/>
    <n v="9707.24"/>
    <n v="178"/>
    <n v="63814.34"/>
    <s v="Cash on Delivery"/>
    <s v="Mobile App"/>
    <s v="Lucknow"/>
    <s v="Uttar Pradesh"/>
    <x v="1"/>
    <n v="2"/>
    <s v="No Return"/>
    <n v="2"/>
    <s v="Returned"/>
  </r>
  <r>
    <s v="ORD00413"/>
    <x v="161"/>
    <s v="CUST825"/>
    <s v="Neha"/>
    <x v="1"/>
    <n v="18"/>
    <s v="Camera"/>
    <x v="0"/>
    <x v="5"/>
    <x v="5"/>
    <n v="3"/>
    <n v="32699"/>
    <n v="15"/>
    <n v="14714.55"/>
    <n v="15008.84"/>
    <n v="232"/>
    <n v="98623.29"/>
    <s v="Card"/>
    <s v="Website"/>
    <s v="Bangalore"/>
    <s v="Karnataka"/>
    <x v="2"/>
    <n v="4"/>
    <s v="No Return"/>
    <n v="1"/>
    <s v="Shipped"/>
  </r>
  <r>
    <s v="ORD00414"/>
    <x v="250"/>
    <s v="CUST144"/>
    <s v="Sneha"/>
    <x v="1"/>
    <n v="40"/>
    <s v="Backpack"/>
    <x v="2"/>
    <x v="3"/>
    <x v="7"/>
    <n v="5"/>
    <n v="13093"/>
    <n v="15"/>
    <n v="9819.75"/>
    <n v="10016.15"/>
    <n v="119"/>
    <n v="65780.399999999994"/>
    <s v="Cash on Delivery"/>
    <s v="Website"/>
    <s v="Mumbai"/>
    <s v="Maharashtra"/>
    <x v="0"/>
    <n v="9"/>
    <s v="Returned"/>
    <n v="2"/>
    <s v="Returned"/>
  </r>
  <r>
    <s v="ORD00415"/>
    <x v="251"/>
    <s v="CUST282"/>
    <s v="Karan"/>
    <x v="0"/>
    <n v="44"/>
    <s v="Mouse"/>
    <x v="0"/>
    <x v="9"/>
    <x v="3"/>
    <n v="1"/>
    <n v="29058"/>
    <n v="15"/>
    <n v="4358.7"/>
    <n v="4445.87"/>
    <n v="483"/>
    <n v="29628.17"/>
    <s v="Net Banking"/>
    <s v="Mobile App"/>
    <s v="Patiala"/>
    <s v="Punjab"/>
    <x v="1"/>
    <n v="4"/>
    <s v="Returned"/>
    <n v="2"/>
    <s v="Cancelled"/>
  </r>
  <r>
    <s v="ORD00416"/>
    <x v="133"/>
    <s v="CUST151"/>
    <s v="Arjun"/>
    <x v="0"/>
    <n v="34"/>
    <s v="Camera"/>
    <x v="0"/>
    <x v="5"/>
    <x v="6"/>
    <n v="4"/>
    <n v="893"/>
    <n v="15"/>
    <n v="535.79999999999995"/>
    <n v="546.52"/>
    <n v="235"/>
    <n v="3817.72"/>
    <s v="Cash on Delivery"/>
    <s v="Mobile App"/>
    <s v="Lucknow"/>
    <s v="Uttar Pradesh"/>
    <x v="1"/>
    <n v="3"/>
    <s v="No Return"/>
    <n v="5"/>
    <s v="Cancelled"/>
  </r>
  <r>
    <s v="ORD00417"/>
    <x v="252"/>
    <s v="CUST564"/>
    <s v="Karan"/>
    <x v="0"/>
    <n v="43"/>
    <s v="Shoes"/>
    <x v="1"/>
    <x v="2"/>
    <x v="2"/>
    <n v="2"/>
    <n v="30884"/>
    <n v="15"/>
    <n v="9265.2000000000007"/>
    <n v="9450.5"/>
    <n v="377"/>
    <n v="62330.3"/>
    <s v="UPI"/>
    <s v="Website"/>
    <s v="Chandigarh"/>
    <s v="Punjab"/>
    <x v="1"/>
    <n v="4"/>
    <s v="No Return"/>
    <n v="5"/>
    <s v="Cancelled"/>
  </r>
  <r>
    <s v="ORD00418"/>
    <x v="77"/>
    <s v="CUST776"/>
    <s v="Priya"/>
    <x v="0"/>
    <n v="32"/>
    <s v="Phone"/>
    <x v="0"/>
    <x v="6"/>
    <x v="5"/>
    <n v="1"/>
    <n v="18649"/>
    <n v="10"/>
    <n v="1864.9"/>
    <n v="3021.14"/>
    <n v="223"/>
    <n v="20028.240000000002"/>
    <s v="Net Banking"/>
    <s v="Mobile App"/>
    <s v="Delhi"/>
    <s v="Delhi"/>
    <x v="1"/>
    <n v="2"/>
    <s v="Returned"/>
    <n v="2"/>
    <s v="Cancelled"/>
  </r>
  <r>
    <s v="ORD00419"/>
    <x v="253"/>
    <s v="CUST407"/>
    <s v="Rahul"/>
    <x v="1"/>
    <n v="57"/>
    <s v="Headphones"/>
    <x v="0"/>
    <x v="0"/>
    <x v="4"/>
    <n v="4"/>
    <n v="25831"/>
    <n v="0"/>
    <n v="0"/>
    <n v="18598.32"/>
    <n v="290"/>
    <n v="122212.32"/>
    <s v="UPI"/>
    <s v="Mobile App"/>
    <s v="Pune"/>
    <s v="Maharashtra"/>
    <x v="0"/>
    <n v="9"/>
    <s v="No Return"/>
    <n v="5"/>
    <s v="Cancelled"/>
  </r>
  <r>
    <s v="ORD00420"/>
    <x v="179"/>
    <s v="CUST173"/>
    <s v="Riya"/>
    <x v="1"/>
    <n v="22"/>
    <s v="Watch"/>
    <x v="1"/>
    <x v="7"/>
    <x v="2"/>
    <n v="3"/>
    <n v="5184"/>
    <n v="10"/>
    <n v="1555.2"/>
    <n v="2519.42"/>
    <n v="384"/>
    <n v="16900.22"/>
    <s v="Net Banking"/>
    <s v="Mobile App"/>
    <s v="Patiala"/>
    <s v="Punjab"/>
    <x v="1"/>
    <n v="10"/>
    <s v="Returned"/>
    <n v="3"/>
    <s v="Shipped"/>
  </r>
  <r>
    <s v="ORD00421"/>
    <x v="85"/>
    <s v="CUST876"/>
    <s v="Arjun"/>
    <x v="0"/>
    <n v="30"/>
    <s v="Shoes"/>
    <x v="1"/>
    <x v="2"/>
    <x v="5"/>
    <n v="2"/>
    <n v="6464"/>
    <n v="5"/>
    <n v="646.4"/>
    <n v="2210.69"/>
    <n v="494"/>
    <n v="14986.29"/>
    <s v="Cash on Delivery"/>
    <s v="Mobile App"/>
    <s v="Patiala"/>
    <s v="Punjab"/>
    <x v="1"/>
    <n v="2"/>
    <s v="No Return"/>
    <n v="1"/>
    <s v="Shipped"/>
  </r>
  <r>
    <s v="ORD00422"/>
    <x v="234"/>
    <s v="CUST814"/>
    <s v="Rahul"/>
    <x v="1"/>
    <n v="19"/>
    <s v="Laptop"/>
    <x v="0"/>
    <x v="4"/>
    <x v="7"/>
    <n v="1"/>
    <n v="41930"/>
    <n v="20"/>
    <n v="8386"/>
    <n v="6037.92"/>
    <n v="39"/>
    <n v="39620.92"/>
    <s v="Card"/>
    <s v="Mobile App"/>
    <s v="Lucknow"/>
    <s v="Uttar Pradesh"/>
    <x v="1"/>
    <n v="1"/>
    <s v="No Return"/>
    <n v="3"/>
    <s v="Cancelled"/>
  </r>
  <r>
    <s v="ORD00423"/>
    <x v="171"/>
    <s v="CUST867"/>
    <s v="Priya"/>
    <x v="0"/>
    <n v="30"/>
    <s v="Watch"/>
    <x v="1"/>
    <x v="7"/>
    <x v="8"/>
    <n v="2"/>
    <n v="602"/>
    <n v="5"/>
    <n v="60.2"/>
    <n v="205.88"/>
    <n v="330"/>
    <n v="1679.68"/>
    <s v="Net Banking"/>
    <s v="Mobile App"/>
    <s v="Pune"/>
    <s v="Maharashtra"/>
    <x v="0"/>
    <n v="4"/>
    <s v="Returned"/>
    <n v="3"/>
    <s v="Delivered"/>
  </r>
  <r>
    <s v="ORD00424"/>
    <x v="254"/>
    <s v="CUST212"/>
    <s v="Riya"/>
    <x v="0"/>
    <n v="44"/>
    <s v="Backpack"/>
    <x v="2"/>
    <x v="3"/>
    <x v="8"/>
    <n v="4"/>
    <n v="32958"/>
    <n v="15"/>
    <n v="19774.8"/>
    <n v="20170.3"/>
    <n v="359"/>
    <n v="132586.5"/>
    <s v="Net Banking"/>
    <s v="Mobile App"/>
    <s v="Delhi"/>
    <s v="Delhi"/>
    <x v="1"/>
    <n v="4"/>
    <s v="No Return"/>
    <n v="3"/>
    <s v="Returned"/>
  </r>
  <r>
    <s v="ORD00425"/>
    <x v="161"/>
    <s v="CUST649"/>
    <s v="Vikas"/>
    <x v="0"/>
    <n v="29"/>
    <s v="Headphones"/>
    <x v="0"/>
    <x v="0"/>
    <x v="0"/>
    <n v="1"/>
    <n v="22795"/>
    <n v="20"/>
    <n v="4559"/>
    <n v="3282.48"/>
    <n v="408"/>
    <n v="21926.48"/>
    <s v="Cash on Delivery"/>
    <s v="Mobile App"/>
    <s v="Bangalore"/>
    <s v="Karnataka"/>
    <x v="2"/>
    <n v="10"/>
    <s v="No Return"/>
    <n v="1"/>
    <s v="Delivered"/>
  </r>
  <r>
    <s v="ORD00426"/>
    <x v="255"/>
    <s v="CUST119"/>
    <s v="Arjun"/>
    <x v="1"/>
    <n v="34"/>
    <s v="Tablet"/>
    <x v="0"/>
    <x v="8"/>
    <x v="3"/>
    <n v="2"/>
    <n v="44955"/>
    <n v="15"/>
    <n v="13486.5"/>
    <n v="13756.23"/>
    <n v="122"/>
    <n v="90301.73"/>
    <s v="Net Banking"/>
    <s v="Website"/>
    <s v="Chandigarh"/>
    <s v="Punjab"/>
    <x v="1"/>
    <n v="2"/>
    <s v="No Return"/>
    <n v="3"/>
    <s v="Delivered"/>
  </r>
  <r>
    <s v="ORD00427"/>
    <x v="256"/>
    <s v="CUST108"/>
    <s v="Sneha"/>
    <x v="0"/>
    <n v="32"/>
    <s v="Watch"/>
    <x v="1"/>
    <x v="7"/>
    <x v="3"/>
    <n v="3"/>
    <n v="29894"/>
    <n v="5"/>
    <n v="4484.1000000000004"/>
    <n v="15335.62"/>
    <n v="374"/>
    <n v="100907.52"/>
    <s v="Cash on Delivery"/>
    <s v="Website"/>
    <s v="Pune"/>
    <s v="Maharashtra"/>
    <x v="0"/>
    <n v="2"/>
    <s v="No Return"/>
    <n v="4"/>
    <s v="Delivered"/>
  </r>
  <r>
    <s v="ORD00428"/>
    <x v="101"/>
    <s v="CUST739"/>
    <s v="Rahul"/>
    <x v="0"/>
    <n v="53"/>
    <s v="Mouse"/>
    <x v="0"/>
    <x v="9"/>
    <x v="4"/>
    <n v="1"/>
    <n v="18999"/>
    <n v="20"/>
    <n v="3799.8"/>
    <n v="2735.86"/>
    <n v="252"/>
    <n v="18187.060000000001"/>
    <s v="UPI"/>
    <s v="Website"/>
    <s v="Patiala"/>
    <s v="Punjab"/>
    <x v="1"/>
    <n v="1"/>
    <s v="Returned"/>
    <n v="5"/>
    <s v="Returned"/>
  </r>
  <r>
    <s v="ORD00429"/>
    <x v="58"/>
    <s v="CUST649"/>
    <s v="Rahul"/>
    <x v="0"/>
    <n v="20"/>
    <s v="Shoes"/>
    <x v="1"/>
    <x v="2"/>
    <x v="1"/>
    <n v="2"/>
    <n v="5211"/>
    <n v="10"/>
    <n v="1042.2"/>
    <n v="1688.36"/>
    <n v="185"/>
    <n v="11253.16"/>
    <s v="UPI"/>
    <s v="Mobile App"/>
    <s v="Lucknow"/>
    <s v="Uttar Pradesh"/>
    <x v="1"/>
    <n v="2"/>
    <s v="No Return"/>
    <n v="3"/>
    <s v="Shipped"/>
  </r>
  <r>
    <s v="ORD00430"/>
    <x v="106"/>
    <s v="CUST191"/>
    <s v="Neha"/>
    <x v="1"/>
    <n v="26"/>
    <s v="Tablet"/>
    <x v="0"/>
    <x v="8"/>
    <x v="2"/>
    <n v="2"/>
    <n v="35117"/>
    <n v="20"/>
    <n v="14046.8"/>
    <n v="10113.700000000001"/>
    <n v="188"/>
    <n v="66488.899999999994"/>
    <s v="Net Banking"/>
    <s v="Website"/>
    <s v="Bangalore"/>
    <s v="Karnataka"/>
    <x v="2"/>
    <n v="8"/>
    <s v="No Return"/>
    <n v="5"/>
    <s v="Returned"/>
  </r>
  <r>
    <s v="ORD00431"/>
    <x v="220"/>
    <s v="CUST850"/>
    <s v="Rahul"/>
    <x v="1"/>
    <n v="22"/>
    <s v="Headphones"/>
    <x v="0"/>
    <x v="0"/>
    <x v="5"/>
    <n v="5"/>
    <n v="49331"/>
    <n v="10"/>
    <n v="24665.5"/>
    <n v="39958.11"/>
    <n v="272"/>
    <n v="262219.61"/>
    <s v="Cash on Delivery"/>
    <s v="Mobile App"/>
    <s v="Delhi"/>
    <s v="Delhi"/>
    <x v="1"/>
    <n v="6"/>
    <s v="No Return"/>
    <n v="2"/>
    <s v="Delivered"/>
  </r>
  <r>
    <s v="ORD00432"/>
    <x v="193"/>
    <s v="CUST746"/>
    <s v="Priya"/>
    <x v="0"/>
    <n v="22"/>
    <s v="Mouse"/>
    <x v="0"/>
    <x v="9"/>
    <x v="6"/>
    <n v="4"/>
    <n v="41823"/>
    <n v="5"/>
    <n v="8364.6"/>
    <n v="28606.93"/>
    <n v="269"/>
    <n v="187803.33"/>
    <s v="Card"/>
    <s v="Website"/>
    <s v="Bangalore"/>
    <s v="Karnataka"/>
    <x v="2"/>
    <n v="3"/>
    <s v="Returned"/>
    <n v="5"/>
    <s v="Returned"/>
  </r>
  <r>
    <s v="ORD00433"/>
    <x v="6"/>
    <s v="CUST320"/>
    <s v="Karan"/>
    <x v="1"/>
    <n v="60"/>
    <s v="Laptop"/>
    <x v="0"/>
    <x v="4"/>
    <x v="7"/>
    <n v="2"/>
    <n v="34809"/>
    <n v="15"/>
    <n v="10442.700000000001"/>
    <n v="10651.55"/>
    <n v="154"/>
    <n v="69980.850000000006"/>
    <s v="Net Banking"/>
    <s v="Mobile App"/>
    <s v="Patiala"/>
    <s v="Punjab"/>
    <x v="1"/>
    <n v="8"/>
    <s v="No Return"/>
    <n v="5"/>
    <s v="Returned"/>
  </r>
  <r>
    <s v="ORD00434"/>
    <x v="17"/>
    <s v="CUST277"/>
    <s v="Amit"/>
    <x v="0"/>
    <n v="50"/>
    <s v="Laptop"/>
    <x v="0"/>
    <x v="4"/>
    <x v="5"/>
    <n v="3"/>
    <n v="4209"/>
    <n v="10"/>
    <n v="1262.7"/>
    <n v="2045.57"/>
    <n v="362"/>
    <n v="13771.87"/>
    <s v="Net Banking"/>
    <s v="Website"/>
    <s v="Chandigarh"/>
    <s v="Punjab"/>
    <x v="1"/>
    <n v="9"/>
    <s v="Returned"/>
    <n v="4"/>
    <s v="Shipped"/>
  </r>
  <r>
    <s v="ORD00435"/>
    <x v="257"/>
    <s v="CUST851"/>
    <s v="Neha"/>
    <x v="1"/>
    <n v="44"/>
    <s v="Keyboard"/>
    <x v="0"/>
    <x v="1"/>
    <x v="4"/>
    <n v="1"/>
    <n v="42001"/>
    <n v="5"/>
    <n v="2100.0500000000002"/>
    <n v="7182.17"/>
    <n v="105"/>
    <n v="47188.12"/>
    <s v="Net Banking"/>
    <s v="Website"/>
    <s v="Bangalore"/>
    <s v="Karnataka"/>
    <x v="2"/>
    <n v="2"/>
    <s v="No Return"/>
    <n v="4"/>
    <s v="Cancelled"/>
  </r>
  <r>
    <s v="ORD00436"/>
    <x v="111"/>
    <s v="CUST914"/>
    <s v="Priya"/>
    <x v="1"/>
    <n v="18"/>
    <s v="Phone"/>
    <x v="0"/>
    <x v="6"/>
    <x v="1"/>
    <n v="3"/>
    <n v="49226"/>
    <n v="20"/>
    <n v="29535.599999999999"/>
    <n v="21265.63"/>
    <n v="215"/>
    <n v="139623.03"/>
    <s v="UPI"/>
    <s v="Mobile App"/>
    <s v="Chandigarh"/>
    <s v="Punjab"/>
    <x v="1"/>
    <n v="7"/>
    <s v="Returned"/>
    <n v="5"/>
    <s v="Cancelled"/>
  </r>
  <r>
    <s v="ORD00437"/>
    <x v="258"/>
    <s v="CUST567"/>
    <s v="Amit"/>
    <x v="0"/>
    <n v="21"/>
    <s v="Camera"/>
    <x v="0"/>
    <x v="5"/>
    <x v="3"/>
    <n v="1"/>
    <n v="5104"/>
    <n v="20"/>
    <n v="1020.8"/>
    <n v="734.98"/>
    <n v="17"/>
    <n v="4835.18"/>
    <s v="Net Banking"/>
    <s v="Website"/>
    <s v="Chandigarh"/>
    <s v="Punjab"/>
    <x v="1"/>
    <n v="2"/>
    <s v="Returned"/>
    <n v="5"/>
    <s v="Shipped"/>
  </r>
  <r>
    <s v="ORD00438"/>
    <x v="259"/>
    <s v="CUST550"/>
    <s v="Rahul"/>
    <x v="0"/>
    <n v="38"/>
    <s v="Mouse"/>
    <x v="0"/>
    <x v="9"/>
    <x v="2"/>
    <n v="5"/>
    <n v="27737"/>
    <n v="5"/>
    <n v="6934.25"/>
    <n v="23715.13"/>
    <n v="280"/>
    <n v="155745.89000000001"/>
    <s v="Cash on Delivery"/>
    <s v="Mobile App"/>
    <s v="Pune"/>
    <s v="Maharashtra"/>
    <x v="0"/>
    <n v="1"/>
    <s v="Returned"/>
    <n v="3"/>
    <s v="Delivered"/>
  </r>
  <r>
    <s v="ORD00439"/>
    <x v="260"/>
    <s v="CUST645"/>
    <s v="Priya"/>
    <x v="1"/>
    <n v="31"/>
    <s v="Headphones"/>
    <x v="0"/>
    <x v="0"/>
    <x v="3"/>
    <n v="2"/>
    <n v="2476"/>
    <n v="5"/>
    <n v="247.6"/>
    <n v="846.79"/>
    <n v="332"/>
    <n v="5883.19"/>
    <s v="Card"/>
    <s v="Website"/>
    <s v="Chandigarh"/>
    <s v="Punjab"/>
    <x v="1"/>
    <n v="10"/>
    <s v="No Return"/>
    <n v="4"/>
    <s v="Returned"/>
  </r>
  <r>
    <s v="ORD00440"/>
    <x v="209"/>
    <s v="CUST690"/>
    <s v="Vikas"/>
    <x v="1"/>
    <n v="46"/>
    <s v="Shoes"/>
    <x v="1"/>
    <x v="2"/>
    <x v="4"/>
    <n v="5"/>
    <n v="41823"/>
    <n v="10"/>
    <n v="20911.5"/>
    <n v="33876.629999999997"/>
    <n v="228"/>
    <n v="222308.13"/>
    <s v="UPI"/>
    <s v="Website"/>
    <s v="Jaipur"/>
    <s v="Rajasthan"/>
    <x v="1"/>
    <n v="1"/>
    <s v="No Return"/>
    <n v="5"/>
    <s v="Cancelled"/>
  </r>
  <r>
    <s v="ORD00441"/>
    <x v="219"/>
    <s v="CUST578"/>
    <s v="Sneha"/>
    <x v="0"/>
    <n v="28"/>
    <s v="Headphones"/>
    <x v="0"/>
    <x v="0"/>
    <x v="6"/>
    <n v="4"/>
    <n v="24006"/>
    <n v="0"/>
    <n v="0"/>
    <n v="17284.32"/>
    <n v="134"/>
    <n v="113442.32"/>
    <s v="Cash on Delivery"/>
    <s v="Website"/>
    <s v="Pune"/>
    <s v="Maharashtra"/>
    <x v="0"/>
    <n v="2"/>
    <s v="Returned"/>
    <n v="5"/>
    <s v="Delivered"/>
  </r>
  <r>
    <s v="ORD00442"/>
    <x v="137"/>
    <s v="CUST272"/>
    <s v="Rahul"/>
    <x v="1"/>
    <n v="44"/>
    <s v="Camera"/>
    <x v="0"/>
    <x v="5"/>
    <x v="0"/>
    <n v="5"/>
    <n v="23260"/>
    <n v="10"/>
    <n v="11630"/>
    <n v="18840.599999999999"/>
    <n v="403"/>
    <n v="123913.60000000001"/>
    <s v="Card"/>
    <s v="Website"/>
    <s v="Patiala"/>
    <s v="Punjab"/>
    <x v="1"/>
    <n v="10"/>
    <s v="Returned"/>
    <n v="2"/>
    <s v="Cancelled"/>
  </r>
  <r>
    <s v="ORD00443"/>
    <x v="160"/>
    <s v="CUST109"/>
    <s v="Neha"/>
    <x v="1"/>
    <n v="36"/>
    <s v="Keyboard"/>
    <x v="0"/>
    <x v="1"/>
    <x v="8"/>
    <n v="5"/>
    <n v="3544"/>
    <n v="0"/>
    <n v="0"/>
    <n v="3189.6"/>
    <n v="294"/>
    <n v="21203.599999999999"/>
    <s v="Net Banking"/>
    <s v="Mobile App"/>
    <s v="Bangalore"/>
    <s v="Karnataka"/>
    <x v="2"/>
    <n v="2"/>
    <s v="Returned"/>
    <n v="1"/>
    <s v="Shipped"/>
  </r>
  <r>
    <s v="ORD00444"/>
    <x v="87"/>
    <s v="CUST435"/>
    <s v="Karan"/>
    <x v="1"/>
    <n v="57"/>
    <s v="Laptop"/>
    <x v="0"/>
    <x v="4"/>
    <x v="7"/>
    <n v="3"/>
    <n v="45381"/>
    <n v="15"/>
    <n v="20421.45"/>
    <n v="20829.88"/>
    <n v="110"/>
    <n v="136661.43"/>
    <s v="UPI"/>
    <s v="Website"/>
    <s v="Lucknow"/>
    <s v="Uttar Pradesh"/>
    <x v="1"/>
    <n v="6"/>
    <s v="Returned"/>
    <n v="3"/>
    <s v="Returned"/>
  </r>
  <r>
    <s v="ORD00445"/>
    <x v="220"/>
    <s v="CUST772"/>
    <s v="Rahul"/>
    <x v="0"/>
    <n v="52"/>
    <s v="Tablet"/>
    <x v="0"/>
    <x v="8"/>
    <x v="9"/>
    <n v="1"/>
    <n v="12252"/>
    <n v="5"/>
    <n v="612.6"/>
    <n v="2095.09"/>
    <n v="379"/>
    <n v="14113.49"/>
    <s v="Net Banking"/>
    <s v="Mobile App"/>
    <s v="Mumbai"/>
    <s v="Maharashtra"/>
    <x v="0"/>
    <n v="8"/>
    <s v="No Return"/>
    <n v="1"/>
    <s v="Shipped"/>
  </r>
  <r>
    <s v="ORD00446"/>
    <x v="242"/>
    <s v="CUST456"/>
    <s v="Sneha"/>
    <x v="1"/>
    <n v="47"/>
    <s v="Backpack"/>
    <x v="2"/>
    <x v="3"/>
    <x v="7"/>
    <n v="4"/>
    <n v="30619"/>
    <n v="0"/>
    <n v="0"/>
    <n v="22045.68"/>
    <n v="231"/>
    <n v="144752.68"/>
    <s v="Cash on Delivery"/>
    <s v="Website"/>
    <s v="Patiala"/>
    <s v="Punjab"/>
    <x v="1"/>
    <n v="4"/>
    <s v="No Return"/>
    <n v="2"/>
    <s v="Returned"/>
  </r>
  <r>
    <s v="ORD00447"/>
    <x v="174"/>
    <s v="CUST907"/>
    <s v="Neha"/>
    <x v="1"/>
    <n v="20"/>
    <s v="Headphones"/>
    <x v="0"/>
    <x v="0"/>
    <x v="1"/>
    <n v="1"/>
    <n v="23553"/>
    <n v="20"/>
    <n v="4710.6000000000004"/>
    <n v="3391.63"/>
    <n v="243"/>
    <n v="22477.03"/>
    <s v="Cash on Delivery"/>
    <s v="Website"/>
    <s v="Mumbai"/>
    <s v="Maharashtra"/>
    <x v="0"/>
    <n v="8"/>
    <s v="Returned"/>
    <n v="4"/>
    <s v="Shipped"/>
  </r>
  <r>
    <s v="ORD00448"/>
    <x v="9"/>
    <s v="CUST207"/>
    <s v="Karan"/>
    <x v="1"/>
    <n v="52"/>
    <s v="Keyboard"/>
    <x v="0"/>
    <x v="1"/>
    <x v="1"/>
    <n v="2"/>
    <n v="6603"/>
    <n v="5"/>
    <n v="660.3"/>
    <n v="2258.23"/>
    <n v="343"/>
    <n v="15146.93"/>
    <s v="Cash on Delivery"/>
    <s v="Website"/>
    <s v="Pune"/>
    <s v="Maharashtra"/>
    <x v="0"/>
    <n v="7"/>
    <s v="Returned"/>
    <n v="3"/>
    <s v="Returned"/>
  </r>
  <r>
    <s v="ORD00449"/>
    <x v="4"/>
    <s v="CUST934"/>
    <s v="Arjun"/>
    <x v="1"/>
    <n v="28"/>
    <s v="Backpack"/>
    <x v="2"/>
    <x v="3"/>
    <x v="1"/>
    <n v="4"/>
    <n v="22851"/>
    <n v="20"/>
    <n v="18280.8"/>
    <n v="13162.18"/>
    <n v="359"/>
    <n v="86644.38"/>
    <s v="Cash on Delivery"/>
    <s v="Website"/>
    <s v="Bangalore"/>
    <s v="Karnataka"/>
    <x v="2"/>
    <n v="7"/>
    <s v="Returned"/>
    <n v="3"/>
    <s v="Returned"/>
  </r>
  <r>
    <s v="ORD00450"/>
    <x v="76"/>
    <s v="CUST764"/>
    <s v="Rahul"/>
    <x v="0"/>
    <n v="36"/>
    <s v="Tablet"/>
    <x v="0"/>
    <x v="8"/>
    <x v="3"/>
    <n v="1"/>
    <n v="25609"/>
    <n v="5"/>
    <n v="1280.45"/>
    <n v="4379.1400000000003"/>
    <n v="97"/>
    <n v="28804.69"/>
    <s v="UPI"/>
    <s v="Website"/>
    <s v="Patiala"/>
    <s v="Punjab"/>
    <x v="1"/>
    <n v="1"/>
    <s v="No Return"/>
    <n v="5"/>
    <s v="Returned"/>
  </r>
  <r>
    <s v="ORD00451"/>
    <x v="136"/>
    <s v="CUST804"/>
    <s v="Rahul"/>
    <x v="1"/>
    <n v="39"/>
    <s v="Headphones"/>
    <x v="0"/>
    <x v="0"/>
    <x v="5"/>
    <n v="2"/>
    <n v="14636"/>
    <n v="5"/>
    <n v="1463.6"/>
    <n v="5005.51"/>
    <n v="189"/>
    <n v="33002.910000000003"/>
    <s v="Card"/>
    <s v="Mobile App"/>
    <s v="Mumbai"/>
    <s v="Maharashtra"/>
    <x v="0"/>
    <n v="2"/>
    <s v="No Return"/>
    <n v="4"/>
    <s v="Returned"/>
  </r>
  <r>
    <s v="ORD00452"/>
    <x v="136"/>
    <s v="CUST633"/>
    <s v="Vikas"/>
    <x v="1"/>
    <n v="47"/>
    <s v="Keyboard"/>
    <x v="0"/>
    <x v="1"/>
    <x v="2"/>
    <n v="2"/>
    <n v="38206"/>
    <n v="0"/>
    <n v="0"/>
    <n v="13754.16"/>
    <n v="460"/>
    <n v="90626.16"/>
    <s v="Net Banking"/>
    <s v="Website"/>
    <s v="Delhi"/>
    <s v="Delhi"/>
    <x v="1"/>
    <n v="7"/>
    <s v="No Return"/>
    <n v="5"/>
    <s v="Returned"/>
  </r>
  <r>
    <s v="ORD00453"/>
    <x v="116"/>
    <s v="CUST838"/>
    <s v="Arjun"/>
    <x v="1"/>
    <n v="52"/>
    <s v="Headphones"/>
    <x v="0"/>
    <x v="0"/>
    <x v="2"/>
    <n v="4"/>
    <n v="16160"/>
    <n v="20"/>
    <n v="12928"/>
    <n v="9308.16"/>
    <n v="422"/>
    <n v="61442.16"/>
    <s v="Net Banking"/>
    <s v="Mobile App"/>
    <s v="Bangalore"/>
    <s v="Karnataka"/>
    <x v="2"/>
    <n v="5"/>
    <s v="No Return"/>
    <n v="1"/>
    <s v="Cancelled"/>
  </r>
  <r>
    <s v="ORD00454"/>
    <x v="261"/>
    <s v="CUST448"/>
    <s v="Anjali"/>
    <x v="0"/>
    <n v="32"/>
    <s v="Mouse"/>
    <x v="0"/>
    <x v="9"/>
    <x v="7"/>
    <n v="5"/>
    <n v="31197"/>
    <n v="15"/>
    <n v="23397.75"/>
    <n v="23865.7"/>
    <n v="389"/>
    <n v="156841.95000000001"/>
    <s v="Net Banking"/>
    <s v="Mobile App"/>
    <s v="Lucknow"/>
    <s v="Uttar Pradesh"/>
    <x v="1"/>
    <n v="6"/>
    <s v="No Return"/>
    <n v="2"/>
    <s v="Delivered"/>
  </r>
  <r>
    <s v="ORD00455"/>
    <x v="37"/>
    <s v="CUST889"/>
    <s v="Anjali"/>
    <x v="0"/>
    <n v="29"/>
    <s v="Headphones"/>
    <x v="0"/>
    <x v="0"/>
    <x v="2"/>
    <n v="4"/>
    <n v="10812"/>
    <n v="0"/>
    <n v="0"/>
    <n v="7784.64"/>
    <n v="76"/>
    <n v="51108.639999999999"/>
    <s v="Net Banking"/>
    <s v="Website"/>
    <s v="Delhi"/>
    <s v="Delhi"/>
    <x v="1"/>
    <n v="6"/>
    <s v="Returned"/>
    <n v="3"/>
    <s v="Cancelled"/>
  </r>
  <r>
    <s v="ORD00456"/>
    <x v="231"/>
    <s v="CUST772"/>
    <s v="Rahul"/>
    <x v="0"/>
    <n v="40"/>
    <s v="Mouse"/>
    <x v="0"/>
    <x v="9"/>
    <x v="9"/>
    <n v="1"/>
    <n v="13238"/>
    <n v="20"/>
    <n v="2647.6"/>
    <n v="1906.27"/>
    <n v="33"/>
    <n v="12529.67"/>
    <s v="Net Banking"/>
    <s v="Mobile App"/>
    <s v="Bangalore"/>
    <s v="Karnataka"/>
    <x v="2"/>
    <n v="7"/>
    <s v="Returned"/>
    <n v="1"/>
    <s v="Cancelled"/>
  </r>
  <r>
    <s v="ORD00457"/>
    <x v="262"/>
    <s v="CUST174"/>
    <s v="Amit"/>
    <x v="1"/>
    <n v="44"/>
    <s v="Phone"/>
    <x v="0"/>
    <x v="6"/>
    <x v="3"/>
    <n v="2"/>
    <n v="19330"/>
    <n v="5"/>
    <n v="1933"/>
    <n v="6610.86"/>
    <n v="455"/>
    <n v="43792.86"/>
    <s v="Card"/>
    <s v="Website"/>
    <s v="Lucknow"/>
    <s v="Uttar Pradesh"/>
    <x v="1"/>
    <n v="10"/>
    <s v="Returned"/>
    <n v="3"/>
    <s v="Delivered"/>
  </r>
  <r>
    <s v="ORD00458"/>
    <x v="120"/>
    <s v="CUST208"/>
    <s v="Karan"/>
    <x v="0"/>
    <n v="26"/>
    <s v="Laptop"/>
    <x v="0"/>
    <x v="4"/>
    <x v="1"/>
    <n v="5"/>
    <n v="36209"/>
    <n v="10"/>
    <n v="18104.5"/>
    <n v="29329.29"/>
    <n v="361"/>
    <n v="192630.79"/>
    <s v="Cash on Delivery"/>
    <s v="Mobile App"/>
    <s v="Jaipur"/>
    <s v="Rajasthan"/>
    <x v="1"/>
    <n v="3"/>
    <s v="No Return"/>
    <n v="3"/>
    <s v="Shipped"/>
  </r>
  <r>
    <s v="ORD00459"/>
    <x v="12"/>
    <s v="CUST503"/>
    <s v="Rahul"/>
    <x v="1"/>
    <n v="48"/>
    <s v="Shoes"/>
    <x v="1"/>
    <x v="2"/>
    <x v="4"/>
    <n v="1"/>
    <n v="29971"/>
    <n v="10"/>
    <n v="2997.1"/>
    <n v="4855.3"/>
    <n v="401"/>
    <n v="32230.2"/>
    <s v="Card"/>
    <s v="Mobile App"/>
    <s v="Mumbai"/>
    <s v="Maharashtra"/>
    <x v="0"/>
    <n v="3"/>
    <s v="Returned"/>
    <n v="5"/>
    <s v="Shipped"/>
  </r>
  <r>
    <s v="ORD00460"/>
    <x v="121"/>
    <s v="CUST569"/>
    <s v="Anjali"/>
    <x v="1"/>
    <n v="24"/>
    <s v="Mouse"/>
    <x v="0"/>
    <x v="9"/>
    <x v="3"/>
    <n v="2"/>
    <n v="32711"/>
    <n v="10"/>
    <n v="6542.2"/>
    <n v="10598.36"/>
    <n v="374"/>
    <n v="69852.160000000003"/>
    <s v="UPI"/>
    <s v="Mobile App"/>
    <s v="Lucknow"/>
    <s v="Uttar Pradesh"/>
    <x v="1"/>
    <n v="9"/>
    <s v="Returned"/>
    <n v="5"/>
    <s v="Cancelled"/>
  </r>
  <r>
    <s v="ORD00461"/>
    <x v="44"/>
    <s v="CUST359"/>
    <s v="Anjali"/>
    <x v="0"/>
    <n v="38"/>
    <s v="Mouse"/>
    <x v="0"/>
    <x v="9"/>
    <x v="2"/>
    <n v="2"/>
    <n v="8328"/>
    <n v="5"/>
    <n v="832.8"/>
    <n v="2848.18"/>
    <n v="251"/>
    <n v="18922.38"/>
    <s v="Net Banking"/>
    <s v="Mobile App"/>
    <s v="Bangalore"/>
    <s v="Karnataka"/>
    <x v="2"/>
    <n v="3"/>
    <s v="Returned"/>
    <n v="3"/>
    <s v="Shipped"/>
  </r>
  <r>
    <s v="ORD00462"/>
    <x v="25"/>
    <s v="CUST698"/>
    <s v="Vikas"/>
    <x v="0"/>
    <n v="31"/>
    <s v="Phone"/>
    <x v="0"/>
    <x v="6"/>
    <x v="9"/>
    <n v="4"/>
    <n v="35256"/>
    <n v="10"/>
    <n v="14102.4"/>
    <n v="22845.89"/>
    <n v="104"/>
    <n v="149871.49"/>
    <s v="Card"/>
    <s v="Mobile App"/>
    <s v="Patiala"/>
    <s v="Punjab"/>
    <x v="1"/>
    <n v="9"/>
    <s v="Returned"/>
    <n v="5"/>
    <s v="Returned"/>
  </r>
  <r>
    <s v="ORD00463"/>
    <x v="227"/>
    <s v="CUST957"/>
    <s v="Amit"/>
    <x v="1"/>
    <n v="28"/>
    <s v="Headphones"/>
    <x v="0"/>
    <x v="0"/>
    <x v="3"/>
    <n v="2"/>
    <n v="45154"/>
    <n v="20"/>
    <n v="18061.599999999999"/>
    <n v="13004.35"/>
    <n v="214"/>
    <n v="85464.75"/>
    <s v="Card"/>
    <s v="Website"/>
    <s v="Mumbai"/>
    <s v="Maharashtra"/>
    <x v="0"/>
    <n v="6"/>
    <s v="No Return"/>
    <n v="3"/>
    <s v="Delivered"/>
  </r>
  <r>
    <s v="ORD00464"/>
    <x v="124"/>
    <s v="CUST272"/>
    <s v="Karan"/>
    <x v="0"/>
    <n v="41"/>
    <s v="Headphones"/>
    <x v="0"/>
    <x v="0"/>
    <x v="1"/>
    <n v="4"/>
    <n v="12691"/>
    <n v="5"/>
    <n v="2538.1999999999998"/>
    <n v="8680.64"/>
    <n v="366"/>
    <n v="57272.44"/>
    <s v="Cash on Delivery"/>
    <s v="Mobile App"/>
    <s v="Bangalore"/>
    <s v="Karnataka"/>
    <x v="2"/>
    <n v="3"/>
    <s v="Returned"/>
    <n v="4"/>
    <s v="Shipped"/>
  </r>
  <r>
    <s v="ORD00465"/>
    <x v="70"/>
    <s v="CUST382"/>
    <s v="Rahul"/>
    <x v="0"/>
    <n v="57"/>
    <s v="Shoes"/>
    <x v="1"/>
    <x v="2"/>
    <x v="8"/>
    <n v="1"/>
    <n v="34542"/>
    <n v="20"/>
    <n v="6908.4"/>
    <n v="4974.05"/>
    <n v="179"/>
    <n v="32786.65"/>
    <s v="Card"/>
    <s v="Mobile App"/>
    <s v="Jaipur"/>
    <s v="Rajasthan"/>
    <x v="1"/>
    <n v="8"/>
    <s v="No Return"/>
    <n v="2"/>
    <s v="Cancelled"/>
  </r>
  <r>
    <s v="ORD00466"/>
    <x v="105"/>
    <s v="CUST391"/>
    <s v="Karan"/>
    <x v="1"/>
    <n v="21"/>
    <s v="Mouse"/>
    <x v="0"/>
    <x v="9"/>
    <x v="4"/>
    <n v="2"/>
    <n v="43091"/>
    <n v="5"/>
    <n v="4309.1000000000004"/>
    <n v="14737.12"/>
    <n v="410"/>
    <n v="97020.02"/>
    <s v="Cash on Delivery"/>
    <s v="Mobile App"/>
    <s v="Pune"/>
    <s v="Maharashtra"/>
    <x v="0"/>
    <n v="1"/>
    <s v="Returned"/>
    <n v="2"/>
    <s v="Shipped"/>
  </r>
  <r>
    <s v="ORD00467"/>
    <x v="208"/>
    <s v="CUST932"/>
    <s v="Rahul"/>
    <x v="0"/>
    <n v="53"/>
    <s v="Watch"/>
    <x v="1"/>
    <x v="7"/>
    <x v="1"/>
    <n v="4"/>
    <n v="8212"/>
    <n v="5"/>
    <n v="1642.4"/>
    <n v="5617.01"/>
    <n v="456"/>
    <n v="37278.61"/>
    <s v="Card"/>
    <s v="Website"/>
    <s v="Patiala"/>
    <s v="Punjab"/>
    <x v="1"/>
    <n v="5"/>
    <s v="Returned"/>
    <n v="2"/>
    <s v="Delivered"/>
  </r>
  <r>
    <s v="ORD00468"/>
    <x v="47"/>
    <s v="CUST150"/>
    <s v="Priya"/>
    <x v="0"/>
    <n v="41"/>
    <s v="Watch"/>
    <x v="1"/>
    <x v="7"/>
    <x v="0"/>
    <n v="2"/>
    <n v="20842"/>
    <n v="5"/>
    <n v="2084.1999999999998"/>
    <n v="7127.96"/>
    <n v="476"/>
    <n v="47203.76"/>
    <s v="Card"/>
    <s v="Website"/>
    <s v="Jaipur"/>
    <s v="Rajasthan"/>
    <x v="1"/>
    <n v="6"/>
    <s v="No Return"/>
    <n v="5"/>
    <s v="Delivered"/>
  </r>
  <r>
    <s v="ORD00469"/>
    <x v="160"/>
    <s v="CUST330"/>
    <s v="Sneha"/>
    <x v="0"/>
    <n v="24"/>
    <s v="Keyboard"/>
    <x v="0"/>
    <x v="1"/>
    <x v="1"/>
    <n v="1"/>
    <n v="47724"/>
    <n v="0"/>
    <n v="0"/>
    <n v="8590.32"/>
    <n v="1"/>
    <n v="56315.32"/>
    <s v="Net Banking"/>
    <s v="Mobile App"/>
    <s v="Delhi"/>
    <s v="Delhi"/>
    <x v="1"/>
    <n v="9"/>
    <s v="Returned"/>
    <n v="5"/>
    <s v="Returned"/>
  </r>
  <r>
    <s v="ORD00470"/>
    <x v="263"/>
    <s v="CUST732"/>
    <s v="Rahul"/>
    <x v="0"/>
    <n v="40"/>
    <s v="Camera"/>
    <x v="0"/>
    <x v="5"/>
    <x v="7"/>
    <n v="4"/>
    <n v="10839"/>
    <n v="0"/>
    <n v="0"/>
    <n v="7804.08"/>
    <n v="263"/>
    <n v="51423.08"/>
    <s v="Card"/>
    <s v="Mobile App"/>
    <s v="Patiala"/>
    <s v="Punjab"/>
    <x v="1"/>
    <n v="10"/>
    <s v="Returned"/>
    <n v="2"/>
    <s v="Delivered"/>
  </r>
  <r>
    <s v="ORD00471"/>
    <x v="30"/>
    <s v="CUST155"/>
    <s v="Amit"/>
    <x v="0"/>
    <n v="59"/>
    <s v="Headphones"/>
    <x v="0"/>
    <x v="0"/>
    <x v="3"/>
    <n v="3"/>
    <n v="26534"/>
    <n v="20"/>
    <n v="15920.4"/>
    <n v="11462.69"/>
    <n v="204"/>
    <n v="75348.289999999994"/>
    <s v="Cash on Delivery"/>
    <s v="Website"/>
    <s v="Patiala"/>
    <s v="Punjab"/>
    <x v="1"/>
    <n v="1"/>
    <s v="No Return"/>
    <n v="3"/>
    <s v="Shipped"/>
  </r>
  <r>
    <s v="ORD00472"/>
    <x v="264"/>
    <s v="CUST813"/>
    <s v="Amit"/>
    <x v="0"/>
    <n v="30"/>
    <s v="Tablet"/>
    <x v="0"/>
    <x v="8"/>
    <x v="2"/>
    <n v="4"/>
    <n v="31580"/>
    <n v="0"/>
    <n v="0"/>
    <n v="22737.599999999999"/>
    <n v="323"/>
    <n v="149380.6"/>
    <s v="Card"/>
    <s v="Mobile App"/>
    <s v="Mumbai"/>
    <s v="Maharashtra"/>
    <x v="0"/>
    <n v="9"/>
    <s v="Returned"/>
    <n v="4"/>
    <s v="Returned"/>
  </r>
  <r>
    <s v="ORD00473"/>
    <x v="265"/>
    <s v="CUST586"/>
    <s v="Priya"/>
    <x v="1"/>
    <n v="42"/>
    <s v="Keyboard"/>
    <x v="0"/>
    <x v="1"/>
    <x v="7"/>
    <n v="2"/>
    <n v="35161"/>
    <n v="15"/>
    <n v="10548.3"/>
    <n v="10759.27"/>
    <n v="349"/>
    <n v="70881.97"/>
    <s v="Cash on Delivery"/>
    <s v="Mobile App"/>
    <s v="Jaipur"/>
    <s v="Rajasthan"/>
    <x v="1"/>
    <n v="3"/>
    <s v="No Return"/>
    <n v="2"/>
    <s v="Cancelled"/>
  </r>
  <r>
    <s v="ORD00474"/>
    <x v="65"/>
    <s v="CUST156"/>
    <s v="Anjali"/>
    <x v="0"/>
    <n v="46"/>
    <s v="Tablet"/>
    <x v="0"/>
    <x v="8"/>
    <x v="4"/>
    <n v="3"/>
    <n v="48636"/>
    <n v="0"/>
    <n v="0"/>
    <n v="26263.439999999999"/>
    <n v="268"/>
    <n v="172439.44"/>
    <s v="UPI"/>
    <s v="Website"/>
    <s v="Pune"/>
    <s v="Maharashtra"/>
    <x v="0"/>
    <n v="6"/>
    <s v="No Return"/>
    <n v="3"/>
    <s v="Cancelled"/>
  </r>
  <r>
    <s v="ORD00475"/>
    <x v="237"/>
    <s v="CUST781"/>
    <s v="Anjali"/>
    <x v="1"/>
    <n v="31"/>
    <s v="Backpack"/>
    <x v="2"/>
    <x v="3"/>
    <x v="4"/>
    <n v="2"/>
    <n v="31744"/>
    <n v="20"/>
    <n v="12697.6"/>
    <n v="9142.27"/>
    <n v="209"/>
    <n v="60141.67"/>
    <s v="Card"/>
    <s v="Website"/>
    <s v="Chandigarh"/>
    <s v="Punjab"/>
    <x v="1"/>
    <n v="7"/>
    <s v="No Return"/>
    <n v="5"/>
    <s v="Shipped"/>
  </r>
  <r>
    <s v="ORD00476"/>
    <x v="221"/>
    <s v="CUST381"/>
    <s v="Priya"/>
    <x v="1"/>
    <n v="32"/>
    <s v="Headphones"/>
    <x v="0"/>
    <x v="0"/>
    <x v="5"/>
    <n v="4"/>
    <n v="31822"/>
    <n v="0"/>
    <n v="0"/>
    <n v="22911.84"/>
    <n v="60"/>
    <n v="150259.84"/>
    <s v="Cash on Delivery"/>
    <s v="Mobile App"/>
    <s v="Lucknow"/>
    <s v="Uttar Pradesh"/>
    <x v="1"/>
    <n v="1"/>
    <s v="No Return"/>
    <n v="3"/>
    <s v="Returned"/>
  </r>
  <r>
    <s v="ORD00477"/>
    <x v="10"/>
    <s v="CUST124"/>
    <s v="Riya"/>
    <x v="0"/>
    <n v="33"/>
    <s v="Watch"/>
    <x v="1"/>
    <x v="7"/>
    <x v="1"/>
    <n v="4"/>
    <n v="2368"/>
    <n v="20"/>
    <n v="1894.4"/>
    <n v="1363.97"/>
    <n v="373"/>
    <n v="9314.57"/>
    <s v="Cash on Delivery"/>
    <s v="Website"/>
    <s v="Jaipur"/>
    <s v="Rajasthan"/>
    <x v="1"/>
    <n v="6"/>
    <s v="Returned"/>
    <n v="1"/>
    <s v="Returned"/>
  </r>
  <r>
    <s v="ORD00478"/>
    <x v="266"/>
    <s v="CUST363"/>
    <s v="Priya"/>
    <x v="0"/>
    <n v="20"/>
    <s v="Watch"/>
    <x v="1"/>
    <x v="7"/>
    <x v="0"/>
    <n v="5"/>
    <n v="48760"/>
    <n v="5"/>
    <n v="12190"/>
    <n v="41689.800000000003"/>
    <n v="420"/>
    <n v="273719.8"/>
    <s v="Net Banking"/>
    <s v="Website"/>
    <s v="Lucknow"/>
    <s v="Uttar Pradesh"/>
    <x v="1"/>
    <n v="7"/>
    <s v="Returned"/>
    <n v="4"/>
    <s v="Returned"/>
  </r>
  <r>
    <s v="ORD00479"/>
    <x v="70"/>
    <s v="CUST349"/>
    <s v="Amit"/>
    <x v="1"/>
    <n v="38"/>
    <s v="Headphones"/>
    <x v="0"/>
    <x v="0"/>
    <x v="2"/>
    <n v="5"/>
    <n v="39991"/>
    <n v="10"/>
    <n v="19995.5"/>
    <n v="32392.71"/>
    <n v="310"/>
    <n v="212662.21"/>
    <s v="Net Banking"/>
    <s v="Website"/>
    <s v="Pune"/>
    <s v="Maharashtra"/>
    <x v="0"/>
    <n v="8"/>
    <s v="No Return"/>
    <n v="5"/>
    <s v="Returned"/>
  </r>
  <r>
    <s v="ORD00480"/>
    <x v="60"/>
    <s v="CUST970"/>
    <s v="Vikas"/>
    <x v="1"/>
    <n v="53"/>
    <s v="Camera"/>
    <x v="0"/>
    <x v="5"/>
    <x v="6"/>
    <n v="1"/>
    <n v="47402"/>
    <n v="5"/>
    <n v="2370.1"/>
    <n v="8105.74"/>
    <n v="192"/>
    <n v="53329.64"/>
    <s v="UPI"/>
    <s v="Mobile App"/>
    <s v="Chandigarh"/>
    <s v="Punjab"/>
    <x v="1"/>
    <n v="5"/>
    <s v="No Return"/>
    <n v="2"/>
    <s v="Cancelled"/>
  </r>
  <r>
    <s v="ORD00481"/>
    <x v="65"/>
    <s v="CUST614"/>
    <s v="Priya"/>
    <x v="1"/>
    <n v="34"/>
    <s v="Phone"/>
    <x v="0"/>
    <x v="6"/>
    <x v="8"/>
    <n v="3"/>
    <n v="42924"/>
    <n v="20"/>
    <n v="25754.400000000001"/>
    <n v="18543.169999999998"/>
    <n v="373"/>
    <n v="121933.77"/>
    <s v="UPI"/>
    <s v="Website"/>
    <s v="Patiala"/>
    <s v="Punjab"/>
    <x v="1"/>
    <n v="2"/>
    <s v="Returned"/>
    <n v="4"/>
    <s v="Shipped"/>
  </r>
  <r>
    <s v="ORD00482"/>
    <x v="267"/>
    <s v="CUST239"/>
    <s v="Anjali"/>
    <x v="1"/>
    <n v="29"/>
    <s v="Keyboard"/>
    <x v="0"/>
    <x v="1"/>
    <x v="2"/>
    <n v="2"/>
    <n v="43493"/>
    <n v="5"/>
    <n v="4349.3"/>
    <n v="14874.61"/>
    <n v="499"/>
    <n v="98010.31"/>
    <s v="Card"/>
    <s v="Mobile App"/>
    <s v="Mumbai"/>
    <s v="Maharashtra"/>
    <x v="0"/>
    <n v="10"/>
    <s v="Returned"/>
    <n v="4"/>
    <s v="Delivered"/>
  </r>
  <r>
    <s v="ORD00483"/>
    <x v="49"/>
    <s v="CUST477"/>
    <s v="Neha"/>
    <x v="0"/>
    <n v="52"/>
    <s v="Watch"/>
    <x v="1"/>
    <x v="7"/>
    <x v="4"/>
    <n v="1"/>
    <n v="23370"/>
    <n v="0"/>
    <n v="0"/>
    <n v="4206.6000000000004"/>
    <n v="413"/>
    <n v="27989.599999999999"/>
    <s v="Card"/>
    <s v="Mobile App"/>
    <s v="Bangalore"/>
    <s v="Karnataka"/>
    <x v="2"/>
    <n v="6"/>
    <s v="No Return"/>
    <n v="4"/>
    <s v="Returned"/>
  </r>
  <r>
    <s v="ORD00484"/>
    <x v="173"/>
    <s v="CUST128"/>
    <s v="Neha"/>
    <x v="1"/>
    <n v="58"/>
    <s v="Headphones"/>
    <x v="0"/>
    <x v="0"/>
    <x v="1"/>
    <n v="3"/>
    <n v="47124"/>
    <n v="10"/>
    <n v="14137.2"/>
    <n v="22902.26"/>
    <n v="40"/>
    <n v="150177.06"/>
    <s v="UPI"/>
    <s v="Mobile App"/>
    <s v="Delhi"/>
    <s v="Delhi"/>
    <x v="1"/>
    <n v="4"/>
    <s v="No Return"/>
    <n v="3"/>
    <s v="Shipped"/>
  </r>
  <r>
    <s v="ORD00485"/>
    <x v="268"/>
    <s v="CUST113"/>
    <s v="Karan"/>
    <x v="0"/>
    <n v="30"/>
    <s v="Mouse"/>
    <x v="0"/>
    <x v="9"/>
    <x v="9"/>
    <n v="1"/>
    <n v="27733"/>
    <n v="5"/>
    <n v="1386.65"/>
    <n v="4742.34"/>
    <n v="481"/>
    <n v="31569.69"/>
    <s v="Card"/>
    <s v="Website"/>
    <s v="Pune"/>
    <s v="Maharashtra"/>
    <x v="0"/>
    <n v="8"/>
    <s v="No Return"/>
    <n v="3"/>
    <s v="Delivered"/>
  </r>
  <r>
    <s v="ORD00486"/>
    <x v="38"/>
    <s v="CUST364"/>
    <s v="Neha"/>
    <x v="0"/>
    <n v="26"/>
    <s v="Laptop"/>
    <x v="0"/>
    <x v="4"/>
    <x v="9"/>
    <n v="1"/>
    <n v="16619"/>
    <n v="5"/>
    <n v="830.95"/>
    <n v="2841.85"/>
    <n v="416"/>
    <n v="19045.900000000001"/>
    <s v="UPI"/>
    <s v="Website"/>
    <s v="Bangalore"/>
    <s v="Karnataka"/>
    <x v="2"/>
    <n v="4"/>
    <s v="No Return"/>
    <n v="1"/>
    <s v="Returned"/>
  </r>
  <r>
    <s v="ORD00487"/>
    <x v="118"/>
    <s v="CUST930"/>
    <s v="Rahul"/>
    <x v="1"/>
    <n v="39"/>
    <s v="Watch"/>
    <x v="1"/>
    <x v="7"/>
    <x v="6"/>
    <n v="3"/>
    <n v="16882"/>
    <n v="10"/>
    <n v="5064.6000000000004"/>
    <n v="8204.65"/>
    <n v="146"/>
    <n v="53932.05"/>
    <s v="Net Banking"/>
    <s v="Mobile App"/>
    <s v="Delhi"/>
    <s v="Delhi"/>
    <x v="1"/>
    <n v="2"/>
    <s v="No Return"/>
    <n v="5"/>
    <s v="Shipped"/>
  </r>
  <r>
    <s v="ORD00488"/>
    <x v="6"/>
    <s v="CUST494"/>
    <s v="Amit"/>
    <x v="0"/>
    <n v="52"/>
    <s v="Laptop"/>
    <x v="0"/>
    <x v="4"/>
    <x v="7"/>
    <n v="3"/>
    <n v="42848"/>
    <n v="15"/>
    <n v="19281.599999999999"/>
    <n v="19667.23"/>
    <n v="22"/>
    <n v="128951.63"/>
    <s v="UPI"/>
    <s v="Website"/>
    <s v="Patiala"/>
    <s v="Punjab"/>
    <x v="1"/>
    <n v="3"/>
    <s v="No Return"/>
    <n v="2"/>
    <s v="Returned"/>
  </r>
  <r>
    <s v="ORD00489"/>
    <x v="51"/>
    <s v="CUST202"/>
    <s v="Sneha"/>
    <x v="1"/>
    <n v="25"/>
    <s v="Backpack"/>
    <x v="2"/>
    <x v="3"/>
    <x v="2"/>
    <n v="3"/>
    <n v="17988"/>
    <n v="10"/>
    <n v="5396.4"/>
    <n v="8742.17"/>
    <n v="462"/>
    <n v="57771.77"/>
    <s v="Card"/>
    <s v="Website"/>
    <s v="Jaipur"/>
    <s v="Rajasthan"/>
    <x v="1"/>
    <n v="10"/>
    <s v="No Return"/>
    <n v="2"/>
    <s v="Shipped"/>
  </r>
  <r>
    <s v="ORD00490"/>
    <x v="32"/>
    <s v="CUST228"/>
    <s v="Vikas"/>
    <x v="1"/>
    <n v="51"/>
    <s v="Watch"/>
    <x v="1"/>
    <x v="7"/>
    <x v="5"/>
    <n v="4"/>
    <n v="20757"/>
    <n v="0"/>
    <n v="0"/>
    <n v="14945.04"/>
    <n v="65"/>
    <n v="98038.04"/>
    <s v="UPI"/>
    <s v="Website"/>
    <s v="Patiala"/>
    <s v="Punjab"/>
    <x v="1"/>
    <n v="6"/>
    <s v="Returned"/>
    <n v="4"/>
    <s v="Cancelled"/>
  </r>
  <r>
    <s v="ORD00491"/>
    <x v="137"/>
    <s v="CUST636"/>
    <s v="Arjun"/>
    <x v="1"/>
    <n v="54"/>
    <s v="Tablet"/>
    <x v="0"/>
    <x v="8"/>
    <x v="4"/>
    <n v="2"/>
    <n v="36202"/>
    <n v="10"/>
    <n v="7240.4"/>
    <n v="11729.45"/>
    <n v="49"/>
    <n v="76942.05"/>
    <s v="UPI"/>
    <s v="Mobile App"/>
    <s v="Delhi"/>
    <s v="Delhi"/>
    <x v="1"/>
    <n v="10"/>
    <s v="Returned"/>
    <n v="3"/>
    <s v="Cancelled"/>
  </r>
  <r>
    <s v="ORD00492"/>
    <x v="269"/>
    <s v="CUST362"/>
    <s v="Amit"/>
    <x v="1"/>
    <n v="55"/>
    <s v="Camera"/>
    <x v="0"/>
    <x v="5"/>
    <x v="2"/>
    <n v="5"/>
    <n v="8252"/>
    <n v="20"/>
    <n v="8252"/>
    <n v="5941.44"/>
    <n v="389"/>
    <n v="39338.44"/>
    <s v="UPI"/>
    <s v="Website"/>
    <s v="Pune"/>
    <s v="Maharashtra"/>
    <x v="0"/>
    <n v="5"/>
    <s v="Returned"/>
    <n v="3"/>
    <s v="Shipped"/>
  </r>
  <r>
    <s v="ORD00493"/>
    <x v="40"/>
    <s v="CUST228"/>
    <s v="Amit"/>
    <x v="0"/>
    <n v="50"/>
    <s v="Backpack"/>
    <x v="2"/>
    <x v="3"/>
    <x v="2"/>
    <n v="1"/>
    <n v="49467"/>
    <n v="20"/>
    <n v="9893.4"/>
    <n v="7123.25"/>
    <n v="217"/>
    <n v="46913.85"/>
    <s v="UPI"/>
    <s v="Mobile App"/>
    <s v="Bangalore"/>
    <s v="Karnataka"/>
    <x v="2"/>
    <n v="5"/>
    <s v="No Return"/>
    <n v="3"/>
    <s v="Cancelled"/>
  </r>
  <r>
    <s v="ORD00494"/>
    <x v="115"/>
    <s v="CUST395"/>
    <s v="Neha"/>
    <x v="0"/>
    <n v="55"/>
    <s v="Shoes"/>
    <x v="1"/>
    <x v="2"/>
    <x v="5"/>
    <n v="4"/>
    <n v="21774"/>
    <n v="20"/>
    <n v="17419.2"/>
    <n v="12541.82"/>
    <n v="11"/>
    <n v="82229.62"/>
    <s v="UPI"/>
    <s v="Mobile App"/>
    <s v="Lucknow"/>
    <s v="Uttar Pradesh"/>
    <x v="1"/>
    <n v="5"/>
    <s v="Returned"/>
    <n v="1"/>
    <s v="Shipped"/>
  </r>
  <r>
    <s v="ORD00495"/>
    <x v="148"/>
    <s v="CUST540"/>
    <s v="Amit"/>
    <x v="1"/>
    <n v="54"/>
    <s v="Laptop"/>
    <x v="0"/>
    <x v="4"/>
    <x v="6"/>
    <n v="4"/>
    <n v="47507"/>
    <n v="5"/>
    <n v="9501.4"/>
    <n v="32494.79"/>
    <n v="181"/>
    <n v="213202.39"/>
    <s v="Net Banking"/>
    <s v="Mobile App"/>
    <s v="Lucknow"/>
    <s v="Uttar Pradesh"/>
    <x v="1"/>
    <n v="7"/>
    <s v="Returned"/>
    <n v="2"/>
    <s v="Shipped"/>
  </r>
  <r>
    <s v="ORD00496"/>
    <x v="260"/>
    <s v="CUST302"/>
    <s v="Sneha"/>
    <x v="1"/>
    <n v="29"/>
    <s v="Mouse"/>
    <x v="0"/>
    <x v="9"/>
    <x v="6"/>
    <n v="3"/>
    <n v="36790"/>
    <n v="10"/>
    <n v="11037"/>
    <n v="17879.939999999999"/>
    <n v="0"/>
    <n v="117212.94"/>
    <s v="Net Banking"/>
    <s v="Mobile App"/>
    <s v="Lucknow"/>
    <s v="Uttar Pradesh"/>
    <x v="1"/>
    <n v="7"/>
    <s v="No Return"/>
    <n v="1"/>
    <s v="Shipped"/>
  </r>
  <r>
    <s v="ORD00497"/>
    <x v="116"/>
    <s v="CUST549"/>
    <s v="Vikas"/>
    <x v="0"/>
    <n v="22"/>
    <s v="Laptop"/>
    <x v="0"/>
    <x v="4"/>
    <x v="2"/>
    <n v="1"/>
    <n v="29785"/>
    <n v="20"/>
    <n v="5957"/>
    <n v="4289.04"/>
    <n v="223"/>
    <n v="28340.04"/>
    <s v="Net Banking"/>
    <s v="Mobile App"/>
    <s v="Pune"/>
    <s v="Maharashtra"/>
    <x v="0"/>
    <n v="1"/>
    <s v="Returned"/>
    <n v="1"/>
    <s v="Shipped"/>
  </r>
  <r>
    <s v="ORD00498"/>
    <x v="20"/>
    <s v="CUST384"/>
    <s v="Sneha"/>
    <x v="0"/>
    <n v="21"/>
    <s v="Phone"/>
    <x v="0"/>
    <x v="6"/>
    <x v="4"/>
    <n v="3"/>
    <n v="44354"/>
    <n v="0"/>
    <n v="0"/>
    <n v="23951.16"/>
    <n v="395"/>
    <n v="157408.16"/>
    <s v="UPI"/>
    <s v="Website"/>
    <s v="Patiala"/>
    <s v="Punjab"/>
    <x v="1"/>
    <n v="4"/>
    <s v="Returned"/>
    <n v="3"/>
    <s v="Returned"/>
  </r>
  <r>
    <s v="ORD00499"/>
    <x v="270"/>
    <s v="CUST559"/>
    <s v="Amit"/>
    <x v="0"/>
    <n v="26"/>
    <s v="Backpack"/>
    <x v="2"/>
    <x v="3"/>
    <x v="3"/>
    <n v="4"/>
    <n v="42490"/>
    <n v="10"/>
    <n v="16996"/>
    <n v="27533.52"/>
    <n v="135"/>
    <n v="180632.52"/>
    <s v="UPI"/>
    <s v="Mobile App"/>
    <s v="Delhi"/>
    <s v="Delhi"/>
    <x v="1"/>
    <n v="3"/>
    <s v="No Return"/>
    <n v="3"/>
    <s v="Shipped"/>
  </r>
  <r>
    <s v="ORD00500"/>
    <x v="21"/>
    <s v="CUST936"/>
    <s v="Riya"/>
    <x v="1"/>
    <n v="28"/>
    <s v="Phone"/>
    <x v="0"/>
    <x v="6"/>
    <x v="8"/>
    <n v="1"/>
    <n v="7815"/>
    <n v="0"/>
    <n v="0"/>
    <n v="1406.7"/>
    <n v="306"/>
    <n v="9527.7000000000007"/>
    <s v="Cash on Delivery"/>
    <s v="Mobile App"/>
    <s v="Delhi"/>
    <s v="Delhi"/>
    <x v="1"/>
    <n v="7"/>
    <s v="Returned"/>
    <n v="1"/>
    <s v="Delivered"/>
  </r>
  <r>
    <s v="ORD00501"/>
    <x v="129"/>
    <s v="CUST497"/>
    <s v="Anjali"/>
    <x v="0"/>
    <n v="47"/>
    <s v="Phone"/>
    <x v="0"/>
    <x v="6"/>
    <x v="6"/>
    <n v="1"/>
    <n v="36934"/>
    <n v="20"/>
    <n v="7386.8"/>
    <n v="5318.5"/>
    <n v="83"/>
    <n v="34948.699999999997"/>
    <s v="UPI"/>
    <s v="Website"/>
    <s v="Pune"/>
    <s v="Maharashtra"/>
    <x v="0"/>
    <n v="4"/>
    <s v="No Return"/>
    <n v="3"/>
    <s v="Returned"/>
  </r>
  <r>
    <s v="ORD00502"/>
    <x v="152"/>
    <s v="CUST999"/>
    <s v="Vikas"/>
    <x v="1"/>
    <n v="25"/>
    <s v="Camera"/>
    <x v="0"/>
    <x v="5"/>
    <x v="0"/>
    <n v="4"/>
    <n v="22888"/>
    <n v="0"/>
    <n v="0"/>
    <n v="16479.36"/>
    <n v="377"/>
    <n v="108408.36"/>
    <s v="Card"/>
    <s v="Website"/>
    <s v="Patiala"/>
    <s v="Punjab"/>
    <x v="1"/>
    <n v="10"/>
    <s v="No Return"/>
    <n v="1"/>
    <s v="Delivered"/>
  </r>
  <r>
    <s v="ORD00503"/>
    <x v="232"/>
    <s v="CUST157"/>
    <s v="Rahul"/>
    <x v="1"/>
    <n v="27"/>
    <s v="Watch"/>
    <x v="1"/>
    <x v="7"/>
    <x v="2"/>
    <n v="4"/>
    <n v="36131"/>
    <n v="0"/>
    <n v="0"/>
    <n v="26014.32"/>
    <n v="402"/>
    <n v="170940.32"/>
    <s v="Cash on Delivery"/>
    <s v="Mobile App"/>
    <s v="Patiala"/>
    <s v="Punjab"/>
    <x v="1"/>
    <n v="4"/>
    <s v="No Return"/>
    <n v="4"/>
    <s v="Cancelled"/>
  </r>
  <r>
    <s v="ORD00504"/>
    <x v="90"/>
    <s v="CUST469"/>
    <s v="Vikas"/>
    <x v="1"/>
    <n v="43"/>
    <s v="Keyboard"/>
    <x v="0"/>
    <x v="1"/>
    <x v="1"/>
    <n v="2"/>
    <n v="1030"/>
    <n v="0"/>
    <n v="0"/>
    <n v="370.8"/>
    <n v="174"/>
    <n v="2604.8000000000002"/>
    <s v="Cash on Delivery"/>
    <s v="Website"/>
    <s v="Mumbai"/>
    <s v="Maharashtra"/>
    <x v="0"/>
    <n v="7"/>
    <s v="Returned"/>
    <n v="2"/>
    <s v="Shipped"/>
  </r>
  <r>
    <s v="ORD00505"/>
    <x v="204"/>
    <s v="CUST453"/>
    <s v="Sneha"/>
    <x v="0"/>
    <n v="55"/>
    <s v="Backpack"/>
    <x v="2"/>
    <x v="3"/>
    <x v="0"/>
    <n v="3"/>
    <n v="22483"/>
    <n v="15"/>
    <n v="10117.35"/>
    <n v="10319.700000000001"/>
    <n v="275"/>
    <n v="67926.350000000006"/>
    <s v="UPI"/>
    <s v="Website"/>
    <s v="Pune"/>
    <s v="Maharashtra"/>
    <x v="0"/>
    <n v="7"/>
    <s v="No Return"/>
    <n v="5"/>
    <s v="Cancelled"/>
  </r>
  <r>
    <s v="ORD00506"/>
    <x v="184"/>
    <s v="CUST947"/>
    <s v="Rahul"/>
    <x v="1"/>
    <n v="26"/>
    <s v="Camera"/>
    <x v="0"/>
    <x v="5"/>
    <x v="1"/>
    <n v="4"/>
    <n v="7865"/>
    <n v="0"/>
    <n v="0"/>
    <n v="5662.8"/>
    <n v="311"/>
    <n v="37433.800000000003"/>
    <s v="Net Banking"/>
    <s v="Website"/>
    <s v="Delhi"/>
    <s v="Delhi"/>
    <x v="1"/>
    <n v="8"/>
    <s v="No Return"/>
    <n v="3"/>
    <s v="Cancelled"/>
  </r>
  <r>
    <s v="ORD00507"/>
    <x v="42"/>
    <s v="CUST523"/>
    <s v="Vikas"/>
    <x v="0"/>
    <n v="27"/>
    <s v="Watch"/>
    <x v="1"/>
    <x v="7"/>
    <x v="5"/>
    <n v="5"/>
    <n v="20520"/>
    <n v="20"/>
    <n v="20520"/>
    <n v="14774.4"/>
    <n v="70"/>
    <n v="96924.4"/>
    <s v="Net Banking"/>
    <s v="Mobile App"/>
    <s v="Lucknow"/>
    <s v="Uttar Pradesh"/>
    <x v="1"/>
    <n v="10"/>
    <s v="No Return"/>
    <n v="5"/>
    <s v="Shipped"/>
  </r>
  <r>
    <s v="ORD00508"/>
    <x v="271"/>
    <s v="CUST968"/>
    <s v="Neha"/>
    <x v="1"/>
    <n v="32"/>
    <s v="Tablet"/>
    <x v="0"/>
    <x v="8"/>
    <x v="3"/>
    <n v="3"/>
    <n v="31680"/>
    <n v="0"/>
    <n v="0"/>
    <n v="17107.2"/>
    <n v="218"/>
    <n v="112365.2"/>
    <s v="Card"/>
    <s v="Mobile App"/>
    <s v="Chandigarh"/>
    <s v="Punjab"/>
    <x v="1"/>
    <n v="7"/>
    <s v="No Return"/>
    <n v="5"/>
    <s v="Returned"/>
  </r>
  <r>
    <s v="ORD00509"/>
    <x v="179"/>
    <s v="CUST258"/>
    <s v="Priya"/>
    <x v="0"/>
    <n v="56"/>
    <s v="Laptop"/>
    <x v="0"/>
    <x v="4"/>
    <x v="1"/>
    <n v="5"/>
    <n v="9895"/>
    <n v="20"/>
    <n v="9895"/>
    <n v="7124.4"/>
    <n v="285"/>
    <n v="46989.4"/>
    <s v="Cash on Delivery"/>
    <s v="Mobile App"/>
    <s v="Chandigarh"/>
    <s v="Punjab"/>
    <x v="1"/>
    <n v="10"/>
    <s v="No Return"/>
    <n v="3"/>
    <s v="Cancelled"/>
  </r>
  <r>
    <s v="ORD00510"/>
    <x v="272"/>
    <s v="CUST266"/>
    <s v="Karan"/>
    <x v="0"/>
    <n v="48"/>
    <s v="Headphones"/>
    <x v="0"/>
    <x v="0"/>
    <x v="9"/>
    <n v="4"/>
    <n v="11370"/>
    <n v="10"/>
    <n v="4548"/>
    <n v="7367.76"/>
    <n v="129"/>
    <n v="48428.76"/>
    <s v="Card"/>
    <s v="Mobile App"/>
    <s v="Pune"/>
    <s v="Maharashtra"/>
    <x v="0"/>
    <n v="4"/>
    <s v="Returned"/>
    <n v="4"/>
    <s v="Delivered"/>
  </r>
  <r>
    <s v="ORD00511"/>
    <x v="218"/>
    <s v="CUST140"/>
    <s v="Neha"/>
    <x v="1"/>
    <n v="51"/>
    <s v="Watch"/>
    <x v="1"/>
    <x v="7"/>
    <x v="8"/>
    <n v="1"/>
    <n v="47284"/>
    <n v="15"/>
    <n v="7092.6"/>
    <n v="7234.45"/>
    <n v="432"/>
    <n v="47857.85"/>
    <s v="Net Banking"/>
    <s v="Website"/>
    <s v="Jaipur"/>
    <s v="Rajasthan"/>
    <x v="1"/>
    <n v="9"/>
    <s v="No Return"/>
    <n v="4"/>
    <s v="Shipped"/>
  </r>
  <r>
    <s v="ORD00512"/>
    <x v="115"/>
    <s v="CUST676"/>
    <s v="Riya"/>
    <x v="0"/>
    <n v="49"/>
    <s v="Phone"/>
    <x v="0"/>
    <x v="6"/>
    <x v="2"/>
    <n v="5"/>
    <n v="15893"/>
    <n v="15"/>
    <n v="11919.75"/>
    <n v="12158.15"/>
    <n v="282"/>
    <n v="79985.399999999994"/>
    <s v="Net Banking"/>
    <s v="Website"/>
    <s v="Bangalore"/>
    <s v="Karnataka"/>
    <x v="2"/>
    <n v="9"/>
    <s v="Returned"/>
    <n v="4"/>
    <s v="Shipped"/>
  </r>
  <r>
    <s v="ORD00513"/>
    <x v="118"/>
    <s v="CUST214"/>
    <s v="Rahul"/>
    <x v="1"/>
    <n v="24"/>
    <s v="Laptop"/>
    <x v="0"/>
    <x v="4"/>
    <x v="6"/>
    <n v="5"/>
    <n v="27748"/>
    <n v="10"/>
    <n v="13874"/>
    <n v="22475.88"/>
    <n v="237"/>
    <n v="147578.88"/>
    <s v="Net Banking"/>
    <s v="Website"/>
    <s v="Jaipur"/>
    <s v="Rajasthan"/>
    <x v="1"/>
    <n v="9"/>
    <s v="Returned"/>
    <n v="2"/>
    <s v="Shipped"/>
  </r>
  <r>
    <s v="ORD00514"/>
    <x v="238"/>
    <s v="CUST420"/>
    <s v="Karan"/>
    <x v="1"/>
    <n v="30"/>
    <s v="Backpack"/>
    <x v="2"/>
    <x v="3"/>
    <x v="6"/>
    <n v="1"/>
    <n v="48180"/>
    <n v="0"/>
    <n v="0"/>
    <n v="8672.4"/>
    <n v="48"/>
    <n v="56900.4"/>
    <s v="Net Banking"/>
    <s v="Mobile App"/>
    <s v="Pune"/>
    <s v="Maharashtra"/>
    <x v="0"/>
    <n v="7"/>
    <s v="No Return"/>
    <n v="3"/>
    <s v="Delivered"/>
  </r>
  <r>
    <s v="ORD00515"/>
    <x v="273"/>
    <s v="CUST167"/>
    <s v="Sneha"/>
    <x v="0"/>
    <n v="49"/>
    <s v="Watch"/>
    <x v="1"/>
    <x v="7"/>
    <x v="9"/>
    <n v="3"/>
    <n v="13292"/>
    <n v="15"/>
    <n v="5981.4"/>
    <n v="6101.03"/>
    <n v="233"/>
    <n v="40228.629999999997"/>
    <s v="Card"/>
    <s v="Website"/>
    <s v="Patiala"/>
    <s v="Punjab"/>
    <x v="1"/>
    <n v="1"/>
    <s v="No Return"/>
    <n v="4"/>
    <s v="Cancelled"/>
  </r>
  <r>
    <s v="ORD00516"/>
    <x v="39"/>
    <s v="CUST735"/>
    <s v="Vikas"/>
    <x v="0"/>
    <n v="19"/>
    <s v="Tablet"/>
    <x v="0"/>
    <x v="8"/>
    <x v="9"/>
    <n v="4"/>
    <n v="48469"/>
    <n v="20"/>
    <n v="38775.199999999997"/>
    <n v="27918.14"/>
    <n v="368"/>
    <n v="183386.94"/>
    <s v="Cash on Delivery"/>
    <s v="Mobile App"/>
    <s v="Mumbai"/>
    <s v="Maharashtra"/>
    <x v="0"/>
    <n v="6"/>
    <s v="No Return"/>
    <n v="2"/>
    <s v="Shipped"/>
  </r>
  <r>
    <s v="ORD00517"/>
    <x v="144"/>
    <s v="CUST722"/>
    <s v="Riya"/>
    <x v="1"/>
    <n v="53"/>
    <s v="Mouse"/>
    <x v="0"/>
    <x v="9"/>
    <x v="4"/>
    <n v="5"/>
    <n v="31571"/>
    <n v="5"/>
    <n v="7892.75"/>
    <n v="26993.200000000001"/>
    <n v="388"/>
    <n v="177343.45"/>
    <s v="UPI"/>
    <s v="Mobile App"/>
    <s v="Delhi"/>
    <s v="Delhi"/>
    <x v="1"/>
    <n v="2"/>
    <s v="No Return"/>
    <n v="2"/>
    <s v="Returned"/>
  </r>
  <r>
    <s v="ORD00518"/>
    <x v="209"/>
    <s v="CUST326"/>
    <s v="Riya"/>
    <x v="1"/>
    <n v="23"/>
    <s v="Shoes"/>
    <x v="1"/>
    <x v="2"/>
    <x v="2"/>
    <n v="3"/>
    <n v="48754"/>
    <n v="10"/>
    <n v="14626.2"/>
    <n v="23694.44"/>
    <n v="56"/>
    <n v="155386.23999999999"/>
    <s v="Card"/>
    <s v="Mobile App"/>
    <s v="Delhi"/>
    <s v="Delhi"/>
    <x v="1"/>
    <n v="4"/>
    <s v="Returned"/>
    <n v="2"/>
    <s v="Delivered"/>
  </r>
  <r>
    <s v="ORD00519"/>
    <x v="76"/>
    <s v="CUST528"/>
    <s v="Arjun"/>
    <x v="1"/>
    <n v="59"/>
    <s v="Watch"/>
    <x v="1"/>
    <x v="7"/>
    <x v="7"/>
    <n v="5"/>
    <n v="49241"/>
    <n v="20"/>
    <n v="49241"/>
    <n v="35453.519999999997"/>
    <n v="323"/>
    <n v="232740.52"/>
    <s v="Cash on Delivery"/>
    <s v="Mobile App"/>
    <s v="Mumbai"/>
    <s v="Maharashtra"/>
    <x v="0"/>
    <n v="9"/>
    <s v="Returned"/>
    <n v="3"/>
    <s v="Cancelled"/>
  </r>
  <r>
    <s v="ORD00520"/>
    <x v="150"/>
    <s v="CUST688"/>
    <s v="Amit"/>
    <x v="1"/>
    <n v="52"/>
    <s v="Tablet"/>
    <x v="0"/>
    <x v="8"/>
    <x v="4"/>
    <n v="2"/>
    <n v="17576"/>
    <n v="10"/>
    <n v="3515.2"/>
    <n v="5694.62"/>
    <n v="234"/>
    <n v="37565.42"/>
    <s v="UPI"/>
    <s v="Website"/>
    <s v="Chandigarh"/>
    <s v="Punjab"/>
    <x v="1"/>
    <n v="8"/>
    <s v="Returned"/>
    <n v="4"/>
    <s v="Shipped"/>
  </r>
  <r>
    <s v="ORD00521"/>
    <x v="65"/>
    <s v="CUST315"/>
    <s v="Sneha"/>
    <x v="1"/>
    <n v="48"/>
    <s v="Watch"/>
    <x v="1"/>
    <x v="7"/>
    <x v="9"/>
    <n v="4"/>
    <n v="14213"/>
    <n v="5"/>
    <n v="2842.6"/>
    <n v="9721.69"/>
    <n v="74"/>
    <n v="63805.09"/>
    <s v="Cash on Delivery"/>
    <s v="Website"/>
    <s v="Mumbai"/>
    <s v="Maharashtra"/>
    <x v="0"/>
    <n v="8"/>
    <s v="Returned"/>
    <n v="5"/>
    <s v="Shipped"/>
  </r>
  <r>
    <s v="ORD00522"/>
    <x v="64"/>
    <s v="CUST118"/>
    <s v="Riya"/>
    <x v="1"/>
    <n v="35"/>
    <s v="Backpack"/>
    <x v="2"/>
    <x v="3"/>
    <x v="9"/>
    <n v="1"/>
    <n v="43439"/>
    <n v="0"/>
    <n v="0"/>
    <n v="7819.02"/>
    <n v="403"/>
    <n v="51661.02"/>
    <s v="Cash on Delivery"/>
    <s v="Mobile App"/>
    <s v="Mumbai"/>
    <s v="Maharashtra"/>
    <x v="0"/>
    <n v="3"/>
    <s v="No Return"/>
    <n v="1"/>
    <s v="Cancelled"/>
  </r>
  <r>
    <s v="ORD00523"/>
    <x v="274"/>
    <s v="CUST464"/>
    <s v="Sneha"/>
    <x v="1"/>
    <n v="42"/>
    <s v="Shoes"/>
    <x v="1"/>
    <x v="2"/>
    <x v="6"/>
    <n v="1"/>
    <n v="35941"/>
    <n v="5"/>
    <n v="1797.05"/>
    <n v="6145.91"/>
    <n v="20"/>
    <n v="40309.86"/>
    <s v="Cash on Delivery"/>
    <s v="Mobile App"/>
    <s v="Pune"/>
    <s v="Maharashtra"/>
    <x v="0"/>
    <n v="2"/>
    <s v="No Return"/>
    <n v="2"/>
    <s v="Cancelled"/>
  </r>
  <r>
    <s v="ORD00524"/>
    <x v="181"/>
    <s v="CUST436"/>
    <s v="Rahul"/>
    <x v="1"/>
    <n v="56"/>
    <s v="Headphones"/>
    <x v="0"/>
    <x v="0"/>
    <x v="1"/>
    <n v="2"/>
    <n v="6043"/>
    <n v="15"/>
    <n v="1812.9"/>
    <n v="1849.16"/>
    <n v="480"/>
    <n v="12602.26"/>
    <s v="Net Banking"/>
    <s v="Website"/>
    <s v="Jaipur"/>
    <s v="Rajasthan"/>
    <x v="1"/>
    <n v="7"/>
    <s v="Returned"/>
    <n v="5"/>
    <s v="Returned"/>
  </r>
  <r>
    <s v="ORD00525"/>
    <x v="140"/>
    <s v="CUST339"/>
    <s v="Priya"/>
    <x v="1"/>
    <n v="58"/>
    <s v="Camera"/>
    <x v="0"/>
    <x v="5"/>
    <x v="5"/>
    <n v="3"/>
    <n v="26460"/>
    <n v="5"/>
    <n v="3969"/>
    <n v="13573.98"/>
    <n v="340"/>
    <n v="89324.98"/>
    <s v="UPI"/>
    <s v="Mobile App"/>
    <s v="Chandigarh"/>
    <s v="Punjab"/>
    <x v="1"/>
    <n v="2"/>
    <s v="No Return"/>
    <n v="4"/>
    <s v="Shipped"/>
  </r>
  <r>
    <s v="ORD00526"/>
    <x v="56"/>
    <s v="CUST440"/>
    <s v="Rahul"/>
    <x v="0"/>
    <n v="51"/>
    <s v="Headphones"/>
    <x v="0"/>
    <x v="0"/>
    <x v="8"/>
    <n v="5"/>
    <n v="37592"/>
    <n v="10"/>
    <n v="18796"/>
    <n v="30449.52"/>
    <n v="380"/>
    <n v="199993.52"/>
    <s v="UPI"/>
    <s v="Mobile App"/>
    <s v="Jaipur"/>
    <s v="Rajasthan"/>
    <x v="1"/>
    <n v="4"/>
    <s v="Returned"/>
    <n v="1"/>
    <s v="Shipped"/>
  </r>
  <r>
    <s v="ORD00527"/>
    <x v="138"/>
    <s v="CUST543"/>
    <s v="Karan"/>
    <x v="0"/>
    <n v="57"/>
    <s v="Laptop"/>
    <x v="0"/>
    <x v="4"/>
    <x v="0"/>
    <n v="1"/>
    <n v="21149"/>
    <n v="20"/>
    <n v="4229.8"/>
    <n v="3045.46"/>
    <n v="298"/>
    <n v="20262.66"/>
    <s v="Card"/>
    <s v="Mobile App"/>
    <s v="Chandigarh"/>
    <s v="Punjab"/>
    <x v="1"/>
    <n v="1"/>
    <s v="Returned"/>
    <n v="5"/>
    <s v="Delivered"/>
  </r>
  <r>
    <s v="ORD00528"/>
    <x v="26"/>
    <s v="CUST497"/>
    <s v="Neha"/>
    <x v="0"/>
    <n v="29"/>
    <s v="Mouse"/>
    <x v="0"/>
    <x v="9"/>
    <x v="7"/>
    <n v="2"/>
    <n v="7542"/>
    <n v="0"/>
    <n v="0"/>
    <n v="2715.12"/>
    <n v="336"/>
    <n v="18135.12"/>
    <s v="Card"/>
    <s v="Website"/>
    <s v="Chandigarh"/>
    <s v="Punjab"/>
    <x v="1"/>
    <n v="4"/>
    <s v="No Return"/>
    <n v="2"/>
    <s v="Delivered"/>
  </r>
  <r>
    <s v="ORD00529"/>
    <x v="207"/>
    <s v="CUST174"/>
    <s v="Neha"/>
    <x v="1"/>
    <n v="44"/>
    <s v="Laptop"/>
    <x v="0"/>
    <x v="4"/>
    <x v="6"/>
    <n v="1"/>
    <n v="13196"/>
    <n v="15"/>
    <n v="1979.4"/>
    <n v="2018.99"/>
    <n v="439"/>
    <n v="13674.59"/>
    <s v="Cash on Delivery"/>
    <s v="Mobile App"/>
    <s v="Chandigarh"/>
    <s v="Punjab"/>
    <x v="1"/>
    <n v="8"/>
    <s v="Returned"/>
    <n v="2"/>
    <s v="Delivered"/>
  </r>
  <r>
    <s v="ORD00530"/>
    <x v="248"/>
    <s v="CUST276"/>
    <s v="Anjali"/>
    <x v="0"/>
    <n v="18"/>
    <s v="Laptop"/>
    <x v="0"/>
    <x v="4"/>
    <x v="0"/>
    <n v="4"/>
    <n v="14222"/>
    <n v="0"/>
    <n v="0"/>
    <n v="10239.84"/>
    <n v="498"/>
    <n v="67625.84"/>
    <s v="Card"/>
    <s v="Website"/>
    <s v="Lucknow"/>
    <s v="Uttar Pradesh"/>
    <x v="1"/>
    <n v="8"/>
    <s v="Returned"/>
    <n v="4"/>
    <s v="Cancelled"/>
  </r>
  <r>
    <s v="ORD00531"/>
    <x v="235"/>
    <s v="CUST597"/>
    <s v="Vikas"/>
    <x v="1"/>
    <n v="33"/>
    <s v="Keyboard"/>
    <x v="0"/>
    <x v="1"/>
    <x v="7"/>
    <n v="4"/>
    <n v="19887"/>
    <n v="10"/>
    <n v="7954.8"/>
    <n v="12886.78"/>
    <n v="318"/>
    <n v="84797.98"/>
    <s v="Net Banking"/>
    <s v="Mobile App"/>
    <s v="Mumbai"/>
    <s v="Maharashtra"/>
    <x v="0"/>
    <n v="2"/>
    <s v="Returned"/>
    <n v="4"/>
    <s v="Shipped"/>
  </r>
  <r>
    <s v="ORD00532"/>
    <x v="16"/>
    <s v="CUST637"/>
    <s v="Arjun"/>
    <x v="0"/>
    <n v="51"/>
    <s v="Mouse"/>
    <x v="0"/>
    <x v="9"/>
    <x v="0"/>
    <n v="2"/>
    <n v="7873"/>
    <n v="5"/>
    <n v="787.3"/>
    <n v="2692.57"/>
    <n v="155"/>
    <n v="17806.27"/>
    <s v="Net Banking"/>
    <s v="Website"/>
    <s v="Lucknow"/>
    <s v="Uttar Pradesh"/>
    <x v="1"/>
    <n v="7"/>
    <s v="Returned"/>
    <n v="5"/>
    <s v="Shipped"/>
  </r>
  <r>
    <s v="ORD00533"/>
    <x v="10"/>
    <s v="CUST339"/>
    <s v="Rahul"/>
    <x v="0"/>
    <n v="46"/>
    <s v="Keyboard"/>
    <x v="0"/>
    <x v="1"/>
    <x v="0"/>
    <n v="1"/>
    <n v="42929"/>
    <n v="20"/>
    <n v="8585.7999999999993"/>
    <n v="6181.78"/>
    <n v="228"/>
    <n v="40752.980000000003"/>
    <s v="Card"/>
    <s v="Website"/>
    <s v="Delhi"/>
    <s v="Delhi"/>
    <x v="1"/>
    <n v="10"/>
    <s v="No Return"/>
    <n v="3"/>
    <s v="Shipped"/>
  </r>
  <r>
    <s v="ORD00534"/>
    <x v="33"/>
    <s v="CUST694"/>
    <s v="Karan"/>
    <x v="0"/>
    <n v="43"/>
    <s v="Camera"/>
    <x v="0"/>
    <x v="5"/>
    <x v="4"/>
    <n v="1"/>
    <n v="41961"/>
    <n v="10"/>
    <n v="4196.1000000000004"/>
    <n v="6797.68"/>
    <n v="63"/>
    <n v="44625.58"/>
    <s v="UPI"/>
    <s v="Mobile App"/>
    <s v="Jaipur"/>
    <s v="Rajasthan"/>
    <x v="1"/>
    <n v="8"/>
    <s v="Returned"/>
    <n v="5"/>
    <s v="Shipped"/>
  </r>
  <r>
    <s v="ORD00535"/>
    <x v="68"/>
    <s v="CUST607"/>
    <s v="Amit"/>
    <x v="0"/>
    <n v="60"/>
    <s v="Tablet"/>
    <x v="0"/>
    <x v="8"/>
    <x v="6"/>
    <n v="5"/>
    <n v="6154"/>
    <n v="15"/>
    <n v="4615.5"/>
    <n v="4707.8100000000004"/>
    <n v="460"/>
    <n v="31322.31"/>
    <s v="UPI"/>
    <s v="Mobile App"/>
    <s v="Chandigarh"/>
    <s v="Punjab"/>
    <x v="1"/>
    <n v="10"/>
    <s v="Returned"/>
    <n v="1"/>
    <s v="Delivered"/>
  </r>
  <r>
    <s v="ORD00536"/>
    <x v="275"/>
    <s v="CUST156"/>
    <s v="Amit"/>
    <x v="1"/>
    <n v="44"/>
    <s v="Backpack"/>
    <x v="2"/>
    <x v="3"/>
    <x v="8"/>
    <n v="2"/>
    <n v="43139"/>
    <n v="20"/>
    <n v="17255.599999999999"/>
    <n v="12424.03"/>
    <n v="165"/>
    <n v="81611.429999999993"/>
    <s v="UPI"/>
    <s v="Website"/>
    <s v="Chandigarh"/>
    <s v="Punjab"/>
    <x v="1"/>
    <n v="1"/>
    <s v="No Return"/>
    <n v="5"/>
    <s v="Returned"/>
  </r>
  <r>
    <s v="ORD00537"/>
    <x v="79"/>
    <s v="CUST871"/>
    <s v="Amit"/>
    <x v="1"/>
    <n v="26"/>
    <s v="Shoes"/>
    <x v="1"/>
    <x v="2"/>
    <x v="2"/>
    <n v="4"/>
    <n v="39551"/>
    <n v="0"/>
    <n v="0"/>
    <n v="28476.720000000001"/>
    <n v="416"/>
    <n v="187096.72"/>
    <s v="Net Banking"/>
    <s v="Mobile App"/>
    <s v="Bangalore"/>
    <s v="Karnataka"/>
    <x v="2"/>
    <n v="5"/>
    <s v="Returned"/>
    <n v="4"/>
    <s v="Returned"/>
  </r>
  <r>
    <s v="ORD00538"/>
    <x v="197"/>
    <s v="CUST927"/>
    <s v="Karan"/>
    <x v="0"/>
    <n v="27"/>
    <s v="Tablet"/>
    <x v="0"/>
    <x v="8"/>
    <x v="0"/>
    <n v="4"/>
    <n v="48917"/>
    <n v="0"/>
    <n v="0"/>
    <n v="35220.239999999998"/>
    <n v="296"/>
    <n v="231184.24"/>
    <s v="Card"/>
    <s v="Mobile App"/>
    <s v="Patiala"/>
    <s v="Punjab"/>
    <x v="1"/>
    <n v="6"/>
    <s v="Returned"/>
    <n v="4"/>
    <s v="Delivered"/>
  </r>
  <r>
    <s v="ORD00539"/>
    <x v="276"/>
    <s v="CUST185"/>
    <s v="Rahul"/>
    <x v="1"/>
    <n v="47"/>
    <s v="Laptop"/>
    <x v="0"/>
    <x v="4"/>
    <x v="8"/>
    <n v="3"/>
    <n v="40702"/>
    <n v="20"/>
    <n v="24421.200000000001"/>
    <n v="17583.259999999998"/>
    <n v="193"/>
    <n v="115461.06"/>
    <s v="Card"/>
    <s v="Mobile App"/>
    <s v="Bangalore"/>
    <s v="Karnataka"/>
    <x v="2"/>
    <n v="5"/>
    <s v="No Return"/>
    <n v="2"/>
    <s v="Delivered"/>
  </r>
  <r>
    <s v="ORD00540"/>
    <x v="74"/>
    <s v="CUST546"/>
    <s v="Amit"/>
    <x v="0"/>
    <n v="58"/>
    <s v="Tablet"/>
    <x v="0"/>
    <x v="8"/>
    <x v="8"/>
    <n v="2"/>
    <n v="4559"/>
    <n v="0"/>
    <n v="0"/>
    <n v="1641.24"/>
    <n v="387"/>
    <n v="11146.24"/>
    <s v="Net Banking"/>
    <s v="Mobile App"/>
    <s v="Patiala"/>
    <s v="Punjab"/>
    <x v="1"/>
    <n v="6"/>
    <s v="Returned"/>
    <n v="1"/>
    <s v="Returned"/>
  </r>
  <r>
    <s v="ORD00541"/>
    <x v="141"/>
    <s v="CUST504"/>
    <s v="Rahul"/>
    <x v="1"/>
    <n v="34"/>
    <s v="Laptop"/>
    <x v="0"/>
    <x v="4"/>
    <x v="0"/>
    <n v="5"/>
    <n v="2350"/>
    <n v="10"/>
    <n v="1175"/>
    <n v="1903.5"/>
    <n v="454"/>
    <n v="12932.5"/>
    <s v="Net Banking"/>
    <s v="Mobile App"/>
    <s v="Chandigarh"/>
    <s v="Punjab"/>
    <x v="1"/>
    <n v="2"/>
    <s v="No Return"/>
    <n v="3"/>
    <s v="Cancelled"/>
  </r>
  <r>
    <s v="ORD00542"/>
    <x v="100"/>
    <s v="CUST543"/>
    <s v="Riya"/>
    <x v="0"/>
    <n v="19"/>
    <s v="Laptop"/>
    <x v="0"/>
    <x v="4"/>
    <x v="3"/>
    <n v="2"/>
    <n v="25923"/>
    <n v="0"/>
    <n v="0"/>
    <n v="9332.2800000000007"/>
    <n v="274"/>
    <n v="61452.28"/>
    <s v="Net Banking"/>
    <s v="Website"/>
    <s v="Pune"/>
    <s v="Maharashtra"/>
    <x v="0"/>
    <n v="6"/>
    <s v="Returned"/>
    <n v="3"/>
    <s v="Delivered"/>
  </r>
  <r>
    <s v="ORD00543"/>
    <x v="9"/>
    <s v="CUST784"/>
    <s v="Sneha"/>
    <x v="0"/>
    <n v="41"/>
    <s v="Shoes"/>
    <x v="1"/>
    <x v="2"/>
    <x v="9"/>
    <n v="5"/>
    <n v="27464"/>
    <n v="20"/>
    <n v="27464"/>
    <n v="19774.080000000002"/>
    <n v="74"/>
    <n v="129704.08"/>
    <s v="Cash on Delivery"/>
    <s v="Mobile App"/>
    <s v="Mumbai"/>
    <s v="Maharashtra"/>
    <x v="0"/>
    <n v="8"/>
    <s v="Returned"/>
    <n v="5"/>
    <s v="Returned"/>
  </r>
  <r>
    <s v="ORD00544"/>
    <x v="277"/>
    <s v="CUST625"/>
    <s v="Vikas"/>
    <x v="0"/>
    <n v="39"/>
    <s v="Shoes"/>
    <x v="1"/>
    <x v="2"/>
    <x v="8"/>
    <n v="3"/>
    <n v="17597"/>
    <n v="5"/>
    <n v="2639.55"/>
    <n v="9027.26"/>
    <n v="297"/>
    <n v="59475.71"/>
    <s v="Card"/>
    <s v="Mobile App"/>
    <s v="Bangalore"/>
    <s v="Karnataka"/>
    <x v="2"/>
    <n v="5"/>
    <s v="Returned"/>
    <n v="1"/>
    <s v="Cancelled"/>
  </r>
  <r>
    <s v="ORD00545"/>
    <x v="278"/>
    <s v="CUST722"/>
    <s v="Neha"/>
    <x v="1"/>
    <n v="44"/>
    <s v="Headphones"/>
    <x v="0"/>
    <x v="0"/>
    <x v="6"/>
    <n v="5"/>
    <n v="4399"/>
    <n v="0"/>
    <n v="0"/>
    <n v="3959.1"/>
    <n v="41"/>
    <n v="25995.1"/>
    <s v="Net Banking"/>
    <s v="Mobile App"/>
    <s v="Lucknow"/>
    <s v="Uttar Pradesh"/>
    <x v="1"/>
    <n v="3"/>
    <s v="Returned"/>
    <n v="3"/>
    <s v="Delivered"/>
  </r>
  <r>
    <s v="ORD00546"/>
    <x v="128"/>
    <s v="CUST499"/>
    <s v="Amit"/>
    <x v="0"/>
    <n v="46"/>
    <s v="Headphones"/>
    <x v="0"/>
    <x v="0"/>
    <x v="2"/>
    <n v="4"/>
    <n v="16338"/>
    <n v="5"/>
    <n v="3267.6"/>
    <n v="11175.19"/>
    <n v="104"/>
    <n v="73363.59"/>
    <s v="Net Banking"/>
    <s v="Website"/>
    <s v="Bangalore"/>
    <s v="Karnataka"/>
    <x v="2"/>
    <n v="9"/>
    <s v="Returned"/>
    <n v="5"/>
    <s v="Cancelled"/>
  </r>
  <r>
    <s v="ORD00547"/>
    <x v="279"/>
    <s v="CUST421"/>
    <s v="Priya"/>
    <x v="1"/>
    <n v="23"/>
    <s v="Mouse"/>
    <x v="0"/>
    <x v="9"/>
    <x v="2"/>
    <n v="5"/>
    <n v="41403"/>
    <n v="5"/>
    <n v="10350.75"/>
    <n v="35399.56"/>
    <n v="376"/>
    <n v="232439.82"/>
    <s v="Card"/>
    <s v="Website"/>
    <s v="Patiala"/>
    <s v="Punjab"/>
    <x v="1"/>
    <n v="4"/>
    <s v="Returned"/>
    <n v="5"/>
    <s v="Shipped"/>
  </r>
  <r>
    <s v="ORD00548"/>
    <x v="260"/>
    <s v="CUST159"/>
    <s v="Neha"/>
    <x v="0"/>
    <n v="29"/>
    <s v="Tablet"/>
    <x v="0"/>
    <x v="8"/>
    <x v="1"/>
    <n v="2"/>
    <n v="19158"/>
    <n v="5"/>
    <n v="1915.8"/>
    <n v="6552.04"/>
    <n v="419"/>
    <n v="43371.24"/>
    <s v="Cash on Delivery"/>
    <s v="Mobile App"/>
    <s v="Jaipur"/>
    <s v="Rajasthan"/>
    <x v="1"/>
    <n v="4"/>
    <s v="Returned"/>
    <n v="2"/>
    <s v="Cancelled"/>
  </r>
  <r>
    <s v="ORD00549"/>
    <x v="75"/>
    <s v="CUST754"/>
    <s v="Anjali"/>
    <x v="1"/>
    <n v="19"/>
    <s v="Laptop"/>
    <x v="0"/>
    <x v="4"/>
    <x v="1"/>
    <n v="4"/>
    <n v="9541"/>
    <n v="20"/>
    <n v="7632.8"/>
    <n v="5495.62"/>
    <n v="462"/>
    <n v="36488.82"/>
    <s v="Cash on Delivery"/>
    <s v="Website"/>
    <s v="Mumbai"/>
    <s v="Maharashtra"/>
    <x v="0"/>
    <n v="10"/>
    <s v="Returned"/>
    <n v="3"/>
    <s v="Cancelled"/>
  </r>
  <r>
    <s v="ORD00550"/>
    <x v="280"/>
    <s v="CUST731"/>
    <s v="Rahul"/>
    <x v="1"/>
    <n v="23"/>
    <s v="Camera"/>
    <x v="0"/>
    <x v="5"/>
    <x v="9"/>
    <n v="2"/>
    <n v="37411"/>
    <n v="15"/>
    <n v="11223.3"/>
    <n v="11447.77"/>
    <n v="407"/>
    <n v="75453.47"/>
    <s v="Net Banking"/>
    <s v="Website"/>
    <s v="Delhi"/>
    <s v="Delhi"/>
    <x v="1"/>
    <n v="1"/>
    <s v="No Return"/>
    <n v="3"/>
    <s v="Delivered"/>
  </r>
  <r>
    <s v="ORD00551"/>
    <x v="175"/>
    <s v="CUST399"/>
    <s v="Amit"/>
    <x v="1"/>
    <n v="35"/>
    <s v="Mouse"/>
    <x v="0"/>
    <x v="9"/>
    <x v="7"/>
    <n v="3"/>
    <n v="20654"/>
    <n v="10"/>
    <n v="6196.2"/>
    <n v="10037.84"/>
    <n v="467"/>
    <n v="66270.64"/>
    <s v="Cash on Delivery"/>
    <s v="Mobile App"/>
    <s v="Bangalore"/>
    <s v="Karnataka"/>
    <x v="2"/>
    <n v="2"/>
    <s v="Returned"/>
    <n v="4"/>
    <s v="Shipped"/>
  </r>
  <r>
    <s v="ORD00552"/>
    <x v="70"/>
    <s v="CUST233"/>
    <s v="Riya"/>
    <x v="1"/>
    <n v="55"/>
    <s v="Laptop"/>
    <x v="0"/>
    <x v="4"/>
    <x v="4"/>
    <n v="1"/>
    <n v="20050"/>
    <n v="5"/>
    <n v="1002.5"/>
    <n v="3428.55"/>
    <n v="205"/>
    <n v="22681.05"/>
    <s v="UPI"/>
    <s v="Website"/>
    <s v="Jaipur"/>
    <s v="Rajasthan"/>
    <x v="1"/>
    <n v="5"/>
    <s v="Returned"/>
    <n v="2"/>
    <s v="Shipped"/>
  </r>
  <r>
    <s v="ORD00553"/>
    <x v="281"/>
    <s v="CUST112"/>
    <s v="Sneha"/>
    <x v="1"/>
    <n v="60"/>
    <s v="Camera"/>
    <x v="0"/>
    <x v="5"/>
    <x v="4"/>
    <n v="5"/>
    <n v="26702"/>
    <n v="0"/>
    <n v="0"/>
    <n v="24031.8"/>
    <n v="215"/>
    <n v="157756.79999999999"/>
    <s v="UPI"/>
    <s v="Mobile App"/>
    <s v="Mumbai"/>
    <s v="Maharashtra"/>
    <x v="0"/>
    <n v="4"/>
    <s v="Returned"/>
    <n v="4"/>
    <s v="Returned"/>
  </r>
  <r>
    <s v="ORD00554"/>
    <x v="282"/>
    <s v="CUST624"/>
    <s v="Karan"/>
    <x v="1"/>
    <n v="38"/>
    <s v="Camera"/>
    <x v="0"/>
    <x v="5"/>
    <x v="1"/>
    <n v="1"/>
    <n v="49429"/>
    <n v="0"/>
    <n v="0"/>
    <n v="8897.2199999999993"/>
    <n v="491"/>
    <n v="58817.22"/>
    <s v="UPI"/>
    <s v="Mobile App"/>
    <s v="Patiala"/>
    <s v="Punjab"/>
    <x v="1"/>
    <n v="5"/>
    <s v="Returned"/>
    <n v="2"/>
    <s v="Cancelled"/>
  </r>
  <r>
    <s v="ORD00555"/>
    <x v="272"/>
    <s v="CUST410"/>
    <s v="Anjali"/>
    <x v="0"/>
    <n v="20"/>
    <s v="Keyboard"/>
    <x v="0"/>
    <x v="1"/>
    <x v="7"/>
    <n v="5"/>
    <n v="5569"/>
    <n v="10"/>
    <n v="2784.5"/>
    <n v="4510.8900000000003"/>
    <n v="202"/>
    <n v="29773.39"/>
    <s v="UPI"/>
    <s v="Mobile App"/>
    <s v="Patiala"/>
    <s v="Punjab"/>
    <x v="1"/>
    <n v="1"/>
    <s v="Returned"/>
    <n v="3"/>
    <s v="Delivered"/>
  </r>
  <r>
    <s v="ORD00556"/>
    <x v="6"/>
    <s v="CUST994"/>
    <s v="Neha"/>
    <x v="0"/>
    <n v="19"/>
    <s v="Keyboard"/>
    <x v="0"/>
    <x v="1"/>
    <x v="6"/>
    <n v="1"/>
    <n v="4090"/>
    <n v="0"/>
    <n v="0"/>
    <n v="736.2"/>
    <n v="158"/>
    <n v="4984.2"/>
    <s v="Cash on Delivery"/>
    <s v="Website"/>
    <s v="Jaipur"/>
    <s v="Rajasthan"/>
    <x v="1"/>
    <n v="1"/>
    <s v="No Return"/>
    <n v="2"/>
    <s v="Shipped"/>
  </r>
  <r>
    <s v="ORD00557"/>
    <x v="153"/>
    <s v="CUST131"/>
    <s v="Vikas"/>
    <x v="0"/>
    <n v="41"/>
    <s v="Watch"/>
    <x v="1"/>
    <x v="7"/>
    <x v="2"/>
    <n v="2"/>
    <n v="36676"/>
    <n v="10"/>
    <n v="7335.2"/>
    <n v="11883.02"/>
    <n v="71"/>
    <n v="77970.820000000007"/>
    <s v="Cash on Delivery"/>
    <s v="Website"/>
    <s v="Chandigarh"/>
    <s v="Punjab"/>
    <x v="1"/>
    <n v="2"/>
    <s v="Returned"/>
    <n v="4"/>
    <s v="Shipped"/>
  </r>
  <r>
    <s v="ORD00558"/>
    <x v="283"/>
    <s v="CUST503"/>
    <s v="Vikas"/>
    <x v="0"/>
    <n v="36"/>
    <s v="Camera"/>
    <x v="0"/>
    <x v="5"/>
    <x v="9"/>
    <n v="3"/>
    <n v="7820"/>
    <n v="5"/>
    <n v="1173"/>
    <n v="4011.66"/>
    <n v="161"/>
    <n v="26459.66"/>
    <s v="Net Banking"/>
    <s v="Mobile App"/>
    <s v="Chandigarh"/>
    <s v="Punjab"/>
    <x v="1"/>
    <n v="7"/>
    <s v="No Return"/>
    <n v="5"/>
    <s v="Returned"/>
  </r>
  <r>
    <s v="ORD00559"/>
    <x v="8"/>
    <s v="CUST358"/>
    <s v="Priya"/>
    <x v="1"/>
    <n v="55"/>
    <s v="Watch"/>
    <x v="1"/>
    <x v="7"/>
    <x v="1"/>
    <n v="2"/>
    <n v="13342"/>
    <n v="0"/>
    <n v="0"/>
    <n v="4803.12"/>
    <n v="174"/>
    <n v="31661.119999999999"/>
    <s v="Cash on Delivery"/>
    <s v="Website"/>
    <s v="Bangalore"/>
    <s v="Karnataka"/>
    <x v="2"/>
    <n v="4"/>
    <s v="No Return"/>
    <n v="5"/>
    <s v="Cancelled"/>
  </r>
  <r>
    <s v="ORD00560"/>
    <x v="145"/>
    <s v="CUST936"/>
    <s v="Rahul"/>
    <x v="1"/>
    <n v="60"/>
    <s v="Watch"/>
    <x v="1"/>
    <x v="7"/>
    <x v="0"/>
    <n v="1"/>
    <n v="22384"/>
    <n v="0"/>
    <n v="0"/>
    <n v="4029.12"/>
    <n v="175"/>
    <n v="26588.12"/>
    <s v="Net Banking"/>
    <s v="Mobile App"/>
    <s v="Delhi"/>
    <s v="Delhi"/>
    <x v="1"/>
    <n v="2"/>
    <s v="Returned"/>
    <n v="2"/>
    <s v="Returned"/>
  </r>
  <r>
    <s v="ORD00561"/>
    <x v="181"/>
    <s v="CUST242"/>
    <s v="Vikas"/>
    <x v="1"/>
    <n v="45"/>
    <s v="Keyboard"/>
    <x v="0"/>
    <x v="1"/>
    <x v="9"/>
    <n v="2"/>
    <n v="22350"/>
    <n v="0"/>
    <n v="0"/>
    <n v="8046"/>
    <n v="119"/>
    <n v="52865"/>
    <s v="UPI"/>
    <s v="Website"/>
    <s v="Jaipur"/>
    <s v="Rajasthan"/>
    <x v="1"/>
    <n v="9"/>
    <s v="Returned"/>
    <n v="3"/>
    <s v="Cancelled"/>
  </r>
  <r>
    <s v="ORD00562"/>
    <x v="51"/>
    <s v="CUST697"/>
    <s v="Arjun"/>
    <x v="1"/>
    <n v="36"/>
    <s v="Keyboard"/>
    <x v="0"/>
    <x v="1"/>
    <x v="2"/>
    <n v="1"/>
    <n v="30336"/>
    <n v="5"/>
    <n v="1516.8"/>
    <n v="5187.46"/>
    <n v="83"/>
    <n v="34089.660000000003"/>
    <s v="Net Banking"/>
    <s v="Website"/>
    <s v="Delhi"/>
    <s v="Delhi"/>
    <x v="1"/>
    <n v="9"/>
    <s v="No Return"/>
    <n v="4"/>
    <s v="Delivered"/>
  </r>
  <r>
    <s v="ORD00563"/>
    <x v="186"/>
    <s v="CUST246"/>
    <s v="Arjun"/>
    <x v="0"/>
    <n v="47"/>
    <s v="Phone"/>
    <x v="0"/>
    <x v="6"/>
    <x v="4"/>
    <n v="5"/>
    <n v="14793"/>
    <n v="10"/>
    <n v="7396.5"/>
    <n v="11982.33"/>
    <n v="384"/>
    <n v="78934.83"/>
    <s v="Card"/>
    <s v="Website"/>
    <s v="Delhi"/>
    <s v="Delhi"/>
    <x v="1"/>
    <n v="10"/>
    <s v="Returned"/>
    <n v="3"/>
    <s v="Shipped"/>
  </r>
  <r>
    <s v="ORD00564"/>
    <x v="1"/>
    <s v="CUST316"/>
    <s v="Neha"/>
    <x v="0"/>
    <n v="33"/>
    <s v="Laptop"/>
    <x v="0"/>
    <x v="4"/>
    <x v="6"/>
    <n v="3"/>
    <n v="38101"/>
    <n v="10"/>
    <n v="11430.3"/>
    <n v="18517.09"/>
    <n v="123"/>
    <n v="121512.79"/>
    <s v="Card"/>
    <s v="Mobile App"/>
    <s v="Lucknow"/>
    <s v="Uttar Pradesh"/>
    <x v="1"/>
    <n v="4"/>
    <s v="No Return"/>
    <n v="1"/>
    <s v="Shipped"/>
  </r>
  <r>
    <s v="ORD00565"/>
    <x v="284"/>
    <s v="CUST777"/>
    <s v="Karan"/>
    <x v="0"/>
    <n v="27"/>
    <s v="Backpack"/>
    <x v="2"/>
    <x v="3"/>
    <x v="2"/>
    <n v="2"/>
    <n v="20386"/>
    <n v="20"/>
    <n v="8154.4"/>
    <n v="5871.17"/>
    <n v="48"/>
    <n v="38536.769999999997"/>
    <s v="Card"/>
    <s v="Mobile App"/>
    <s v="Pune"/>
    <s v="Maharashtra"/>
    <x v="0"/>
    <n v="10"/>
    <s v="No Return"/>
    <n v="1"/>
    <s v="Shipped"/>
  </r>
  <r>
    <s v="ORD00566"/>
    <x v="285"/>
    <s v="CUST689"/>
    <s v="Sneha"/>
    <x v="0"/>
    <n v="28"/>
    <s v="Camera"/>
    <x v="0"/>
    <x v="5"/>
    <x v="0"/>
    <n v="2"/>
    <n v="12947"/>
    <n v="10"/>
    <n v="2589.4"/>
    <n v="4194.83"/>
    <n v="401"/>
    <n v="27900.43"/>
    <s v="UPI"/>
    <s v="Website"/>
    <s v="Pune"/>
    <s v="Maharashtra"/>
    <x v="0"/>
    <n v="1"/>
    <s v="Returned"/>
    <n v="1"/>
    <s v="Cancelled"/>
  </r>
  <r>
    <s v="ORD00567"/>
    <x v="95"/>
    <s v="CUST990"/>
    <s v="Rahul"/>
    <x v="1"/>
    <n v="29"/>
    <s v="Backpack"/>
    <x v="2"/>
    <x v="3"/>
    <x v="7"/>
    <n v="1"/>
    <n v="45669"/>
    <n v="20"/>
    <n v="9133.7999999999993"/>
    <n v="6576.34"/>
    <n v="84"/>
    <n v="43195.54"/>
    <s v="Card"/>
    <s v="Website"/>
    <s v="Delhi"/>
    <s v="Delhi"/>
    <x v="1"/>
    <n v="9"/>
    <s v="Returned"/>
    <n v="1"/>
    <s v="Cancelled"/>
  </r>
  <r>
    <s v="ORD00568"/>
    <x v="130"/>
    <s v="CUST662"/>
    <s v="Vikas"/>
    <x v="0"/>
    <n v="27"/>
    <s v="Keyboard"/>
    <x v="0"/>
    <x v="1"/>
    <x v="8"/>
    <n v="5"/>
    <n v="32363"/>
    <n v="15"/>
    <n v="24272.25"/>
    <n v="24757.69"/>
    <n v="55"/>
    <n v="162355.45000000001"/>
    <s v="Net Banking"/>
    <s v="Mobile App"/>
    <s v="Delhi"/>
    <s v="Delhi"/>
    <x v="1"/>
    <n v="4"/>
    <s v="Returned"/>
    <n v="3"/>
    <s v="Delivered"/>
  </r>
  <r>
    <s v="ORD00569"/>
    <x v="286"/>
    <s v="CUST179"/>
    <s v="Anjali"/>
    <x v="0"/>
    <n v="18"/>
    <s v="Camera"/>
    <x v="0"/>
    <x v="5"/>
    <x v="9"/>
    <n v="2"/>
    <n v="26083"/>
    <n v="5"/>
    <n v="2608.3000000000002"/>
    <n v="8920.39"/>
    <n v="148"/>
    <n v="58626.09"/>
    <s v="Cash on Delivery"/>
    <s v="Website"/>
    <s v="Lucknow"/>
    <s v="Uttar Pradesh"/>
    <x v="1"/>
    <n v="4"/>
    <s v="No Return"/>
    <n v="2"/>
    <s v="Delivered"/>
  </r>
  <r>
    <s v="ORD00570"/>
    <x v="280"/>
    <s v="CUST155"/>
    <s v="Neha"/>
    <x v="1"/>
    <n v="28"/>
    <s v="Camera"/>
    <x v="0"/>
    <x v="5"/>
    <x v="6"/>
    <n v="4"/>
    <n v="18529"/>
    <n v="20"/>
    <n v="14823.2"/>
    <n v="10672.7"/>
    <n v="326"/>
    <n v="70291.5"/>
    <s v="Net Banking"/>
    <s v="Mobile App"/>
    <s v="Bangalore"/>
    <s v="Karnataka"/>
    <x v="2"/>
    <n v="10"/>
    <s v="No Return"/>
    <n v="4"/>
    <s v="Shipped"/>
  </r>
  <r>
    <s v="ORD00571"/>
    <x v="215"/>
    <s v="CUST611"/>
    <s v="Sneha"/>
    <x v="0"/>
    <n v="22"/>
    <s v="Keyboard"/>
    <x v="0"/>
    <x v="1"/>
    <x v="0"/>
    <n v="5"/>
    <n v="48092"/>
    <n v="0"/>
    <n v="0"/>
    <n v="43282.8"/>
    <n v="210"/>
    <n v="283952.8"/>
    <s v="UPI"/>
    <s v="Website"/>
    <s v="Lucknow"/>
    <s v="Uttar Pradesh"/>
    <x v="1"/>
    <n v="3"/>
    <s v="No Return"/>
    <n v="1"/>
    <s v="Returned"/>
  </r>
  <r>
    <s v="ORD00572"/>
    <x v="63"/>
    <s v="CUST436"/>
    <s v="Riya"/>
    <x v="1"/>
    <n v="28"/>
    <s v="Shoes"/>
    <x v="1"/>
    <x v="2"/>
    <x v="5"/>
    <n v="1"/>
    <n v="46450"/>
    <n v="10"/>
    <n v="4645"/>
    <n v="7524.9"/>
    <n v="11"/>
    <n v="49340.9"/>
    <s v="UPI"/>
    <s v="Website"/>
    <s v="Bangalore"/>
    <s v="Karnataka"/>
    <x v="2"/>
    <n v="8"/>
    <s v="No Return"/>
    <n v="5"/>
    <s v="Delivered"/>
  </r>
  <r>
    <s v="ORD00573"/>
    <x v="287"/>
    <s v="CUST934"/>
    <s v="Anjali"/>
    <x v="1"/>
    <n v="19"/>
    <s v="Keyboard"/>
    <x v="0"/>
    <x v="1"/>
    <x v="1"/>
    <n v="2"/>
    <n v="7461"/>
    <n v="5"/>
    <n v="746.1"/>
    <n v="2551.66"/>
    <n v="462"/>
    <n v="17189.560000000001"/>
    <s v="UPI"/>
    <s v="Mobile App"/>
    <s v="Bangalore"/>
    <s v="Karnataka"/>
    <x v="2"/>
    <n v="4"/>
    <s v="Returned"/>
    <n v="5"/>
    <s v="Shipped"/>
  </r>
  <r>
    <s v="ORD00574"/>
    <x v="288"/>
    <s v="CUST596"/>
    <s v="Karan"/>
    <x v="0"/>
    <n v="26"/>
    <s v="Phone"/>
    <x v="0"/>
    <x v="6"/>
    <x v="9"/>
    <n v="4"/>
    <n v="34693"/>
    <n v="20"/>
    <n v="27754.400000000001"/>
    <n v="19983.169999999998"/>
    <n v="92"/>
    <n v="131092.76999999999"/>
    <s v="Card"/>
    <s v="Website"/>
    <s v="Mumbai"/>
    <s v="Maharashtra"/>
    <x v="0"/>
    <n v="6"/>
    <s v="Returned"/>
    <n v="3"/>
    <s v="Shipped"/>
  </r>
  <r>
    <s v="ORD00575"/>
    <x v="289"/>
    <s v="CUST732"/>
    <s v="Arjun"/>
    <x v="1"/>
    <n v="29"/>
    <s v="Camera"/>
    <x v="0"/>
    <x v="5"/>
    <x v="6"/>
    <n v="1"/>
    <n v="32825"/>
    <n v="10"/>
    <n v="3282.5"/>
    <n v="5317.65"/>
    <n v="116"/>
    <n v="34976.15"/>
    <s v="Cash on Delivery"/>
    <s v="Mobile App"/>
    <s v="Delhi"/>
    <s v="Delhi"/>
    <x v="1"/>
    <n v="7"/>
    <s v="Returned"/>
    <n v="4"/>
    <s v="Delivered"/>
  </r>
  <r>
    <s v="ORD00576"/>
    <x v="117"/>
    <s v="CUST254"/>
    <s v="Neha"/>
    <x v="0"/>
    <n v="33"/>
    <s v="Keyboard"/>
    <x v="0"/>
    <x v="1"/>
    <x v="6"/>
    <n v="3"/>
    <n v="10600"/>
    <n v="20"/>
    <n v="6360"/>
    <n v="4579.2"/>
    <n v="129"/>
    <n v="30148.2"/>
    <s v="Card"/>
    <s v="Website"/>
    <s v="Chandigarh"/>
    <s v="Punjab"/>
    <x v="1"/>
    <n v="10"/>
    <s v="Returned"/>
    <n v="2"/>
    <s v="Shipped"/>
  </r>
  <r>
    <s v="ORD00577"/>
    <x v="232"/>
    <s v="CUST537"/>
    <s v="Priya"/>
    <x v="0"/>
    <n v="50"/>
    <s v="Backpack"/>
    <x v="2"/>
    <x v="3"/>
    <x v="1"/>
    <n v="3"/>
    <n v="36848"/>
    <n v="5"/>
    <n v="5527.2"/>
    <n v="18903.02"/>
    <n v="368"/>
    <n v="124287.82"/>
    <s v="Cash on Delivery"/>
    <s v="Mobile App"/>
    <s v="Chandigarh"/>
    <s v="Punjab"/>
    <x v="1"/>
    <n v="3"/>
    <s v="No Return"/>
    <n v="1"/>
    <s v="Cancelled"/>
  </r>
  <r>
    <s v="ORD00578"/>
    <x v="246"/>
    <s v="CUST858"/>
    <s v="Amit"/>
    <x v="1"/>
    <n v="32"/>
    <s v="Backpack"/>
    <x v="2"/>
    <x v="3"/>
    <x v="6"/>
    <n v="3"/>
    <n v="35709"/>
    <n v="0"/>
    <n v="0"/>
    <n v="19282.86"/>
    <n v="36"/>
    <n v="126445.86"/>
    <s v="Net Banking"/>
    <s v="Website"/>
    <s v="Delhi"/>
    <s v="Delhi"/>
    <x v="1"/>
    <n v="7"/>
    <s v="No Return"/>
    <n v="4"/>
    <s v="Shipped"/>
  </r>
  <r>
    <s v="ORD00579"/>
    <x v="173"/>
    <s v="CUST272"/>
    <s v="Priya"/>
    <x v="1"/>
    <n v="27"/>
    <s v="Camera"/>
    <x v="0"/>
    <x v="5"/>
    <x v="7"/>
    <n v="4"/>
    <n v="20644"/>
    <n v="5"/>
    <n v="4128.8"/>
    <n v="14120.5"/>
    <n v="344"/>
    <n v="92911.7"/>
    <s v="Card"/>
    <s v="Mobile App"/>
    <s v="Patiala"/>
    <s v="Punjab"/>
    <x v="1"/>
    <n v="6"/>
    <s v="No Return"/>
    <n v="3"/>
    <s v="Shipped"/>
  </r>
  <r>
    <s v="ORD00580"/>
    <x v="152"/>
    <s v="CUST839"/>
    <s v="Neha"/>
    <x v="1"/>
    <n v="40"/>
    <s v="Headphones"/>
    <x v="0"/>
    <x v="0"/>
    <x v="8"/>
    <n v="2"/>
    <n v="6782"/>
    <n v="10"/>
    <n v="1356.4"/>
    <n v="2197.37"/>
    <n v="59"/>
    <n v="14463.97"/>
    <s v="Card"/>
    <s v="Website"/>
    <s v="Lucknow"/>
    <s v="Uttar Pradesh"/>
    <x v="1"/>
    <n v="2"/>
    <s v="No Return"/>
    <n v="1"/>
    <s v="Delivered"/>
  </r>
  <r>
    <s v="ORD00581"/>
    <x v="290"/>
    <s v="CUST585"/>
    <s v="Neha"/>
    <x v="1"/>
    <n v="33"/>
    <s v="Watch"/>
    <x v="1"/>
    <x v="7"/>
    <x v="7"/>
    <n v="3"/>
    <n v="30995"/>
    <n v="5"/>
    <n v="4649.25"/>
    <n v="15900.43"/>
    <n v="207"/>
    <n v="104443.18"/>
    <s v="Cash on Delivery"/>
    <s v="Mobile App"/>
    <s v="Chandigarh"/>
    <s v="Punjab"/>
    <x v="1"/>
    <n v="6"/>
    <s v="No Return"/>
    <n v="5"/>
    <s v="Shipped"/>
  </r>
  <r>
    <s v="ORD00582"/>
    <x v="4"/>
    <s v="CUST817"/>
    <s v="Priya"/>
    <x v="1"/>
    <n v="19"/>
    <s v="Keyboard"/>
    <x v="0"/>
    <x v="1"/>
    <x v="5"/>
    <n v="1"/>
    <n v="31065"/>
    <n v="20"/>
    <n v="6213"/>
    <n v="4473.3599999999997"/>
    <n v="485"/>
    <n v="29810.36"/>
    <s v="Cash on Delivery"/>
    <s v="Mobile App"/>
    <s v="Patiala"/>
    <s v="Punjab"/>
    <x v="1"/>
    <n v="8"/>
    <s v="Returned"/>
    <n v="4"/>
    <s v="Delivered"/>
  </r>
  <r>
    <s v="ORD00583"/>
    <x v="158"/>
    <s v="CUST795"/>
    <s v="Arjun"/>
    <x v="1"/>
    <n v="23"/>
    <s v="Shoes"/>
    <x v="1"/>
    <x v="2"/>
    <x v="6"/>
    <n v="4"/>
    <n v="25638"/>
    <n v="5"/>
    <n v="5127.6000000000004"/>
    <n v="17536.39"/>
    <n v="105"/>
    <n v="115065.79"/>
    <s v="Net Banking"/>
    <s v="Mobile App"/>
    <s v="Patiala"/>
    <s v="Punjab"/>
    <x v="1"/>
    <n v="6"/>
    <s v="No Return"/>
    <n v="5"/>
    <s v="Shipped"/>
  </r>
  <r>
    <s v="ORD00584"/>
    <x v="253"/>
    <s v="CUST363"/>
    <s v="Neha"/>
    <x v="1"/>
    <n v="44"/>
    <s v="Shoes"/>
    <x v="1"/>
    <x v="2"/>
    <x v="9"/>
    <n v="3"/>
    <n v="36997"/>
    <n v="20"/>
    <n v="22198.2"/>
    <n v="15982.7"/>
    <n v="276"/>
    <n v="105051.5"/>
    <s v="Net Banking"/>
    <s v="Mobile App"/>
    <s v="Lucknow"/>
    <s v="Uttar Pradesh"/>
    <x v="1"/>
    <n v="7"/>
    <s v="Returned"/>
    <n v="2"/>
    <s v="Returned"/>
  </r>
  <r>
    <s v="ORD00585"/>
    <x v="285"/>
    <s v="CUST689"/>
    <s v="Priya"/>
    <x v="0"/>
    <n v="57"/>
    <s v="Watch"/>
    <x v="1"/>
    <x v="7"/>
    <x v="7"/>
    <n v="2"/>
    <n v="22302"/>
    <n v="0"/>
    <n v="0"/>
    <n v="8028.72"/>
    <n v="137"/>
    <n v="52769.72"/>
    <s v="Card"/>
    <s v="Website"/>
    <s v="Lucknow"/>
    <s v="Uttar Pradesh"/>
    <x v="1"/>
    <n v="9"/>
    <s v="Returned"/>
    <n v="2"/>
    <s v="Cancelled"/>
  </r>
  <r>
    <s v="ORD00586"/>
    <x v="291"/>
    <s v="CUST137"/>
    <s v="Rahul"/>
    <x v="0"/>
    <n v="54"/>
    <s v="Watch"/>
    <x v="1"/>
    <x v="7"/>
    <x v="3"/>
    <n v="4"/>
    <n v="27890"/>
    <n v="5"/>
    <n v="5578"/>
    <n v="19076.759999999998"/>
    <n v="263"/>
    <n v="125321.76"/>
    <s v="Card"/>
    <s v="Mobile App"/>
    <s v="Jaipur"/>
    <s v="Rajasthan"/>
    <x v="1"/>
    <n v="4"/>
    <s v="No Return"/>
    <n v="5"/>
    <s v="Shipped"/>
  </r>
  <r>
    <s v="ORD00587"/>
    <x v="172"/>
    <s v="CUST910"/>
    <s v="Arjun"/>
    <x v="1"/>
    <n v="43"/>
    <s v="Watch"/>
    <x v="1"/>
    <x v="7"/>
    <x v="1"/>
    <n v="1"/>
    <n v="3325"/>
    <n v="15"/>
    <n v="498.75"/>
    <n v="508.72"/>
    <n v="182"/>
    <n v="3516.97"/>
    <s v="Net Banking"/>
    <s v="Mobile App"/>
    <s v="Delhi"/>
    <s v="Delhi"/>
    <x v="1"/>
    <n v="6"/>
    <s v="Returned"/>
    <n v="5"/>
    <s v="Returned"/>
  </r>
  <r>
    <s v="ORD00588"/>
    <x v="292"/>
    <s v="CUST874"/>
    <s v="Sneha"/>
    <x v="1"/>
    <n v="42"/>
    <s v="Keyboard"/>
    <x v="0"/>
    <x v="1"/>
    <x v="9"/>
    <n v="1"/>
    <n v="46035"/>
    <n v="0"/>
    <n v="0"/>
    <n v="8286.2999999999993"/>
    <n v="39"/>
    <n v="54360.3"/>
    <s v="Net Banking"/>
    <s v="Mobile App"/>
    <s v="Bangalore"/>
    <s v="Karnataka"/>
    <x v="2"/>
    <n v="2"/>
    <s v="No Return"/>
    <n v="2"/>
    <s v="Returned"/>
  </r>
  <r>
    <s v="ORD00589"/>
    <x v="61"/>
    <s v="CUST536"/>
    <s v="Karan"/>
    <x v="1"/>
    <n v="26"/>
    <s v="Keyboard"/>
    <x v="0"/>
    <x v="1"/>
    <x v="3"/>
    <n v="4"/>
    <n v="43793"/>
    <n v="0"/>
    <n v="0"/>
    <n v="31530.959999999999"/>
    <n v="187"/>
    <n v="206889.96"/>
    <s v="Net Banking"/>
    <s v="Mobile App"/>
    <s v="Delhi"/>
    <s v="Delhi"/>
    <x v="1"/>
    <n v="2"/>
    <s v="No Return"/>
    <n v="5"/>
    <s v="Returned"/>
  </r>
  <r>
    <s v="ORD00590"/>
    <x v="91"/>
    <s v="CUST447"/>
    <s v="Amit"/>
    <x v="1"/>
    <n v="51"/>
    <s v="Shoes"/>
    <x v="1"/>
    <x v="2"/>
    <x v="4"/>
    <n v="1"/>
    <n v="36558"/>
    <n v="10"/>
    <n v="3655.8"/>
    <n v="5922.4"/>
    <n v="204"/>
    <n v="39028.6"/>
    <s v="Net Banking"/>
    <s v="Website"/>
    <s v="Delhi"/>
    <s v="Delhi"/>
    <x v="1"/>
    <n v="10"/>
    <s v="Returned"/>
    <n v="2"/>
    <s v="Delivered"/>
  </r>
  <r>
    <s v="ORD00591"/>
    <x v="93"/>
    <s v="CUST336"/>
    <s v="Vikas"/>
    <x v="0"/>
    <n v="22"/>
    <s v="Laptop"/>
    <x v="0"/>
    <x v="4"/>
    <x v="4"/>
    <n v="1"/>
    <n v="11976"/>
    <n v="10"/>
    <n v="1197.5999999999999"/>
    <n v="1940.11"/>
    <n v="188"/>
    <n v="12906.51"/>
    <s v="Card"/>
    <s v="Mobile App"/>
    <s v="Pune"/>
    <s v="Maharashtra"/>
    <x v="0"/>
    <n v="9"/>
    <s v="Returned"/>
    <n v="3"/>
    <s v="Shipped"/>
  </r>
  <r>
    <s v="ORD00592"/>
    <x v="187"/>
    <s v="CUST759"/>
    <s v="Priya"/>
    <x v="1"/>
    <n v="33"/>
    <s v="Laptop"/>
    <x v="0"/>
    <x v="4"/>
    <x v="3"/>
    <n v="2"/>
    <n v="30404"/>
    <n v="15"/>
    <n v="9121.2000000000007"/>
    <n v="9303.6200000000008"/>
    <n v="243"/>
    <n v="61233.42"/>
    <s v="UPI"/>
    <s v="Mobile App"/>
    <s v="Bangalore"/>
    <s v="Karnataka"/>
    <x v="2"/>
    <n v="6"/>
    <s v="Returned"/>
    <n v="2"/>
    <s v="Returned"/>
  </r>
  <r>
    <s v="ORD00593"/>
    <x v="151"/>
    <s v="CUST410"/>
    <s v="Riya"/>
    <x v="1"/>
    <n v="35"/>
    <s v="Tablet"/>
    <x v="0"/>
    <x v="8"/>
    <x v="2"/>
    <n v="5"/>
    <n v="19190"/>
    <n v="15"/>
    <n v="14392.5"/>
    <n v="14680.35"/>
    <n v="285"/>
    <n v="96522.85"/>
    <s v="UPI"/>
    <s v="Mobile App"/>
    <s v="Bangalore"/>
    <s v="Karnataka"/>
    <x v="2"/>
    <n v="2"/>
    <s v="Returned"/>
    <n v="2"/>
    <s v="Cancelled"/>
  </r>
  <r>
    <s v="ORD00594"/>
    <x v="60"/>
    <s v="CUST598"/>
    <s v="Sneha"/>
    <x v="1"/>
    <n v="44"/>
    <s v="Camera"/>
    <x v="0"/>
    <x v="5"/>
    <x v="8"/>
    <n v="2"/>
    <n v="13865"/>
    <n v="15"/>
    <n v="4159.5"/>
    <n v="4242.6899999999996"/>
    <n v="362"/>
    <n v="28175.19"/>
    <s v="Net Banking"/>
    <s v="Mobile App"/>
    <s v="Lucknow"/>
    <s v="Uttar Pradesh"/>
    <x v="1"/>
    <n v="4"/>
    <s v="No Return"/>
    <n v="1"/>
    <s v="Cancelled"/>
  </r>
  <r>
    <s v="ORD00595"/>
    <x v="5"/>
    <s v="CUST707"/>
    <s v="Amit"/>
    <x v="1"/>
    <n v="20"/>
    <s v="Phone"/>
    <x v="0"/>
    <x v="6"/>
    <x v="4"/>
    <n v="5"/>
    <n v="45732"/>
    <n v="20"/>
    <n v="45732"/>
    <n v="32927.040000000001"/>
    <n v="346"/>
    <n v="216201.04"/>
    <s v="UPI"/>
    <s v="Website"/>
    <s v="Jaipur"/>
    <s v="Rajasthan"/>
    <x v="1"/>
    <n v="6"/>
    <s v="No Return"/>
    <n v="5"/>
    <s v="Cancelled"/>
  </r>
  <r>
    <s v="ORD00596"/>
    <x v="293"/>
    <s v="CUST638"/>
    <s v="Amit"/>
    <x v="0"/>
    <n v="37"/>
    <s v="Tablet"/>
    <x v="0"/>
    <x v="8"/>
    <x v="1"/>
    <n v="3"/>
    <n v="13690"/>
    <n v="0"/>
    <n v="0"/>
    <n v="7392.6"/>
    <n v="496"/>
    <n v="48958.6"/>
    <s v="Net Banking"/>
    <s v="Website"/>
    <s v="Chandigarh"/>
    <s v="Punjab"/>
    <x v="1"/>
    <n v="8"/>
    <s v="No Return"/>
    <n v="4"/>
    <s v="Shipped"/>
  </r>
  <r>
    <s v="ORD00597"/>
    <x v="294"/>
    <s v="CUST376"/>
    <s v="Anjali"/>
    <x v="0"/>
    <n v="47"/>
    <s v="Phone"/>
    <x v="0"/>
    <x v="6"/>
    <x v="8"/>
    <n v="5"/>
    <n v="35073"/>
    <n v="5"/>
    <n v="8768.25"/>
    <n v="29987.41"/>
    <n v="32"/>
    <n v="196616.17"/>
    <s v="Card"/>
    <s v="Website"/>
    <s v="Pune"/>
    <s v="Maharashtra"/>
    <x v="0"/>
    <n v="1"/>
    <s v="Returned"/>
    <n v="5"/>
    <s v="Delivered"/>
  </r>
  <r>
    <s v="ORD00598"/>
    <x v="111"/>
    <s v="CUST497"/>
    <s v="Arjun"/>
    <x v="0"/>
    <n v="56"/>
    <s v="Phone"/>
    <x v="0"/>
    <x v="6"/>
    <x v="5"/>
    <n v="2"/>
    <n v="24176"/>
    <n v="20"/>
    <n v="9670.4"/>
    <n v="6962.69"/>
    <n v="241"/>
    <n v="45885.29"/>
    <s v="Net Banking"/>
    <s v="Website"/>
    <s v="Bangalore"/>
    <s v="Karnataka"/>
    <x v="2"/>
    <n v="10"/>
    <s v="Returned"/>
    <n v="3"/>
    <s v="Shipped"/>
  </r>
  <r>
    <s v="ORD00599"/>
    <x v="217"/>
    <s v="CUST439"/>
    <s v="Anjali"/>
    <x v="0"/>
    <n v="28"/>
    <s v="Tablet"/>
    <x v="0"/>
    <x v="8"/>
    <x v="9"/>
    <n v="4"/>
    <n v="3776"/>
    <n v="5"/>
    <n v="755.2"/>
    <n v="2582.7800000000002"/>
    <n v="358"/>
    <n v="17289.580000000002"/>
    <s v="UPI"/>
    <s v="Website"/>
    <s v="Bangalore"/>
    <s v="Karnataka"/>
    <x v="2"/>
    <n v="1"/>
    <s v="Returned"/>
    <n v="5"/>
    <s v="Shipped"/>
  </r>
  <r>
    <s v="ORD00600"/>
    <x v="206"/>
    <s v="CUST431"/>
    <s v="Sneha"/>
    <x v="1"/>
    <n v="48"/>
    <s v="Camera"/>
    <x v="0"/>
    <x v="5"/>
    <x v="3"/>
    <n v="2"/>
    <n v="31074"/>
    <n v="20"/>
    <n v="12429.6"/>
    <n v="8949.31"/>
    <n v="343"/>
    <n v="59010.71"/>
    <s v="UPI"/>
    <s v="Mobile App"/>
    <s v="Mumbai"/>
    <s v="Maharashtra"/>
    <x v="0"/>
    <n v="7"/>
    <s v="Returned"/>
    <n v="4"/>
    <s v="Delivered"/>
  </r>
  <r>
    <s v="ORD00601"/>
    <x v="177"/>
    <s v="CUST143"/>
    <s v="Anjali"/>
    <x v="1"/>
    <n v="55"/>
    <s v="Keyboard"/>
    <x v="0"/>
    <x v="1"/>
    <x v="9"/>
    <n v="4"/>
    <n v="34430"/>
    <n v="20"/>
    <n v="27544"/>
    <n v="19831.68"/>
    <n v="63"/>
    <n v="130070.68"/>
    <s v="UPI"/>
    <s v="Mobile App"/>
    <s v="Jaipur"/>
    <s v="Rajasthan"/>
    <x v="1"/>
    <n v="1"/>
    <s v="Returned"/>
    <n v="2"/>
    <s v="Cancelled"/>
  </r>
  <r>
    <s v="ORD00602"/>
    <x v="120"/>
    <s v="CUST726"/>
    <s v="Arjun"/>
    <x v="0"/>
    <n v="56"/>
    <s v="Mouse"/>
    <x v="0"/>
    <x v="9"/>
    <x v="4"/>
    <n v="2"/>
    <n v="39830"/>
    <n v="10"/>
    <n v="7966"/>
    <n v="12904.92"/>
    <n v="432"/>
    <n v="85030.92"/>
    <s v="Cash on Delivery"/>
    <s v="Mobile App"/>
    <s v="Chandigarh"/>
    <s v="Punjab"/>
    <x v="1"/>
    <n v="8"/>
    <s v="Returned"/>
    <n v="2"/>
    <s v="Returned"/>
  </r>
  <r>
    <s v="ORD00603"/>
    <x v="291"/>
    <s v="CUST767"/>
    <s v="Priya"/>
    <x v="0"/>
    <n v="21"/>
    <s v="Mouse"/>
    <x v="0"/>
    <x v="9"/>
    <x v="2"/>
    <n v="2"/>
    <n v="41119"/>
    <n v="5"/>
    <n v="4111.8999999999996"/>
    <n v="14062.7"/>
    <n v="355"/>
    <n v="92543.8"/>
    <s v="Net Banking"/>
    <s v="Website"/>
    <s v="Delhi"/>
    <s v="Delhi"/>
    <x v="1"/>
    <n v="7"/>
    <s v="Returned"/>
    <n v="3"/>
    <s v="Delivered"/>
  </r>
  <r>
    <s v="ORD00604"/>
    <x v="231"/>
    <s v="CUST364"/>
    <s v="Amit"/>
    <x v="1"/>
    <n v="27"/>
    <s v="Camera"/>
    <x v="0"/>
    <x v="5"/>
    <x v="6"/>
    <n v="2"/>
    <n v="35061"/>
    <n v="5"/>
    <n v="3506.1"/>
    <n v="11990.86"/>
    <n v="303"/>
    <n v="78909.759999999995"/>
    <s v="UPI"/>
    <s v="Website"/>
    <s v="Chandigarh"/>
    <s v="Punjab"/>
    <x v="1"/>
    <n v="6"/>
    <s v="No Return"/>
    <n v="1"/>
    <s v="Shipped"/>
  </r>
  <r>
    <s v="ORD00605"/>
    <x v="295"/>
    <s v="CUST351"/>
    <s v="Karan"/>
    <x v="1"/>
    <n v="25"/>
    <s v="Headphones"/>
    <x v="0"/>
    <x v="0"/>
    <x v="2"/>
    <n v="5"/>
    <n v="13176"/>
    <n v="20"/>
    <n v="13176"/>
    <n v="9486.7199999999993"/>
    <n v="109"/>
    <n v="62299.72"/>
    <s v="Cash on Delivery"/>
    <s v="Mobile App"/>
    <s v="Pune"/>
    <s v="Maharashtra"/>
    <x v="0"/>
    <n v="1"/>
    <s v="Returned"/>
    <n v="4"/>
    <s v="Cancelled"/>
  </r>
  <r>
    <s v="ORD00606"/>
    <x v="80"/>
    <s v="CUST699"/>
    <s v="Karan"/>
    <x v="1"/>
    <n v="42"/>
    <s v="Watch"/>
    <x v="1"/>
    <x v="7"/>
    <x v="2"/>
    <n v="5"/>
    <n v="38288"/>
    <n v="10"/>
    <n v="19144"/>
    <n v="31013.279999999999"/>
    <n v="33"/>
    <n v="203342.28"/>
    <s v="Net Banking"/>
    <s v="Mobile App"/>
    <s v="Chandigarh"/>
    <s v="Punjab"/>
    <x v="1"/>
    <n v="2"/>
    <s v="Returned"/>
    <n v="2"/>
    <s v="Shipped"/>
  </r>
  <r>
    <s v="ORD00607"/>
    <x v="282"/>
    <s v="CUST372"/>
    <s v="Amit"/>
    <x v="0"/>
    <n v="23"/>
    <s v="Shoes"/>
    <x v="1"/>
    <x v="2"/>
    <x v="0"/>
    <n v="5"/>
    <n v="34595"/>
    <n v="0"/>
    <n v="0"/>
    <n v="31135.5"/>
    <n v="278"/>
    <n v="204388.5"/>
    <s v="Cash on Delivery"/>
    <s v="Website"/>
    <s v="Chandigarh"/>
    <s v="Punjab"/>
    <x v="1"/>
    <n v="7"/>
    <s v="Returned"/>
    <n v="4"/>
    <s v="Cancelled"/>
  </r>
  <r>
    <s v="ORD00608"/>
    <x v="296"/>
    <s v="CUST786"/>
    <s v="Vikas"/>
    <x v="1"/>
    <n v="45"/>
    <s v="Phone"/>
    <x v="0"/>
    <x v="6"/>
    <x v="9"/>
    <n v="4"/>
    <n v="14803"/>
    <n v="5"/>
    <n v="2960.6"/>
    <n v="10125.25"/>
    <n v="444"/>
    <n v="66820.649999999994"/>
    <s v="Card"/>
    <s v="Website"/>
    <s v="Lucknow"/>
    <s v="Uttar Pradesh"/>
    <x v="1"/>
    <n v="1"/>
    <s v="No Return"/>
    <n v="4"/>
    <s v="Delivered"/>
  </r>
  <r>
    <s v="ORD00609"/>
    <x v="97"/>
    <s v="CUST436"/>
    <s v="Karan"/>
    <x v="1"/>
    <n v="23"/>
    <s v="Watch"/>
    <x v="1"/>
    <x v="7"/>
    <x v="9"/>
    <n v="4"/>
    <n v="46728"/>
    <n v="20"/>
    <n v="37382.400000000001"/>
    <n v="26915.33"/>
    <n v="488"/>
    <n v="176932.93"/>
    <s v="Net Banking"/>
    <s v="Mobile App"/>
    <s v="Pune"/>
    <s v="Maharashtra"/>
    <x v="0"/>
    <n v="6"/>
    <s v="No Return"/>
    <n v="3"/>
    <s v="Shipped"/>
  </r>
  <r>
    <s v="ORD00610"/>
    <x v="294"/>
    <s v="CUST179"/>
    <s v="Amit"/>
    <x v="1"/>
    <n v="56"/>
    <s v="Shoes"/>
    <x v="1"/>
    <x v="2"/>
    <x v="4"/>
    <n v="1"/>
    <n v="27870"/>
    <n v="10"/>
    <n v="2787"/>
    <n v="4514.9399999999996"/>
    <n v="498"/>
    <n v="30095.94"/>
    <s v="Net Banking"/>
    <s v="Mobile App"/>
    <s v="Delhi"/>
    <s v="Delhi"/>
    <x v="1"/>
    <n v="8"/>
    <s v="Returned"/>
    <n v="5"/>
    <s v="Returned"/>
  </r>
  <r>
    <s v="ORD00611"/>
    <x v="143"/>
    <s v="CUST167"/>
    <s v="Riya"/>
    <x v="1"/>
    <n v="45"/>
    <s v="Shoes"/>
    <x v="1"/>
    <x v="2"/>
    <x v="8"/>
    <n v="2"/>
    <n v="19119"/>
    <n v="20"/>
    <n v="7647.6"/>
    <n v="5506.27"/>
    <n v="309"/>
    <n v="36405.67"/>
    <s v="Net Banking"/>
    <s v="Mobile App"/>
    <s v="Jaipur"/>
    <s v="Rajasthan"/>
    <x v="1"/>
    <n v="5"/>
    <s v="No Return"/>
    <n v="3"/>
    <s v="Shipped"/>
  </r>
  <r>
    <s v="ORD00612"/>
    <x v="135"/>
    <s v="CUST760"/>
    <s v="Rahul"/>
    <x v="0"/>
    <n v="30"/>
    <s v="Watch"/>
    <x v="1"/>
    <x v="7"/>
    <x v="6"/>
    <n v="5"/>
    <n v="17738"/>
    <n v="20"/>
    <n v="17738"/>
    <n v="12771.36"/>
    <n v="196"/>
    <n v="83919.360000000001"/>
    <s v="Card"/>
    <s v="Website"/>
    <s v="Pune"/>
    <s v="Maharashtra"/>
    <x v="0"/>
    <n v="10"/>
    <s v="No Return"/>
    <n v="2"/>
    <s v="Cancelled"/>
  </r>
  <r>
    <s v="ORD00613"/>
    <x v="297"/>
    <s v="CUST673"/>
    <s v="Anjali"/>
    <x v="0"/>
    <n v="60"/>
    <s v="Shoes"/>
    <x v="1"/>
    <x v="2"/>
    <x v="8"/>
    <n v="5"/>
    <n v="43569"/>
    <n v="20"/>
    <n v="43569"/>
    <n v="31369.68"/>
    <n v="221"/>
    <n v="205866.68"/>
    <s v="UPI"/>
    <s v="Mobile App"/>
    <s v="Jaipur"/>
    <s v="Rajasthan"/>
    <x v="1"/>
    <n v="10"/>
    <s v="Returned"/>
    <n v="2"/>
    <s v="Returned"/>
  </r>
  <r>
    <s v="ORD00614"/>
    <x v="298"/>
    <s v="CUST132"/>
    <s v="Anjali"/>
    <x v="1"/>
    <n v="35"/>
    <s v="Shoes"/>
    <x v="1"/>
    <x v="2"/>
    <x v="7"/>
    <n v="1"/>
    <n v="30905"/>
    <n v="15"/>
    <n v="4635.75"/>
    <n v="4728.47"/>
    <n v="324"/>
    <n v="31321.72"/>
    <s v="Cash on Delivery"/>
    <s v="Mobile App"/>
    <s v="Pune"/>
    <s v="Maharashtra"/>
    <x v="0"/>
    <n v="10"/>
    <s v="Returned"/>
    <n v="1"/>
    <s v="Cancelled"/>
  </r>
  <r>
    <s v="ORD00615"/>
    <x v="181"/>
    <s v="CUST381"/>
    <s v="Riya"/>
    <x v="0"/>
    <n v="58"/>
    <s v="Mouse"/>
    <x v="0"/>
    <x v="9"/>
    <x v="6"/>
    <n v="4"/>
    <n v="41766"/>
    <n v="0"/>
    <n v="0"/>
    <n v="30071.52"/>
    <n v="436"/>
    <n v="197571.52"/>
    <s v="Cash on Delivery"/>
    <s v="Mobile App"/>
    <s v="Delhi"/>
    <s v="Delhi"/>
    <x v="1"/>
    <n v="2"/>
    <s v="Returned"/>
    <n v="2"/>
    <s v="Cancelled"/>
  </r>
  <r>
    <s v="ORD00616"/>
    <x v="58"/>
    <s v="CUST751"/>
    <s v="Priya"/>
    <x v="1"/>
    <n v="42"/>
    <s v="Laptop"/>
    <x v="0"/>
    <x v="4"/>
    <x v="7"/>
    <n v="2"/>
    <n v="21383"/>
    <n v="20"/>
    <n v="8553.2000000000007"/>
    <n v="6158.3"/>
    <n v="235"/>
    <n v="40606.1"/>
    <s v="Cash on Delivery"/>
    <s v="Website"/>
    <s v="Lucknow"/>
    <s v="Uttar Pradesh"/>
    <x v="1"/>
    <n v="2"/>
    <s v="Returned"/>
    <n v="4"/>
    <s v="Returned"/>
  </r>
  <r>
    <s v="ORD00617"/>
    <x v="257"/>
    <s v="CUST387"/>
    <s v="Vikas"/>
    <x v="0"/>
    <n v="42"/>
    <s v="Mouse"/>
    <x v="0"/>
    <x v="9"/>
    <x v="4"/>
    <n v="3"/>
    <n v="6996"/>
    <n v="0"/>
    <n v="0"/>
    <n v="3777.84"/>
    <n v="327"/>
    <n v="25092.84"/>
    <s v="Net Banking"/>
    <s v="Website"/>
    <s v="Chandigarh"/>
    <s v="Punjab"/>
    <x v="1"/>
    <n v="6"/>
    <s v="No Return"/>
    <n v="2"/>
    <s v="Cancelled"/>
  </r>
  <r>
    <s v="ORD00618"/>
    <x v="188"/>
    <s v="CUST120"/>
    <s v="Sneha"/>
    <x v="1"/>
    <n v="50"/>
    <s v="Backpack"/>
    <x v="2"/>
    <x v="3"/>
    <x v="6"/>
    <n v="4"/>
    <n v="47815"/>
    <n v="10"/>
    <n v="19126"/>
    <n v="30984.12"/>
    <n v="23"/>
    <n v="203141.12"/>
    <s v="Card"/>
    <s v="Website"/>
    <s v="Pune"/>
    <s v="Maharashtra"/>
    <x v="0"/>
    <n v="2"/>
    <s v="Returned"/>
    <n v="4"/>
    <s v="Delivered"/>
  </r>
  <r>
    <s v="ORD00619"/>
    <x v="153"/>
    <s v="CUST540"/>
    <s v="Neha"/>
    <x v="1"/>
    <n v="37"/>
    <s v="Mouse"/>
    <x v="0"/>
    <x v="9"/>
    <x v="0"/>
    <n v="4"/>
    <n v="16140"/>
    <n v="20"/>
    <n v="12912"/>
    <n v="9296.64"/>
    <n v="365"/>
    <n v="61309.64"/>
    <s v="Net Banking"/>
    <s v="Website"/>
    <s v="Mumbai"/>
    <s v="Maharashtra"/>
    <x v="0"/>
    <n v="4"/>
    <s v="Returned"/>
    <n v="1"/>
    <s v="Shipped"/>
  </r>
  <r>
    <s v="ORD00620"/>
    <x v="113"/>
    <s v="CUST394"/>
    <s v="Sneha"/>
    <x v="1"/>
    <n v="43"/>
    <s v="Keyboard"/>
    <x v="0"/>
    <x v="1"/>
    <x v="6"/>
    <n v="2"/>
    <n v="1150"/>
    <n v="20"/>
    <n v="460"/>
    <n v="331.2"/>
    <n v="394"/>
    <n v="2565.1999999999998"/>
    <s v="Card"/>
    <s v="Mobile App"/>
    <s v="Jaipur"/>
    <s v="Rajasthan"/>
    <x v="1"/>
    <n v="9"/>
    <s v="No Return"/>
    <n v="2"/>
    <s v="Cancelled"/>
  </r>
  <r>
    <s v="ORD00621"/>
    <x v="270"/>
    <s v="CUST808"/>
    <s v="Vikas"/>
    <x v="0"/>
    <n v="35"/>
    <s v="Camera"/>
    <x v="0"/>
    <x v="5"/>
    <x v="9"/>
    <n v="5"/>
    <n v="4559"/>
    <n v="20"/>
    <n v="4559"/>
    <n v="3282.48"/>
    <n v="202"/>
    <n v="21720.48"/>
    <s v="Cash on Delivery"/>
    <s v="Website"/>
    <s v="Chandigarh"/>
    <s v="Punjab"/>
    <x v="1"/>
    <n v="10"/>
    <s v="No Return"/>
    <n v="1"/>
    <s v="Shipped"/>
  </r>
  <r>
    <s v="ORD00622"/>
    <x v="174"/>
    <s v="CUST948"/>
    <s v="Arjun"/>
    <x v="1"/>
    <n v="51"/>
    <s v="Keyboard"/>
    <x v="0"/>
    <x v="1"/>
    <x v="3"/>
    <n v="5"/>
    <n v="40159"/>
    <n v="5"/>
    <n v="10039.75"/>
    <n v="34335.94"/>
    <n v="207"/>
    <n v="225298.2"/>
    <s v="Net Banking"/>
    <s v="Website"/>
    <s v="Chandigarh"/>
    <s v="Punjab"/>
    <x v="1"/>
    <n v="8"/>
    <s v="Returned"/>
    <n v="3"/>
    <s v="Cancelled"/>
  </r>
  <r>
    <s v="ORD00623"/>
    <x v="92"/>
    <s v="CUST972"/>
    <s v="Rahul"/>
    <x v="1"/>
    <n v="25"/>
    <s v="Backpack"/>
    <x v="2"/>
    <x v="3"/>
    <x v="7"/>
    <n v="2"/>
    <n v="10985"/>
    <n v="5"/>
    <n v="1098.5"/>
    <n v="3756.87"/>
    <n v="120"/>
    <n v="24748.37"/>
    <s v="Card"/>
    <s v="Mobile App"/>
    <s v="Pune"/>
    <s v="Maharashtra"/>
    <x v="0"/>
    <n v="8"/>
    <s v="No Return"/>
    <n v="4"/>
    <s v="Shipped"/>
  </r>
  <r>
    <s v="ORD00624"/>
    <x v="295"/>
    <s v="CUST314"/>
    <s v="Sneha"/>
    <x v="0"/>
    <n v="29"/>
    <s v="Camera"/>
    <x v="0"/>
    <x v="5"/>
    <x v="9"/>
    <n v="1"/>
    <n v="36714"/>
    <n v="0"/>
    <n v="0"/>
    <n v="6608.52"/>
    <n v="425"/>
    <n v="43747.519999999997"/>
    <s v="UPI"/>
    <s v="Mobile App"/>
    <s v="Chandigarh"/>
    <s v="Punjab"/>
    <x v="1"/>
    <n v="2"/>
    <s v="No Return"/>
    <n v="2"/>
    <s v="Cancelled"/>
  </r>
  <r>
    <s v="ORD00625"/>
    <x v="299"/>
    <s v="CUST746"/>
    <s v="Neha"/>
    <x v="0"/>
    <n v="37"/>
    <s v="Phone"/>
    <x v="0"/>
    <x v="6"/>
    <x v="6"/>
    <n v="1"/>
    <n v="19124"/>
    <n v="10"/>
    <n v="1912.4"/>
    <n v="3098.09"/>
    <n v="257"/>
    <n v="20566.689999999999"/>
    <s v="Card"/>
    <s v="Mobile App"/>
    <s v="Chandigarh"/>
    <s v="Punjab"/>
    <x v="1"/>
    <n v="6"/>
    <s v="Returned"/>
    <n v="4"/>
    <s v="Cancelled"/>
  </r>
  <r>
    <s v="ORD00626"/>
    <x v="116"/>
    <s v="CUST682"/>
    <s v="Neha"/>
    <x v="0"/>
    <n v="54"/>
    <s v="Mouse"/>
    <x v="0"/>
    <x v="9"/>
    <x v="6"/>
    <n v="1"/>
    <n v="23713"/>
    <n v="20"/>
    <n v="4742.6000000000004"/>
    <n v="3414.67"/>
    <n v="411"/>
    <n v="22796.07"/>
    <s v="Net Banking"/>
    <s v="Mobile App"/>
    <s v="Patiala"/>
    <s v="Punjab"/>
    <x v="1"/>
    <n v="10"/>
    <s v="Returned"/>
    <n v="5"/>
    <s v="Delivered"/>
  </r>
  <r>
    <s v="ORD00627"/>
    <x v="48"/>
    <s v="CUST901"/>
    <s v="Rahul"/>
    <x v="1"/>
    <n v="58"/>
    <s v="Keyboard"/>
    <x v="0"/>
    <x v="1"/>
    <x v="2"/>
    <n v="3"/>
    <n v="34710"/>
    <n v="20"/>
    <n v="20826"/>
    <n v="14994.72"/>
    <n v="173"/>
    <n v="98471.72"/>
    <s v="Cash on Delivery"/>
    <s v="Mobile App"/>
    <s v="Patiala"/>
    <s v="Punjab"/>
    <x v="1"/>
    <n v="1"/>
    <s v="Returned"/>
    <n v="4"/>
    <s v="Shipped"/>
  </r>
  <r>
    <s v="ORD00628"/>
    <x v="51"/>
    <s v="CUST367"/>
    <s v="Riya"/>
    <x v="1"/>
    <n v="51"/>
    <s v="Laptop"/>
    <x v="0"/>
    <x v="4"/>
    <x v="9"/>
    <n v="3"/>
    <n v="7140"/>
    <n v="0"/>
    <n v="0"/>
    <n v="3855.6"/>
    <n v="484"/>
    <n v="25759.599999999999"/>
    <s v="Cash on Delivery"/>
    <s v="Mobile App"/>
    <s v="Chandigarh"/>
    <s v="Punjab"/>
    <x v="1"/>
    <n v="3"/>
    <s v="Returned"/>
    <n v="3"/>
    <s v="Shipped"/>
  </r>
  <r>
    <s v="ORD00629"/>
    <x v="248"/>
    <s v="CUST491"/>
    <s v="Vikas"/>
    <x v="1"/>
    <n v="56"/>
    <s v="Laptop"/>
    <x v="0"/>
    <x v="4"/>
    <x v="5"/>
    <n v="2"/>
    <n v="28239"/>
    <n v="20"/>
    <n v="11295.6"/>
    <n v="8132.83"/>
    <n v="103"/>
    <n v="53418.23"/>
    <s v="UPI"/>
    <s v="Website"/>
    <s v="Lucknow"/>
    <s v="Uttar Pradesh"/>
    <x v="1"/>
    <n v="3"/>
    <s v="Returned"/>
    <n v="5"/>
    <s v="Returned"/>
  </r>
  <r>
    <s v="ORD00630"/>
    <x v="103"/>
    <s v="CUST815"/>
    <s v="Karan"/>
    <x v="0"/>
    <n v="49"/>
    <s v="Tablet"/>
    <x v="0"/>
    <x v="8"/>
    <x v="3"/>
    <n v="4"/>
    <n v="48282"/>
    <n v="15"/>
    <n v="28969.200000000001"/>
    <n v="29548.58"/>
    <n v="35"/>
    <n v="193742.38"/>
    <s v="Net Banking"/>
    <s v="Mobile App"/>
    <s v="Lucknow"/>
    <s v="Uttar Pradesh"/>
    <x v="1"/>
    <n v="7"/>
    <s v="Returned"/>
    <n v="5"/>
    <s v="Shipped"/>
  </r>
  <r>
    <s v="ORD00631"/>
    <x v="68"/>
    <s v="CUST824"/>
    <s v="Sneha"/>
    <x v="0"/>
    <n v="26"/>
    <s v="Laptop"/>
    <x v="0"/>
    <x v="4"/>
    <x v="8"/>
    <n v="4"/>
    <n v="32877"/>
    <n v="10"/>
    <n v="13150.8"/>
    <n v="21304.3"/>
    <n v="68"/>
    <n v="139729.5"/>
    <s v="Net Banking"/>
    <s v="Mobile App"/>
    <s v="Mumbai"/>
    <s v="Maharashtra"/>
    <x v="0"/>
    <n v="1"/>
    <s v="Returned"/>
    <n v="3"/>
    <s v="Delivered"/>
  </r>
  <r>
    <s v="ORD00632"/>
    <x v="151"/>
    <s v="CUST617"/>
    <s v="Rahul"/>
    <x v="0"/>
    <n v="23"/>
    <s v="Shoes"/>
    <x v="1"/>
    <x v="2"/>
    <x v="9"/>
    <n v="5"/>
    <n v="6859"/>
    <n v="20"/>
    <n v="6859"/>
    <n v="4938.4799999999996"/>
    <n v="489"/>
    <n v="32863.480000000003"/>
    <s v="Card"/>
    <s v="Website"/>
    <s v="Mumbai"/>
    <s v="Maharashtra"/>
    <x v="0"/>
    <n v="8"/>
    <s v="No Return"/>
    <n v="1"/>
    <s v="Delivered"/>
  </r>
  <r>
    <s v="ORD00633"/>
    <x v="300"/>
    <s v="CUST306"/>
    <s v="Karan"/>
    <x v="0"/>
    <n v="56"/>
    <s v="Laptop"/>
    <x v="0"/>
    <x v="4"/>
    <x v="1"/>
    <n v="5"/>
    <n v="6880"/>
    <n v="5"/>
    <n v="1720"/>
    <n v="5882.4"/>
    <n v="355"/>
    <n v="38917.4"/>
    <s v="Cash on Delivery"/>
    <s v="Mobile App"/>
    <s v="Chandigarh"/>
    <s v="Punjab"/>
    <x v="1"/>
    <n v="8"/>
    <s v="Returned"/>
    <n v="4"/>
    <s v="Delivered"/>
  </r>
  <r>
    <s v="ORD00634"/>
    <x v="149"/>
    <s v="CUST306"/>
    <s v="Riya"/>
    <x v="1"/>
    <n v="29"/>
    <s v="Mouse"/>
    <x v="0"/>
    <x v="9"/>
    <x v="0"/>
    <n v="3"/>
    <n v="44405"/>
    <n v="20"/>
    <n v="26643"/>
    <n v="19182.96"/>
    <n v="188"/>
    <n v="125942.96"/>
    <s v="Cash on Delivery"/>
    <s v="Website"/>
    <s v="Bangalore"/>
    <s v="Karnataka"/>
    <x v="2"/>
    <n v="4"/>
    <s v="Returned"/>
    <n v="3"/>
    <s v="Delivered"/>
  </r>
  <r>
    <s v="ORD00635"/>
    <x v="159"/>
    <s v="CUST946"/>
    <s v="Priya"/>
    <x v="1"/>
    <n v="25"/>
    <s v="Watch"/>
    <x v="1"/>
    <x v="7"/>
    <x v="2"/>
    <n v="5"/>
    <n v="36886"/>
    <n v="20"/>
    <n v="36886"/>
    <n v="26557.919999999998"/>
    <n v="302"/>
    <n v="174403.92"/>
    <s v="Card"/>
    <s v="Mobile App"/>
    <s v="Bangalore"/>
    <s v="Karnataka"/>
    <x v="2"/>
    <n v="2"/>
    <s v="Returned"/>
    <n v="3"/>
    <s v="Shipped"/>
  </r>
  <r>
    <s v="ORD00636"/>
    <x v="222"/>
    <s v="CUST310"/>
    <s v="Amit"/>
    <x v="0"/>
    <n v="31"/>
    <s v="Tablet"/>
    <x v="0"/>
    <x v="8"/>
    <x v="8"/>
    <n v="4"/>
    <n v="42144"/>
    <n v="0"/>
    <n v="0"/>
    <n v="30343.68"/>
    <n v="24"/>
    <n v="198943.68"/>
    <s v="Net Banking"/>
    <s v="Website"/>
    <s v="Pune"/>
    <s v="Maharashtra"/>
    <x v="0"/>
    <n v="2"/>
    <s v="Returned"/>
    <n v="1"/>
    <s v="Shipped"/>
  </r>
  <r>
    <s v="ORD00637"/>
    <x v="254"/>
    <s v="CUST101"/>
    <s v="Vikas"/>
    <x v="1"/>
    <n v="28"/>
    <s v="Mouse"/>
    <x v="0"/>
    <x v="9"/>
    <x v="1"/>
    <n v="4"/>
    <n v="48302"/>
    <n v="5"/>
    <n v="9660.4"/>
    <n v="33038.57"/>
    <n v="179"/>
    <n v="216765.17"/>
    <s v="Cash on Delivery"/>
    <s v="Mobile App"/>
    <s v="Delhi"/>
    <s v="Delhi"/>
    <x v="1"/>
    <n v="2"/>
    <s v="Returned"/>
    <n v="2"/>
    <s v="Returned"/>
  </r>
  <r>
    <s v="ORD00638"/>
    <x v="106"/>
    <s v="CUST483"/>
    <s v="Vikas"/>
    <x v="1"/>
    <n v="38"/>
    <s v="Shoes"/>
    <x v="1"/>
    <x v="2"/>
    <x v="9"/>
    <n v="2"/>
    <n v="48941"/>
    <n v="20"/>
    <n v="19576.400000000001"/>
    <n v="14095.01"/>
    <n v="140"/>
    <n v="92540.61"/>
    <s v="Net Banking"/>
    <s v="Website"/>
    <s v="Pune"/>
    <s v="Maharashtra"/>
    <x v="0"/>
    <n v="3"/>
    <s v="Returned"/>
    <n v="1"/>
    <s v="Returned"/>
  </r>
  <r>
    <s v="ORD00639"/>
    <x v="16"/>
    <s v="CUST612"/>
    <s v="Arjun"/>
    <x v="0"/>
    <n v="60"/>
    <s v="Keyboard"/>
    <x v="0"/>
    <x v="1"/>
    <x v="9"/>
    <n v="3"/>
    <n v="2310"/>
    <n v="0"/>
    <n v="0"/>
    <n v="1247.4000000000001"/>
    <n v="179"/>
    <n v="8356.4"/>
    <s v="UPI"/>
    <s v="Website"/>
    <s v="Patiala"/>
    <s v="Punjab"/>
    <x v="1"/>
    <n v="8"/>
    <s v="Returned"/>
    <n v="2"/>
    <s v="Shipped"/>
  </r>
  <r>
    <s v="ORD00640"/>
    <x v="119"/>
    <s v="CUST381"/>
    <s v="Anjali"/>
    <x v="0"/>
    <n v="51"/>
    <s v="Shoes"/>
    <x v="1"/>
    <x v="2"/>
    <x v="3"/>
    <n v="3"/>
    <n v="23961"/>
    <n v="15"/>
    <n v="10782.45"/>
    <n v="10998.1"/>
    <n v="321"/>
    <n v="72419.649999999994"/>
    <s v="UPI"/>
    <s v="Website"/>
    <s v="Bangalore"/>
    <s v="Karnataka"/>
    <x v="2"/>
    <n v="5"/>
    <s v="Returned"/>
    <n v="3"/>
    <s v="Delivered"/>
  </r>
  <r>
    <s v="ORD00641"/>
    <x v="243"/>
    <s v="CUST944"/>
    <s v="Neha"/>
    <x v="1"/>
    <n v="46"/>
    <s v="Shoes"/>
    <x v="1"/>
    <x v="2"/>
    <x v="0"/>
    <n v="1"/>
    <n v="4128"/>
    <n v="15"/>
    <n v="619.20000000000005"/>
    <n v="631.58000000000004"/>
    <n v="70"/>
    <n v="4210.38"/>
    <s v="Net Banking"/>
    <s v="Website"/>
    <s v="Lucknow"/>
    <s v="Uttar Pradesh"/>
    <x v="1"/>
    <n v="6"/>
    <s v="No Return"/>
    <n v="4"/>
    <s v="Cancelled"/>
  </r>
  <r>
    <s v="ORD00642"/>
    <x v="239"/>
    <s v="CUST997"/>
    <s v="Riya"/>
    <x v="0"/>
    <n v="51"/>
    <s v="Shoes"/>
    <x v="1"/>
    <x v="2"/>
    <x v="3"/>
    <n v="3"/>
    <n v="11238"/>
    <n v="10"/>
    <n v="3371.4"/>
    <n v="5461.67"/>
    <n v="201"/>
    <n v="36005.269999999997"/>
    <s v="Card"/>
    <s v="Mobile App"/>
    <s v="Mumbai"/>
    <s v="Maharashtra"/>
    <x v="0"/>
    <n v="5"/>
    <s v="No Return"/>
    <n v="1"/>
    <s v="Cancelled"/>
  </r>
  <r>
    <s v="ORD00643"/>
    <x v="21"/>
    <s v="CUST687"/>
    <s v="Amit"/>
    <x v="0"/>
    <n v="38"/>
    <s v="Headphones"/>
    <x v="0"/>
    <x v="0"/>
    <x v="3"/>
    <n v="2"/>
    <n v="46694"/>
    <n v="10"/>
    <n v="9338.7999999999993"/>
    <n v="15128.86"/>
    <n v="86"/>
    <n v="99264.06"/>
    <s v="Card"/>
    <s v="Website"/>
    <s v="Jaipur"/>
    <s v="Rajasthan"/>
    <x v="1"/>
    <n v="6"/>
    <s v="No Return"/>
    <n v="4"/>
    <s v="Shipped"/>
  </r>
  <r>
    <s v="ORD00644"/>
    <x v="25"/>
    <s v="CUST461"/>
    <s v="Priya"/>
    <x v="0"/>
    <n v="35"/>
    <s v="Phone"/>
    <x v="0"/>
    <x v="6"/>
    <x v="2"/>
    <n v="5"/>
    <n v="34344"/>
    <n v="20"/>
    <n v="34344"/>
    <n v="24727.68"/>
    <n v="473"/>
    <n v="162576.68"/>
    <s v="Net Banking"/>
    <s v="Mobile App"/>
    <s v="Delhi"/>
    <s v="Delhi"/>
    <x v="1"/>
    <n v="5"/>
    <s v="Returned"/>
    <n v="5"/>
    <s v="Cancelled"/>
  </r>
  <r>
    <s v="ORD00645"/>
    <x v="24"/>
    <s v="CUST121"/>
    <s v="Neha"/>
    <x v="1"/>
    <n v="22"/>
    <s v="Tablet"/>
    <x v="0"/>
    <x v="8"/>
    <x v="4"/>
    <n v="2"/>
    <n v="36921"/>
    <n v="20"/>
    <n v="14768.4"/>
    <n v="10633.25"/>
    <n v="288"/>
    <n v="69994.850000000006"/>
    <s v="UPI"/>
    <s v="Mobile App"/>
    <s v="Chandigarh"/>
    <s v="Punjab"/>
    <x v="1"/>
    <n v="7"/>
    <s v="Returned"/>
    <n v="5"/>
    <s v="Cancelled"/>
  </r>
  <r>
    <s v="ORD00646"/>
    <x v="46"/>
    <s v="CUST299"/>
    <s v="Priya"/>
    <x v="0"/>
    <n v="34"/>
    <s v="Headphones"/>
    <x v="0"/>
    <x v="0"/>
    <x v="6"/>
    <n v="3"/>
    <n v="4374"/>
    <n v="20"/>
    <n v="2624.4"/>
    <n v="1889.57"/>
    <n v="36"/>
    <n v="12423.17"/>
    <s v="Card"/>
    <s v="Mobile App"/>
    <s v="Chandigarh"/>
    <s v="Punjab"/>
    <x v="1"/>
    <n v="9"/>
    <s v="Returned"/>
    <n v="1"/>
    <s v="Shipped"/>
  </r>
  <r>
    <s v="ORD00647"/>
    <x v="90"/>
    <s v="CUST751"/>
    <s v="Amit"/>
    <x v="0"/>
    <n v="24"/>
    <s v="Laptop"/>
    <x v="0"/>
    <x v="4"/>
    <x v="5"/>
    <n v="5"/>
    <n v="31044"/>
    <n v="20"/>
    <n v="31044"/>
    <n v="22351.68"/>
    <n v="403"/>
    <n v="146930.68"/>
    <s v="Card"/>
    <s v="Website"/>
    <s v="Jaipur"/>
    <s v="Rajasthan"/>
    <x v="1"/>
    <n v="5"/>
    <s v="Returned"/>
    <n v="2"/>
    <s v="Returned"/>
  </r>
  <r>
    <s v="ORD00648"/>
    <x v="117"/>
    <s v="CUST434"/>
    <s v="Riya"/>
    <x v="1"/>
    <n v="57"/>
    <s v="Backpack"/>
    <x v="2"/>
    <x v="3"/>
    <x v="3"/>
    <n v="3"/>
    <n v="43444"/>
    <n v="0"/>
    <n v="0"/>
    <n v="23459.759999999998"/>
    <n v="238"/>
    <n v="154029.76000000001"/>
    <s v="Net Banking"/>
    <s v="Website"/>
    <s v="Pune"/>
    <s v="Maharashtra"/>
    <x v="0"/>
    <n v="10"/>
    <s v="No Return"/>
    <n v="4"/>
    <s v="Shipped"/>
  </r>
  <r>
    <s v="ORD00649"/>
    <x v="131"/>
    <s v="CUST302"/>
    <s v="Vikas"/>
    <x v="0"/>
    <n v="41"/>
    <s v="Keyboard"/>
    <x v="0"/>
    <x v="1"/>
    <x v="0"/>
    <n v="2"/>
    <n v="38898"/>
    <n v="10"/>
    <n v="7779.6"/>
    <n v="12602.95"/>
    <n v="277"/>
    <n v="82896.350000000006"/>
    <s v="Net Banking"/>
    <s v="Website"/>
    <s v="Chandigarh"/>
    <s v="Punjab"/>
    <x v="1"/>
    <n v="10"/>
    <s v="No Return"/>
    <n v="1"/>
    <s v="Shipped"/>
  </r>
  <r>
    <s v="ORD00650"/>
    <x v="187"/>
    <s v="CUST858"/>
    <s v="Neha"/>
    <x v="1"/>
    <n v="51"/>
    <s v="Camera"/>
    <x v="0"/>
    <x v="5"/>
    <x v="0"/>
    <n v="3"/>
    <n v="25634"/>
    <n v="20"/>
    <n v="15380.4"/>
    <n v="11073.89"/>
    <n v="490"/>
    <n v="73085.490000000005"/>
    <s v="Net Banking"/>
    <s v="Website"/>
    <s v="Patiala"/>
    <s v="Punjab"/>
    <x v="1"/>
    <n v="10"/>
    <s v="No Return"/>
    <n v="1"/>
    <s v="Returned"/>
  </r>
  <r>
    <s v="ORD00651"/>
    <x v="186"/>
    <s v="CUST659"/>
    <s v="Anjali"/>
    <x v="1"/>
    <n v="36"/>
    <s v="Laptop"/>
    <x v="0"/>
    <x v="4"/>
    <x v="3"/>
    <n v="1"/>
    <n v="18070"/>
    <n v="5"/>
    <n v="903.5"/>
    <n v="3089.97"/>
    <n v="495"/>
    <n v="20751.47"/>
    <s v="Card"/>
    <s v="Website"/>
    <s v="Patiala"/>
    <s v="Punjab"/>
    <x v="1"/>
    <n v="6"/>
    <s v="No Return"/>
    <n v="4"/>
    <s v="Delivered"/>
  </r>
  <r>
    <s v="ORD00652"/>
    <x v="301"/>
    <s v="CUST265"/>
    <s v="Priya"/>
    <x v="1"/>
    <n v="56"/>
    <s v="Keyboard"/>
    <x v="0"/>
    <x v="1"/>
    <x v="2"/>
    <n v="1"/>
    <n v="25503"/>
    <n v="15"/>
    <n v="3825.45"/>
    <n v="3901.96"/>
    <n v="372"/>
    <n v="25951.51"/>
    <s v="Card"/>
    <s v="Mobile App"/>
    <s v="Patiala"/>
    <s v="Punjab"/>
    <x v="1"/>
    <n v="1"/>
    <s v="Returned"/>
    <n v="2"/>
    <s v="Returned"/>
  </r>
  <r>
    <s v="ORD00653"/>
    <x v="302"/>
    <s v="CUST130"/>
    <s v="Priya"/>
    <x v="0"/>
    <n v="48"/>
    <s v="Camera"/>
    <x v="0"/>
    <x v="5"/>
    <x v="1"/>
    <n v="3"/>
    <n v="23347"/>
    <n v="20"/>
    <n v="14008.2"/>
    <n v="10085.9"/>
    <n v="18"/>
    <n v="66136.7"/>
    <s v="Card"/>
    <s v="Website"/>
    <s v="Jaipur"/>
    <s v="Rajasthan"/>
    <x v="1"/>
    <n v="4"/>
    <s v="No Return"/>
    <n v="2"/>
    <s v="Shipped"/>
  </r>
  <r>
    <s v="ORD00654"/>
    <x v="40"/>
    <s v="CUST198"/>
    <s v="Sneha"/>
    <x v="1"/>
    <n v="37"/>
    <s v="Mouse"/>
    <x v="0"/>
    <x v="9"/>
    <x v="9"/>
    <n v="3"/>
    <n v="34998"/>
    <n v="0"/>
    <n v="0"/>
    <n v="18898.919999999998"/>
    <n v="218"/>
    <n v="124110.92"/>
    <s v="Card"/>
    <s v="Website"/>
    <s v="Chandigarh"/>
    <s v="Punjab"/>
    <x v="1"/>
    <n v="3"/>
    <s v="Returned"/>
    <n v="5"/>
    <s v="Returned"/>
  </r>
  <r>
    <s v="ORD00655"/>
    <x v="249"/>
    <s v="CUST387"/>
    <s v="Sneha"/>
    <x v="1"/>
    <n v="60"/>
    <s v="Watch"/>
    <x v="1"/>
    <x v="7"/>
    <x v="6"/>
    <n v="2"/>
    <n v="20237"/>
    <n v="20"/>
    <n v="8094.8"/>
    <n v="5828.26"/>
    <n v="329"/>
    <n v="38536.46"/>
    <s v="UPI"/>
    <s v="Website"/>
    <s v="Jaipur"/>
    <s v="Rajasthan"/>
    <x v="1"/>
    <n v="3"/>
    <s v="Returned"/>
    <n v="4"/>
    <s v="Shipped"/>
  </r>
  <r>
    <s v="ORD00656"/>
    <x v="303"/>
    <s v="CUST478"/>
    <s v="Rahul"/>
    <x v="0"/>
    <n v="30"/>
    <s v="Tablet"/>
    <x v="0"/>
    <x v="8"/>
    <x v="0"/>
    <n v="5"/>
    <n v="48600"/>
    <n v="15"/>
    <n v="36450"/>
    <n v="37179"/>
    <n v="201"/>
    <n v="243930"/>
    <s v="Card"/>
    <s v="Mobile App"/>
    <s v="Pune"/>
    <s v="Maharashtra"/>
    <x v="0"/>
    <n v="8"/>
    <s v="No Return"/>
    <n v="1"/>
    <s v="Delivered"/>
  </r>
  <r>
    <s v="ORD00657"/>
    <x v="115"/>
    <s v="CUST328"/>
    <s v="Karan"/>
    <x v="0"/>
    <n v="32"/>
    <s v="Headphones"/>
    <x v="0"/>
    <x v="0"/>
    <x v="3"/>
    <n v="5"/>
    <n v="22607"/>
    <n v="15"/>
    <n v="16955.25"/>
    <n v="17294.349999999999"/>
    <n v="90"/>
    <n v="113464.1"/>
    <s v="UPI"/>
    <s v="Website"/>
    <s v="Mumbai"/>
    <s v="Maharashtra"/>
    <x v="0"/>
    <n v="6"/>
    <s v="No Return"/>
    <n v="5"/>
    <s v="Shipped"/>
  </r>
  <r>
    <s v="ORD00658"/>
    <x v="92"/>
    <s v="CUST412"/>
    <s v="Priya"/>
    <x v="1"/>
    <n v="19"/>
    <s v="Phone"/>
    <x v="0"/>
    <x v="6"/>
    <x v="3"/>
    <n v="3"/>
    <n v="35119"/>
    <n v="10"/>
    <n v="10535.7"/>
    <n v="17067.830000000002"/>
    <n v="267"/>
    <n v="112156.13"/>
    <s v="Cash on Delivery"/>
    <s v="Website"/>
    <s v="Jaipur"/>
    <s v="Rajasthan"/>
    <x v="1"/>
    <n v="5"/>
    <s v="Returned"/>
    <n v="2"/>
    <s v="Shipped"/>
  </r>
  <r>
    <s v="ORD00659"/>
    <x v="304"/>
    <s v="CUST559"/>
    <s v="Rahul"/>
    <x v="0"/>
    <n v="49"/>
    <s v="Camera"/>
    <x v="0"/>
    <x v="5"/>
    <x v="2"/>
    <n v="1"/>
    <n v="23303"/>
    <n v="10"/>
    <n v="2330.3000000000002"/>
    <n v="3775.09"/>
    <n v="211"/>
    <n v="24958.79"/>
    <s v="UPI"/>
    <s v="Website"/>
    <s v="Delhi"/>
    <s v="Delhi"/>
    <x v="1"/>
    <n v="10"/>
    <s v="Returned"/>
    <n v="5"/>
    <s v="Delivered"/>
  </r>
  <r>
    <s v="ORD00660"/>
    <x v="305"/>
    <s v="CUST210"/>
    <s v="Priya"/>
    <x v="1"/>
    <n v="47"/>
    <s v="Camera"/>
    <x v="0"/>
    <x v="5"/>
    <x v="8"/>
    <n v="2"/>
    <n v="47952"/>
    <n v="20"/>
    <n v="19180.8"/>
    <n v="13810.18"/>
    <n v="396"/>
    <n v="90929.38"/>
    <s v="Card"/>
    <s v="Website"/>
    <s v="Pune"/>
    <s v="Maharashtra"/>
    <x v="0"/>
    <n v="6"/>
    <s v="No Return"/>
    <n v="4"/>
    <s v="Shipped"/>
  </r>
  <r>
    <s v="ORD00661"/>
    <x v="169"/>
    <s v="CUST370"/>
    <s v="Vikas"/>
    <x v="1"/>
    <n v="56"/>
    <s v="Headphones"/>
    <x v="0"/>
    <x v="0"/>
    <x v="5"/>
    <n v="5"/>
    <n v="32236"/>
    <n v="0"/>
    <n v="0"/>
    <n v="29012.400000000001"/>
    <n v="327"/>
    <n v="190519.4"/>
    <s v="UPI"/>
    <s v="Website"/>
    <s v="Chandigarh"/>
    <s v="Punjab"/>
    <x v="1"/>
    <n v="6"/>
    <s v="No Return"/>
    <n v="4"/>
    <s v="Returned"/>
  </r>
  <r>
    <s v="ORD00662"/>
    <x v="303"/>
    <s v="CUST631"/>
    <s v="Amit"/>
    <x v="1"/>
    <n v="29"/>
    <s v="Camera"/>
    <x v="0"/>
    <x v="5"/>
    <x v="9"/>
    <n v="1"/>
    <n v="35972"/>
    <n v="5"/>
    <n v="1798.6"/>
    <n v="6151.21"/>
    <n v="96"/>
    <n v="40420.61"/>
    <s v="UPI"/>
    <s v="Website"/>
    <s v="Bangalore"/>
    <s v="Karnataka"/>
    <x v="2"/>
    <n v="10"/>
    <s v="No Return"/>
    <n v="4"/>
    <s v="Returned"/>
  </r>
  <r>
    <s v="ORD00663"/>
    <x v="275"/>
    <s v="CUST604"/>
    <s v="Arjun"/>
    <x v="0"/>
    <n v="34"/>
    <s v="Tablet"/>
    <x v="0"/>
    <x v="8"/>
    <x v="0"/>
    <n v="3"/>
    <n v="43548"/>
    <n v="10"/>
    <n v="13064.4"/>
    <n v="21164.33"/>
    <n v="336"/>
    <n v="139079.93"/>
    <s v="UPI"/>
    <s v="Website"/>
    <s v="Patiala"/>
    <s v="Punjab"/>
    <x v="1"/>
    <n v="8"/>
    <s v="No Return"/>
    <n v="4"/>
    <s v="Returned"/>
  </r>
  <r>
    <s v="ORD00664"/>
    <x v="301"/>
    <s v="CUST334"/>
    <s v="Anjali"/>
    <x v="0"/>
    <n v="54"/>
    <s v="Laptop"/>
    <x v="0"/>
    <x v="4"/>
    <x v="4"/>
    <n v="4"/>
    <n v="7915"/>
    <n v="10"/>
    <n v="3166"/>
    <n v="5128.92"/>
    <n v="361"/>
    <n v="33983.919999999998"/>
    <s v="Net Banking"/>
    <s v="Website"/>
    <s v="Bangalore"/>
    <s v="Karnataka"/>
    <x v="2"/>
    <n v="5"/>
    <s v="Returned"/>
    <n v="1"/>
    <s v="Returned"/>
  </r>
  <r>
    <s v="ORD00665"/>
    <x v="61"/>
    <s v="CUST718"/>
    <s v="Karan"/>
    <x v="1"/>
    <n v="45"/>
    <s v="Mouse"/>
    <x v="0"/>
    <x v="9"/>
    <x v="5"/>
    <n v="3"/>
    <n v="3759"/>
    <n v="0"/>
    <n v="0"/>
    <n v="2029.86"/>
    <n v="446"/>
    <n v="13752.86"/>
    <s v="Cash on Delivery"/>
    <s v="Website"/>
    <s v="Jaipur"/>
    <s v="Rajasthan"/>
    <x v="1"/>
    <n v="4"/>
    <s v="No Return"/>
    <n v="4"/>
    <s v="Delivered"/>
  </r>
  <r>
    <s v="ORD00666"/>
    <x v="141"/>
    <s v="CUST246"/>
    <s v="Neha"/>
    <x v="1"/>
    <n v="18"/>
    <s v="Watch"/>
    <x v="1"/>
    <x v="7"/>
    <x v="7"/>
    <n v="1"/>
    <n v="17726"/>
    <n v="10"/>
    <n v="1772.6"/>
    <n v="2871.61"/>
    <n v="165"/>
    <n v="18990.009999999998"/>
    <s v="Net Banking"/>
    <s v="Website"/>
    <s v="Chandigarh"/>
    <s v="Punjab"/>
    <x v="1"/>
    <n v="8"/>
    <s v="Returned"/>
    <n v="5"/>
    <s v="Returned"/>
  </r>
  <r>
    <s v="ORD00667"/>
    <x v="135"/>
    <s v="CUST424"/>
    <s v="Priya"/>
    <x v="0"/>
    <n v="56"/>
    <s v="Watch"/>
    <x v="1"/>
    <x v="7"/>
    <x v="1"/>
    <n v="3"/>
    <n v="13518"/>
    <n v="0"/>
    <n v="0"/>
    <n v="7299.72"/>
    <n v="220"/>
    <n v="48073.72"/>
    <s v="Net Banking"/>
    <s v="Mobile App"/>
    <s v="Patiala"/>
    <s v="Punjab"/>
    <x v="1"/>
    <n v="9"/>
    <s v="No Return"/>
    <n v="4"/>
    <s v="Returned"/>
  </r>
  <r>
    <s v="ORD00668"/>
    <x v="266"/>
    <s v="CUST826"/>
    <s v="Karan"/>
    <x v="0"/>
    <n v="43"/>
    <s v="Headphones"/>
    <x v="0"/>
    <x v="0"/>
    <x v="8"/>
    <n v="5"/>
    <n v="48662"/>
    <n v="0"/>
    <n v="0"/>
    <n v="43795.8"/>
    <n v="270"/>
    <n v="287375.8"/>
    <s v="Cash on Delivery"/>
    <s v="Mobile App"/>
    <s v="Mumbai"/>
    <s v="Maharashtra"/>
    <x v="0"/>
    <n v="10"/>
    <s v="No Return"/>
    <n v="5"/>
    <s v="Delivered"/>
  </r>
  <r>
    <s v="ORD00669"/>
    <x v="261"/>
    <s v="CUST867"/>
    <s v="Sneha"/>
    <x v="1"/>
    <n v="32"/>
    <s v="Keyboard"/>
    <x v="0"/>
    <x v="1"/>
    <x v="6"/>
    <n v="4"/>
    <n v="48803"/>
    <n v="0"/>
    <n v="0"/>
    <n v="35138.160000000003"/>
    <n v="191"/>
    <n v="230541.16"/>
    <s v="Card"/>
    <s v="Website"/>
    <s v="Mumbai"/>
    <s v="Maharashtra"/>
    <x v="0"/>
    <n v="2"/>
    <s v="No Return"/>
    <n v="2"/>
    <s v="Returned"/>
  </r>
  <r>
    <s v="ORD00670"/>
    <x v="155"/>
    <s v="CUST802"/>
    <s v="Priya"/>
    <x v="0"/>
    <n v="33"/>
    <s v="Laptop"/>
    <x v="0"/>
    <x v="4"/>
    <x v="2"/>
    <n v="1"/>
    <n v="20388"/>
    <n v="0"/>
    <n v="0"/>
    <n v="3669.84"/>
    <n v="118"/>
    <n v="24175.84"/>
    <s v="UPI"/>
    <s v="Website"/>
    <s v="Chandigarh"/>
    <s v="Punjab"/>
    <x v="1"/>
    <n v="2"/>
    <s v="Returned"/>
    <n v="2"/>
    <s v="Shipped"/>
  </r>
  <r>
    <s v="ORD00671"/>
    <x v="133"/>
    <s v="CUST272"/>
    <s v="Karan"/>
    <x v="0"/>
    <n v="54"/>
    <s v="Shoes"/>
    <x v="1"/>
    <x v="2"/>
    <x v="3"/>
    <n v="1"/>
    <n v="38234"/>
    <n v="15"/>
    <n v="5735.1"/>
    <n v="5849.8"/>
    <n v="117"/>
    <n v="38465.699999999997"/>
    <s v="Net Banking"/>
    <s v="Website"/>
    <s v="Pune"/>
    <s v="Maharashtra"/>
    <x v="0"/>
    <n v="6"/>
    <s v="Returned"/>
    <n v="3"/>
    <s v="Cancelled"/>
  </r>
  <r>
    <s v="ORD00672"/>
    <x v="102"/>
    <s v="CUST650"/>
    <s v="Arjun"/>
    <x v="1"/>
    <n v="26"/>
    <s v="Tablet"/>
    <x v="0"/>
    <x v="8"/>
    <x v="7"/>
    <n v="3"/>
    <n v="36323"/>
    <n v="10"/>
    <n v="10896.9"/>
    <n v="17652.98"/>
    <n v="446"/>
    <n v="116171.08"/>
    <s v="Card"/>
    <s v="Website"/>
    <s v="Pune"/>
    <s v="Maharashtra"/>
    <x v="0"/>
    <n v="3"/>
    <s v="No Return"/>
    <n v="2"/>
    <s v="Delivered"/>
  </r>
  <r>
    <s v="ORD00673"/>
    <x v="225"/>
    <s v="CUST513"/>
    <s v="Riya"/>
    <x v="0"/>
    <n v="28"/>
    <s v="Headphones"/>
    <x v="0"/>
    <x v="0"/>
    <x v="4"/>
    <n v="1"/>
    <n v="37469"/>
    <n v="10"/>
    <n v="3746.9"/>
    <n v="6069.98"/>
    <n v="343"/>
    <n v="40135.08"/>
    <s v="Cash on Delivery"/>
    <s v="Mobile App"/>
    <s v="Pune"/>
    <s v="Maharashtra"/>
    <x v="0"/>
    <n v="8"/>
    <s v="Returned"/>
    <n v="3"/>
    <s v="Shipped"/>
  </r>
  <r>
    <s v="ORD00674"/>
    <x v="119"/>
    <s v="CUST838"/>
    <s v="Amit"/>
    <x v="0"/>
    <n v="40"/>
    <s v="Backpack"/>
    <x v="2"/>
    <x v="3"/>
    <x v="3"/>
    <n v="2"/>
    <n v="8036"/>
    <n v="15"/>
    <n v="2410.8000000000002"/>
    <n v="2459.02"/>
    <n v="129"/>
    <n v="16249.22"/>
    <s v="Net Banking"/>
    <s v="Mobile App"/>
    <s v="Jaipur"/>
    <s v="Rajasthan"/>
    <x v="1"/>
    <n v="8"/>
    <s v="Returned"/>
    <n v="5"/>
    <s v="Returned"/>
  </r>
  <r>
    <s v="ORD00675"/>
    <x v="30"/>
    <s v="CUST753"/>
    <s v="Rahul"/>
    <x v="1"/>
    <n v="34"/>
    <s v="Shoes"/>
    <x v="1"/>
    <x v="2"/>
    <x v="9"/>
    <n v="1"/>
    <n v="7033"/>
    <n v="0"/>
    <n v="0"/>
    <n v="1265.94"/>
    <n v="330"/>
    <n v="8628.94"/>
    <s v="UPI"/>
    <s v="Mobile App"/>
    <s v="Delhi"/>
    <s v="Delhi"/>
    <x v="1"/>
    <n v="9"/>
    <s v="No Return"/>
    <n v="5"/>
    <s v="Returned"/>
  </r>
  <r>
    <s v="ORD00676"/>
    <x v="262"/>
    <s v="CUST296"/>
    <s v="Rahul"/>
    <x v="1"/>
    <n v="54"/>
    <s v="Backpack"/>
    <x v="2"/>
    <x v="3"/>
    <x v="7"/>
    <n v="3"/>
    <n v="21275"/>
    <n v="10"/>
    <n v="6382.5"/>
    <n v="10339.65"/>
    <n v="126"/>
    <n v="67908.149999999994"/>
    <s v="Card"/>
    <s v="Website"/>
    <s v="Jaipur"/>
    <s v="Rajasthan"/>
    <x v="1"/>
    <n v="7"/>
    <s v="Returned"/>
    <n v="5"/>
    <s v="Returned"/>
  </r>
  <r>
    <s v="ORD00677"/>
    <x v="128"/>
    <s v="CUST344"/>
    <s v="Neha"/>
    <x v="0"/>
    <n v="26"/>
    <s v="Keyboard"/>
    <x v="0"/>
    <x v="1"/>
    <x v="0"/>
    <n v="1"/>
    <n v="30273"/>
    <n v="0"/>
    <n v="0"/>
    <n v="5449.14"/>
    <n v="128"/>
    <n v="35850.14"/>
    <s v="Cash on Delivery"/>
    <s v="Website"/>
    <s v="Lucknow"/>
    <s v="Uttar Pradesh"/>
    <x v="1"/>
    <n v="3"/>
    <s v="Returned"/>
    <n v="2"/>
    <s v="Shipped"/>
  </r>
  <r>
    <s v="ORD00678"/>
    <x v="187"/>
    <s v="CUST121"/>
    <s v="Karan"/>
    <x v="0"/>
    <n v="46"/>
    <s v="Keyboard"/>
    <x v="0"/>
    <x v="1"/>
    <x v="4"/>
    <n v="5"/>
    <n v="35557"/>
    <n v="20"/>
    <n v="35557"/>
    <n v="25601.040000000001"/>
    <n v="86"/>
    <n v="167915.04"/>
    <s v="UPI"/>
    <s v="Website"/>
    <s v="Mumbai"/>
    <s v="Maharashtra"/>
    <x v="0"/>
    <n v="9"/>
    <s v="Returned"/>
    <n v="1"/>
    <s v="Returned"/>
  </r>
  <r>
    <s v="ORD00679"/>
    <x v="306"/>
    <s v="CUST683"/>
    <s v="Sneha"/>
    <x v="1"/>
    <n v="43"/>
    <s v="Camera"/>
    <x v="0"/>
    <x v="5"/>
    <x v="7"/>
    <n v="4"/>
    <n v="43332"/>
    <n v="20"/>
    <n v="34665.599999999999"/>
    <n v="24959.23"/>
    <n v="354"/>
    <n v="163975.63"/>
    <s v="UPI"/>
    <s v="Mobile App"/>
    <s v="Lucknow"/>
    <s v="Uttar Pradesh"/>
    <x v="1"/>
    <n v="1"/>
    <s v="Returned"/>
    <n v="4"/>
    <s v="Delivered"/>
  </r>
  <r>
    <s v="ORD00680"/>
    <x v="205"/>
    <s v="CUST101"/>
    <s v="Arjun"/>
    <x v="1"/>
    <n v="41"/>
    <s v="Tablet"/>
    <x v="0"/>
    <x v="8"/>
    <x v="7"/>
    <n v="5"/>
    <n v="10495"/>
    <n v="10"/>
    <n v="5247.5"/>
    <n v="8500.9500000000007"/>
    <n v="92"/>
    <n v="55820.45"/>
    <s v="Card"/>
    <s v="Mobile App"/>
    <s v="Patiala"/>
    <s v="Punjab"/>
    <x v="1"/>
    <n v="8"/>
    <s v="No Return"/>
    <n v="4"/>
    <s v="Delivered"/>
  </r>
  <r>
    <s v="ORD00681"/>
    <x v="229"/>
    <s v="CUST731"/>
    <s v="Arjun"/>
    <x v="0"/>
    <n v="19"/>
    <s v="Phone"/>
    <x v="0"/>
    <x v="6"/>
    <x v="5"/>
    <n v="4"/>
    <n v="8623"/>
    <n v="5"/>
    <n v="1724.6"/>
    <n v="5898.13"/>
    <n v="358"/>
    <n v="39023.53"/>
    <s v="Net Banking"/>
    <s v="Mobile App"/>
    <s v="Lucknow"/>
    <s v="Uttar Pradesh"/>
    <x v="1"/>
    <n v="9"/>
    <s v="Returned"/>
    <n v="2"/>
    <s v="Returned"/>
  </r>
  <r>
    <s v="ORD00682"/>
    <x v="243"/>
    <s v="CUST427"/>
    <s v="Rahul"/>
    <x v="1"/>
    <n v="33"/>
    <s v="Camera"/>
    <x v="0"/>
    <x v="5"/>
    <x v="8"/>
    <n v="1"/>
    <n v="12855"/>
    <n v="0"/>
    <n v="0"/>
    <n v="2313.9"/>
    <n v="289"/>
    <n v="15457.9"/>
    <s v="Card"/>
    <s v="Mobile App"/>
    <s v="Chandigarh"/>
    <s v="Punjab"/>
    <x v="1"/>
    <n v="1"/>
    <s v="Returned"/>
    <n v="2"/>
    <s v="Delivered"/>
  </r>
  <r>
    <s v="ORD00683"/>
    <x v="94"/>
    <s v="CUST996"/>
    <s v="Arjun"/>
    <x v="0"/>
    <n v="38"/>
    <s v="Watch"/>
    <x v="1"/>
    <x v="7"/>
    <x v="8"/>
    <n v="5"/>
    <n v="7313"/>
    <n v="10"/>
    <n v="3656.5"/>
    <n v="5923.53"/>
    <n v="78"/>
    <n v="38910.03"/>
    <s v="Cash on Delivery"/>
    <s v="Website"/>
    <s v="Lucknow"/>
    <s v="Uttar Pradesh"/>
    <x v="1"/>
    <n v="1"/>
    <s v="Returned"/>
    <n v="3"/>
    <s v="Shipped"/>
  </r>
  <r>
    <s v="ORD00684"/>
    <x v="307"/>
    <s v="CUST667"/>
    <s v="Karan"/>
    <x v="0"/>
    <n v="29"/>
    <s v="Camera"/>
    <x v="0"/>
    <x v="5"/>
    <x v="5"/>
    <n v="1"/>
    <n v="19819"/>
    <n v="0"/>
    <n v="0"/>
    <n v="3567.42"/>
    <n v="273"/>
    <n v="23659.42"/>
    <s v="Net Banking"/>
    <s v="Mobile App"/>
    <s v="Mumbai"/>
    <s v="Maharashtra"/>
    <x v="0"/>
    <n v="3"/>
    <s v="Returned"/>
    <n v="2"/>
    <s v="Delivered"/>
  </r>
  <r>
    <s v="ORD00685"/>
    <x v="228"/>
    <s v="CUST835"/>
    <s v="Karan"/>
    <x v="1"/>
    <n v="30"/>
    <s v="Headphones"/>
    <x v="0"/>
    <x v="0"/>
    <x v="7"/>
    <n v="5"/>
    <n v="49125"/>
    <n v="0"/>
    <n v="0"/>
    <n v="44212.5"/>
    <n v="132"/>
    <n v="289969.5"/>
    <s v="UPI"/>
    <s v="Mobile App"/>
    <s v="Lucknow"/>
    <s v="Uttar Pradesh"/>
    <x v="1"/>
    <n v="2"/>
    <s v="No Return"/>
    <n v="1"/>
    <s v="Cancelled"/>
  </r>
  <r>
    <s v="ORD00686"/>
    <x v="301"/>
    <s v="CUST384"/>
    <s v="Priya"/>
    <x v="0"/>
    <n v="56"/>
    <s v="Backpack"/>
    <x v="2"/>
    <x v="3"/>
    <x v="3"/>
    <n v="3"/>
    <n v="40023"/>
    <n v="5"/>
    <n v="6003.45"/>
    <n v="20531.8"/>
    <n v="233"/>
    <n v="134830.35"/>
    <s v="Net Banking"/>
    <s v="Mobile App"/>
    <s v="Jaipur"/>
    <s v="Rajasthan"/>
    <x v="1"/>
    <n v="1"/>
    <s v="No Return"/>
    <n v="2"/>
    <s v="Delivered"/>
  </r>
  <r>
    <s v="ORD00687"/>
    <x v="146"/>
    <s v="CUST408"/>
    <s v="Sneha"/>
    <x v="0"/>
    <n v="56"/>
    <s v="Headphones"/>
    <x v="0"/>
    <x v="0"/>
    <x v="4"/>
    <n v="1"/>
    <n v="11177"/>
    <n v="20"/>
    <n v="2235.4"/>
    <n v="1609.49"/>
    <n v="174"/>
    <n v="10725.09"/>
    <s v="UPI"/>
    <s v="Mobile App"/>
    <s v="Jaipur"/>
    <s v="Rajasthan"/>
    <x v="1"/>
    <n v="10"/>
    <s v="No Return"/>
    <n v="5"/>
    <s v="Returned"/>
  </r>
  <r>
    <s v="ORD00688"/>
    <x v="307"/>
    <s v="CUST737"/>
    <s v="Priya"/>
    <x v="0"/>
    <n v="44"/>
    <s v="Laptop"/>
    <x v="0"/>
    <x v="4"/>
    <x v="3"/>
    <n v="4"/>
    <n v="43124"/>
    <n v="15"/>
    <n v="25874.400000000001"/>
    <n v="26391.89"/>
    <n v="187"/>
    <n v="173200.49"/>
    <s v="Net Banking"/>
    <s v="Mobile App"/>
    <s v="Delhi"/>
    <s v="Delhi"/>
    <x v="1"/>
    <n v="8"/>
    <s v="Returned"/>
    <n v="3"/>
    <s v="Shipped"/>
  </r>
  <r>
    <s v="ORD00689"/>
    <x v="11"/>
    <s v="CUST700"/>
    <s v="Anjali"/>
    <x v="0"/>
    <n v="51"/>
    <s v="Laptop"/>
    <x v="0"/>
    <x v="4"/>
    <x v="9"/>
    <n v="1"/>
    <n v="1063"/>
    <n v="5"/>
    <n v="53.15"/>
    <n v="181.77"/>
    <n v="2"/>
    <n v="1193.6199999999999"/>
    <s v="Net Banking"/>
    <s v="Website"/>
    <s v="Delhi"/>
    <s v="Delhi"/>
    <x v="1"/>
    <n v="6"/>
    <s v="Returned"/>
    <n v="5"/>
    <s v="Delivered"/>
  </r>
  <r>
    <s v="ORD00690"/>
    <x v="93"/>
    <s v="CUST234"/>
    <s v="Amit"/>
    <x v="1"/>
    <n v="34"/>
    <s v="Laptop"/>
    <x v="0"/>
    <x v="4"/>
    <x v="5"/>
    <n v="2"/>
    <n v="862"/>
    <n v="0"/>
    <n v="0"/>
    <n v="310.32"/>
    <n v="38"/>
    <n v="2072.3200000000002"/>
    <s v="UPI"/>
    <s v="Mobile App"/>
    <s v="Patiala"/>
    <s v="Punjab"/>
    <x v="1"/>
    <n v="4"/>
    <s v="Returned"/>
    <n v="5"/>
    <s v="Returned"/>
  </r>
  <r>
    <s v="ORD00691"/>
    <x v="193"/>
    <s v="CUST195"/>
    <s v="Karan"/>
    <x v="0"/>
    <n v="18"/>
    <s v="Watch"/>
    <x v="1"/>
    <x v="7"/>
    <x v="8"/>
    <n v="3"/>
    <n v="48398"/>
    <n v="0"/>
    <n v="0"/>
    <n v="26134.92"/>
    <n v="450"/>
    <n v="171778.92"/>
    <s v="Card"/>
    <s v="Website"/>
    <s v="Pune"/>
    <s v="Maharashtra"/>
    <x v="0"/>
    <n v="1"/>
    <s v="Returned"/>
    <n v="5"/>
    <s v="Shipped"/>
  </r>
  <r>
    <s v="ORD00692"/>
    <x v="308"/>
    <s v="CUST176"/>
    <s v="Riya"/>
    <x v="1"/>
    <n v="57"/>
    <s v="Tablet"/>
    <x v="0"/>
    <x v="8"/>
    <x v="5"/>
    <n v="4"/>
    <n v="39778"/>
    <n v="10"/>
    <n v="15911.2"/>
    <n v="25776.14"/>
    <n v="252"/>
    <n v="169228.94"/>
    <s v="Net Banking"/>
    <s v="Website"/>
    <s v="Patiala"/>
    <s v="Punjab"/>
    <x v="1"/>
    <n v="6"/>
    <s v="Returned"/>
    <n v="5"/>
    <s v="Delivered"/>
  </r>
  <r>
    <s v="ORD00693"/>
    <x v="309"/>
    <s v="CUST511"/>
    <s v="Neha"/>
    <x v="0"/>
    <n v="42"/>
    <s v="Watch"/>
    <x v="1"/>
    <x v="7"/>
    <x v="7"/>
    <n v="2"/>
    <n v="25407"/>
    <n v="0"/>
    <n v="0"/>
    <n v="9146.52"/>
    <n v="193"/>
    <n v="60153.52"/>
    <s v="Card"/>
    <s v="Website"/>
    <s v="Chandigarh"/>
    <s v="Punjab"/>
    <x v="1"/>
    <n v="5"/>
    <s v="No Return"/>
    <n v="3"/>
    <s v="Shipped"/>
  </r>
  <r>
    <s v="ORD00694"/>
    <x v="76"/>
    <s v="CUST471"/>
    <s v="Priya"/>
    <x v="1"/>
    <n v="33"/>
    <s v="Backpack"/>
    <x v="2"/>
    <x v="3"/>
    <x v="2"/>
    <n v="1"/>
    <n v="34030"/>
    <n v="5"/>
    <n v="1701.5"/>
    <n v="5819.13"/>
    <n v="148"/>
    <n v="38295.629999999997"/>
    <s v="Net Banking"/>
    <s v="Website"/>
    <s v="Patiala"/>
    <s v="Punjab"/>
    <x v="1"/>
    <n v="5"/>
    <s v="Returned"/>
    <n v="5"/>
    <s v="Delivered"/>
  </r>
  <r>
    <s v="ORD00695"/>
    <x v="76"/>
    <s v="CUST451"/>
    <s v="Rahul"/>
    <x v="0"/>
    <n v="55"/>
    <s v="Keyboard"/>
    <x v="0"/>
    <x v="1"/>
    <x v="7"/>
    <n v="2"/>
    <n v="27846"/>
    <n v="20"/>
    <n v="11138.4"/>
    <n v="8019.65"/>
    <n v="421"/>
    <n v="52994.25"/>
    <s v="Card"/>
    <s v="Mobile App"/>
    <s v="Delhi"/>
    <s v="Delhi"/>
    <x v="1"/>
    <n v="4"/>
    <s v="Returned"/>
    <n v="5"/>
    <s v="Shipped"/>
  </r>
  <r>
    <s v="ORD00696"/>
    <x v="143"/>
    <s v="CUST876"/>
    <s v="Vikas"/>
    <x v="1"/>
    <n v="52"/>
    <s v="Tablet"/>
    <x v="0"/>
    <x v="8"/>
    <x v="4"/>
    <n v="1"/>
    <n v="38289"/>
    <n v="15"/>
    <n v="5743.35"/>
    <n v="5858.22"/>
    <n v="315"/>
    <n v="38718.870000000003"/>
    <s v="Net Banking"/>
    <s v="Mobile App"/>
    <s v="Bangalore"/>
    <s v="Karnataka"/>
    <x v="2"/>
    <n v="3"/>
    <s v="Returned"/>
    <n v="2"/>
    <s v="Cancelled"/>
  </r>
  <r>
    <s v="ORD00697"/>
    <x v="135"/>
    <s v="CUST104"/>
    <s v="Sneha"/>
    <x v="0"/>
    <n v="46"/>
    <s v="Keyboard"/>
    <x v="0"/>
    <x v="1"/>
    <x v="4"/>
    <n v="3"/>
    <n v="40712"/>
    <n v="0"/>
    <n v="0"/>
    <n v="21984.48"/>
    <n v="238"/>
    <n v="144358.48000000001"/>
    <s v="Net Banking"/>
    <s v="Mobile App"/>
    <s v="Lucknow"/>
    <s v="Uttar Pradesh"/>
    <x v="1"/>
    <n v="5"/>
    <s v="No Return"/>
    <n v="5"/>
    <s v="Cancelled"/>
  </r>
  <r>
    <s v="ORD00698"/>
    <x v="310"/>
    <s v="CUST663"/>
    <s v="Amit"/>
    <x v="0"/>
    <n v="23"/>
    <s v="Keyboard"/>
    <x v="0"/>
    <x v="1"/>
    <x v="7"/>
    <n v="1"/>
    <n v="38286"/>
    <n v="5"/>
    <n v="1914.3"/>
    <n v="6546.91"/>
    <n v="264"/>
    <n v="43182.61"/>
    <s v="UPI"/>
    <s v="Mobile App"/>
    <s v="Mumbai"/>
    <s v="Maharashtra"/>
    <x v="0"/>
    <n v="4"/>
    <s v="Returned"/>
    <n v="4"/>
    <s v="Shipped"/>
  </r>
  <r>
    <s v="ORD00699"/>
    <x v="157"/>
    <s v="CUST149"/>
    <s v="Arjun"/>
    <x v="1"/>
    <n v="21"/>
    <s v="Backpack"/>
    <x v="2"/>
    <x v="3"/>
    <x v="8"/>
    <n v="3"/>
    <n v="38505"/>
    <n v="10"/>
    <n v="11551.5"/>
    <n v="18713.43"/>
    <n v="469"/>
    <n v="123145.93"/>
    <s v="Card"/>
    <s v="Website"/>
    <s v="Lucknow"/>
    <s v="Uttar Pradesh"/>
    <x v="1"/>
    <n v="7"/>
    <s v="No Return"/>
    <n v="1"/>
    <s v="Delivered"/>
  </r>
  <r>
    <s v="ORD00700"/>
    <x v="202"/>
    <s v="CUST208"/>
    <s v="Arjun"/>
    <x v="0"/>
    <n v="41"/>
    <s v="Mouse"/>
    <x v="0"/>
    <x v="9"/>
    <x v="4"/>
    <n v="1"/>
    <n v="37853"/>
    <n v="20"/>
    <n v="7570.6"/>
    <n v="5450.83"/>
    <n v="363"/>
    <n v="36096.230000000003"/>
    <s v="UPI"/>
    <s v="Website"/>
    <s v="Bangalore"/>
    <s v="Karnataka"/>
    <x v="2"/>
    <n v="3"/>
    <s v="No Return"/>
    <n v="1"/>
    <s v="Cancelled"/>
  </r>
  <r>
    <s v="ORD00701"/>
    <x v="212"/>
    <s v="CUST724"/>
    <s v="Riya"/>
    <x v="0"/>
    <n v="46"/>
    <s v="Mouse"/>
    <x v="0"/>
    <x v="9"/>
    <x v="1"/>
    <n v="1"/>
    <n v="23378"/>
    <n v="5"/>
    <n v="1168.9000000000001"/>
    <n v="3997.64"/>
    <n v="1"/>
    <n v="26207.74"/>
    <s v="Net Banking"/>
    <s v="Website"/>
    <s v="Pune"/>
    <s v="Maharashtra"/>
    <x v="0"/>
    <n v="5"/>
    <s v="No Return"/>
    <n v="3"/>
    <s v="Shipped"/>
  </r>
  <r>
    <s v="ORD00702"/>
    <x v="114"/>
    <s v="CUST758"/>
    <s v="Rahul"/>
    <x v="1"/>
    <n v="48"/>
    <s v="Watch"/>
    <x v="1"/>
    <x v="7"/>
    <x v="1"/>
    <n v="2"/>
    <n v="34921"/>
    <n v="5"/>
    <n v="3492.1"/>
    <n v="11942.98"/>
    <n v="248"/>
    <n v="78540.88"/>
    <s v="Net Banking"/>
    <s v="Mobile App"/>
    <s v="Lucknow"/>
    <s v="Uttar Pradesh"/>
    <x v="1"/>
    <n v="1"/>
    <s v="No Return"/>
    <n v="2"/>
    <s v="Delivered"/>
  </r>
  <r>
    <s v="ORD00703"/>
    <x v="177"/>
    <s v="CUST573"/>
    <s v="Priya"/>
    <x v="1"/>
    <n v="39"/>
    <s v="Camera"/>
    <x v="0"/>
    <x v="5"/>
    <x v="2"/>
    <n v="4"/>
    <n v="17871"/>
    <n v="5"/>
    <n v="3574.2"/>
    <n v="12223.76"/>
    <n v="178"/>
    <n v="80311.56"/>
    <s v="UPI"/>
    <s v="Mobile App"/>
    <s v="Patiala"/>
    <s v="Punjab"/>
    <x v="1"/>
    <n v="8"/>
    <s v="No Return"/>
    <n v="5"/>
    <s v="Returned"/>
  </r>
  <r>
    <s v="ORD00704"/>
    <x v="168"/>
    <s v="CUST950"/>
    <s v="Amit"/>
    <x v="0"/>
    <n v="46"/>
    <s v="Phone"/>
    <x v="0"/>
    <x v="6"/>
    <x v="1"/>
    <n v="4"/>
    <n v="45708"/>
    <n v="20"/>
    <n v="36566.400000000001"/>
    <n v="26327.81"/>
    <n v="230"/>
    <n v="172823.41"/>
    <s v="Net Banking"/>
    <s v="Website"/>
    <s v="Delhi"/>
    <s v="Delhi"/>
    <x v="1"/>
    <n v="10"/>
    <s v="Returned"/>
    <n v="4"/>
    <s v="Returned"/>
  </r>
  <r>
    <s v="ORD00705"/>
    <x v="79"/>
    <s v="CUST915"/>
    <s v="Priya"/>
    <x v="0"/>
    <n v="45"/>
    <s v="Shoes"/>
    <x v="1"/>
    <x v="2"/>
    <x v="5"/>
    <n v="4"/>
    <n v="30414"/>
    <n v="5"/>
    <n v="6082.8"/>
    <n v="20803.18"/>
    <n v="367"/>
    <n v="136743.38"/>
    <s v="Net Banking"/>
    <s v="Mobile App"/>
    <s v="Jaipur"/>
    <s v="Rajasthan"/>
    <x v="1"/>
    <n v="8"/>
    <s v="No Return"/>
    <n v="4"/>
    <s v="Shipped"/>
  </r>
  <r>
    <s v="ORD00706"/>
    <x v="204"/>
    <s v="CUST482"/>
    <s v="Amit"/>
    <x v="1"/>
    <n v="28"/>
    <s v="Camera"/>
    <x v="0"/>
    <x v="5"/>
    <x v="0"/>
    <n v="3"/>
    <n v="20894"/>
    <n v="15"/>
    <n v="9402.2999999999993"/>
    <n v="9590.35"/>
    <n v="68"/>
    <n v="62938.05"/>
    <s v="UPI"/>
    <s v="Mobile App"/>
    <s v="Mumbai"/>
    <s v="Maharashtra"/>
    <x v="0"/>
    <n v="1"/>
    <s v="Returned"/>
    <n v="5"/>
    <s v="Cancelled"/>
  </r>
  <r>
    <s v="ORD00707"/>
    <x v="15"/>
    <s v="CUST346"/>
    <s v="Vikas"/>
    <x v="0"/>
    <n v="35"/>
    <s v="Watch"/>
    <x v="1"/>
    <x v="7"/>
    <x v="8"/>
    <n v="1"/>
    <n v="9009"/>
    <n v="15"/>
    <n v="1351.35"/>
    <n v="1378.38"/>
    <n v="466"/>
    <n v="9502.0300000000007"/>
    <s v="UPI"/>
    <s v="Mobile App"/>
    <s v="Jaipur"/>
    <s v="Rajasthan"/>
    <x v="1"/>
    <n v="7"/>
    <s v="Returned"/>
    <n v="3"/>
    <s v="Delivered"/>
  </r>
  <r>
    <s v="ORD00708"/>
    <x v="179"/>
    <s v="CUST301"/>
    <s v="Neha"/>
    <x v="0"/>
    <n v="36"/>
    <s v="Headphones"/>
    <x v="0"/>
    <x v="0"/>
    <x v="4"/>
    <n v="4"/>
    <n v="40980"/>
    <n v="20"/>
    <n v="32784"/>
    <n v="23604.48"/>
    <n v="302"/>
    <n v="155042.48000000001"/>
    <s v="UPI"/>
    <s v="Mobile App"/>
    <s v="Lucknow"/>
    <s v="Uttar Pradesh"/>
    <x v="1"/>
    <n v="10"/>
    <s v="Returned"/>
    <n v="3"/>
    <s v="Delivered"/>
  </r>
  <r>
    <s v="ORD00709"/>
    <x v="311"/>
    <s v="CUST682"/>
    <s v="Karan"/>
    <x v="1"/>
    <n v="53"/>
    <s v="Mouse"/>
    <x v="0"/>
    <x v="9"/>
    <x v="7"/>
    <n v="4"/>
    <n v="17805"/>
    <n v="5"/>
    <n v="3561"/>
    <n v="12178.62"/>
    <n v="278"/>
    <n v="80115.62"/>
    <s v="Net Banking"/>
    <s v="Mobile App"/>
    <s v="Chandigarh"/>
    <s v="Punjab"/>
    <x v="1"/>
    <n v="2"/>
    <s v="Returned"/>
    <n v="4"/>
    <s v="Cancelled"/>
  </r>
  <r>
    <s v="ORD00710"/>
    <x v="221"/>
    <s v="CUST202"/>
    <s v="Arjun"/>
    <x v="0"/>
    <n v="56"/>
    <s v="Tablet"/>
    <x v="0"/>
    <x v="8"/>
    <x v="8"/>
    <n v="3"/>
    <n v="27997"/>
    <n v="10"/>
    <n v="8399.1"/>
    <n v="13606.54"/>
    <n v="430"/>
    <n v="89628.44"/>
    <s v="Cash on Delivery"/>
    <s v="Website"/>
    <s v="Bangalore"/>
    <s v="Karnataka"/>
    <x v="2"/>
    <n v="7"/>
    <s v="Returned"/>
    <n v="1"/>
    <s v="Delivered"/>
  </r>
  <r>
    <s v="ORD00711"/>
    <x v="0"/>
    <s v="CUST256"/>
    <s v="Vikas"/>
    <x v="0"/>
    <n v="58"/>
    <s v="Headphones"/>
    <x v="0"/>
    <x v="0"/>
    <x v="7"/>
    <n v="3"/>
    <n v="16676"/>
    <n v="5"/>
    <n v="2501.4"/>
    <n v="8554.7900000000009"/>
    <n v="328"/>
    <n v="56409.39"/>
    <s v="UPI"/>
    <s v="Mobile App"/>
    <s v="Pune"/>
    <s v="Maharashtra"/>
    <x v="0"/>
    <n v="1"/>
    <s v="No Return"/>
    <n v="1"/>
    <s v="Delivered"/>
  </r>
  <r>
    <s v="ORD00712"/>
    <x v="312"/>
    <s v="CUST690"/>
    <s v="Amit"/>
    <x v="1"/>
    <n v="50"/>
    <s v="Laptop"/>
    <x v="0"/>
    <x v="4"/>
    <x v="0"/>
    <n v="1"/>
    <n v="29242"/>
    <n v="20"/>
    <n v="5848.4"/>
    <n v="4210.8500000000004"/>
    <n v="375"/>
    <n v="27979.45"/>
    <s v="UPI"/>
    <s v="Mobile App"/>
    <s v="Bangalore"/>
    <s v="Karnataka"/>
    <x v="2"/>
    <n v="3"/>
    <s v="No Return"/>
    <n v="4"/>
    <s v="Cancelled"/>
  </r>
  <r>
    <s v="ORD00713"/>
    <x v="306"/>
    <s v="CUST382"/>
    <s v="Arjun"/>
    <x v="0"/>
    <n v="41"/>
    <s v="Phone"/>
    <x v="0"/>
    <x v="6"/>
    <x v="0"/>
    <n v="4"/>
    <n v="11472"/>
    <n v="5"/>
    <n v="2294.4"/>
    <n v="7846.85"/>
    <n v="166"/>
    <n v="51606.45"/>
    <s v="Net Banking"/>
    <s v="Mobile App"/>
    <s v="Pune"/>
    <s v="Maharashtra"/>
    <x v="0"/>
    <n v="7"/>
    <s v="Returned"/>
    <n v="2"/>
    <s v="Cancelled"/>
  </r>
  <r>
    <s v="ORD00714"/>
    <x v="313"/>
    <s v="CUST834"/>
    <s v="Arjun"/>
    <x v="0"/>
    <n v="59"/>
    <s v="Camera"/>
    <x v="0"/>
    <x v="5"/>
    <x v="1"/>
    <n v="1"/>
    <n v="47287"/>
    <n v="0"/>
    <n v="0"/>
    <n v="8511.66"/>
    <n v="494"/>
    <n v="56292.66"/>
    <s v="Cash on Delivery"/>
    <s v="Mobile App"/>
    <s v="Jaipur"/>
    <s v="Rajasthan"/>
    <x v="1"/>
    <n v="6"/>
    <s v="No Return"/>
    <n v="1"/>
    <s v="Cancelled"/>
  </r>
  <r>
    <s v="ORD00715"/>
    <x v="297"/>
    <s v="CUST908"/>
    <s v="Sneha"/>
    <x v="0"/>
    <n v="54"/>
    <s v="Backpack"/>
    <x v="2"/>
    <x v="3"/>
    <x v="2"/>
    <n v="1"/>
    <n v="27319"/>
    <n v="20"/>
    <n v="5463.8"/>
    <n v="3933.94"/>
    <n v="240"/>
    <n v="26029.14"/>
    <s v="UPI"/>
    <s v="Mobile App"/>
    <s v="Jaipur"/>
    <s v="Rajasthan"/>
    <x v="1"/>
    <n v="3"/>
    <s v="No Return"/>
    <n v="2"/>
    <s v="Cancelled"/>
  </r>
  <r>
    <s v="ORD00716"/>
    <x v="88"/>
    <s v="CUST170"/>
    <s v="Priya"/>
    <x v="1"/>
    <n v="23"/>
    <s v="Tablet"/>
    <x v="0"/>
    <x v="8"/>
    <x v="8"/>
    <n v="2"/>
    <n v="23777"/>
    <n v="5"/>
    <n v="2377.6999999999998"/>
    <n v="8131.73"/>
    <n v="196"/>
    <n v="53504.03"/>
    <s v="Card"/>
    <s v="Website"/>
    <s v="Bangalore"/>
    <s v="Karnataka"/>
    <x v="2"/>
    <n v="10"/>
    <s v="Returned"/>
    <n v="2"/>
    <s v="Returned"/>
  </r>
  <r>
    <s v="ORD00717"/>
    <x v="127"/>
    <s v="CUST898"/>
    <s v="Amit"/>
    <x v="1"/>
    <n v="49"/>
    <s v="Backpack"/>
    <x v="2"/>
    <x v="3"/>
    <x v="0"/>
    <n v="2"/>
    <n v="47273"/>
    <n v="15"/>
    <n v="14181.9"/>
    <n v="14465.54"/>
    <n v="460"/>
    <n v="95289.64"/>
    <s v="Cash on Delivery"/>
    <s v="Website"/>
    <s v="Jaipur"/>
    <s v="Rajasthan"/>
    <x v="1"/>
    <n v="2"/>
    <s v="Returned"/>
    <n v="5"/>
    <s v="Shipped"/>
  </r>
  <r>
    <s v="ORD00718"/>
    <x v="90"/>
    <s v="CUST442"/>
    <s v="Arjun"/>
    <x v="0"/>
    <n v="55"/>
    <s v="Mouse"/>
    <x v="0"/>
    <x v="9"/>
    <x v="3"/>
    <n v="4"/>
    <n v="5695"/>
    <n v="5"/>
    <n v="1139"/>
    <n v="3895.38"/>
    <n v="183"/>
    <n v="25719.38"/>
    <s v="Cash on Delivery"/>
    <s v="Mobile App"/>
    <s v="Patiala"/>
    <s v="Punjab"/>
    <x v="1"/>
    <n v="9"/>
    <s v="No Return"/>
    <n v="4"/>
    <s v="Shipped"/>
  </r>
  <r>
    <s v="ORD00719"/>
    <x v="54"/>
    <s v="CUST189"/>
    <s v="Rahul"/>
    <x v="0"/>
    <n v="33"/>
    <s v="Headphones"/>
    <x v="0"/>
    <x v="0"/>
    <x v="2"/>
    <n v="4"/>
    <n v="25749"/>
    <n v="0"/>
    <n v="0"/>
    <n v="18539.28"/>
    <n v="488"/>
    <n v="122023.28"/>
    <s v="Cash on Delivery"/>
    <s v="Mobile App"/>
    <s v="Pune"/>
    <s v="Maharashtra"/>
    <x v="0"/>
    <n v="6"/>
    <s v="Returned"/>
    <n v="1"/>
    <s v="Returned"/>
  </r>
  <r>
    <s v="ORD00720"/>
    <x v="14"/>
    <s v="CUST759"/>
    <s v="Sneha"/>
    <x v="1"/>
    <n v="48"/>
    <s v="Backpack"/>
    <x v="2"/>
    <x v="3"/>
    <x v="1"/>
    <n v="3"/>
    <n v="20383"/>
    <n v="20"/>
    <n v="12229.8"/>
    <n v="8805.4599999999991"/>
    <n v="320"/>
    <n v="58044.66"/>
    <s v="Card"/>
    <s v="Mobile App"/>
    <s v="Mumbai"/>
    <s v="Maharashtra"/>
    <x v="0"/>
    <n v="1"/>
    <s v="Returned"/>
    <n v="2"/>
    <s v="Delivered"/>
  </r>
  <r>
    <s v="ORD00721"/>
    <x v="75"/>
    <s v="CUST565"/>
    <s v="Arjun"/>
    <x v="1"/>
    <n v="34"/>
    <s v="Keyboard"/>
    <x v="0"/>
    <x v="1"/>
    <x v="0"/>
    <n v="4"/>
    <n v="44550"/>
    <n v="10"/>
    <n v="17820"/>
    <n v="28868.400000000001"/>
    <n v="449"/>
    <n v="189697.4"/>
    <s v="Net Banking"/>
    <s v="Mobile App"/>
    <s v="Mumbai"/>
    <s v="Maharashtra"/>
    <x v="0"/>
    <n v="7"/>
    <s v="No Return"/>
    <n v="3"/>
    <s v="Returned"/>
  </r>
  <r>
    <s v="ORD00722"/>
    <x v="255"/>
    <s v="CUST711"/>
    <s v="Priya"/>
    <x v="1"/>
    <n v="35"/>
    <s v="Mouse"/>
    <x v="0"/>
    <x v="9"/>
    <x v="6"/>
    <n v="3"/>
    <n v="17487"/>
    <n v="20"/>
    <n v="10492.2"/>
    <n v="7554.38"/>
    <n v="447"/>
    <n v="49970.18"/>
    <s v="Card"/>
    <s v="Website"/>
    <s v="Patiala"/>
    <s v="Punjab"/>
    <x v="1"/>
    <n v="10"/>
    <s v="No Return"/>
    <n v="5"/>
    <s v="Delivered"/>
  </r>
  <r>
    <s v="ORD00723"/>
    <x v="105"/>
    <s v="CUST513"/>
    <s v="Sneha"/>
    <x v="0"/>
    <n v="20"/>
    <s v="Keyboard"/>
    <x v="0"/>
    <x v="1"/>
    <x v="4"/>
    <n v="3"/>
    <n v="32893"/>
    <n v="5"/>
    <n v="4933.95"/>
    <n v="16874.11"/>
    <n v="386"/>
    <n v="111005.16"/>
    <s v="UPI"/>
    <s v="Mobile App"/>
    <s v="Mumbai"/>
    <s v="Maharashtra"/>
    <x v="0"/>
    <n v="7"/>
    <s v="No Return"/>
    <n v="4"/>
    <s v="Returned"/>
  </r>
  <r>
    <s v="ORD00724"/>
    <x v="102"/>
    <s v="CUST682"/>
    <s v="Amit"/>
    <x v="1"/>
    <n v="33"/>
    <s v="Watch"/>
    <x v="1"/>
    <x v="7"/>
    <x v="6"/>
    <n v="2"/>
    <n v="48999"/>
    <n v="10"/>
    <n v="9799.7999999999993"/>
    <n v="15875.68"/>
    <n v="136"/>
    <n v="104209.88"/>
    <s v="UPI"/>
    <s v="Mobile App"/>
    <s v="Mumbai"/>
    <s v="Maharashtra"/>
    <x v="0"/>
    <n v="7"/>
    <s v="No Return"/>
    <n v="1"/>
    <s v="Delivered"/>
  </r>
  <r>
    <s v="ORD00725"/>
    <x v="314"/>
    <s v="CUST628"/>
    <s v="Amit"/>
    <x v="1"/>
    <n v="54"/>
    <s v="Mouse"/>
    <x v="0"/>
    <x v="9"/>
    <x v="9"/>
    <n v="5"/>
    <n v="21651"/>
    <n v="15"/>
    <n v="16238.25"/>
    <n v="16563.009999999998"/>
    <n v="226"/>
    <n v="108805.75999999999"/>
    <s v="UPI"/>
    <s v="Website"/>
    <s v="Patiala"/>
    <s v="Punjab"/>
    <x v="1"/>
    <n v="2"/>
    <s v="No Return"/>
    <n v="3"/>
    <s v="Delivered"/>
  </r>
  <r>
    <s v="ORD00726"/>
    <x v="107"/>
    <s v="CUST112"/>
    <s v="Anjali"/>
    <x v="1"/>
    <n v="21"/>
    <s v="Tablet"/>
    <x v="0"/>
    <x v="8"/>
    <x v="4"/>
    <n v="3"/>
    <n v="33508"/>
    <n v="10"/>
    <n v="10052.4"/>
    <n v="16284.89"/>
    <n v="103"/>
    <n v="106859.49"/>
    <s v="Net Banking"/>
    <s v="Mobile App"/>
    <s v="Pune"/>
    <s v="Maharashtra"/>
    <x v="0"/>
    <n v="5"/>
    <s v="Returned"/>
    <n v="1"/>
    <s v="Returned"/>
  </r>
  <r>
    <s v="ORD00727"/>
    <x v="263"/>
    <s v="CUST889"/>
    <s v="Neha"/>
    <x v="0"/>
    <n v="41"/>
    <s v="Mouse"/>
    <x v="0"/>
    <x v="9"/>
    <x v="8"/>
    <n v="2"/>
    <n v="43281"/>
    <n v="5"/>
    <n v="4328.1000000000004"/>
    <n v="14802.1"/>
    <n v="87"/>
    <n v="97123"/>
    <s v="Cash on Delivery"/>
    <s v="Mobile App"/>
    <s v="Mumbai"/>
    <s v="Maharashtra"/>
    <x v="0"/>
    <n v="7"/>
    <s v="Returned"/>
    <n v="1"/>
    <s v="Returned"/>
  </r>
  <r>
    <s v="ORD00728"/>
    <x v="109"/>
    <s v="CUST867"/>
    <s v="Vikas"/>
    <x v="0"/>
    <n v="30"/>
    <s v="Headphones"/>
    <x v="0"/>
    <x v="0"/>
    <x v="6"/>
    <n v="2"/>
    <n v="41547"/>
    <n v="10"/>
    <n v="8309.4"/>
    <n v="13461.23"/>
    <n v="154"/>
    <n v="88399.83"/>
    <s v="Cash on Delivery"/>
    <s v="Mobile App"/>
    <s v="Patiala"/>
    <s v="Punjab"/>
    <x v="1"/>
    <n v="4"/>
    <s v="No Return"/>
    <n v="3"/>
    <s v="Cancelled"/>
  </r>
  <r>
    <s v="ORD00729"/>
    <x v="125"/>
    <s v="CUST403"/>
    <s v="Priya"/>
    <x v="0"/>
    <n v="26"/>
    <s v="Laptop"/>
    <x v="0"/>
    <x v="4"/>
    <x v="7"/>
    <n v="3"/>
    <n v="27978"/>
    <n v="5"/>
    <n v="4196.7"/>
    <n v="14352.71"/>
    <n v="109"/>
    <n v="94199.01"/>
    <s v="UPI"/>
    <s v="Mobile App"/>
    <s v="Mumbai"/>
    <s v="Maharashtra"/>
    <x v="0"/>
    <n v="7"/>
    <s v="No Return"/>
    <n v="2"/>
    <s v="Returned"/>
  </r>
  <r>
    <s v="ORD00730"/>
    <x v="245"/>
    <s v="CUST369"/>
    <s v="Priya"/>
    <x v="1"/>
    <n v="28"/>
    <s v="Tablet"/>
    <x v="0"/>
    <x v="8"/>
    <x v="9"/>
    <n v="1"/>
    <n v="45792"/>
    <n v="20"/>
    <n v="9158.4"/>
    <n v="6594.05"/>
    <n v="224"/>
    <n v="43451.65"/>
    <s v="Net Banking"/>
    <s v="Mobile App"/>
    <s v="Lucknow"/>
    <s v="Uttar Pradesh"/>
    <x v="1"/>
    <n v="6"/>
    <s v="Returned"/>
    <n v="3"/>
    <s v="Cancelled"/>
  </r>
  <r>
    <s v="ORD00731"/>
    <x v="315"/>
    <s v="CUST307"/>
    <s v="Priya"/>
    <x v="0"/>
    <n v="46"/>
    <s v="Watch"/>
    <x v="1"/>
    <x v="7"/>
    <x v="0"/>
    <n v="3"/>
    <n v="42112"/>
    <n v="10"/>
    <n v="12633.6"/>
    <n v="20466.43"/>
    <n v="357"/>
    <n v="134525.82999999999"/>
    <s v="UPI"/>
    <s v="Website"/>
    <s v="Lucknow"/>
    <s v="Uttar Pradesh"/>
    <x v="1"/>
    <n v="8"/>
    <s v="No Return"/>
    <n v="5"/>
    <s v="Shipped"/>
  </r>
  <r>
    <s v="ORD00732"/>
    <x v="204"/>
    <s v="CUST157"/>
    <s v="Karan"/>
    <x v="1"/>
    <n v="42"/>
    <s v="Watch"/>
    <x v="1"/>
    <x v="7"/>
    <x v="8"/>
    <n v="1"/>
    <n v="9485"/>
    <n v="15"/>
    <n v="1422.75"/>
    <n v="1451.2"/>
    <n v="167"/>
    <n v="9680.4500000000007"/>
    <s v="Net Banking"/>
    <s v="Website"/>
    <s v="Bangalore"/>
    <s v="Karnataka"/>
    <x v="2"/>
    <n v="1"/>
    <s v="No Return"/>
    <n v="1"/>
    <s v="Cancelled"/>
  </r>
  <r>
    <s v="ORD00733"/>
    <x v="84"/>
    <s v="CUST192"/>
    <s v="Rahul"/>
    <x v="1"/>
    <n v="53"/>
    <s v="Headphones"/>
    <x v="0"/>
    <x v="0"/>
    <x v="5"/>
    <n v="3"/>
    <n v="3588"/>
    <n v="15"/>
    <n v="1614.6"/>
    <n v="1646.89"/>
    <n v="206"/>
    <n v="11002.29"/>
    <s v="UPI"/>
    <s v="Website"/>
    <s v="Delhi"/>
    <s v="Delhi"/>
    <x v="1"/>
    <n v="10"/>
    <s v="No Return"/>
    <n v="4"/>
    <s v="Returned"/>
  </r>
  <r>
    <s v="ORD00734"/>
    <x v="212"/>
    <s v="CUST304"/>
    <s v="Priya"/>
    <x v="1"/>
    <n v="56"/>
    <s v="Shoes"/>
    <x v="1"/>
    <x v="2"/>
    <x v="1"/>
    <n v="1"/>
    <n v="44046"/>
    <n v="20"/>
    <n v="8809.2000000000007"/>
    <n v="6342.62"/>
    <n v="311"/>
    <n v="41890.42"/>
    <s v="UPI"/>
    <s v="Website"/>
    <s v="Delhi"/>
    <s v="Delhi"/>
    <x v="1"/>
    <n v="5"/>
    <s v="Returned"/>
    <n v="4"/>
    <s v="Shipped"/>
  </r>
  <r>
    <s v="ORD00735"/>
    <x v="12"/>
    <s v="CUST693"/>
    <s v="Karan"/>
    <x v="1"/>
    <n v="25"/>
    <s v="Shoes"/>
    <x v="1"/>
    <x v="2"/>
    <x v="8"/>
    <n v="5"/>
    <n v="6165"/>
    <n v="20"/>
    <n v="6165"/>
    <n v="4438.8"/>
    <n v="424"/>
    <n v="29522.799999999999"/>
    <s v="Card"/>
    <s v="Website"/>
    <s v="Delhi"/>
    <s v="Delhi"/>
    <x v="1"/>
    <n v="8"/>
    <s v="No Return"/>
    <n v="5"/>
    <s v="Cancelled"/>
  </r>
  <r>
    <s v="ORD00736"/>
    <x v="118"/>
    <s v="CUST614"/>
    <s v="Amit"/>
    <x v="0"/>
    <n v="59"/>
    <s v="Camera"/>
    <x v="0"/>
    <x v="5"/>
    <x v="2"/>
    <n v="4"/>
    <n v="2086"/>
    <n v="20"/>
    <n v="1668.8"/>
    <n v="1201.54"/>
    <n v="360"/>
    <n v="8236.74"/>
    <s v="Cash on Delivery"/>
    <s v="Mobile App"/>
    <s v="Delhi"/>
    <s v="Delhi"/>
    <x v="1"/>
    <n v="2"/>
    <s v="Returned"/>
    <n v="4"/>
    <s v="Shipped"/>
  </r>
  <r>
    <s v="ORD00737"/>
    <x v="309"/>
    <s v="CUST932"/>
    <s v="Riya"/>
    <x v="1"/>
    <n v="47"/>
    <s v="Shoes"/>
    <x v="1"/>
    <x v="2"/>
    <x v="6"/>
    <n v="1"/>
    <n v="1296"/>
    <n v="15"/>
    <n v="194.4"/>
    <n v="198.29"/>
    <n v="410"/>
    <n v="1709.89"/>
    <s v="UPI"/>
    <s v="Website"/>
    <s v="Bangalore"/>
    <s v="Karnataka"/>
    <x v="2"/>
    <n v="5"/>
    <s v="No Return"/>
    <n v="3"/>
    <s v="Cancelled"/>
  </r>
  <r>
    <s v="ORD00738"/>
    <x v="316"/>
    <s v="CUST986"/>
    <s v="Anjali"/>
    <x v="0"/>
    <n v="26"/>
    <s v="Headphones"/>
    <x v="0"/>
    <x v="0"/>
    <x v="1"/>
    <n v="1"/>
    <n v="43602"/>
    <n v="15"/>
    <n v="6540.3"/>
    <n v="6671.11"/>
    <n v="396"/>
    <n v="44128.81"/>
    <s v="Card"/>
    <s v="Website"/>
    <s v="Mumbai"/>
    <s v="Maharashtra"/>
    <x v="0"/>
    <n v="1"/>
    <s v="Returned"/>
    <n v="5"/>
    <s v="Returned"/>
  </r>
  <r>
    <s v="ORD00739"/>
    <x v="264"/>
    <s v="CUST426"/>
    <s v="Riya"/>
    <x v="0"/>
    <n v="25"/>
    <s v="Backpack"/>
    <x v="2"/>
    <x v="3"/>
    <x v="4"/>
    <n v="3"/>
    <n v="8837"/>
    <n v="20"/>
    <n v="5302.2"/>
    <n v="3817.58"/>
    <n v="344"/>
    <n v="25370.38"/>
    <s v="UPI"/>
    <s v="Website"/>
    <s v="Delhi"/>
    <s v="Delhi"/>
    <x v="1"/>
    <n v="8"/>
    <s v="Returned"/>
    <n v="3"/>
    <s v="Returned"/>
  </r>
  <r>
    <s v="ORD00740"/>
    <x v="58"/>
    <s v="CUST339"/>
    <s v="Amit"/>
    <x v="0"/>
    <n v="23"/>
    <s v="Laptop"/>
    <x v="0"/>
    <x v="4"/>
    <x v="5"/>
    <n v="5"/>
    <n v="10552"/>
    <n v="0"/>
    <n v="0"/>
    <n v="9496.7999999999993"/>
    <n v="290"/>
    <n v="62546.8"/>
    <s v="Card"/>
    <s v="Website"/>
    <s v="Bangalore"/>
    <s v="Karnataka"/>
    <x v="2"/>
    <n v="8"/>
    <s v="No Return"/>
    <n v="3"/>
    <s v="Cancelled"/>
  </r>
  <r>
    <s v="ORD00741"/>
    <x v="48"/>
    <s v="CUST625"/>
    <s v="Anjali"/>
    <x v="0"/>
    <n v="52"/>
    <s v="Keyboard"/>
    <x v="0"/>
    <x v="1"/>
    <x v="6"/>
    <n v="3"/>
    <n v="31793"/>
    <n v="10"/>
    <n v="9537.9"/>
    <n v="15451.4"/>
    <n v="433"/>
    <n v="101725.5"/>
    <s v="UPI"/>
    <s v="Website"/>
    <s v="Delhi"/>
    <s v="Delhi"/>
    <x v="1"/>
    <n v="7"/>
    <s v="No Return"/>
    <n v="2"/>
    <s v="Returned"/>
  </r>
  <r>
    <s v="ORD00742"/>
    <x v="81"/>
    <s v="CUST950"/>
    <s v="Rahul"/>
    <x v="0"/>
    <n v="24"/>
    <s v="Phone"/>
    <x v="0"/>
    <x v="6"/>
    <x v="1"/>
    <n v="4"/>
    <n v="49840"/>
    <n v="10"/>
    <n v="19936"/>
    <n v="32296.32"/>
    <n v="58"/>
    <n v="211778.32"/>
    <s v="Cash on Delivery"/>
    <s v="Mobile App"/>
    <s v="Delhi"/>
    <s v="Delhi"/>
    <x v="1"/>
    <n v="6"/>
    <s v="Returned"/>
    <n v="2"/>
    <s v="Delivered"/>
  </r>
  <r>
    <s v="ORD00743"/>
    <x v="147"/>
    <s v="CUST930"/>
    <s v="Priya"/>
    <x v="1"/>
    <n v="53"/>
    <s v="Watch"/>
    <x v="1"/>
    <x v="7"/>
    <x v="4"/>
    <n v="4"/>
    <n v="5564"/>
    <n v="20"/>
    <n v="4451.2"/>
    <n v="3204.86"/>
    <n v="166"/>
    <n v="21175.66"/>
    <s v="UPI"/>
    <s v="Website"/>
    <s v="Lucknow"/>
    <s v="Uttar Pradesh"/>
    <x v="1"/>
    <n v="10"/>
    <s v="Returned"/>
    <n v="4"/>
    <s v="Cancelled"/>
  </r>
  <r>
    <s v="ORD00744"/>
    <x v="240"/>
    <s v="CUST615"/>
    <s v="Neha"/>
    <x v="0"/>
    <n v="35"/>
    <s v="Phone"/>
    <x v="0"/>
    <x v="6"/>
    <x v="4"/>
    <n v="2"/>
    <n v="8094"/>
    <n v="5"/>
    <n v="809.4"/>
    <n v="2768.15"/>
    <n v="400"/>
    <n v="18546.75"/>
    <s v="Net Banking"/>
    <s v="Website"/>
    <s v="Jaipur"/>
    <s v="Rajasthan"/>
    <x v="1"/>
    <n v="9"/>
    <s v="Returned"/>
    <n v="5"/>
    <s v="Returned"/>
  </r>
  <r>
    <s v="ORD00745"/>
    <x v="107"/>
    <s v="CUST327"/>
    <s v="Anjali"/>
    <x v="1"/>
    <n v="41"/>
    <s v="Mouse"/>
    <x v="0"/>
    <x v="9"/>
    <x v="3"/>
    <n v="1"/>
    <n v="32513"/>
    <n v="5"/>
    <n v="1625.65"/>
    <n v="5559.72"/>
    <n v="141"/>
    <n v="36588.07"/>
    <s v="Net Banking"/>
    <s v="Mobile App"/>
    <s v="Mumbai"/>
    <s v="Maharashtra"/>
    <x v="0"/>
    <n v="8"/>
    <s v="No Return"/>
    <n v="5"/>
    <s v="Cancelled"/>
  </r>
  <r>
    <s v="ORD00746"/>
    <x v="317"/>
    <s v="CUST679"/>
    <s v="Neha"/>
    <x v="1"/>
    <n v="30"/>
    <s v="Laptop"/>
    <x v="0"/>
    <x v="4"/>
    <x v="1"/>
    <n v="3"/>
    <n v="21815"/>
    <n v="0"/>
    <n v="0"/>
    <n v="11780.1"/>
    <n v="171"/>
    <n v="77396.100000000006"/>
    <s v="UPI"/>
    <s v="Website"/>
    <s v="Lucknow"/>
    <s v="Uttar Pradesh"/>
    <x v="1"/>
    <n v="1"/>
    <s v="No Return"/>
    <n v="4"/>
    <s v="Delivered"/>
  </r>
  <r>
    <s v="ORD00747"/>
    <x v="318"/>
    <s v="CUST265"/>
    <s v="Arjun"/>
    <x v="0"/>
    <n v="22"/>
    <s v="Mouse"/>
    <x v="0"/>
    <x v="9"/>
    <x v="3"/>
    <n v="5"/>
    <n v="35936"/>
    <n v="0"/>
    <n v="0"/>
    <n v="32342.400000000001"/>
    <n v="301"/>
    <n v="212323.4"/>
    <s v="Net Banking"/>
    <s v="Website"/>
    <s v="Pune"/>
    <s v="Maharashtra"/>
    <x v="0"/>
    <n v="2"/>
    <s v="Returned"/>
    <n v="3"/>
    <s v="Returned"/>
  </r>
  <r>
    <s v="ORD00748"/>
    <x v="223"/>
    <s v="CUST889"/>
    <s v="Vikas"/>
    <x v="0"/>
    <n v="24"/>
    <s v="Watch"/>
    <x v="1"/>
    <x v="7"/>
    <x v="6"/>
    <n v="2"/>
    <n v="44948"/>
    <n v="20"/>
    <n v="17979.2"/>
    <n v="12945.02"/>
    <n v="53"/>
    <n v="84914.82"/>
    <s v="Net Banking"/>
    <s v="Mobile App"/>
    <s v="Jaipur"/>
    <s v="Rajasthan"/>
    <x v="1"/>
    <n v="5"/>
    <s v="No Return"/>
    <n v="1"/>
    <s v="Returned"/>
  </r>
  <r>
    <s v="ORD00749"/>
    <x v="254"/>
    <s v="CUST323"/>
    <s v="Neha"/>
    <x v="0"/>
    <n v="38"/>
    <s v="Phone"/>
    <x v="0"/>
    <x v="6"/>
    <x v="4"/>
    <n v="1"/>
    <n v="34893"/>
    <n v="20"/>
    <n v="6978.6"/>
    <n v="5024.59"/>
    <n v="137"/>
    <n v="33075.99"/>
    <s v="UPI"/>
    <s v="Website"/>
    <s v="Mumbai"/>
    <s v="Maharashtra"/>
    <x v="0"/>
    <n v="2"/>
    <s v="No Return"/>
    <n v="2"/>
    <s v="Returned"/>
  </r>
  <r>
    <s v="ORD00750"/>
    <x v="200"/>
    <s v="CUST630"/>
    <s v="Anjali"/>
    <x v="1"/>
    <n v="54"/>
    <s v="Watch"/>
    <x v="1"/>
    <x v="7"/>
    <x v="8"/>
    <n v="5"/>
    <n v="37161"/>
    <n v="15"/>
    <n v="27870.75"/>
    <n v="28428.16"/>
    <n v="83"/>
    <n v="186445.42"/>
    <s v="UPI"/>
    <s v="Website"/>
    <s v="Delhi"/>
    <s v="Delhi"/>
    <x v="1"/>
    <n v="8"/>
    <s v="No Return"/>
    <n v="5"/>
    <s v="Cancelled"/>
  </r>
  <r>
    <s v="ORD00751"/>
    <x v="170"/>
    <s v="CUST875"/>
    <s v="Priya"/>
    <x v="0"/>
    <n v="43"/>
    <s v="Shoes"/>
    <x v="1"/>
    <x v="2"/>
    <x v="3"/>
    <n v="3"/>
    <n v="30146"/>
    <n v="10"/>
    <n v="9043.7999999999993"/>
    <n v="14650.96"/>
    <n v="175"/>
    <n v="96220.160000000003"/>
    <s v="Card"/>
    <s v="Mobile App"/>
    <s v="Chandigarh"/>
    <s v="Punjab"/>
    <x v="1"/>
    <n v="1"/>
    <s v="No Return"/>
    <n v="4"/>
    <s v="Cancelled"/>
  </r>
  <r>
    <s v="ORD00752"/>
    <x v="195"/>
    <s v="CUST735"/>
    <s v="Vikas"/>
    <x v="0"/>
    <n v="55"/>
    <s v="Headphones"/>
    <x v="0"/>
    <x v="0"/>
    <x v="7"/>
    <n v="5"/>
    <n v="22055"/>
    <n v="0"/>
    <n v="0"/>
    <n v="19849.5"/>
    <n v="490"/>
    <n v="130614.5"/>
    <s v="UPI"/>
    <s v="Website"/>
    <s v="Mumbai"/>
    <s v="Maharashtra"/>
    <x v="0"/>
    <n v="1"/>
    <s v="No Return"/>
    <n v="3"/>
    <s v="Shipped"/>
  </r>
  <r>
    <s v="ORD00753"/>
    <x v="6"/>
    <s v="CUST840"/>
    <s v="Rahul"/>
    <x v="1"/>
    <n v="31"/>
    <s v="Watch"/>
    <x v="1"/>
    <x v="7"/>
    <x v="4"/>
    <n v="1"/>
    <n v="43437"/>
    <n v="5"/>
    <n v="2171.85"/>
    <n v="7427.73"/>
    <n v="286"/>
    <n v="48978.879999999997"/>
    <s v="UPI"/>
    <s v="Website"/>
    <s v="Chandigarh"/>
    <s v="Punjab"/>
    <x v="1"/>
    <n v="9"/>
    <s v="No Return"/>
    <n v="3"/>
    <s v="Cancelled"/>
  </r>
  <r>
    <s v="ORD00754"/>
    <x v="121"/>
    <s v="CUST631"/>
    <s v="Amit"/>
    <x v="0"/>
    <n v="18"/>
    <s v="Shoes"/>
    <x v="1"/>
    <x v="2"/>
    <x v="9"/>
    <n v="1"/>
    <n v="16469"/>
    <n v="20"/>
    <n v="3293.8"/>
    <n v="2371.54"/>
    <n v="266"/>
    <n v="15812.74"/>
    <s v="UPI"/>
    <s v="Website"/>
    <s v="Delhi"/>
    <s v="Delhi"/>
    <x v="1"/>
    <n v="7"/>
    <s v="No Return"/>
    <n v="4"/>
    <s v="Returned"/>
  </r>
  <r>
    <s v="ORD00755"/>
    <x v="173"/>
    <s v="CUST701"/>
    <s v="Riya"/>
    <x v="0"/>
    <n v="48"/>
    <s v="Shoes"/>
    <x v="1"/>
    <x v="2"/>
    <x v="8"/>
    <n v="1"/>
    <n v="44498"/>
    <n v="10"/>
    <n v="4449.8"/>
    <n v="7208.68"/>
    <n v="101"/>
    <n v="47357.88"/>
    <s v="Cash on Delivery"/>
    <s v="Website"/>
    <s v="Jaipur"/>
    <s v="Rajasthan"/>
    <x v="1"/>
    <n v="7"/>
    <s v="No Return"/>
    <n v="2"/>
    <s v="Returned"/>
  </r>
  <r>
    <s v="ORD00756"/>
    <x v="78"/>
    <s v="CUST101"/>
    <s v="Rahul"/>
    <x v="0"/>
    <n v="33"/>
    <s v="Tablet"/>
    <x v="0"/>
    <x v="8"/>
    <x v="5"/>
    <n v="5"/>
    <n v="31205"/>
    <n v="10"/>
    <n v="15602.5"/>
    <n v="25276.05"/>
    <n v="301"/>
    <n v="165999.54999999999"/>
    <s v="UPI"/>
    <s v="Mobile App"/>
    <s v="Chandigarh"/>
    <s v="Punjab"/>
    <x v="1"/>
    <n v="5"/>
    <s v="No Return"/>
    <n v="3"/>
    <s v="Delivered"/>
  </r>
  <r>
    <s v="ORD00757"/>
    <x v="206"/>
    <s v="CUST371"/>
    <s v="Priya"/>
    <x v="1"/>
    <n v="41"/>
    <s v="Shoes"/>
    <x v="1"/>
    <x v="2"/>
    <x v="6"/>
    <n v="2"/>
    <n v="48901"/>
    <n v="0"/>
    <n v="0"/>
    <n v="17604.36"/>
    <n v="80"/>
    <n v="115486.36"/>
    <s v="Card"/>
    <s v="Mobile App"/>
    <s v="Chandigarh"/>
    <s v="Punjab"/>
    <x v="1"/>
    <n v="8"/>
    <s v="Returned"/>
    <n v="4"/>
    <s v="Cancelled"/>
  </r>
  <r>
    <s v="ORD00758"/>
    <x v="22"/>
    <s v="CUST113"/>
    <s v="Rahul"/>
    <x v="0"/>
    <n v="27"/>
    <s v="Keyboard"/>
    <x v="0"/>
    <x v="1"/>
    <x v="7"/>
    <n v="3"/>
    <n v="2214"/>
    <n v="20"/>
    <n v="1328.4"/>
    <n v="956.45"/>
    <n v="182"/>
    <n v="6452.05"/>
    <s v="Card"/>
    <s v="Website"/>
    <s v="Mumbai"/>
    <s v="Maharashtra"/>
    <x v="0"/>
    <n v="4"/>
    <s v="Returned"/>
    <n v="2"/>
    <s v="Shipped"/>
  </r>
  <r>
    <s v="ORD00759"/>
    <x v="295"/>
    <s v="CUST518"/>
    <s v="Karan"/>
    <x v="1"/>
    <n v="59"/>
    <s v="Headphones"/>
    <x v="0"/>
    <x v="0"/>
    <x v="1"/>
    <n v="5"/>
    <n v="37151"/>
    <n v="5"/>
    <n v="9287.75"/>
    <n v="31764.1"/>
    <n v="164"/>
    <n v="208395.36"/>
    <s v="Net Banking"/>
    <s v="Website"/>
    <s v="Jaipur"/>
    <s v="Rajasthan"/>
    <x v="1"/>
    <n v="4"/>
    <s v="Returned"/>
    <n v="2"/>
    <s v="Shipped"/>
  </r>
  <r>
    <s v="ORD00760"/>
    <x v="239"/>
    <s v="CUST559"/>
    <s v="Vikas"/>
    <x v="1"/>
    <n v="37"/>
    <s v="Laptop"/>
    <x v="0"/>
    <x v="4"/>
    <x v="4"/>
    <n v="3"/>
    <n v="37260"/>
    <n v="0"/>
    <n v="0"/>
    <n v="20120.400000000001"/>
    <n v="17"/>
    <n v="131917.4"/>
    <s v="Cash on Delivery"/>
    <s v="Website"/>
    <s v="Lucknow"/>
    <s v="Uttar Pradesh"/>
    <x v="1"/>
    <n v="2"/>
    <s v="No Return"/>
    <n v="3"/>
    <s v="Cancelled"/>
  </r>
  <r>
    <s v="ORD00761"/>
    <x v="69"/>
    <s v="CUST831"/>
    <s v="Karan"/>
    <x v="0"/>
    <n v="19"/>
    <s v="Mouse"/>
    <x v="0"/>
    <x v="9"/>
    <x v="5"/>
    <n v="1"/>
    <n v="47891"/>
    <n v="0"/>
    <n v="0"/>
    <n v="8620.3799999999992"/>
    <n v="382"/>
    <n v="56893.38"/>
    <s v="Cash on Delivery"/>
    <s v="Mobile App"/>
    <s v="Mumbai"/>
    <s v="Maharashtra"/>
    <x v="0"/>
    <n v="3"/>
    <s v="No Return"/>
    <n v="2"/>
    <s v="Shipped"/>
  </r>
  <r>
    <s v="ORD00762"/>
    <x v="173"/>
    <s v="CUST715"/>
    <s v="Amit"/>
    <x v="0"/>
    <n v="55"/>
    <s v="Laptop"/>
    <x v="0"/>
    <x v="4"/>
    <x v="1"/>
    <n v="5"/>
    <n v="16719"/>
    <n v="5"/>
    <n v="4179.75"/>
    <n v="14294.74"/>
    <n v="308"/>
    <n v="94017.99"/>
    <s v="Cash on Delivery"/>
    <s v="Website"/>
    <s v="Patiala"/>
    <s v="Punjab"/>
    <x v="1"/>
    <n v="10"/>
    <s v="No Return"/>
    <n v="2"/>
    <s v="Returned"/>
  </r>
  <r>
    <s v="ORD00763"/>
    <x v="110"/>
    <s v="CUST836"/>
    <s v="Karan"/>
    <x v="1"/>
    <n v="29"/>
    <s v="Shoes"/>
    <x v="1"/>
    <x v="2"/>
    <x v="5"/>
    <n v="2"/>
    <n v="35205"/>
    <n v="0"/>
    <n v="0"/>
    <n v="12673.8"/>
    <n v="27"/>
    <n v="83110.8"/>
    <s v="UPI"/>
    <s v="Website"/>
    <s v="Mumbai"/>
    <s v="Maharashtra"/>
    <x v="0"/>
    <n v="7"/>
    <s v="No Return"/>
    <n v="1"/>
    <s v="Returned"/>
  </r>
  <r>
    <s v="ORD00764"/>
    <x v="319"/>
    <s v="CUST299"/>
    <s v="Neha"/>
    <x v="0"/>
    <n v="56"/>
    <s v="Keyboard"/>
    <x v="0"/>
    <x v="1"/>
    <x v="8"/>
    <n v="5"/>
    <n v="1924"/>
    <n v="10"/>
    <n v="962"/>
    <n v="1558.44"/>
    <n v="474"/>
    <n v="10690.44"/>
    <s v="Card"/>
    <s v="Mobile App"/>
    <s v="Patiala"/>
    <s v="Punjab"/>
    <x v="1"/>
    <n v="1"/>
    <s v="Returned"/>
    <n v="3"/>
    <s v="Returned"/>
  </r>
  <r>
    <s v="ORD00765"/>
    <x v="129"/>
    <s v="CUST438"/>
    <s v="Arjun"/>
    <x v="0"/>
    <n v="40"/>
    <s v="Camera"/>
    <x v="0"/>
    <x v="5"/>
    <x v="5"/>
    <n v="5"/>
    <n v="1111"/>
    <n v="10"/>
    <n v="555.5"/>
    <n v="899.91"/>
    <n v="32"/>
    <n v="5931.41"/>
    <s v="UPI"/>
    <s v="Website"/>
    <s v="Chandigarh"/>
    <s v="Punjab"/>
    <x v="1"/>
    <n v="2"/>
    <s v="No Return"/>
    <n v="4"/>
    <s v="Returned"/>
  </r>
  <r>
    <s v="ORD00766"/>
    <x v="238"/>
    <s v="CUST287"/>
    <s v="Sneha"/>
    <x v="0"/>
    <n v="55"/>
    <s v="Tablet"/>
    <x v="0"/>
    <x v="8"/>
    <x v="0"/>
    <n v="3"/>
    <n v="4451"/>
    <n v="10"/>
    <n v="1335.3"/>
    <n v="2163.19"/>
    <n v="484"/>
    <n v="14664.89"/>
    <s v="Net Banking"/>
    <s v="Mobile App"/>
    <s v="Lucknow"/>
    <s v="Uttar Pradesh"/>
    <x v="1"/>
    <n v="8"/>
    <s v="No Return"/>
    <n v="1"/>
    <s v="Shipped"/>
  </r>
  <r>
    <s v="ORD00767"/>
    <x v="155"/>
    <s v="CUST579"/>
    <s v="Amit"/>
    <x v="0"/>
    <n v="51"/>
    <s v="Camera"/>
    <x v="0"/>
    <x v="5"/>
    <x v="8"/>
    <n v="1"/>
    <n v="44909"/>
    <n v="20"/>
    <n v="8981.7999999999993"/>
    <n v="6466.9"/>
    <n v="384"/>
    <n v="42778.1"/>
    <s v="Cash on Delivery"/>
    <s v="Website"/>
    <s v="Delhi"/>
    <s v="Delhi"/>
    <x v="1"/>
    <n v="9"/>
    <s v="Returned"/>
    <n v="1"/>
    <s v="Shipped"/>
  </r>
  <r>
    <s v="ORD00768"/>
    <x v="292"/>
    <s v="CUST989"/>
    <s v="Vikas"/>
    <x v="1"/>
    <n v="29"/>
    <s v="Camera"/>
    <x v="0"/>
    <x v="5"/>
    <x v="6"/>
    <n v="4"/>
    <n v="43820"/>
    <n v="10"/>
    <n v="17528"/>
    <n v="28395.360000000001"/>
    <n v="157"/>
    <n v="186304.36"/>
    <s v="Cash on Delivery"/>
    <s v="Mobile App"/>
    <s v="Bangalore"/>
    <s v="Karnataka"/>
    <x v="2"/>
    <n v="10"/>
    <s v="Returned"/>
    <n v="4"/>
    <s v="Shipped"/>
  </r>
  <r>
    <s v="ORD00769"/>
    <x v="154"/>
    <s v="CUST849"/>
    <s v="Neha"/>
    <x v="0"/>
    <n v="40"/>
    <s v="Shoes"/>
    <x v="1"/>
    <x v="2"/>
    <x v="9"/>
    <n v="3"/>
    <n v="13810"/>
    <n v="10"/>
    <n v="4143"/>
    <n v="6711.66"/>
    <n v="258"/>
    <n v="44256.66"/>
    <s v="UPI"/>
    <s v="Website"/>
    <s v="Lucknow"/>
    <s v="Uttar Pradesh"/>
    <x v="1"/>
    <n v="9"/>
    <s v="No Return"/>
    <n v="1"/>
    <s v="Delivered"/>
  </r>
  <r>
    <s v="ORD00770"/>
    <x v="262"/>
    <s v="CUST972"/>
    <s v="Priya"/>
    <x v="1"/>
    <n v="40"/>
    <s v="Keyboard"/>
    <x v="0"/>
    <x v="1"/>
    <x v="0"/>
    <n v="2"/>
    <n v="46551"/>
    <n v="15"/>
    <n v="13965.3"/>
    <n v="14244.61"/>
    <n v="269"/>
    <n v="93650.31"/>
    <s v="Cash on Delivery"/>
    <s v="Mobile App"/>
    <s v="Lucknow"/>
    <s v="Uttar Pradesh"/>
    <x v="1"/>
    <n v="10"/>
    <s v="No Return"/>
    <n v="3"/>
    <s v="Cancelled"/>
  </r>
  <r>
    <s v="ORD00771"/>
    <x v="198"/>
    <s v="CUST280"/>
    <s v="Karan"/>
    <x v="0"/>
    <n v="51"/>
    <s v="Headphones"/>
    <x v="0"/>
    <x v="0"/>
    <x v="2"/>
    <n v="1"/>
    <n v="39927"/>
    <n v="20"/>
    <n v="7985.4"/>
    <n v="5749.49"/>
    <n v="5"/>
    <n v="37696.089999999997"/>
    <s v="Cash on Delivery"/>
    <s v="Website"/>
    <s v="Jaipur"/>
    <s v="Rajasthan"/>
    <x v="1"/>
    <n v="1"/>
    <s v="No Return"/>
    <n v="5"/>
    <s v="Shipped"/>
  </r>
  <r>
    <s v="ORD00772"/>
    <x v="274"/>
    <s v="CUST492"/>
    <s v="Karan"/>
    <x v="0"/>
    <n v="24"/>
    <s v="Watch"/>
    <x v="1"/>
    <x v="7"/>
    <x v="1"/>
    <n v="4"/>
    <n v="26531"/>
    <n v="15"/>
    <n v="15918.6"/>
    <n v="16236.97"/>
    <n v="424"/>
    <n v="106866.37"/>
    <s v="Card"/>
    <s v="Website"/>
    <s v="Chandigarh"/>
    <s v="Punjab"/>
    <x v="1"/>
    <n v="4"/>
    <s v="No Return"/>
    <n v="4"/>
    <s v="Shipped"/>
  </r>
  <r>
    <s v="ORD00773"/>
    <x v="33"/>
    <s v="CUST934"/>
    <s v="Neha"/>
    <x v="0"/>
    <n v="50"/>
    <s v="Backpack"/>
    <x v="2"/>
    <x v="3"/>
    <x v="1"/>
    <n v="3"/>
    <n v="17924"/>
    <n v="5"/>
    <n v="2688.6"/>
    <n v="9195.01"/>
    <n v="37"/>
    <n v="60315.41"/>
    <s v="Cash on Delivery"/>
    <s v="Mobile App"/>
    <s v="Pune"/>
    <s v="Maharashtra"/>
    <x v="0"/>
    <n v="8"/>
    <s v="Returned"/>
    <n v="1"/>
    <s v="Cancelled"/>
  </r>
  <r>
    <s v="ORD00774"/>
    <x v="270"/>
    <s v="CUST936"/>
    <s v="Rahul"/>
    <x v="0"/>
    <n v="26"/>
    <s v="Tablet"/>
    <x v="0"/>
    <x v="8"/>
    <x v="2"/>
    <n v="5"/>
    <n v="14793"/>
    <n v="0"/>
    <n v="0"/>
    <n v="13313.7"/>
    <n v="61"/>
    <n v="87339.7"/>
    <s v="Card"/>
    <s v="Mobile App"/>
    <s v="Chandigarh"/>
    <s v="Punjab"/>
    <x v="1"/>
    <n v="4"/>
    <s v="No Return"/>
    <n v="5"/>
    <s v="Delivered"/>
  </r>
  <r>
    <s v="ORD00775"/>
    <x v="320"/>
    <s v="CUST269"/>
    <s v="Riya"/>
    <x v="1"/>
    <n v="26"/>
    <s v="Keyboard"/>
    <x v="0"/>
    <x v="1"/>
    <x v="2"/>
    <n v="5"/>
    <n v="47888"/>
    <n v="10"/>
    <n v="23944"/>
    <n v="38789.279999999999"/>
    <n v="381"/>
    <n v="254666.28"/>
    <s v="UPI"/>
    <s v="Mobile App"/>
    <s v="Pune"/>
    <s v="Maharashtra"/>
    <x v="0"/>
    <n v="1"/>
    <s v="No Return"/>
    <n v="3"/>
    <s v="Cancelled"/>
  </r>
  <r>
    <s v="ORD00776"/>
    <x v="310"/>
    <s v="CUST354"/>
    <s v="Rahul"/>
    <x v="1"/>
    <n v="42"/>
    <s v="Mouse"/>
    <x v="0"/>
    <x v="9"/>
    <x v="5"/>
    <n v="4"/>
    <n v="9646"/>
    <n v="5"/>
    <n v="1929.2"/>
    <n v="6597.86"/>
    <n v="331"/>
    <n v="43583.66"/>
    <s v="UPI"/>
    <s v="Mobile App"/>
    <s v="Lucknow"/>
    <s v="Uttar Pradesh"/>
    <x v="1"/>
    <n v="8"/>
    <s v="Returned"/>
    <n v="5"/>
    <s v="Returned"/>
  </r>
  <r>
    <s v="ORD00777"/>
    <x v="230"/>
    <s v="CUST912"/>
    <s v="Priya"/>
    <x v="0"/>
    <n v="38"/>
    <s v="Laptop"/>
    <x v="0"/>
    <x v="4"/>
    <x v="5"/>
    <n v="4"/>
    <n v="4941"/>
    <n v="20"/>
    <n v="3952.8"/>
    <n v="2846.02"/>
    <n v="305"/>
    <n v="18962.22"/>
    <s v="Net Banking"/>
    <s v="Mobile App"/>
    <s v="Mumbai"/>
    <s v="Maharashtra"/>
    <x v="0"/>
    <n v="9"/>
    <s v="No Return"/>
    <n v="1"/>
    <s v="Delivered"/>
  </r>
  <r>
    <s v="ORD00778"/>
    <x v="146"/>
    <s v="CUST650"/>
    <s v="Rahul"/>
    <x v="0"/>
    <n v="52"/>
    <s v="Watch"/>
    <x v="1"/>
    <x v="7"/>
    <x v="2"/>
    <n v="3"/>
    <n v="39057"/>
    <n v="10"/>
    <n v="11717.1"/>
    <n v="18981.7"/>
    <n v="493"/>
    <n v="124928.6"/>
    <s v="UPI"/>
    <s v="Mobile App"/>
    <s v="Bangalore"/>
    <s v="Karnataka"/>
    <x v="2"/>
    <n v="1"/>
    <s v="No Return"/>
    <n v="3"/>
    <s v="Cancelled"/>
  </r>
  <r>
    <s v="ORD00779"/>
    <x v="147"/>
    <s v="CUST465"/>
    <s v="Rahul"/>
    <x v="0"/>
    <n v="49"/>
    <s v="Headphones"/>
    <x v="0"/>
    <x v="0"/>
    <x v="7"/>
    <n v="3"/>
    <n v="1818"/>
    <n v="10"/>
    <n v="545.4"/>
    <n v="883.55"/>
    <n v="304"/>
    <n v="6096.15"/>
    <s v="UPI"/>
    <s v="Mobile App"/>
    <s v="Patiala"/>
    <s v="Punjab"/>
    <x v="1"/>
    <n v="2"/>
    <s v="No Return"/>
    <n v="4"/>
    <s v="Shipped"/>
  </r>
  <r>
    <s v="ORD00780"/>
    <x v="85"/>
    <s v="CUST357"/>
    <s v="Vikas"/>
    <x v="1"/>
    <n v="18"/>
    <s v="Camera"/>
    <x v="0"/>
    <x v="5"/>
    <x v="5"/>
    <n v="2"/>
    <n v="18717"/>
    <n v="10"/>
    <n v="3743.4"/>
    <n v="6064.31"/>
    <n v="4"/>
    <n v="39758.910000000003"/>
    <s v="Card"/>
    <s v="Website"/>
    <s v="Pune"/>
    <s v="Maharashtra"/>
    <x v="0"/>
    <n v="3"/>
    <s v="Returned"/>
    <n v="1"/>
    <s v="Shipped"/>
  </r>
  <r>
    <s v="ORD00781"/>
    <x v="321"/>
    <s v="CUST221"/>
    <s v="Karan"/>
    <x v="1"/>
    <n v="21"/>
    <s v="Shoes"/>
    <x v="1"/>
    <x v="2"/>
    <x v="3"/>
    <n v="4"/>
    <n v="14573"/>
    <n v="0"/>
    <n v="0"/>
    <n v="10492.56"/>
    <n v="385"/>
    <n v="69169.56"/>
    <s v="UPI"/>
    <s v="Mobile App"/>
    <s v="Lucknow"/>
    <s v="Uttar Pradesh"/>
    <x v="1"/>
    <n v="10"/>
    <s v="No Return"/>
    <n v="3"/>
    <s v="Shipped"/>
  </r>
  <r>
    <s v="ORD00782"/>
    <x v="134"/>
    <s v="CUST249"/>
    <s v="Arjun"/>
    <x v="1"/>
    <n v="54"/>
    <s v="Tablet"/>
    <x v="0"/>
    <x v="8"/>
    <x v="5"/>
    <n v="4"/>
    <n v="11813"/>
    <n v="10"/>
    <n v="4725.2"/>
    <n v="7654.82"/>
    <n v="205"/>
    <n v="50386.62"/>
    <s v="Card"/>
    <s v="Mobile App"/>
    <s v="Jaipur"/>
    <s v="Rajasthan"/>
    <x v="1"/>
    <n v="9"/>
    <s v="No Return"/>
    <n v="2"/>
    <s v="Returned"/>
  </r>
  <r>
    <s v="ORD00783"/>
    <x v="0"/>
    <s v="CUST417"/>
    <s v="Anjali"/>
    <x v="1"/>
    <n v="32"/>
    <s v="Headphones"/>
    <x v="0"/>
    <x v="0"/>
    <x v="2"/>
    <n v="1"/>
    <n v="8738"/>
    <n v="5"/>
    <n v="436.9"/>
    <n v="1494.2"/>
    <n v="184"/>
    <n v="9979.2999999999993"/>
    <s v="Card"/>
    <s v="Mobile App"/>
    <s v="Delhi"/>
    <s v="Delhi"/>
    <x v="1"/>
    <n v="7"/>
    <s v="No Return"/>
    <n v="4"/>
    <s v="Shipped"/>
  </r>
  <r>
    <s v="ORD00784"/>
    <x v="204"/>
    <s v="CUST978"/>
    <s v="Riya"/>
    <x v="1"/>
    <n v="29"/>
    <s v="Headphones"/>
    <x v="0"/>
    <x v="0"/>
    <x v="0"/>
    <n v="4"/>
    <n v="1489"/>
    <n v="20"/>
    <n v="1191.2"/>
    <n v="857.66"/>
    <n v="442"/>
    <n v="6064.46"/>
    <s v="Cash on Delivery"/>
    <s v="Mobile App"/>
    <s v="Jaipur"/>
    <s v="Rajasthan"/>
    <x v="1"/>
    <n v="5"/>
    <s v="Returned"/>
    <n v="5"/>
    <s v="Delivered"/>
  </r>
  <r>
    <s v="ORD00785"/>
    <x v="257"/>
    <s v="CUST624"/>
    <s v="Karan"/>
    <x v="1"/>
    <n v="29"/>
    <s v="Watch"/>
    <x v="1"/>
    <x v="7"/>
    <x v="2"/>
    <n v="1"/>
    <n v="9101"/>
    <n v="5"/>
    <n v="455.05"/>
    <n v="1556.27"/>
    <n v="408"/>
    <n v="10610.22"/>
    <s v="Card"/>
    <s v="Mobile App"/>
    <s v="Bangalore"/>
    <s v="Karnataka"/>
    <x v="2"/>
    <n v="2"/>
    <s v="Returned"/>
    <n v="3"/>
    <s v="Shipped"/>
  </r>
  <r>
    <s v="ORD00786"/>
    <x v="290"/>
    <s v="CUST907"/>
    <s v="Neha"/>
    <x v="1"/>
    <n v="58"/>
    <s v="Shoes"/>
    <x v="1"/>
    <x v="2"/>
    <x v="6"/>
    <n v="3"/>
    <n v="28364"/>
    <n v="20"/>
    <n v="17018.400000000001"/>
    <n v="12253.25"/>
    <n v="411"/>
    <n v="80737.850000000006"/>
    <s v="Card"/>
    <s v="Website"/>
    <s v="Jaipur"/>
    <s v="Rajasthan"/>
    <x v="1"/>
    <n v="7"/>
    <s v="Returned"/>
    <n v="4"/>
    <s v="Returned"/>
  </r>
  <r>
    <s v="ORD00787"/>
    <x v="223"/>
    <s v="CUST942"/>
    <s v="Neha"/>
    <x v="1"/>
    <n v="25"/>
    <s v="Laptop"/>
    <x v="0"/>
    <x v="4"/>
    <x v="2"/>
    <n v="3"/>
    <n v="26567"/>
    <n v="20"/>
    <n v="15940.2"/>
    <n v="11476.94"/>
    <n v="289"/>
    <n v="75526.740000000005"/>
    <s v="UPI"/>
    <s v="Mobile App"/>
    <s v="Delhi"/>
    <s v="Delhi"/>
    <x v="1"/>
    <n v="8"/>
    <s v="Returned"/>
    <n v="2"/>
    <s v="Returned"/>
  </r>
  <r>
    <s v="ORD00788"/>
    <x v="35"/>
    <s v="CUST538"/>
    <s v="Arjun"/>
    <x v="1"/>
    <n v="40"/>
    <s v="Laptop"/>
    <x v="0"/>
    <x v="4"/>
    <x v="0"/>
    <n v="4"/>
    <n v="36398"/>
    <n v="20"/>
    <n v="29118.400000000001"/>
    <n v="20965.25"/>
    <n v="62"/>
    <n v="137500.85"/>
    <s v="Net Banking"/>
    <s v="Mobile App"/>
    <s v="Delhi"/>
    <s v="Delhi"/>
    <x v="1"/>
    <n v="8"/>
    <s v="No Return"/>
    <n v="2"/>
    <s v="Returned"/>
  </r>
  <r>
    <s v="ORD00789"/>
    <x v="306"/>
    <s v="CUST882"/>
    <s v="Neha"/>
    <x v="0"/>
    <n v="26"/>
    <s v="Mouse"/>
    <x v="0"/>
    <x v="9"/>
    <x v="7"/>
    <n v="3"/>
    <n v="5708"/>
    <n v="10"/>
    <n v="1712.4"/>
    <n v="2774.09"/>
    <n v="270"/>
    <n v="18455.689999999999"/>
    <s v="Card"/>
    <s v="Website"/>
    <s v="Chandigarh"/>
    <s v="Punjab"/>
    <x v="1"/>
    <n v="2"/>
    <s v="Returned"/>
    <n v="1"/>
    <s v="Shipped"/>
  </r>
  <r>
    <s v="ORD00790"/>
    <x v="322"/>
    <s v="CUST800"/>
    <s v="Arjun"/>
    <x v="1"/>
    <n v="34"/>
    <s v="Keyboard"/>
    <x v="0"/>
    <x v="1"/>
    <x v="6"/>
    <n v="5"/>
    <n v="41929"/>
    <n v="10"/>
    <n v="20964.5"/>
    <n v="33962.49"/>
    <n v="167"/>
    <n v="222809.99"/>
    <s v="Cash on Delivery"/>
    <s v="Mobile App"/>
    <s v="Lucknow"/>
    <s v="Uttar Pradesh"/>
    <x v="1"/>
    <n v="7"/>
    <s v="No Return"/>
    <n v="3"/>
    <s v="Cancelled"/>
  </r>
  <r>
    <s v="ORD00791"/>
    <x v="222"/>
    <s v="CUST545"/>
    <s v="Riya"/>
    <x v="1"/>
    <n v="43"/>
    <s v="Mouse"/>
    <x v="0"/>
    <x v="9"/>
    <x v="2"/>
    <n v="4"/>
    <n v="28575"/>
    <n v="15"/>
    <n v="17145"/>
    <n v="17487.900000000001"/>
    <n v="226"/>
    <n v="114868.9"/>
    <s v="Cash on Delivery"/>
    <s v="Mobile App"/>
    <s v="Jaipur"/>
    <s v="Rajasthan"/>
    <x v="1"/>
    <n v="1"/>
    <s v="No Return"/>
    <n v="5"/>
    <s v="Delivered"/>
  </r>
  <r>
    <s v="ORD00792"/>
    <x v="323"/>
    <s v="CUST426"/>
    <s v="Vikas"/>
    <x v="1"/>
    <n v="55"/>
    <s v="Keyboard"/>
    <x v="0"/>
    <x v="1"/>
    <x v="4"/>
    <n v="3"/>
    <n v="13660"/>
    <n v="20"/>
    <n v="8196"/>
    <n v="5901.12"/>
    <n v="12"/>
    <n v="38697.120000000003"/>
    <s v="UPI"/>
    <s v="Mobile App"/>
    <s v="Bangalore"/>
    <s v="Karnataka"/>
    <x v="2"/>
    <n v="6"/>
    <s v="Returned"/>
    <n v="1"/>
    <s v="Returned"/>
  </r>
  <r>
    <s v="ORD00793"/>
    <x v="42"/>
    <s v="CUST641"/>
    <s v="Arjun"/>
    <x v="0"/>
    <n v="23"/>
    <s v="Shoes"/>
    <x v="1"/>
    <x v="2"/>
    <x v="6"/>
    <n v="2"/>
    <n v="24228"/>
    <n v="10"/>
    <n v="4845.6000000000004"/>
    <n v="7849.87"/>
    <n v="308"/>
    <n v="51768.27"/>
    <s v="Cash on Delivery"/>
    <s v="Website"/>
    <s v="Bangalore"/>
    <s v="Karnataka"/>
    <x v="2"/>
    <n v="10"/>
    <s v="Returned"/>
    <n v="5"/>
    <s v="Cancelled"/>
  </r>
  <r>
    <s v="ORD00794"/>
    <x v="123"/>
    <s v="CUST120"/>
    <s v="Anjali"/>
    <x v="0"/>
    <n v="47"/>
    <s v="Keyboard"/>
    <x v="0"/>
    <x v="1"/>
    <x v="2"/>
    <n v="3"/>
    <n v="39349"/>
    <n v="20"/>
    <n v="23609.4"/>
    <n v="16998.77"/>
    <n v="228"/>
    <n v="111664.37"/>
    <s v="Net Banking"/>
    <s v="Website"/>
    <s v="Pune"/>
    <s v="Maharashtra"/>
    <x v="0"/>
    <n v="2"/>
    <s v="Returned"/>
    <n v="2"/>
    <s v="Shipped"/>
  </r>
  <r>
    <s v="ORD00795"/>
    <x v="270"/>
    <s v="CUST861"/>
    <s v="Karan"/>
    <x v="0"/>
    <n v="37"/>
    <s v="Mouse"/>
    <x v="0"/>
    <x v="9"/>
    <x v="0"/>
    <n v="5"/>
    <n v="10892"/>
    <n v="20"/>
    <n v="10892"/>
    <n v="7842.24"/>
    <n v="420"/>
    <n v="51830.239999999998"/>
    <s v="Net Banking"/>
    <s v="Mobile App"/>
    <s v="Mumbai"/>
    <s v="Maharashtra"/>
    <x v="0"/>
    <n v="7"/>
    <s v="No Return"/>
    <n v="1"/>
    <s v="Cancelled"/>
  </r>
  <r>
    <s v="ORD00796"/>
    <x v="175"/>
    <s v="CUST414"/>
    <s v="Priya"/>
    <x v="1"/>
    <n v="37"/>
    <s v="Camera"/>
    <x v="0"/>
    <x v="5"/>
    <x v="0"/>
    <n v="1"/>
    <n v="22810"/>
    <n v="10"/>
    <n v="2281"/>
    <n v="3695.22"/>
    <n v="477"/>
    <n v="24701.22"/>
    <s v="UPI"/>
    <s v="Mobile App"/>
    <s v="Lucknow"/>
    <s v="Uttar Pradesh"/>
    <x v="1"/>
    <n v="5"/>
    <s v="Returned"/>
    <n v="4"/>
    <s v="Shipped"/>
  </r>
  <r>
    <s v="ORD00797"/>
    <x v="282"/>
    <s v="CUST487"/>
    <s v="Arjun"/>
    <x v="0"/>
    <n v="57"/>
    <s v="Laptop"/>
    <x v="0"/>
    <x v="4"/>
    <x v="1"/>
    <n v="2"/>
    <n v="14573"/>
    <n v="20"/>
    <n v="5829.2"/>
    <n v="4197.0200000000004"/>
    <n v="237"/>
    <n v="27750.82"/>
    <s v="Net Banking"/>
    <s v="Mobile App"/>
    <s v="Bangalore"/>
    <s v="Karnataka"/>
    <x v="2"/>
    <n v="4"/>
    <s v="Returned"/>
    <n v="2"/>
    <s v="Cancelled"/>
  </r>
  <r>
    <s v="ORD00798"/>
    <x v="237"/>
    <s v="CUST633"/>
    <s v="Priya"/>
    <x v="1"/>
    <n v="31"/>
    <s v="Backpack"/>
    <x v="2"/>
    <x v="3"/>
    <x v="4"/>
    <n v="5"/>
    <n v="24050"/>
    <n v="15"/>
    <n v="18037.5"/>
    <n v="18398.25"/>
    <n v="437"/>
    <n v="121047.75"/>
    <s v="Net Banking"/>
    <s v="Mobile App"/>
    <s v="Chandigarh"/>
    <s v="Punjab"/>
    <x v="1"/>
    <n v="4"/>
    <s v="No Return"/>
    <n v="4"/>
    <s v="Returned"/>
  </r>
  <r>
    <s v="ORD00799"/>
    <x v="153"/>
    <s v="CUST552"/>
    <s v="Karan"/>
    <x v="0"/>
    <n v="47"/>
    <s v="Keyboard"/>
    <x v="0"/>
    <x v="1"/>
    <x v="6"/>
    <n v="5"/>
    <n v="48099"/>
    <n v="5"/>
    <n v="12024.75"/>
    <n v="41124.639999999999"/>
    <n v="491"/>
    <n v="270085.90000000002"/>
    <s v="Cash on Delivery"/>
    <s v="Mobile App"/>
    <s v="Lucknow"/>
    <s v="Uttar Pradesh"/>
    <x v="1"/>
    <n v="2"/>
    <s v="Returned"/>
    <n v="5"/>
    <s v="Cancelled"/>
  </r>
  <r>
    <s v="ORD00800"/>
    <x v="289"/>
    <s v="CUST327"/>
    <s v="Amit"/>
    <x v="1"/>
    <n v="18"/>
    <s v="Headphones"/>
    <x v="0"/>
    <x v="0"/>
    <x v="6"/>
    <n v="5"/>
    <n v="37475"/>
    <n v="10"/>
    <n v="18737.5"/>
    <n v="30354.75"/>
    <n v="279"/>
    <n v="199271.25"/>
    <s v="Card"/>
    <s v="Mobile App"/>
    <s v="Patiala"/>
    <s v="Punjab"/>
    <x v="1"/>
    <n v="6"/>
    <s v="Returned"/>
    <n v="4"/>
    <s v="Shipped"/>
  </r>
  <r>
    <s v="ORD00801"/>
    <x v="147"/>
    <s v="CUST179"/>
    <s v="Vikas"/>
    <x v="0"/>
    <n v="58"/>
    <s v="Camera"/>
    <x v="0"/>
    <x v="5"/>
    <x v="3"/>
    <n v="2"/>
    <n v="36204"/>
    <n v="0"/>
    <n v="0"/>
    <n v="13033.44"/>
    <n v="133"/>
    <n v="85574.44"/>
    <s v="Cash on Delivery"/>
    <s v="Mobile App"/>
    <s v="Pune"/>
    <s v="Maharashtra"/>
    <x v="0"/>
    <n v="6"/>
    <s v="No Return"/>
    <n v="3"/>
    <s v="Cancelled"/>
  </r>
  <r>
    <s v="ORD00802"/>
    <x v="232"/>
    <s v="CUST712"/>
    <s v="Sneha"/>
    <x v="0"/>
    <n v="26"/>
    <s v="Tablet"/>
    <x v="0"/>
    <x v="8"/>
    <x v="1"/>
    <n v="4"/>
    <n v="38685"/>
    <n v="0"/>
    <n v="0"/>
    <n v="27853.200000000001"/>
    <n v="454"/>
    <n v="183047.2"/>
    <s v="Net Banking"/>
    <s v="Website"/>
    <s v="Chandigarh"/>
    <s v="Punjab"/>
    <x v="1"/>
    <n v="7"/>
    <s v="No Return"/>
    <n v="3"/>
    <s v="Returned"/>
  </r>
  <r>
    <s v="ORD00803"/>
    <x v="324"/>
    <s v="CUST818"/>
    <s v="Amit"/>
    <x v="0"/>
    <n v="52"/>
    <s v="Laptop"/>
    <x v="0"/>
    <x v="4"/>
    <x v="7"/>
    <n v="3"/>
    <n v="14708"/>
    <n v="10"/>
    <n v="4412.3999999999996"/>
    <n v="7148.09"/>
    <n v="196"/>
    <n v="47055.69"/>
    <s v="UPI"/>
    <s v="Website"/>
    <s v="Mumbai"/>
    <s v="Maharashtra"/>
    <x v="0"/>
    <n v="8"/>
    <s v="Returned"/>
    <n v="3"/>
    <s v="Returned"/>
  </r>
  <r>
    <s v="ORD00804"/>
    <x v="144"/>
    <s v="CUST846"/>
    <s v="Rahul"/>
    <x v="1"/>
    <n v="24"/>
    <s v="Watch"/>
    <x v="1"/>
    <x v="7"/>
    <x v="0"/>
    <n v="3"/>
    <n v="14838"/>
    <n v="10"/>
    <n v="4451.3999999999996"/>
    <n v="7211.27"/>
    <n v="147"/>
    <n v="47420.87"/>
    <s v="UPI"/>
    <s v="Website"/>
    <s v="Mumbai"/>
    <s v="Maharashtra"/>
    <x v="0"/>
    <n v="10"/>
    <s v="Returned"/>
    <n v="2"/>
    <s v="Returned"/>
  </r>
  <r>
    <s v="ORD00805"/>
    <x v="110"/>
    <s v="CUST747"/>
    <s v="Vikas"/>
    <x v="0"/>
    <n v="26"/>
    <s v="Headphones"/>
    <x v="0"/>
    <x v="0"/>
    <x v="5"/>
    <n v="4"/>
    <n v="34698"/>
    <n v="10"/>
    <n v="13879.2"/>
    <n v="22484.3"/>
    <n v="304"/>
    <n v="147701.1"/>
    <s v="UPI"/>
    <s v="Website"/>
    <s v="Bangalore"/>
    <s v="Karnataka"/>
    <x v="2"/>
    <n v="1"/>
    <s v="Returned"/>
    <n v="2"/>
    <s v="Cancelled"/>
  </r>
  <r>
    <s v="ORD00806"/>
    <x v="204"/>
    <s v="CUST568"/>
    <s v="Vikas"/>
    <x v="0"/>
    <n v="47"/>
    <s v="Laptop"/>
    <x v="0"/>
    <x v="4"/>
    <x v="1"/>
    <n v="5"/>
    <n v="46766"/>
    <n v="10"/>
    <n v="23383"/>
    <n v="37880.46"/>
    <n v="163"/>
    <n v="248490.46"/>
    <s v="Card"/>
    <s v="Website"/>
    <s v="Pune"/>
    <s v="Maharashtra"/>
    <x v="0"/>
    <n v="4"/>
    <s v="No Return"/>
    <n v="3"/>
    <s v="Returned"/>
  </r>
  <r>
    <s v="ORD00807"/>
    <x v="117"/>
    <s v="CUST827"/>
    <s v="Neha"/>
    <x v="0"/>
    <n v="30"/>
    <s v="Laptop"/>
    <x v="0"/>
    <x v="4"/>
    <x v="5"/>
    <n v="3"/>
    <n v="644"/>
    <n v="5"/>
    <n v="96.6"/>
    <n v="330.37"/>
    <n v="253"/>
    <n v="2418.77"/>
    <s v="Net Banking"/>
    <s v="Mobile App"/>
    <s v="Jaipur"/>
    <s v="Rajasthan"/>
    <x v="1"/>
    <n v="10"/>
    <s v="No Return"/>
    <n v="1"/>
    <s v="Cancelled"/>
  </r>
  <r>
    <s v="ORD00808"/>
    <x v="274"/>
    <s v="CUST654"/>
    <s v="Neha"/>
    <x v="0"/>
    <n v="49"/>
    <s v="Tablet"/>
    <x v="0"/>
    <x v="8"/>
    <x v="5"/>
    <n v="1"/>
    <n v="7604"/>
    <n v="10"/>
    <n v="760.4"/>
    <n v="1231.8499999999999"/>
    <n v="405"/>
    <n v="8480.4500000000007"/>
    <s v="UPI"/>
    <s v="Mobile App"/>
    <s v="Lucknow"/>
    <s v="Uttar Pradesh"/>
    <x v="1"/>
    <n v="8"/>
    <s v="No Return"/>
    <n v="2"/>
    <s v="Cancelled"/>
  </r>
  <r>
    <s v="ORD00809"/>
    <x v="95"/>
    <s v="CUST664"/>
    <s v="Amit"/>
    <x v="0"/>
    <n v="25"/>
    <s v="Watch"/>
    <x v="1"/>
    <x v="7"/>
    <x v="6"/>
    <n v="5"/>
    <n v="19653"/>
    <n v="0"/>
    <n v="0"/>
    <n v="17687.7"/>
    <n v="309"/>
    <n v="116261.7"/>
    <s v="Cash on Delivery"/>
    <s v="Website"/>
    <s v="Pune"/>
    <s v="Maharashtra"/>
    <x v="0"/>
    <n v="4"/>
    <s v="Returned"/>
    <n v="3"/>
    <s v="Returned"/>
  </r>
  <r>
    <s v="ORD00810"/>
    <x v="325"/>
    <s v="CUST917"/>
    <s v="Vikas"/>
    <x v="0"/>
    <n v="37"/>
    <s v="Laptop"/>
    <x v="0"/>
    <x v="4"/>
    <x v="7"/>
    <n v="2"/>
    <n v="42230"/>
    <n v="10"/>
    <n v="8446"/>
    <n v="13682.52"/>
    <n v="156"/>
    <n v="89852.52"/>
    <s v="Card"/>
    <s v="Mobile App"/>
    <s v="Jaipur"/>
    <s v="Rajasthan"/>
    <x v="1"/>
    <n v="1"/>
    <s v="Returned"/>
    <n v="2"/>
    <s v="Delivered"/>
  </r>
  <r>
    <s v="ORD00811"/>
    <x v="69"/>
    <s v="CUST745"/>
    <s v="Arjun"/>
    <x v="0"/>
    <n v="23"/>
    <s v="Watch"/>
    <x v="1"/>
    <x v="7"/>
    <x v="1"/>
    <n v="2"/>
    <n v="29934"/>
    <n v="20"/>
    <n v="11973.6"/>
    <n v="8620.99"/>
    <n v="362"/>
    <n v="56877.39"/>
    <s v="Net Banking"/>
    <s v="Mobile App"/>
    <s v="Mumbai"/>
    <s v="Maharashtra"/>
    <x v="0"/>
    <n v="6"/>
    <s v="No Return"/>
    <n v="5"/>
    <s v="Cancelled"/>
  </r>
  <r>
    <s v="ORD00812"/>
    <x v="52"/>
    <s v="CUST253"/>
    <s v="Riya"/>
    <x v="0"/>
    <n v="27"/>
    <s v="Backpack"/>
    <x v="2"/>
    <x v="3"/>
    <x v="2"/>
    <n v="1"/>
    <n v="28168"/>
    <n v="10"/>
    <n v="2816.8"/>
    <n v="4563.22"/>
    <n v="158"/>
    <n v="30072.42"/>
    <s v="Net Banking"/>
    <s v="Mobile App"/>
    <s v="Lucknow"/>
    <s v="Uttar Pradesh"/>
    <x v="1"/>
    <n v="5"/>
    <s v="Returned"/>
    <n v="2"/>
    <s v="Returned"/>
  </r>
  <r>
    <s v="ORD00813"/>
    <x v="326"/>
    <s v="CUST765"/>
    <s v="Arjun"/>
    <x v="1"/>
    <n v="36"/>
    <s v="Headphones"/>
    <x v="0"/>
    <x v="0"/>
    <x v="8"/>
    <n v="4"/>
    <n v="35314"/>
    <n v="5"/>
    <n v="7062.8"/>
    <n v="24154.78"/>
    <n v="456"/>
    <n v="158803.98000000001"/>
    <s v="UPI"/>
    <s v="Website"/>
    <s v="Patiala"/>
    <s v="Punjab"/>
    <x v="1"/>
    <n v="2"/>
    <s v="No Return"/>
    <n v="5"/>
    <s v="Shipped"/>
  </r>
  <r>
    <s v="ORD00814"/>
    <x v="129"/>
    <s v="CUST537"/>
    <s v="Arjun"/>
    <x v="1"/>
    <n v="55"/>
    <s v="Phone"/>
    <x v="0"/>
    <x v="6"/>
    <x v="4"/>
    <n v="1"/>
    <n v="27249"/>
    <n v="20"/>
    <n v="5449.8"/>
    <n v="3923.86"/>
    <n v="475"/>
    <n v="26198.06"/>
    <s v="Net Banking"/>
    <s v="Mobile App"/>
    <s v="Delhi"/>
    <s v="Delhi"/>
    <x v="1"/>
    <n v="5"/>
    <s v="No Return"/>
    <n v="1"/>
    <s v="Delivered"/>
  </r>
  <r>
    <s v="ORD00815"/>
    <x v="76"/>
    <s v="CUST323"/>
    <s v="Priya"/>
    <x v="1"/>
    <n v="29"/>
    <s v="Shoes"/>
    <x v="1"/>
    <x v="2"/>
    <x v="8"/>
    <n v="3"/>
    <n v="49236"/>
    <n v="10"/>
    <n v="14770.8"/>
    <n v="23928.7"/>
    <n v="256"/>
    <n v="157121.9"/>
    <s v="UPI"/>
    <s v="Website"/>
    <s v="Chandigarh"/>
    <s v="Punjab"/>
    <x v="1"/>
    <n v="3"/>
    <s v="No Return"/>
    <n v="3"/>
    <s v="Shipped"/>
  </r>
  <r>
    <s v="ORD00816"/>
    <x v="168"/>
    <s v="CUST259"/>
    <s v="Priya"/>
    <x v="1"/>
    <n v="26"/>
    <s v="Backpack"/>
    <x v="2"/>
    <x v="3"/>
    <x v="7"/>
    <n v="1"/>
    <n v="30859"/>
    <n v="5"/>
    <n v="1542.95"/>
    <n v="5276.89"/>
    <n v="480"/>
    <n v="35072.94"/>
    <s v="UPI"/>
    <s v="Mobile App"/>
    <s v="Mumbai"/>
    <s v="Maharashtra"/>
    <x v="0"/>
    <n v="4"/>
    <s v="No Return"/>
    <n v="4"/>
    <s v="Cancelled"/>
  </r>
  <r>
    <s v="ORD00817"/>
    <x v="327"/>
    <s v="CUST957"/>
    <s v="Karan"/>
    <x v="1"/>
    <n v="44"/>
    <s v="Watch"/>
    <x v="1"/>
    <x v="7"/>
    <x v="4"/>
    <n v="4"/>
    <n v="37642"/>
    <n v="15"/>
    <n v="22585.200000000001"/>
    <n v="23036.9"/>
    <n v="32"/>
    <n v="151051.70000000001"/>
    <s v="Cash on Delivery"/>
    <s v="Website"/>
    <s v="Patiala"/>
    <s v="Punjab"/>
    <x v="1"/>
    <n v="1"/>
    <s v="No Return"/>
    <n v="5"/>
    <s v="Delivered"/>
  </r>
  <r>
    <s v="ORD00818"/>
    <x v="72"/>
    <s v="CUST514"/>
    <s v="Anjali"/>
    <x v="0"/>
    <n v="23"/>
    <s v="Phone"/>
    <x v="0"/>
    <x v="6"/>
    <x v="5"/>
    <n v="5"/>
    <n v="48628"/>
    <n v="15"/>
    <n v="36471"/>
    <n v="37200.42"/>
    <n v="224"/>
    <n v="244093.42"/>
    <s v="UPI"/>
    <s v="Website"/>
    <s v="Chandigarh"/>
    <s v="Punjab"/>
    <x v="1"/>
    <n v="9"/>
    <s v="Returned"/>
    <n v="2"/>
    <s v="Delivered"/>
  </r>
  <r>
    <s v="ORD00819"/>
    <x v="117"/>
    <s v="CUST387"/>
    <s v="Riya"/>
    <x v="0"/>
    <n v="49"/>
    <s v="Mouse"/>
    <x v="0"/>
    <x v="9"/>
    <x v="0"/>
    <n v="5"/>
    <n v="16368"/>
    <n v="15"/>
    <n v="12276"/>
    <n v="12521.52"/>
    <n v="443"/>
    <n v="82528.52"/>
    <s v="Cash on Delivery"/>
    <s v="Mobile App"/>
    <s v="Patiala"/>
    <s v="Punjab"/>
    <x v="1"/>
    <n v="8"/>
    <s v="Returned"/>
    <n v="2"/>
    <s v="Returned"/>
  </r>
  <r>
    <s v="ORD00820"/>
    <x v="38"/>
    <s v="CUST306"/>
    <s v="Rahul"/>
    <x v="0"/>
    <n v="37"/>
    <s v="Keyboard"/>
    <x v="0"/>
    <x v="1"/>
    <x v="6"/>
    <n v="2"/>
    <n v="31757"/>
    <n v="0"/>
    <n v="0"/>
    <n v="11432.52"/>
    <n v="191"/>
    <n v="75137.52"/>
    <s v="Cash on Delivery"/>
    <s v="Website"/>
    <s v="Chandigarh"/>
    <s v="Punjab"/>
    <x v="1"/>
    <n v="3"/>
    <s v="No Return"/>
    <n v="3"/>
    <s v="Returned"/>
  </r>
  <r>
    <s v="ORD00821"/>
    <x v="127"/>
    <s v="CUST190"/>
    <s v="Sneha"/>
    <x v="1"/>
    <n v="29"/>
    <s v="Camera"/>
    <x v="0"/>
    <x v="5"/>
    <x v="4"/>
    <n v="4"/>
    <n v="37757"/>
    <n v="10"/>
    <n v="15102.8"/>
    <n v="24466.54"/>
    <n v="430"/>
    <n v="160821.74"/>
    <s v="Card"/>
    <s v="Mobile App"/>
    <s v="Patiala"/>
    <s v="Punjab"/>
    <x v="1"/>
    <n v="3"/>
    <s v="Returned"/>
    <n v="4"/>
    <s v="Returned"/>
  </r>
  <r>
    <s v="ORD00822"/>
    <x v="160"/>
    <s v="CUST551"/>
    <s v="Arjun"/>
    <x v="1"/>
    <n v="55"/>
    <s v="Mouse"/>
    <x v="0"/>
    <x v="9"/>
    <x v="8"/>
    <n v="2"/>
    <n v="42743"/>
    <n v="5"/>
    <n v="4274.3"/>
    <n v="14618.11"/>
    <n v="473"/>
    <n v="96302.81"/>
    <s v="UPI"/>
    <s v="Mobile App"/>
    <s v="Patiala"/>
    <s v="Punjab"/>
    <x v="1"/>
    <n v="9"/>
    <s v="Returned"/>
    <n v="4"/>
    <s v="Shipped"/>
  </r>
  <r>
    <s v="ORD00823"/>
    <x v="146"/>
    <s v="CUST705"/>
    <s v="Priya"/>
    <x v="0"/>
    <n v="58"/>
    <s v="Laptop"/>
    <x v="0"/>
    <x v="4"/>
    <x v="5"/>
    <n v="3"/>
    <n v="20225"/>
    <n v="10"/>
    <n v="6067.5"/>
    <n v="9829.35"/>
    <n v="463"/>
    <n v="64899.85"/>
    <s v="Cash on Delivery"/>
    <s v="Mobile App"/>
    <s v="Patiala"/>
    <s v="Punjab"/>
    <x v="1"/>
    <n v="9"/>
    <s v="Returned"/>
    <n v="1"/>
    <s v="Cancelled"/>
  </r>
  <r>
    <s v="ORD00824"/>
    <x v="294"/>
    <s v="CUST362"/>
    <s v="Rahul"/>
    <x v="1"/>
    <n v="49"/>
    <s v="Shoes"/>
    <x v="1"/>
    <x v="2"/>
    <x v="6"/>
    <n v="2"/>
    <n v="8375"/>
    <n v="15"/>
    <n v="2512.5"/>
    <n v="2562.75"/>
    <n v="470"/>
    <n v="17270.25"/>
    <s v="Cash on Delivery"/>
    <s v="Website"/>
    <s v="Bangalore"/>
    <s v="Karnataka"/>
    <x v="2"/>
    <n v="1"/>
    <s v="No Return"/>
    <n v="3"/>
    <s v="Shipped"/>
  </r>
  <r>
    <s v="ORD00825"/>
    <x v="233"/>
    <s v="CUST869"/>
    <s v="Sneha"/>
    <x v="1"/>
    <n v="58"/>
    <s v="Camera"/>
    <x v="0"/>
    <x v="5"/>
    <x v="1"/>
    <n v="1"/>
    <n v="5347"/>
    <n v="10"/>
    <n v="534.70000000000005"/>
    <n v="866.21"/>
    <n v="428"/>
    <n v="6106.51"/>
    <s v="Card"/>
    <s v="Mobile App"/>
    <s v="Lucknow"/>
    <s v="Uttar Pradesh"/>
    <x v="1"/>
    <n v="2"/>
    <s v="No Return"/>
    <n v="4"/>
    <s v="Shipped"/>
  </r>
  <r>
    <s v="ORD00826"/>
    <x v="172"/>
    <s v="CUST730"/>
    <s v="Sneha"/>
    <x v="1"/>
    <n v="19"/>
    <s v="Watch"/>
    <x v="1"/>
    <x v="7"/>
    <x v="5"/>
    <n v="2"/>
    <n v="24967"/>
    <n v="10"/>
    <n v="4993.3999999999996"/>
    <n v="8089.31"/>
    <n v="104"/>
    <n v="53133.91"/>
    <s v="UPI"/>
    <s v="Website"/>
    <s v="Jaipur"/>
    <s v="Rajasthan"/>
    <x v="1"/>
    <n v="1"/>
    <s v="No Return"/>
    <n v="4"/>
    <s v="Cancelled"/>
  </r>
  <r>
    <s v="ORD00827"/>
    <x v="128"/>
    <s v="CUST914"/>
    <s v="Amit"/>
    <x v="1"/>
    <n v="38"/>
    <s v="Shoes"/>
    <x v="1"/>
    <x v="2"/>
    <x v="1"/>
    <n v="4"/>
    <n v="33363"/>
    <n v="0"/>
    <n v="0"/>
    <n v="24021.360000000001"/>
    <n v="353"/>
    <n v="157826.35999999999"/>
    <s v="Card"/>
    <s v="Mobile App"/>
    <s v="Patiala"/>
    <s v="Punjab"/>
    <x v="1"/>
    <n v="1"/>
    <s v="No Return"/>
    <n v="2"/>
    <s v="Shipped"/>
  </r>
  <r>
    <s v="ORD00828"/>
    <x v="291"/>
    <s v="CUST158"/>
    <s v="Neha"/>
    <x v="1"/>
    <n v="38"/>
    <s v="Shoes"/>
    <x v="1"/>
    <x v="2"/>
    <x v="9"/>
    <n v="3"/>
    <n v="11118"/>
    <n v="15"/>
    <n v="5003.1000000000004"/>
    <n v="5103.16"/>
    <n v="443"/>
    <n v="33897.06"/>
    <s v="Card"/>
    <s v="Mobile App"/>
    <s v="Bangalore"/>
    <s v="Karnataka"/>
    <x v="2"/>
    <n v="8"/>
    <s v="No Return"/>
    <n v="3"/>
    <s v="Shipped"/>
  </r>
  <r>
    <s v="ORD00829"/>
    <x v="210"/>
    <s v="CUST773"/>
    <s v="Vikas"/>
    <x v="1"/>
    <n v="59"/>
    <s v="Watch"/>
    <x v="1"/>
    <x v="7"/>
    <x v="0"/>
    <n v="1"/>
    <n v="34518"/>
    <n v="0"/>
    <n v="0"/>
    <n v="6213.24"/>
    <n v="91"/>
    <n v="40822.239999999998"/>
    <s v="UPI"/>
    <s v="Mobile App"/>
    <s v="Jaipur"/>
    <s v="Rajasthan"/>
    <x v="1"/>
    <n v="8"/>
    <s v="Returned"/>
    <n v="5"/>
    <s v="Shipped"/>
  </r>
  <r>
    <s v="ORD00830"/>
    <x v="328"/>
    <s v="CUST325"/>
    <s v="Riya"/>
    <x v="0"/>
    <n v="56"/>
    <s v="Headphones"/>
    <x v="0"/>
    <x v="0"/>
    <x v="1"/>
    <n v="3"/>
    <n v="30273"/>
    <n v="10"/>
    <n v="9081.9"/>
    <n v="14712.68"/>
    <n v="294"/>
    <n v="96743.78"/>
    <s v="Net Banking"/>
    <s v="Mobile App"/>
    <s v="Pune"/>
    <s v="Maharashtra"/>
    <x v="0"/>
    <n v="8"/>
    <s v="Returned"/>
    <n v="5"/>
    <s v="Returned"/>
  </r>
  <r>
    <s v="ORD00831"/>
    <x v="25"/>
    <s v="CUST421"/>
    <s v="Sneha"/>
    <x v="0"/>
    <n v="42"/>
    <s v="Laptop"/>
    <x v="0"/>
    <x v="4"/>
    <x v="6"/>
    <n v="2"/>
    <n v="11342"/>
    <n v="10"/>
    <n v="2268.4"/>
    <n v="3674.81"/>
    <n v="459"/>
    <n v="24549.41"/>
    <s v="Net Banking"/>
    <s v="Website"/>
    <s v="Lucknow"/>
    <s v="Uttar Pradesh"/>
    <x v="1"/>
    <n v="7"/>
    <s v="No Return"/>
    <n v="1"/>
    <s v="Cancelled"/>
  </r>
  <r>
    <s v="ORD00832"/>
    <x v="206"/>
    <s v="CUST690"/>
    <s v="Arjun"/>
    <x v="1"/>
    <n v="58"/>
    <s v="Phone"/>
    <x v="0"/>
    <x v="6"/>
    <x v="4"/>
    <n v="1"/>
    <n v="48064"/>
    <n v="20"/>
    <n v="9612.7999999999993"/>
    <n v="6921.22"/>
    <n v="115"/>
    <n v="45487.42"/>
    <s v="Net Banking"/>
    <s v="Website"/>
    <s v="Delhi"/>
    <s v="Delhi"/>
    <x v="1"/>
    <n v="1"/>
    <s v="Returned"/>
    <n v="3"/>
    <s v="Delivered"/>
  </r>
  <r>
    <s v="ORD00833"/>
    <x v="21"/>
    <s v="CUST330"/>
    <s v="Karan"/>
    <x v="1"/>
    <n v="35"/>
    <s v="Camera"/>
    <x v="0"/>
    <x v="5"/>
    <x v="9"/>
    <n v="5"/>
    <n v="32836"/>
    <n v="15"/>
    <n v="24627"/>
    <n v="25119.54"/>
    <n v="464"/>
    <n v="165136.54"/>
    <s v="Net Banking"/>
    <s v="Mobile App"/>
    <s v="Mumbai"/>
    <s v="Maharashtra"/>
    <x v="0"/>
    <n v="3"/>
    <s v="No Return"/>
    <n v="2"/>
    <s v="Returned"/>
  </r>
  <r>
    <s v="ORD00834"/>
    <x v="14"/>
    <s v="CUST934"/>
    <s v="Sneha"/>
    <x v="1"/>
    <n v="40"/>
    <s v="Keyboard"/>
    <x v="0"/>
    <x v="1"/>
    <x v="1"/>
    <n v="5"/>
    <n v="43163"/>
    <n v="10"/>
    <n v="21581.5"/>
    <n v="34962.03"/>
    <n v="202"/>
    <n v="229397.53"/>
    <s v="UPI"/>
    <s v="Mobile App"/>
    <s v="Pune"/>
    <s v="Maharashtra"/>
    <x v="0"/>
    <n v="1"/>
    <s v="No Return"/>
    <n v="5"/>
    <s v="Shipped"/>
  </r>
  <r>
    <s v="ORD00835"/>
    <x v="236"/>
    <s v="CUST594"/>
    <s v="Anjali"/>
    <x v="0"/>
    <n v="29"/>
    <s v="Phone"/>
    <x v="0"/>
    <x v="6"/>
    <x v="4"/>
    <n v="1"/>
    <n v="31573"/>
    <n v="10"/>
    <n v="3157.3"/>
    <n v="5114.83"/>
    <n v="152"/>
    <n v="33682.53"/>
    <s v="UPI"/>
    <s v="Website"/>
    <s v="Chandigarh"/>
    <s v="Punjab"/>
    <x v="1"/>
    <n v="4"/>
    <s v="Returned"/>
    <n v="1"/>
    <s v="Delivered"/>
  </r>
  <r>
    <s v="ORD00836"/>
    <x v="134"/>
    <s v="CUST305"/>
    <s v="Karan"/>
    <x v="1"/>
    <n v="29"/>
    <s v="Backpack"/>
    <x v="2"/>
    <x v="3"/>
    <x v="8"/>
    <n v="1"/>
    <n v="48245"/>
    <n v="20"/>
    <n v="9649"/>
    <n v="6947.28"/>
    <n v="5"/>
    <n v="45548.28"/>
    <s v="Cash on Delivery"/>
    <s v="Website"/>
    <s v="Patiala"/>
    <s v="Punjab"/>
    <x v="1"/>
    <n v="6"/>
    <s v="No Return"/>
    <n v="3"/>
    <s v="Shipped"/>
  </r>
  <r>
    <s v="ORD00837"/>
    <x v="78"/>
    <s v="CUST586"/>
    <s v="Vikas"/>
    <x v="1"/>
    <n v="27"/>
    <s v="Tablet"/>
    <x v="0"/>
    <x v="8"/>
    <x v="3"/>
    <n v="4"/>
    <n v="47145"/>
    <n v="20"/>
    <n v="37716"/>
    <n v="27155.52"/>
    <n v="457"/>
    <n v="178476.52"/>
    <s v="UPI"/>
    <s v="Mobile App"/>
    <s v="Delhi"/>
    <s v="Delhi"/>
    <x v="1"/>
    <n v="1"/>
    <s v="Returned"/>
    <n v="5"/>
    <s v="Returned"/>
  </r>
  <r>
    <s v="ORD00838"/>
    <x v="34"/>
    <s v="CUST266"/>
    <s v="Vikas"/>
    <x v="1"/>
    <n v="56"/>
    <s v="Shoes"/>
    <x v="1"/>
    <x v="2"/>
    <x v="7"/>
    <n v="5"/>
    <n v="25380"/>
    <n v="0"/>
    <n v="0"/>
    <n v="22842"/>
    <n v="309"/>
    <n v="150051"/>
    <s v="Cash on Delivery"/>
    <s v="Website"/>
    <s v="Pune"/>
    <s v="Maharashtra"/>
    <x v="0"/>
    <n v="1"/>
    <s v="Returned"/>
    <n v="2"/>
    <s v="Cancelled"/>
  </r>
  <r>
    <s v="ORD00839"/>
    <x v="37"/>
    <s v="CUST636"/>
    <s v="Rahul"/>
    <x v="0"/>
    <n v="22"/>
    <s v="Tablet"/>
    <x v="0"/>
    <x v="8"/>
    <x v="0"/>
    <n v="1"/>
    <n v="40566"/>
    <n v="10"/>
    <n v="4056.6"/>
    <n v="6571.69"/>
    <n v="112"/>
    <n v="43193.09"/>
    <s v="Cash on Delivery"/>
    <s v="Mobile App"/>
    <s v="Chandigarh"/>
    <s v="Punjab"/>
    <x v="1"/>
    <n v="8"/>
    <s v="Returned"/>
    <n v="2"/>
    <s v="Returned"/>
  </r>
  <r>
    <s v="ORD00840"/>
    <x v="244"/>
    <s v="CUST260"/>
    <s v="Vikas"/>
    <x v="1"/>
    <n v="37"/>
    <s v="Headphones"/>
    <x v="0"/>
    <x v="0"/>
    <x v="9"/>
    <n v="1"/>
    <n v="6815"/>
    <n v="20"/>
    <n v="1363"/>
    <n v="981.36"/>
    <n v="338"/>
    <n v="6771.36"/>
    <s v="Net Banking"/>
    <s v="Website"/>
    <s v="Lucknow"/>
    <s v="Uttar Pradesh"/>
    <x v="1"/>
    <n v="8"/>
    <s v="Returned"/>
    <n v="5"/>
    <s v="Returned"/>
  </r>
  <r>
    <s v="ORD00841"/>
    <x v="135"/>
    <s v="CUST397"/>
    <s v="Rahul"/>
    <x v="0"/>
    <n v="51"/>
    <s v="Headphones"/>
    <x v="0"/>
    <x v="0"/>
    <x v="3"/>
    <n v="3"/>
    <n v="49678"/>
    <n v="15"/>
    <n v="22355.1"/>
    <n v="22802.2"/>
    <n v="277"/>
    <n v="149758.1"/>
    <s v="Cash on Delivery"/>
    <s v="Website"/>
    <s v="Chandigarh"/>
    <s v="Punjab"/>
    <x v="1"/>
    <n v="8"/>
    <s v="No Return"/>
    <n v="5"/>
    <s v="Returned"/>
  </r>
  <r>
    <s v="ORD00842"/>
    <x v="30"/>
    <s v="CUST288"/>
    <s v="Anjali"/>
    <x v="1"/>
    <n v="46"/>
    <s v="Mouse"/>
    <x v="0"/>
    <x v="9"/>
    <x v="2"/>
    <n v="4"/>
    <n v="21247"/>
    <n v="5"/>
    <n v="4249.3999999999996"/>
    <n v="14532.95"/>
    <n v="439"/>
    <n v="95710.55"/>
    <s v="Card"/>
    <s v="Mobile App"/>
    <s v="Patiala"/>
    <s v="Punjab"/>
    <x v="1"/>
    <n v="5"/>
    <s v="No Return"/>
    <n v="2"/>
    <s v="Returned"/>
  </r>
  <r>
    <s v="ORD00843"/>
    <x v="2"/>
    <s v="CUST836"/>
    <s v="Riya"/>
    <x v="1"/>
    <n v="31"/>
    <s v="Shoes"/>
    <x v="1"/>
    <x v="2"/>
    <x v="6"/>
    <n v="2"/>
    <n v="10921"/>
    <n v="5"/>
    <n v="1092.0999999999999"/>
    <n v="3734.98"/>
    <n v="395"/>
    <n v="24879.88"/>
    <s v="Card"/>
    <s v="Website"/>
    <s v="Patiala"/>
    <s v="Punjab"/>
    <x v="1"/>
    <n v="6"/>
    <s v="No Return"/>
    <n v="2"/>
    <s v="Cancelled"/>
  </r>
  <r>
    <s v="ORD00844"/>
    <x v="68"/>
    <s v="CUST523"/>
    <s v="Arjun"/>
    <x v="1"/>
    <n v="20"/>
    <s v="Backpack"/>
    <x v="2"/>
    <x v="3"/>
    <x v="0"/>
    <n v="2"/>
    <n v="41264"/>
    <n v="5"/>
    <n v="4126.3999999999996"/>
    <n v="14112.29"/>
    <n v="7"/>
    <n v="92520.89"/>
    <s v="UPI"/>
    <s v="Website"/>
    <s v="Delhi"/>
    <s v="Delhi"/>
    <x v="1"/>
    <n v="6"/>
    <s v="Returned"/>
    <n v="5"/>
    <s v="Shipped"/>
  </r>
  <r>
    <s v="ORD00845"/>
    <x v="165"/>
    <s v="CUST162"/>
    <s v="Anjali"/>
    <x v="1"/>
    <n v="37"/>
    <s v="Mouse"/>
    <x v="0"/>
    <x v="9"/>
    <x v="6"/>
    <n v="5"/>
    <n v="15722"/>
    <n v="20"/>
    <n v="15722"/>
    <n v="11319.84"/>
    <n v="333"/>
    <n v="74540.84"/>
    <s v="Card"/>
    <s v="Website"/>
    <s v="Bangalore"/>
    <s v="Karnataka"/>
    <x v="2"/>
    <n v="7"/>
    <s v="No Return"/>
    <n v="3"/>
    <s v="Delivered"/>
  </r>
  <r>
    <s v="ORD00846"/>
    <x v="50"/>
    <s v="CUST459"/>
    <s v="Sneha"/>
    <x v="0"/>
    <n v="26"/>
    <s v="Headphones"/>
    <x v="0"/>
    <x v="0"/>
    <x v="9"/>
    <n v="4"/>
    <n v="48345"/>
    <n v="5"/>
    <n v="9669"/>
    <n v="33067.980000000003"/>
    <n v="107"/>
    <n v="216885.98"/>
    <s v="Cash on Delivery"/>
    <s v="Mobile App"/>
    <s v="Mumbai"/>
    <s v="Maharashtra"/>
    <x v="0"/>
    <n v="9"/>
    <s v="No Return"/>
    <n v="3"/>
    <s v="Returned"/>
  </r>
  <r>
    <s v="ORD00847"/>
    <x v="84"/>
    <s v="CUST499"/>
    <s v="Amit"/>
    <x v="1"/>
    <n v="59"/>
    <s v="Laptop"/>
    <x v="0"/>
    <x v="4"/>
    <x v="9"/>
    <n v="2"/>
    <n v="32961"/>
    <n v="0"/>
    <n v="0"/>
    <n v="11865.96"/>
    <n v="103"/>
    <n v="77890.960000000006"/>
    <s v="Card"/>
    <s v="Website"/>
    <s v="Delhi"/>
    <s v="Delhi"/>
    <x v="1"/>
    <n v="8"/>
    <s v="No Return"/>
    <n v="1"/>
    <s v="Returned"/>
  </r>
  <r>
    <s v="ORD00848"/>
    <x v="71"/>
    <s v="CUST891"/>
    <s v="Arjun"/>
    <x v="1"/>
    <n v="36"/>
    <s v="Watch"/>
    <x v="1"/>
    <x v="7"/>
    <x v="0"/>
    <n v="3"/>
    <n v="20711"/>
    <n v="20"/>
    <n v="12426.6"/>
    <n v="8947.15"/>
    <n v="216"/>
    <n v="58869.55"/>
    <s v="Net Banking"/>
    <s v="Mobile App"/>
    <s v="Mumbai"/>
    <s v="Maharashtra"/>
    <x v="0"/>
    <n v="5"/>
    <s v="Returned"/>
    <n v="5"/>
    <s v="Shipped"/>
  </r>
  <r>
    <s v="ORD00849"/>
    <x v="71"/>
    <s v="CUST681"/>
    <s v="Priya"/>
    <x v="0"/>
    <n v="49"/>
    <s v="Tablet"/>
    <x v="0"/>
    <x v="8"/>
    <x v="2"/>
    <n v="5"/>
    <n v="19707"/>
    <n v="10"/>
    <n v="9853.5"/>
    <n v="15962.67"/>
    <n v="346"/>
    <n v="104990.17"/>
    <s v="Card"/>
    <s v="Mobile App"/>
    <s v="Jaipur"/>
    <s v="Rajasthan"/>
    <x v="1"/>
    <n v="4"/>
    <s v="Returned"/>
    <n v="1"/>
    <s v="Returned"/>
  </r>
  <r>
    <s v="ORD00850"/>
    <x v="223"/>
    <s v="CUST201"/>
    <s v="Sneha"/>
    <x v="1"/>
    <n v="45"/>
    <s v="Backpack"/>
    <x v="2"/>
    <x v="3"/>
    <x v="9"/>
    <n v="1"/>
    <n v="37289"/>
    <n v="20"/>
    <n v="7457.8"/>
    <n v="5369.62"/>
    <n v="297"/>
    <n v="35497.82"/>
    <s v="Cash on Delivery"/>
    <s v="Mobile App"/>
    <s v="Bangalore"/>
    <s v="Karnataka"/>
    <x v="2"/>
    <n v="6"/>
    <s v="No Return"/>
    <n v="2"/>
    <s v="Delivered"/>
  </r>
  <r>
    <s v="ORD00851"/>
    <x v="285"/>
    <s v="CUST356"/>
    <s v="Rahul"/>
    <x v="0"/>
    <n v="53"/>
    <s v="Backpack"/>
    <x v="2"/>
    <x v="3"/>
    <x v="9"/>
    <n v="5"/>
    <n v="35009"/>
    <n v="0"/>
    <n v="0"/>
    <n v="31508.1"/>
    <n v="316"/>
    <n v="206869.1"/>
    <s v="Cash on Delivery"/>
    <s v="Website"/>
    <s v="Pune"/>
    <s v="Maharashtra"/>
    <x v="0"/>
    <n v="1"/>
    <s v="Returned"/>
    <n v="3"/>
    <s v="Cancelled"/>
  </r>
  <r>
    <s v="ORD00852"/>
    <x v="329"/>
    <s v="CUST495"/>
    <s v="Amit"/>
    <x v="0"/>
    <n v="30"/>
    <s v="Tablet"/>
    <x v="0"/>
    <x v="8"/>
    <x v="8"/>
    <n v="3"/>
    <n v="26210"/>
    <n v="20"/>
    <n v="15726"/>
    <n v="11322.72"/>
    <n v="459"/>
    <n v="74685.72"/>
    <s v="Card"/>
    <s v="Website"/>
    <s v="Mumbai"/>
    <s v="Maharashtra"/>
    <x v="0"/>
    <n v="2"/>
    <s v="No Return"/>
    <n v="1"/>
    <s v="Returned"/>
  </r>
  <r>
    <s v="ORD00853"/>
    <x v="184"/>
    <s v="CUST310"/>
    <s v="Vikas"/>
    <x v="0"/>
    <n v="49"/>
    <s v="Shoes"/>
    <x v="1"/>
    <x v="2"/>
    <x v="0"/>
    <n v="4"/>
    <n v="13804"/>
    <n v="5"/>
    <n v="2760.8"/>
    <n v="9441.94"/>
    <n v="349"/>
    <n v="62246.14"/>
    <s v="Net Banking"/>
    <s v="Website"/>
    <s v="Patiala"/>
    <s v="Punjab"/>
    <x v="1"/>
    <n v="7"/>
    <s v="Returned"/>
    <n v="5"/>
    <s v="Returned"/>
  </r>
  <r>
    <s v="ORD00854"/>
    <x v="330"/>
    <s v="CUST117"/>
    <s v="Karan"/>
    <x v="1"/>
    <n v="59"/>
    <s v="Keyboard"/>
    <x v="0"/>
    <x v="1"/>
    <x v="6"/>
    <n v="2"/>
    <n v="20640"/>
    <n v="0"/>
    <n v="0"/>
    <n v="7430.4"/>
    <n v="97"/>
    <n v="48807.4"/>
    <s v="Cash on Delivery"/>
    <s v="Website"/>
    <s v="Mumbai"/>
    <s v="Maharashtra"/>
    <x v="0"/>
    <n v="6"/>
    <s v="Returned"/>
    <n v="1"/>
    <s v="Returned"/>
  </r>
  <r>
    <s v="ORD00855"/>
    <x v="133"/>
    <s v="CUST177"/>
    <s v="Rahul"/>
    <x v="1"/>
    <n v="47"/>
    <s v="Backpack"/>
    <x v="2"/>
    <x v="3"/>
    <x v="0"/>
    <n v="4"/>
    <n v="32637"/>
    <n v="15"/>
    <n v="19582.2"/>
    <n v="19973.84"/>
    <n v="162"/>
    <n v="131101.64000000001"/>
    <s v="Cash on Delivery"/>
    <s v="Mobile App"/>
    <s v="Patiala"/>
    <s v="Punjab"/>
    <x v="1"/>
    <n v="3"/>
    <s v="No Return"/>
    <n v="4"/>
    <s v="Shipped"/>
  </r>
  <r>
    <s v="ORD00856"/>
    <x v="290"/>
    <s v="CUST219"/>
    <s v="Anjali"/>
    <x v="0"/>
    <n v="18"/>
    <s v="Backpack"/>
    <x v="2"/>
    <x v="3"/>
    <x v="4"/>
    <n v="5"/>
    <n v="30196"/>
    <n v="5"/>
    <n v="7549"/>
    <n v="25817.58"/>
    <n v="472"/>
    <n v="169720.58"/>
    <s v="UPI"/>
    <s v="Mobile App"/>
    <s v="Patiala"/>
    <s v="Punjab"/>
    <x v="1"/>
    <n v="6"/>
    <s v="No Return"/>
    <n v="1"/>
    <s v="Returned"/>
  </r>
  <r>
    <s v="ORD00857"/>
    <x v="112"/>
    <s v="CUST763"/>
    <s v="Anjali"/>
    <x v="1"/>
    <n v="21"/>
    <s v="Phone"/>
    <x v="0"/>
    <x v="6"/>
    <x v="8"/>
    <n v="2"/>
    <n v="22407"/>
    <n v="5"/>
    <n v="2240.6999999999998"/>
    <n v="7663.19"/>
    <n v="46"/>
    <n v="50282.49"/>
    <s v="UPI"/>
    <s v="Website"/>
    <s v="Lucknow"/>
    <s v="Uttar Pradesh"/>
    <x v="1"/>
    <n v="4"/>
    <s v="No Return"/>
    <n v="1"/>
    <s v="Returned"/>
  </r>
  <r>
    <s v="ORD00858"/>
    <x v="299"/>
    <s v="CUST418"/>
    <s v="Rahul"/>
    <x v="1"/>
    <n v="25"/>
    <s v="Tablet"/>
    <x v="0"/>
    <x v="8"/>
    <x v="7"/>
    <n v="4"/>
    <n v="21850"/>
    <n v="15"/>
    <n v="13110"/>
    <n v="13372.2"/>
    <n v="303"/>
    <n v="87965.2"/>
    <s v="Cash on Delivery"/>
    <s v="Website"/>
    <s v="Lucknow"/>
    <s v="Uttar Pradesh"/>
    <x v="1"/>
    <n v="9"/>
    <s v="Returned"/>
    <n v="3"/>
    <s v="Shipped"/>
  </r>
  <r>
    <s v="ORD00859"/>
    <x v="56"/>
    <s v="CUST830"/>
    <s v="Riya"/>
    <x v="0"/>
    <n v="31"/>
    <s v="Camera"/>
    <x v="0"/>
    <x v="5"/>
    <x v="3"/>
    <n v="1"/>
    <n v="24965"/>
    <n v="20"/>
    <n v="4993"/>
    <n v="3594.96"/>
    <n v="431"/>
    <n v="23997.96"/>
    <s v="Net Banking"/>
    <s v="Website"/>
    <s v="Patiala"/>
    <s v="Punjab"/>
    <x v="1"/>
    <n v="1"/>
    <s v="Returned"/>
    <n v="1"/>
    <s v="Delivered"/>
  </r>
  <r>
    <s v="ORD00860"/>
    <x v="95"/>
    <s v="CUST564"/>
    <s v="Sneha"/>
    <x v="1"/>
    <n v="24"/>
    <s v="Tablet"/>
    <x v="0"/>
    <x v="8"/>
    <x v="8"/>
    <n v="2"/>
    <n v="44956"/>
    <n v="15"/>
    <n v="13486.8"/>
    <n v="13756.54"/>
    <n v="136"/>
    <n v="90317.74"/>
    <s v="UPI"/>
    <s v="Mobile App"/>
    <s v="Mumbai"/>
    <s v="Maharashtra"/>
    <x v="0"/>
    <n v="1"/>
    <s v="No Return"/>
    <n v="2"/>
    <s v="Delivered"/>
  </r>
  <r>
    <s v="ORD00861"/>
    <x v="236"/>
    <s v="CUST312"/>
    <s v="Riya"/>
    <x v="0"/>
    <n v="57"/>
    <s v="Camera"/>
    <x v="0"/>
    <x v="5"/>
    <x v="0"/>
    <n v="3"/>
    <n v="42360"/>
    <n v="15"/>
    <n v="19062"/>
    <n v="19443.240000000002"/>
    <n v="46"/>
    <n v="127507.24"/>
    <s v="Cash on Delivery"/>
    <s v="Website"/>
    <s v="Patiala"/>
    <s v="Punjab"/>
    <x v="1"/>
    <n v="6"/>
    <s v="Returned"/>
    <n v="1"/>
    <s v="Shipped"/>
  </r>
  <r>
    <s v="ORD00862"/>
    <x v="176"/>
    <s v="CUST246"/>
    <s v="Priya"/>
    <x v="1"/>
    <n v="39"/>
    <s v="Watch"/>
    <x v="1"/>
    <x v="7"/>
    <x v="2"/>
    <n v="2"/>
    <n v="26834"/>
    <n v="20"/>
    <n v="10733.6"/>
    <n v="7728.19"/>
    <n v="488"/>
    <n v="51150.59"/>
    <s v="UPI"/>
    <s v="Website"/>
    <s v="Mumbai"/>
    <s v="Maharashtra"/>
    <x v="0"/>
    <n v="8"/>
    <s v="Returned"/>
    <n v="4"/>
    <s v="Shipped"/>
  </r>
  <r>
    <s v="ORD00863"/>
    <x v="57"/>
    <s v="CUST635"/>
    <s v="Riya"/>
    <x v="1"/>
    <n v="52"/>
    <s v="Keyboard"/>
    <x v="0"/>
    <x v="1"/>
    <x v="0"/>
    <n v="4"/>
    <n v="43417"/>
    <n v="20"/>
    <n v="34733.599999999999"/>
    <n v="25008.19"/>
    <n v="360"/>
    <n v="164302.59"/>
    <s v="Net Banking"/>
    <s v="Mobile App"/>
    <s v="Mumbai"/>
    <s v="Maharashtra"/>
    <x v="0"/>
    <n v="5"/>
    <s v="No Return"/>
    <n v="1"/>
    <s v="Shipped"/>
  </r>
  <r>
    <s v="ORD00864"/>
    <x v="317"/>
    <s v="CUST293"/>
    <s v="Anjali"/>
    <x v="0"/>
    <n v="33"/>
    <s v="Backpack"/>
    <x v="2"/>
    <x v="3"/>
    <x v="4"/>
    <n v="5"/>
    <n v="36728"/>
    <n v="10"/>
    <n v="18364"/>
    <n v="29749.68"/>
    <n v="119"/>
    <n v="195144.68"/>
    <s v="UPI"/>
    <s v="Mobile App"/>
    <s v="Delhi"/>
    <s v="Delhi"/>
    <x v="1"/>
    <n v="1"/>
    <s v="Returned"/>
    <n v="4"/>
    <s v="Delivered"/>
  </r>
  <r>
    <s v="ORD00865"/>
    <x v="236"/>
    <s v="CUST482"/>
    <s v="Anjali"/>
    <x v="0"/>
    <n v="25"/>
    <s v="Phone"/>
    <x v="0"/>
    <x v="6"/>
    <x v="7"/>
    <n v="1"/>
    <n v="41533"/>
    <n v="0"/>
    <n v="0"/>
    <n v="7475.94"/>
    <n v="229"/>
    <n v="49237.94"/>
    <s v="Card"/>
    <s v="Website"/>
    <s v="Pune"/>
    <s v="Maharashtra"/>
    <x v="0"/>
    <n v="2"/>
    <s v="Returned"/>
    <n v="5"/>
    <s v="Shipped"/>
  </r>
  <r>
    <s v="ORD00866"/>
    <x v="26"/>
    <s v="CUST379"/>
    <s v="Rahul"/>
    <x v="0"/>
    <n v="55"/>
    <s v="Camera"/>
    <x v="0"/>
    <x v="5"/>
    <x v="6"/>
    <n v="5"/>
    <n v="30419"/>
    <n v="10"/>
    <n v="15209.5"/>
    <n v="24639.39"/>
    <n v="45"/>
    <n v="161569.89000000001"/>
    <s v="Cash on Delivery"/>
    <s v="Website"/>
    <s v="Pune"/>
    <s v="Maharashtra"/>
    <x v="0"/>
    <n v="3"/>
    <s v="No Return"/>
    <n v="4"/>
    <s v="Shipped"/>
  </r>
  <r>
    <s v="ORD00867"/>
    <x v="310"/>
    <s v="CUST366"/>
    <s v="Sneha"/>
    <x v="1"/>
    <n v="24"/>
    <s v="Laptop"/>
    <x v="0"/>
    <x v="4"/>
    <x v="5"/>
    <n v="3"/>
    <n v="41505"/>
    <n v="20"/>
    <n v="24903"/>
    <n v="17930.16"/>
    <n v="297"/>
    <n v="117839.16"/>
    <s v="Net Banking"/>
    <s v="Mobile App"/>
    <s v="Mumbai"/>
    <s v="Maharashtra"/>
    <x v="0"/>
    <n v="1"/>
    <s v="No Return"/>
    <n v="3"/>
    <s v="Delivered"/>
  </r>
  <r>
    <s v="ORD00868"/>
    <x v="195"/>
    <s v="CUST770"/>
    <s v="Neha"/>
    <x v="0"/>
    <n v="49"/>
    <s v="Shoes"/>
    <x v="1"/>
    <x v="2"/>
    <x v="0"/>
    <n v="3"/>
    <n v="5310"/>
    <n v="10"/>
    <n v="1593"/>
    <n v="2580.66"/>
    <n v="400"/>
    <n v="17317.66"/>
    <s v="Net Banking"/>
    <s v="Mobile App"/>
    <s v="Delhi"/>
    <s v="Delhi"/>
    <x v="1"/>
    <n v="6"/>
    <s v="No Return"/>
    <n v="5"/>
    <s v="Returned"/>
  </r>
  <r>
    <s v="ORD00869"/>
    <x v="252"/>
    <s v="CUST580"/>
    <s v="Anjali"/>
    <x v="1"/>
    <n v="32"/>
    <s v="Tablet"/>
    <x v="0"/>
    <x v="8"/>
    <x v="8"/>
    <n v="4"/>
    <n v="14528"/>
    <n v="20"/>
    <n v="11622.4"/>
    <n v="8368.1299999999992"/>
    <n v="121"/>
    <n v="54978.73"/>
    <s v="Cash on Delivery"/>
    <s v="Website"/>
    <s v="Chandigarh"/>
    <s v="Punjab"/>
    <x v="1"/>
    <n v="7"/>
    <s v="No Return"/>
    <n v="5"/>
    <s v="Cancelled"/>
  </r>
  <r>
    <s v="ORD00870"/>
    <x v="122"/>
    <s v="CUST103"/>
    <s v="Priya"/>
    <x v="1"/>
    <n v="34"/>
    <s v="Watch"/>
    <x v="1"/>
    <x v="7"/>
    <x v="8"/>
    <n v="4"/>
    <n v="29992"/>
    <n v="5"/>
    <n v="5998.4"/>
    <n v="20514.53"/>
    <n v="338"/>
    <n v="134822.13"/>
    <s v="Card"/>
    <s v="Mobile App"/>
    <s v="Patiala"/>
    <s v="Punjab"/>
    <x v="1"/>
    <n v="4"/>
    <s v="Returned"/>
    <n v="2"/>
    <s v="Cancelled"/>
  </r>
  <r>
    <s v="ORD00871"/>
    <x v="6"/>
    <s v="CUST210"/>
    <s v="Arjun"/>
    <x v="0"/>
    <n v="28"/>
    <s v="Keyboard"/>
    <x v="0"/>
    <x v="1"/>
    <x v="8"/>
    <n v="4"/>
    <n v="29117"/>
    <n v="15"/>
    <n v="17470.2"/>
    <n v="17819.599999999999"/>
    <n v="300"/>
    <n v="117117.4"/>
    <s v="Cash on Delivery"/>
    <s v="Website"/>
    <s v="Pune"/>
    <s v="Maharashtra"/>
    <x v="0"/>
    <n v="9"/>
    <s v="No Return"/>
    <n v="5"/>
    <s v="Cancelled"/>
  </r>
  <r>
    <s v="ORD00872"/>
    <x v="96"/>
    <s v="CUST685"/>
    <s v="Rahul"/>
    <x v="0"/>
    <n v="32"/>
    <s v="Keyboard"/>
    <x v="0"/>
    <x v="1"/>
    <x v="0"/>
    <n v="1"/>
    <n v="6441"/>
    <n v="20"/>
    <n v="1288.2"/>
    <n v="927.5"/>
    <n v="124"/>
    <n v="6204.3"/>
    <s v="Cash on Delivery"/>
    <s v="Website"/>
    <s v="Jaipur"/>
    <s v="Rajasthan"/>
    <x v="1"/>
    <n v="7"/>
    <s v="No Return"/>
    <n v="3"/>
    <s v="Shipped"/>
  </r>
  <r>
    <s v="ORD00873"/>
    <x v="112"/>
    <s v="CUST376"/>
    <s v="Vikas"/>
    <x v="0"/>
    <n v="25"/>
    <s v="Backpack"/>
    <x v="2"/>
    <x v="3"/>
    <x v="6"/>
    <n v="3"/>
    <n v="23228"/>
    <n v="15"/>
    <n v="10452.6"/>
    <n v="10661.65"/>
    <n v="74"/>
    <n v="69967.05"/>
    <s v="UPI"/>
    <s v="Mobile App"/>
    <s v="Bangalore"/>
    <s v="Karnataka"/>
    <x v="2"/>
    <n v="4"/>
    <s v="Returned"/>
    <n v="2"/>
    <s v="Returned"/>
  </r>
  <r>
    <s v="ORD00874"/>
    <x v="301"/>
    <s v="CUST528"/>
    <s v="Karan"/>
    <x v="0"/>
    <n v="53"/>
    <s v="Headphones"/>
    <x v="0"/>
    <x v="0"/>
    <x v="2"/>
    <n v="5"/>
    <n v="13705"/>
    <n v="20"/>
    <n v="13705"/>
    <n v="9867.6"/>
    <n v="26"/>
    <n v="64713.599999999999"/>
    <s v="Net Banking"/>
    <s v="Website"/>
    <s v="Jaipur"/>
    <s v="Rajasthan"/>
    <x v="1"/>
    <n v="4"/>
    <s v="Returned"/>
    <n v="3"/>
    <s v="Shipped"/>
  </r>
  <r>
    <s v="ORD00875"/>
    <x v="331"/>
    <s v="CUST894"/>
    <s v="Neha"/>
    <x v="0"/>
    <n v="38"/>
    <s v="Backpack"/>
    <x v="2"/>
    <x v="3"/>
    <x v="2"/>
    <n v="2"/>
    <n v="48561"/>
    <n v="20"/>
    <n v="19424.400000000001"/>
    <n v="13985.57"/>
    <n v="179"/>
    <n v="91862.17"/>
    <s v="Cash on Delivery"/>
    <s v="Website"/>
    <s v="Bangalore"/>
    <s v="Karnataka"/>
    <x v="2"/>
    <n v="1"/>
    <s v="Returned"/>
    <n v="2"/>
    <s v="Cancelled"/>
  </r>
  <r>
    <s v="ORD00876"/>
    <x v="305"/>
    <s v="CUST458"/>
    <s v="Anjali"/>
    <x v="1"/>
    <n v="28"/>
    <s v="Shoes"/>
    <x v="1"/>
    <x v="2"/>
    <x v="7"/>
    <n v="2"/>
    <n v="17048"/>
    <n v="10"/>
    <n v="3409.6"/>
    <n v="5523.55"/>
    <n v="126"/>
    <n v="36335.949999999997"/>
    <s v="Net Banking"/>
    <s v="Mobile App"/>
    <s v="Jaipur"/>
    <s v="Rajasthan"/>
    <x v="1"/>
    <n v="6"/>
    <s v="No Return"/>
    <n v="2"/>
    <s v="Delivered"/>
  </r>
  <r>
    <s v="ORD00877"/>
    <x v="172"/>
    <s v="CUST929"/>
    <s v="Priya"/>
    <x v="0"/>
    <n v="55"/>
    <s v="Keyboard"/>
    <x v="0"/>
    <x v="1"/>
    <x v="7"/>
    <n v="2"/>
    <n v="46981"/>
    <n v="0"/>
    <n v="0"/>
    <n v="16913.16"/>
    <n v="252"/>
    <n v="111127.16"/>
    <s v="Card"/>
    <s v="Website"/>
    <s v="Mumbai"/>
    <s v="Maharashtra"/>
    <x v="0"/>
    <n v="4"/>
    <s v="Returned"/>
    <n v="1"/>
    <s v="Delivered"/>
  </r>
  <r>
    <s v="ORD00878"/>
    <x v="206"/>
    <s v="CUST537"/>
    <s v="Sneha"/>
    <x v="0"/>
    <n v="59"/>
    <s v="Laptop"/>
    <x v="0"/>
    <x v="4"/>
    <x v="7"/>
    <n v="3"/>
    <n v="42665"/>
    <n v="10"/>
    <n v="12799.5"/>
    <n v="20735.189999999999"/>
    <n v="452"/>
    <n v="136382.69"/>
    <s v="Net Banking"/>
    <s v="Mobile App"/>
    <s v="Delhi"/>
    <s v="Delhi"/>
    <x v="1"/>
    <n v="1"/>
    <s v="No Return"/>
    <n v="3"/>
    <s v="Cancelled"/>
  </r>
  <r>
    <s v="ORD00879"/>
    <x v="216"/>
    <s v="CUST419"/>
    <s v="Sneha"/>
    <x v="0"/>
    <n v="42"/>
    <s v="Laptop"/>
    <x v="0"/>
    <x v="4"/>
    <x v="8"/>
    <n v="3"/>
    <n v="33362"/>
    <n v="0"/>
    <n v="0"/>
    <n v="18015.48"/>
    <n v="429"/>
    <n v="118530.48"/>
    <s v="Net Banking"/>
    <s v="Mobile App"/>
    <s v="Lucknow"/>
    <s v="Uttar Pradesh"/>
    <x v="1"/>
    <n v="1"/>
    <s v="No Return"/>
    <n v="2"/>
    <s v="Returned"/>
  </r>
  <r>
    <s v="ORD00880"/>
    <x v="239"/>
    <s v="CUST510"/>
    <s v="Riya"/>
    <x v="0"/>
    <n v="45"/>
    <s v="Tablet"/>
    <x v="0"/>
    <x v="8"/>
    <x v="4"/>
    <n v="1"/>
    <n v="4860"/>
    <n v="10"/>
    <n v="486"/>
    <n v="787.32"/>
    <n v="245"/>
    <n v="5406.32"/>
    <s v="Net Banking"/>
    <s v="Mobile App"/>
    <s v="Delhi"/>
    <s v="Delhi"/>
    <x v="1"/>
    <n v="9"/>
    <s v="Returned"/>
    <n v="5"/>
    <s v="Cancelled"/>
  </r>
  <r>
    <s v="ORD00881"/>
    <x v="1"/>
    <s v="CUST979"/>
    <s v="Rahul"/>
    <x v="1"/>
    <n v="34"/>
    <s v="Headphones"/>
    <x v="0"/>
    <x v="0"/>
    <x v="9"/>
    <n v="3"/>
    <n v="39078"/>
    <n v="15"/>
    <n v="17585.099999999999"/>
    <n v="17936.8"/>
    <n v="64"/>
    <n v="117649.7"/>
    <s v="UPI"/>
    <s v="Mobile App"/>
    <s v="Pune"/>
    <s v="Maharashtra"/>
    <x v="0"/>
    <n v="7"/>
    <s v="No Return"/>
    <n v="1"/>
    <s v="Shipped"/>
  </r>
  <r>
    <s v="ORD00882"/>
    <x v="290"/>
    <s v="CUST999"/>
    <s v="Neha"/>
    <x v="1"/>
    <n v="47"/>
    <s v="Watch"/>
    <x v="1"/>
    <x v="7"/>
    <x v="1"/>
    <n v="5"/>
    <n v="5258"/>
    <n v="15"/>
    <n v="3943.5"/>
    <n v="4022.37"/>
    <n v="359"/>
    <n v="26727.87"/>
    <s v="Net Banking"/>
    <s v="Mobile App"/>
    <s v="Patiala"/>
    <s v="Punjab"/>
    <x v="1"/>
    <n v="10"/>
    <s v="No Return"/>
    <n v="2"/>
    <s v="Cancelled"/>
  </r>
  <r>
    <s v="ORD00883"/>
    <x v="319"/>
    <s v="CUST321"/>
    <s v="Priya"/>
    <x v="0"/>
    <n v="31"/>
    <s v="Keyboard"/>
    <x v="0"/>
    <x v="1"/>
    <x v="0"/>
    <n v="5"/>
    <n v="13845"/>
    <n v="15"/>
    <n v="10383.75"/>
    <n v="10591.42"/>
    <n v="169"/>
    <n v="69601.679999999993"/>
    <s v="UPI"/>
    <s v="Mobile App"/>
    <s v="Pune"/>
    <s v="Maharashtra"/>
    <x v="0"/>
    <n v="10"/>
    <s v="No Return"/>
    <n v="5"/>
    <s v="Returned"/>
  </r>
  <r>
    <s v="ORD00884"/>
    <x v="65"/>
    <s v="CUST575"/>
    <s v="Karan"/>
    <x v="0"/>
    <n v="19"/>
    <s v="Headphones"/>
    <x v="0"/>
    <x v="0"/>
    <x v="6"/>
    <n v="3"/>
    <n v="39216"/>
    <n v="20"/>
    <n v="23529.599999999999"/>
    <n v="16941.310000000001"/>
    <n v="13"/>
    <n v="111072.71"/>
    <s v="Net Banking"/>
    <s v="Mobile App"/>
    <s v="Delhi"/>
    <s v="Delhi"/>
    <x v="1"/>
    <n v="1"/>
    <s v="Returned"/>
    <n v="4"/>
    <s v="Delivered"/>
  </r>
  <r>
    <s v="ORD00885"/>
    <x v="141"/>
    <s v="CUST250"/>
    <s v="Neha"/>
    <x v="1"/>
    <n v="40"/>
    <s v="Shoes"/>
    <x v="1"/>
    <x v="2"/>
    <x v="3"/>
    <n v="5"/>
    <n v="21764"/>
    <n v="20"/>
    <n v="21764"/>
    <n v="15670.08"/>
    <n v="260"/>
    <n v="102986.08"/>
    <s v="UPI"/>
    <s v="Website"/>
    <s v="Patiala"/>
    <s v="Punjab"/>
    <x v="1"/>
    <n v="2"/>
    <s v="Returned"/>
    <n v="4"/>
    <s v="Delivered"/>
  </r>
  <r>
    <s v="ORD00886"/>
    <x v="88"/>
    <s v="CUST916"/>
    <s v="Priya"/>
    <x v="0"/>
    <n v="21"/>
    <s v="Mouse"/>
    <x v="0"/>
    <x v="9"/>
    <x v="2"/>
    <n v="1"/>
    <n v="35662"/>
    <n v="20"/>
    <n v="7132.4"/>
    <n v="5135.33"/>
    <n v="390"/>
    <n v="34054.93"/>
    <s v="Net Banking"/>
    <s v="Mobile App"/>
    <s v="Lucknow"/>
    <s v="Uttar Pradesh"/>
    <x v="1"/>
    <n v="5"/>
    <s v="Returned"/>
    <n v="3"/>
    <s v="Returned"/>
  </r>
  <r>
    <s v="ORD00887"/>
    <x v="22"/>
    <s v="CUST553"/>
    <s v="Anjali"/>
    <x v="0"/>
    <n v="26"/>
    <s v="Mouse"/>
    <x v="0"/>
    <x v="9"/>
    <x v="7"/>
    <n v="2"/>
    <n v="32832"/>
    <n v="10"/>
    <n v="6566.4"/>
    <n v="10637.57"/>
    <n v="492"/>
    <n v="70227.17"/>
    <s v="Cash on Delivery"/>
    <s v="Mobile App"/>
    <s v="Delhi"/>
    <s v="Delhi"/>
    <x v="1"/>
    <n v="3"/>
    <s v="Returned"/>
    <n v="4"/>
    <s v="Delivered"/>
  </r>
  <r>
    <s v="ORD00888"/>
    <x v="128"/>
    <s v="CUST957"/>
    <s v="Anjali"/>
    <x v="1"/>
    <n v="51"/>
    <s v="Mouse"/>
    <x v="0"/>
    <x v="9"/>
    <x v="2"/>
    <n v="5"/>
    <n v="42505"/>
    <n v="15"/>
    <n v="31878.75"/>
    <n v="32516.32"/>
    <n v="414"/>
    <n v="213576.58"/>
    <s v="Cash on Delivery"/>
    <s v="Website"/>
    <s v="Mumbai"/>
    <s v="Maharashtra"/>
    <x v="0"/>
    <n v="7"/>
    <s v="No Return"/>
    <n v="2"/>
    <s v="Returned"/>
  </r>
  <r>
    <s v="ORD00889"/>
    <x v="149"/>
    <s v="CUST179"/>
    <s v="Neha"/>
    <x v="0"/>
    <n v="60"/>
    <s v="Headphones"/>
    <x v="0"/>
    <x v="0"/>
    <x v="5"/>
    <n v="4"/>
    <n v="42685"/>
    <n v="20"/>
    <n v="34148"/>
    <n v="24586.560000000001"/>
    <n v="281"/>
    <n v="161459.56"/>
    <s v="UPI"/>
    <s v="Website"/>
    <s v="Patiala"/>
    <s v="Punjab"/>
    <x v="1"/>
    <n v="4"/>
    <s v="Returned"/>
    <n v="4"/>
    <s v="Delivered"/>
  </r>
  <r>
    <s v="ORD00890"/>
    <x v="244"/>
    <s v="CUST935"/>
    <s v="Rahul"/>
    <x v="0"/>
    <n v="42"/>
    <s v="Phone"/>
    <x v="0"/>
    <x v="6"/>
    <x v="8"/>
    <n v="4"/>
    <n v="38588"/>
    <n v="5"/>
    <n v="7717.6"/>
    <n v="26394.19"/>
    <n v="304"/>
    <n v="173332.59"/>
    <s v="Cash on Delivery"/>
    <s v="Website"/>
    <s v="Jaipur"/>
    <s v="Rajasthan"/>
    <x v="1"/>
    <n v="10"/>
    <s v="Returned"/>
    <n v="3"/>
    <s v="Cancelled"/>
  </r>
  <r>
    <s v="ORD00891"/>
    <x v="324"/>
    <s v="CUST512"/>
    <s v="Priya"/>
    <x v="1"/>
    <n v="27"/>
    <s v="Keyboard"/>
    <x v="0"/>
    <x v="1"/>
    <x v="2"/>
    <n v="4"/>
    <n v="13547"/>
    <n v="15"/>
    <n v="8128.2"/>
    <n v="8290.76"/>
    <n v="303"/>
    <n v="54653.56"/>
    <s v="Net Banking"/>
    <s v="Website"/>
    <s v="Delhi"/>
    <s v="Delhi"/>
    <x v="1"/>
    <n v="3"/>
    <s v="Returned"/>
    <n v="4"/>
    <s v="Delivered"/>
  </r>
  <r>
    <s v="ORD00892"/>
    <x v="58"/>
    <s v="CUST271"/>
    <s v="Rahul"/>
    <x v="1"/>
    <n v="53"/>
    <s v="Watch"/>
    <x v="1"/>
    <x v="7"/>
    <x v="2"/>
    <n v="3"/>
    <n v="21239"/>
    <n v="0"/>
    <n v="0"/>
    <n v="11469.06"/>
    <n v="442"/>
    <n v="75628.06"/>
    <s v="Cash on Delivery"/>
    <s v="Website"/>
    <s v="Jaipur"/>
    <s v="Rajasthan"/>
    <x v="1"/>
    <n v="2"/>
    <s v="Returned"/>
    <n v="3"/>
    <s v="Shipped"/>
  </r>
  <r>
    <s v="ORD00893"/>
    <x v="205"/>
    <s v="CUST485"/>
    <s v="Riya"/>
    <x v="1"/>
    <n v="31"/>
    <s v="Keyboard"/>
    <x v="0"/>
    <x v="1"/>
    <x v="1"/>
    <n v="5"/>
    <n v="29270"/>
    <n v="5"/>
    <n v="7317.5"/>
    <n v="25025.85"/>
    <n v="96"/>
    <n v="164154.35"/>
    <s v="Net Banking"/>
    <s v="Website"/>
    <s v="Chandigarh"/>
    <s v="Punjab"/>
    <x v="1"/>
    <n v="3"/>
    <s v="Returned"/>
    <n v="5"/>
    <s v="Cancelled"/>
  </r>
  <r>
    <s v="ORD00894"/>
    <x v="269"/>
    <s v="CUST325"/>
    <s v="Neha"/>
    <x v="0"/>
    <n v="50"/>
    <s v="Tablet"/>
    <x v="0"/>
    <x v="8"/>
    <x v="6"/>
    <n v="2"/>
    <n v="21419"/>
    <n v="5"/>
    <n v="2141.9"/>
    <n v="7325.3"/>
    <n v="117"/>
    <n v="48138.400000000001"/>
    <s v="Cash on Delivery"/>
    <s v="Website"/>
    <s v="Patiala"/>
    <s v="Punjab"/>
    <x v="1"/>
    <n v="4"/>
    <s v="No Return"/>
    <n v="5"/>
    <s v="Cancelled"/>
  </r>
  <r>
    <s v="ORD00895"/>
    <x v="218"/>
    <s v="CUST900"/>
    <s v="Rahul"/>
    <x v="1"/>
    <n v="32"/>
    <s v="Shoes"/>
    <x v="1"/>
    <x v="2"/>
    <x v="4"/>
    <n v="1"/>
    <n v="49049"/>
    <n v="0"/>
    <n v="0"/>
    <n v="8828.82"/>
    <n v="224"/>
    <n v="58101.82"/>
    <s v="Cash on Delivery"/>
    <s v="Mobile App"/>
    <s v="Chandigarh"/>
    <s v="Punjab"/>
    <x v="1"/>
    <n v="5"/>
    <s v="Returned"/>
    <n v="1"/>
    <s v="Delivered"/>
  </r>
  <r>
    <s v="ORD00896"/>
    <x v="140"/>
    <s v="CUST908"/>
    <s v="Anjali"/>
    <x v="1"/>
    <n v="19"/>
    <s v="Camera"/>
    <x v="0"/>
    <x v="5"/>
    <x v="5"/>
    <n v="3"/>
    <n v="49307"/>
    <n v="5"/>
    <n v="7396.05"/>
    <n v="25294.49"/>
    <n v="113"/>
    <n v="165932.44"/>
    <s v="UPI"/>
    <s v="Website"/>
    <s v="Jaipur"/>
    <s v="Rajasthan"/>
    <x v="1"/>
    <n v="8"/>
    <s v="No Return"/>
    <n v="3"/>
    <s v="Delivered"/>
  </r>
  <r>
    <s v="ORD00897"/>
    <x v="265"/>
    <s v="CUST694"/>
    <s v="Neha"/>
    <x v="1"/>
    <n v="50"/>
    <s v="Headphones"/>
    <x v="0"/>
    <x v="0"/>
    <x v="1"/>
    <n v="1"/>
    <n v="16899"/>
    <n v="15"/>
    <n v="2534.85"/>
    <n v="2585.5500000000002"/>
    <n v="2"/>
    <n v="16951.7"/>
    <s v="UPI"/>
    <s v="Website"/>
    <s v="Patiala"/>
    <s v="Punjab"/>
    <x v="1"/>
    <n v="10"/>
    <s v="No Return"/>
    <n v="4"/>
    <s v="Delivered"/>
  </r>
  <r>
    <s v="ORD00898"/>
    <x v="139"/>
    <s v="CUST546"/>
    <s v="Priya"/>
    <x v="1"/>
    <n v="30"/>
    <s v="Watch"/>
    <x v="1"/>
    <x v="7"/>
    <x v="2"/>
    <n v="3"/>
    <n v="48086"/>
    <n v="5"/>
    <n v="7212.9"/>
    <n v="24668.12"/>
    <n v="82"/>
    <n v="161795.22"/>
    <s v="Card"/>
    <s v="Mobile App"/>
    <s v="Pune"/>
    <s v="Maharashtra"/>
    <x v="0"/>
    <n v="6"/>
    <s v="Returned"/>
    <n v="1"/>
    <s v="Shipped"/>
  </r>
  <r>
    <s v="ORD00899"/>
    <x v="309"/>
    <s v="CUST804"/>
    <s v="Amit"/>
    <x v="1"/>
    <n v="59"/>
    <s v="Phone"/>
    <x v="0"/>
    <x v="6"/>
    <x v="6"/>
    <n v="2"/>
    <n v="39784"/>
    <n v="10"/>
    <n v="7956.8"/>
    <n v="12890.02"/>
    <n v="184"/>
    <n v="84685.22"/>
    <s v="Cash on Delivery"/>
    <s v="Mobile App"/>
    <s v="Pune"/>
    <s v="Maharashtra"/>
    <x v="0"/>
    <n v="6"/>
    <s v="No Return"/>
    <n v="3"/>
    <s v="Shipped"/>
  </r>
  <r>
    <s v="ORD00900"/>
    <x v="1"/>
    <s v="CUST294"/>
    <s v="Neha"/>
    <x v="0"/>
    <n v="58"/>
    <s v="Tablet"/>
    <x v="0"/>
    <x v="8"/>
    <x v="7"/>
    <n v="1"/>
    <n v="17849"/>
    <n v="15"/>
    <n v="2677.35"/>
    <n v="2730.9"/>
    <n v="268"/>
    <n v="18170.55"/>
    <s v="Card"/>
    <s v="Mobile App"/>
    <s v="Pune"/>
    <s v="Maharashtra"/>
    <x v="0"/>
    <n v="3"/>
    <s v="No Return"/>
    <n v="4"/>
    <s v="Shipped"/>
  </r>
  <r>
    <s v="ORD00901"/>
    <x v="53"/>
    <s v="CUST345"/>
    <s v="Neha"/>
    <x v="0"/>
    <n v="18"/>
    <s v="Shoes"/>
    <x v="1"/>
    <x v="2"/>
    <x v="5"/>
    <n v="4"/>
    <n v="22659"/>
    <n v="15"/>
    <n v="13595.4"/>
    <n v="13867.31"/>
    <n v="374"/>
    <n v="91281.91"/>
    <s v="Net Banking"/>
    <s v="Website"/>
    <s v="Chandigarh"/>
    <s v="Punjab"/>
    <x v="1"/>
    <n v="6"/>
    <s v="Returned"/>
    <n v="5"/>
    <s v="Shipped"/>
  </r>
  <r>
    <s v="ORD00902"/>
    <x v="220"/>
    <s v="CUST943"/>
    <s v="Amit"/>
    <x v="0"/>
    <n v="32"/>
    <s v="Camera"/>
    <x v="0"/>
    <x v="5"/>
    <x v="0"/>
    <n v="4"/>
    <n v="34273"/>
    <n v="0"/>
    <n v="0"/>
    <n v="24676.560000000001"/>
    <n v="420"/>
    <n v="162188.56"/>
    <s v="Card"/>
    <s v="Mobile App"/>
    <s v="Bangalore"/>
    <s v="Karnataka"/>
    <x v="2"/>
    <n v="10"/>
    <s v="Returned"/>
    <n v="2"/>
    <s v="Returned"/>
  </r>
  <r>
    <s v="ORD00903"/>
    <x v="209"/>
    <s v="CUST120"/>
    <s v="Riya"/>
    <x v="1"/>
    <n v="26"/>
    <s v="Shoes"/>
    <x v="1"/>
    <x v="2"/>
    <x v="0"/>
    <n v="1"/>
    <n v="5894"/>
    <n v="20"/>
    <n v="1178.8"/>
    <n v="848.74"/>
    <n v="203"/>
    <n v="5766.94"/>
    <s v="UPI"/>
    <s v="Mobile App"/>
    <s v="Delhi"/>
    <s v="Delhi"/>
    <x v="1"/>
    <n v="10"/>
    <s v="No Return"/>
    <n v="2"/>
    <s v="Delivered"/>
  </r>
  <r>
    <s v="ORD00904"/>
    <x v="290"/>
    <s v="CUST702"/>
    <s v="Amit"/>
    <x v="1"/>
    <n v="53"/>
    <s v="Keyboard"/>
    <x v="0"/>
    <x v="1"/>
    <x v="1"/>
    <n v="5"/>
    <n v="31840"/>
    <n v="20"/>
    <n v="31840"/>
    <n v="22924.799999999999"/>
    <n v="434"/>
    <n v="150718.79999999999"/>
    <s v="UPI"/>
    <s v="Website"/>
    <s v="Jaipur"/>
    <s v="Rajasthan"/>
    <x v="1"/>
    <n v="7"/>
    <s v="No Return"/>
    <n v="1"/>
    <s v="Returned"/>
  </r>
  <r>
    <s v="ORD00905"/>
    <x v="260"/>
    <s v="CUST703"/>
    <s v="Amit"/>
    <x v="1"/>
    <n v="44"/>
    <s v="Backpack"/>
    <x v="2"/>
    <x v="3"/>
    <x v="0"/>
    <n v="1"/>
    <n v="3751"/>
    <n v="10"/>
    <n v="375.1"/>
    <n v="607.66"/>
    <n v="21"/>
    <n v="4004.56"/>
    <s v="UPI"/>
    <s v="Mobile App"/>
    <s v="Lucknow"/>
    <s v="Uttar Pradesh"/>
    <x v="1"/>
    <n v="6"/>
    <s v="Returned"/>
    <n v="5"/>
    <s v="Delivered"/>
  </r>
  <r>
    <s v="ORD00906"/>
    <x v="10"/>
    <s v="CUST344"/>
    <s v="Neha"/>
    <x v="0"/>
    <n v="43"/>
    <s v="Headphones"/>
    <x v="0"/>
    <x v="0"/>
    <x v="2"/>
    <n v="1"/>
    <n v="9225"/>
    <n v="5"/>
    <n v="461.25"/>
    <n v="1577.47"/>
    <n v="455"/>
    <n v="10796.23"/>
    <s v="Net Banking"/>
    <s v="Website"/>
    <s v="Lucknow"/>
    <s v="Uttar Pradesh"/>
    <x v="1"/>
    <n v="1"/>
    <s v="Returned"/>
    <n v="3"/>
    <s v="Shipped"/>
  </r>
  <r>
    <s v="ORD00907"/>
    <x v="169"/>
    <s v="CUST917"/>
    <s v="Riya"/>
    <x v="1"/>
    <n v="44"/>
    <s v="Tablet"/>
    <x v="0"/>
    <x v="8"/>
    <x v="5"/>
    <n v="1"/>
    <n v="6372"/>
    <n v="0"/>
    <n v="0"/>
    <n v="1146.96"/>
    <n v="422"/>
    <n v="7940.96"/>
    <s v="UPI"/>
    <s v="Website"/>
    <s v="Pune"/>
    <s v="Maharashtra"/>
    <x v="0"/>
    <n v="8"/>
    <s v="No Return"/>
    <n v="1"/>
    <s v="Shipped"/>
  </r>
  <r>
    <s v="ORD00908"/>
    <x v="332"/>
    <s v="CUST853"/>
    <s v="Sneha"/>
    <x v="0"/>
    <n v="24"/>
    <s v="Shoes"/>
    <x v="1"/>
    <x v="2"/>
    <x v="0"/>
    <n v="5"/>
    <n v="49982"/>
    <n v="10"/>
    <n v="24991"/>
    <n v="40485.42"/>
    <n v="205"/>
    <n v="265609.42"/>
    <s v="Cash on Delivery"/>
    <s v="Mobile App"/>
    <s v="Delhi"/>
    <s v="Delhi"/>
    <x v="1"/>
    <n v="1"/>
    <s v="Returned"/>
    <n v="1"/>
    <s v="Shipped"/>
  </r>
  <r>
    <s v="ORD00909"/>
    <x v="225"/>
    <s v="CUST948"/>
    <s v="Rahul"/>
    <x v="0"/>
    <n v="44"/>
    <s v="Backpack"/>
    <x v="2"/>
    <x v="3"/>
    <x v="0"/>
    <n v="5"/>
    <n v="35237"/>
    <n v="10"/>
    <n v="17618.5"/>
    <n v="28541.97"/>
    <n v="14"/>
    <n v="187122.47"/>
    <s v="Cash on Delivery"/>
    <s v="Mobile App"/>
    <s v="Pune"/>
    <s v="Maharashtra"/>
    <x v="0"/>
    <n v="1"/>
    <s v="Returned"/>
    <n v="4"/>
    <s v="Returned"/>
  </r>
  <r>
    <s v="ORD00910"/>
    <x v="123"/>
    <s v="CUST763"/>
    <s v="Arjun"/>
    <x v="1"/>
    <n v="47"/>
    <s v="Shoes"/>
    <x v="1"/>
    <x v="2"/>
    <x v="7"/>
    <n v="4"/>
    <n v="26654"/>
    <n v="15"/>
    <n v="15992.4"/>
    <n v="16312.25"/>
    <n v="222"/>
    <n v="107157.85"/>
    <s v="Net Banking"/>
    <s v="Mobile App"/>
    <s v="Mumbai"/>
    <s v="Maharashtra"/>
    <x v="0"/>
    <n v="3"/>
    <s v="No Return"/>
    <n v="2"/>
    <s v="Delivered"/>
  </r>
  <r>
    <s v="ORD00911"/>
    <x v="98"/>
    <s v="CUST287"/>
    <s v="Amit"/>
    <x v="0"/>
    <n v="25"/>
    <s v="Tablet"/>
    <x v="0"/>
    <x v="8"/>
    <x v="5"/>
    <n v="3"/>
    <n v="12886"/>
    <n v="5"/>
    <n v="1932.9"/>
    <n v="6610.52"/>
    <n v="485"/>
    <n v="43820.62"/>
    <s v="Card"/>
    <s v="Website"/>
    <s v="Chandigarh"/>
    <s v="Punjab"/>
    <x v="1"/>
    <n v="2"/>
    <s v="Returned"/>
    <n v="3"/>
    <s v="Cancelled"/>
  </r>
  <r>
    <s v="ORD00912"/>
    <x v="106"/>
    <s v="CUST164"/>
    <s v="Riya"/>
    <x v="1"/>
    <n v="28"/>
    <s v="Shoes"/>
    <x v="1"/>
    <x v="2"/>
    <x v="3"/>
    <n v="4"/>
    <n v="35630"/>
    <n v="15"/>
    <n v="21378"/>
    <n v="21805.56"/>
    <n v="107"/>
    <n v="143054.56"/>
    <s v="Cash on Delivery"/>
    <s v="Mobile App"/>
    <s v="Mumbai"/>
    <s v="Maharashtra"/>
    <x v="0"/>
    <n v="3"/>
    <s v="No Return"/>
    <n v="1"/>
    <s v="Returned"/>
  </r>
  <r>
    <s v="ORD00913"/>
    <x v="70"/>
    <s v="CUST107"/>
    <s v="Neha"/>
    <x v="1"/>
    <n v="59"/>
    <s v="Mouse"/>
    <x v="0"/>
    <x v="9"/>
    <x v="8"/>
    <n v="2"/>
    <n v="36760"/>
    <n v="20"/>
    <n v="14704"/>
    <n v="10586.88"/>
    <n v="454"/>
    <n v="69856.88"/>
    <s v="UPI"/>
    <s v="Website"/>
    <s v="Chandigarh"/>
    <s v="Punjab"/>
    <x v="1"/>
    <n v="8"/>
    <s v="Returned"/>
    <n v="2"/>
    <s v="Shipped"/>
  </r>
  <r>
    <s v="ORD00914"/>
    <x v="233"/>
    <s v="CUST344"/>
    <s v="Riya"/>
    <x v="1"/>
    <n v="49"/>
    <s v="Tablet"/>
    <x v="0"/>
    <x v="8"/>
    <x v="5"/>
    <n v="1"/>
    <n v="18286"/>
    <n v="20"/>
    <n v="3657.2"/>
    <n v="2633.18"/>
    <n v="99"/>
    <n v="17360.98"/>
    <s v="UPI"/>
    <s v="Website"/>
    <s v="Patiala"/>
    <s v="Punjab"/>
    <x v="1"/>
    <n v="3"/>
    <s v="Returned"/>
    <n v="3"/>
    <s v="Returned"/>
  </r>
  <r>
    <s v="ORD00915"/>
    <x v="205"/>
    <s v="CUST605"/>
    <s v="Karan"/>
    <x v="0"/>
    <n v="52"/>
    <s v="Shoes"/>
    <x v="1"/>
    <x v="2"/>
    <x v="0"/>
    <n v="2"/>
    <n v="25487"/>
    <n v="20"/>
    <n v="10194.799999999999"/>
    <n v="7340.26"/>
    <n v="126"/>
    <n v="48245.46"/>
    <s v="Net Banking"/>
    <s v="Mobile App"/>
    <s v="Delhi"/>
    <s v="Delhi"/>
    <x v="1"/>
    <n v="4"/>
    <s v="Returned"/>
    <n v="5"/>
    <s v="Returned"/>
  </r>
  <r>
    <s v="ORD00916"/>
    <x v="296"/>
    <s v="CUST763"/>
    <s v="Riya"/>
    <x v="1"/>
    <n v="51"/>
    <s v="Laptop"/>
    <x v="0"/>
    <x v="4"/>
    <x v="3"/>
    <n v="3"/>
    <n v="3238"/>
    <n v="0"/>
    <n v="0"/>
    <n v="1748.52"/>
    <n v="121"/>
    <n v="11583.52"/>
    <s v="UPI"/>
    <s v="Website"/>
    <s v="Delhi"/>
    <s v="Delhi"/>
    <x v="1"/>
    <n v="3"/>
    <s v="No Return"/>
    <n v="3"/>
    <s v="Shipped"/>
  </r>
  <r>
    <s v="ORD00917"/>
    <x v="117"/>
    <s v="CUST223"/>
    <s v="Rahul"/>
    <x v="1"/>
    <n v="59"/>
    <s v="Watch"/>
    <x v="1"/>
    <x v="7"/>
    <x v="8"/>
    <n v="4"/>
    <n v="9369"/>
    <n v="5"/>
    <n v="1873.8"/>
    <n v="6408.4"/>
    <n v="483"/>
    <n v="42493.599999999999"/>
    <s v="Net Banking"/>
    <s v="Website"/>
    <s v="Bangalore"/>
    <s v="Karnataka"/>
    <x v="2"/>
    <n v="2"/>
    <s v="No Return"/>
    <n v="2"/>
    <s v="Cancelled"/>
  </r>
  <r>
    <s v="ORD00918"/>
    <x v="11"/>
    <s v="CUST283"/>
    <s v="Sneha"/>
    <x v="1"/>
    <n v="20"/>
    <s v="Backpack"/>
    <x v="2"/>
    <x v="3"/>
    <x v="1"/>
    <n v="5"/>
    <n v="7487"/>
    <n v="20"/>
    <n v="7487"/>
    <n v="5390.64"/>
    <n v="492"/>
    <n v="35830.639999999999"/>
    <s v="Card"/>
    <s v="Website"/>
    <s v="Chandigarh"/>
    <s v="Punjab"/>
    <x v="1"/>
    <n v="4"/>
    <s v="No Return"/>
    <n v="4"/>
    <s v="Returned"/>
  </r>
  <r>
    <s v="ORD00919"/>
    <x v="68"/>
    <s v="CUST652"/>
    <s v="Anjali"/>
    <x v="0"/>
    <n v="42"/>
    <s v="Camera"/>
    <x v="0"/>
    <x v="5"/>
    <x v="4"/>
    <n v="5"/>
    <n v="8615"/>
    <n v="5"/>
    <n v="2153.75"/>
    <n v="7365.82"/>
    <n v="143"/>
    <n v="48430.07"/>
    <s v="UPI"/>
    <s v="Website"/>
    <s v="Mumbai"/>
    <s v="Maharashtra"/>
    <x v="0"/>
    <n v="7"/>
    <s v="No Return"/>
    <n v="5"/>
    <s v="Delivered"/>
  </r>
  <r>
    <s v="ORD00920"/>
    <x v="169"/>
    <s v="CUST688"/>
    <s v="Amit"/>
    <x v="0"/>
    <n v="47"/>
    <s v="Headphones"/>
    <x v="0"/>
    <x v="0"/>
    <x v="4"/>
    <n v="1"/>
    <n v="17074"/>
    <n v="15"/>
    <n v="2561.1"/>
    <n v="2612.3200000000002"/>
    <n v="197"/>
    <n v="17322.22"/>
    <s v="Card"/>
    <s v="Mobile App"/>
    <s v="Delhi"/>
    <s v="Delhi"/>
    <x v="1"/>
    <n v="10"/>
    <s v="Returned"/>
    <n v="2"/>
    <s v="Delivered"/>
  </r>
  <r>
    <s v="ORD00921"/>
    <x v="124"/>
    <s v="CUST454"/>
    <s v="Karan"/>
    <x v="0"/>
    <n v="22"/>
    <s v="Phone"/>
    <x v="0"/>
    <x v="6"/>
    <x v="4"/>
    <n v="5"/>
    <n v="31555"/>
    <n v="0"/>
    <n v="0"/>
    <n v="28399.5"/>
    <n v="290"/>
    <n v="186464.5"/>
    <s v="Card"/>
    <s v="Website"/>
    <s v="Jaipur"/>
    <s v="Rajasthan"/>
    <x v="1"/>
    <n v="5"/>
    <s v="Returned"/>
    <n v="2"/>
    <s v="Delivered"/>
  </r>
  <r>
    <s v="ORD00922"/>
    <x v="71"/>
    <s v="CUST251"/>
    <s v="Sneha"/>
    <x v="1"/>
    <n v="42"/>
    <s v="Camera"/>
    <x v="0"/>
    <x v="5"/>
    <x v="8"/>
    <n v="2"/>
    <n v="36468"/>
    <n v="10"/>
    <n v="7293.6"/>
    <n v="11815.63"/>
    <n v="106"/>
    <n v="77564.03"/>
    <s v="Net Banking"/>
    <s v="Mobile App"/>
    <s v="Lucknow"/>
    <s v="Uttar Pradesh"/>
    <x v="1"/>
    <n v="7"/>
    <s v="No Return"/>
    <n v="1"/>
    <s v="Delivered"/>
  </r>
  <r>
    <s v="ORD00923"/>
    <x v="266"/>
    <s v="CUST613"/>
    <s v="Neha"/>
    <x v="0"/>
    <n v="19"/>
    <s v="Watch"/>
    <x v="1"/>
    <x v="7"/>
    <x v="7"/>
    <n v="1"/>
    <n v="17001"/>
    <n v="20"/>
    <n v="3400.2"/>
    <n v="2448.14"/>
    <n v="72"/>
    <n v="16120.94"/>
    <s v="UPI"/>
    <s v="Website"/>
    <s v="Patiala"/>
    <s v="Punjab"/>
    <x v="1"/>
    <n v="3"/>
    <s v="No Return"/>
    <n v="4"/>
    <s v="Delivered"/>
  </r>
  <r>
    <s v="ORD00924"/>
    <x v="333"/>
    <s v="CUST764"/>
    <s v="Vikas"/>
    <x v="1"/>
    <n v="24"/>
    <s v="Watch"/>
    <x v="1"/>
    <x v="7"/>
    <x v="2"/>
    <n v="1"/>
    <n v="2091"/>
    <n v="10"/>
    <n v="209.1"/>
    <n v="338.74"/>
    <n v="95"/>
    <n v="2315.64"/>
    <s v="Cash on Delivery"/>
    <s v="Mobile App"/>
    <s v="Pune"/>
    <s v="Maharashtra"/>
    <x v="0"/>
    <n v="4"/>
    <s v="Returned"/>
    <n v="4"/>
    <s v="Cancelled"/>
  </r>
  <r>
    <s v="ORD00925"/>
    <x v="299"/>
    <s v="CUST685"/>
    <s v="Riya"/>
    <x v="0"/>
    <n v="24"/>
    <s v="Laptop"/>
    <x v="0"/>
    <x v="4"/>
    <x v="9"/>
    <n v="5"/>
    <n v="27061"/>
    <n v="15"/>
    <n v="20295.75"/>
    <n v="20701.669999999998"/>
    <n v="389"/>
    <n v="136099.92000000001"/>
    <s v="UPI"/>
    <s v="Mobile App"/>
    <s v="Jaipur"/>
    <s v="Rajasthan"/>
    <x v="1"/>
    <n v="4"/>
    <s v="No Return"/>
    <n v="2"/>
    <s v="Cancelled"/>
  </r>
  <r>
    <s v="ORD00926"/>
    <x v="267"/>
    <s v="CUST300"/>
    <s v="Priya"/>
    <x v="0"/>
    <n v="35"/>
    <s v="Laptop"/>
    <x v="0"/>
    <x v="4"/>
    <x v="5"/>
    <n v="3"/>
    <n v="9812"/>
    <n v="20"/>
    <n v="5887.2"/>
    <n v="4238.78"/>
    <n v="136"/>
    <n v="27923.58"/>
    <s v="Cash on Delivery"/>
    <s v="Website"/>
    <s v="Delhi"/>
    <s v="Delhi"/>
    <x v="1"/>
    <n v="5"/>
    <s v="Returned"/>
    <n v="5"/>
    <s v="Cancelled"/>
  </r>
  <r>
    <s v="ORD00927"/>
    <x v="103"/>
    <s v="CUST542"/>
    <s v="Arjun"/>
    <x v="0"/>
    <n v="48"/>
    <s v="Tablet"/>
    <x v="0"/>
    <x v="8"/>
    <x v="1"/>
    <n v="2"/>
    <n v="42773"/>
    <n v="0"/>
    <n v="0"/>
    <n v="15398.28"/>
    <n v="254"/>
    <n v="101198.28"/>
    <s v="Cash on Delivery"/>
    <s v="Website"/>
    <s v="Pune"/>
    <s v="Maharashtra"/>
    <x v="0"/>
    <n v="3"/>
    <s v="Returned"/>
    <n v="2"/>
    <s v="Cancelled"/>
  </r>
  <r>
    <s v="ORD00928"/>
    <x v="304"/>
    <s v="CUST512"/>
    <s v="Priya"/>
    <x v="1"/>
    <n v="42"/>
    <s v="Camera"/>
    <x v="0"/>
    <x v="5"/>
    <x v="7"/>
    <n v="1"/>
    <n v="14852"/>
    <n v="15"/>
    <n v="2227.8000000000002"/>
    <n v="2272.36"/>
    <n v="109"/>
    <n v="15005.56"/>
    <s v="Card"/>
    <s v="Mobile App"/>
    <s v="Delhi"/>
    <s v="Delhi"/>
    <x v="1"/>
    <n v="5"/>
    <s v="No Return"/>
    <n v="5"/>
    <s v="Returned"/>
  </r>
  <r>
    <s v="ORD00929"/>
    <x v="298"/>
    <s v="CUST876"/>
    <s v="Anjali"/>
    <x v="1"/>
    <n v="58"/>
    <s v="Mouse"/>
    <x v="0"/>
    <x v="9"/>
    <x v="3"/>
    <n v="3"/>
    <n v="8496"/>
    <n v="15"/>
    <n v="3823.2"/>
    <n v="3899.66"/>
    <n v="138"/>
    <n v="25702.46"/>
    <s v="Net Banking"/>
    <s v="Website"/>
    <s v="Delhi"/>
    <s v="Delhi"/>
    <x v="1"/>
    <n v="9"/>
    <s v="No Return"/>
    <n v="3"/>
    <s v="Shipped"/>
  </r>
  <r>
    <s v="ORD00930"/>
    <x v="250"/>
    <s v="CUST222"/>
    <s v="Anjali"/>
    <x v="1"/>
    <n v="49"/>
    <s v="Mouse"/>
    <x v="0"/>
    <x v="9"/>
    <x v="2"/>
    <n v="3"/>
    <n v="8963"/>
    <n v="20"/>
    <n v="5377.8"/>
    <n v="3872.02"/>
    <n v="168"/>
    <n v="25551.22"/>
    <s v="Cash on Delivery"/>
    <s v="Website"/>
    <s v="Delhi"/>
    <s v="Delhi"/>
    <x v="1"/>
    <n v="8"/>
    <s v="Returned"/>
    <n v="1"/>
    <s v="Shipped"/>
  </r>
  <r>
    <s v="ORD00931"/>
    <x v="129"/>
    <s v="CUST108"/>
    <s v="Sneha"/>
    <x v="1"/>
    <n v="41"/>
    <s v="Laptop"/>
    <x v="0"/>
    <x v="4"/>
    <x v="3"/>
    <n v="5"/>
    <n v="13929"/>
    <n v="0"/>
    <n v="0"/>
    <n v="12536.1"/>
    <n v="429"/>
    <n v="82610.100000000006"/>
    <s v="Card"/>
    <s v="Website"/>
    <s v="Mumbai"/>
    <s v="Maharashtra"/>
    <x v="0"/>
    <n v="1"/>
    <s v="No Return"/>
    <n v="2"/>
    <s v="Delivered"/>
  </r>
  <r>
    <s v="ORD00932"/>
    <x v="172"/>
    <s v="CUST917"/>
    <s v="Rahul"/>
    <x v="1"/>
    <n v="20"/>
    <s v="Phone"/>
    <x v="0"/>
    <x v="6"/>
    <x v="4"/>
    <n v="3"/>
    <n v="5257"/>
    <n v="0"/>
    <n v="0"/>
    <n v="2838.78"/>
    <n v="305"/>
    <n v="18914.78"/>
    <s v="Cash on Delivery"/>
    <s v="Mobile App"/>
    <s v="Pune"/>
    <s v="Maharashtra"/>
    <x v="0"/>
    <n v="8"/>
    <s v="Returned"/>
    <n v="1"/>
    <s v="Cancelled"/>
  </r>
  <r>
    <s v="ORD00933"/>
    <x v="148"/>
    <s v="CUST730"/>
    <s v="Neha"/>
    <x v="0"/>
    <n v="34"/>
    <s v="Backpack"/>
    <x v="2"/>
    <x v="3"/>
    <x v="4"/>
    <n v="5"/>
    <n v="38726"/>
    <n v="10"/>
    <n v="19363"/>
    <n v="31368.06"/>
    <n v="69"/>
    <n v="205704.06"/>
    <s v="Cash on Delivery"/>
    <s v="Website"/>
    <s v="Bangalore"/>
    <s v="Karnataka"/>
    <x v="2"/>
    <n v="5"/>
    <s v="No Return"/>
    <n v="3"/>
    <s v="Shipped"/>
  </r>
  <r>
    <s v="ORD00934"/>
    <x v="319"/>
    <s v="CUST802"/>
    <s v="Rahul"/>
    <x v="0"/>
    <n v="37"/>
    <s v="Mouse"/>
    <x v="0"/>
    <x v="9"/>
    <x v="3"/>
    <n v="3"/>
    <n v="36827"/>
    <n v="20"/>
    <n v="22096.2"/>
    <n v="15909.26"/>
    <n v="406"/>
    <n v="104700.06"/>
    <s v="Card"/>
    <s v="Mobile App"/>
    <s v="Jaipur"/>
    <s v="Rajasthan"/>
    <x v="1"/>
    <n v="2"/>
    <s v="No Return"/>
    <n v="1"/>
    <s v="Cancelled"/>
  </r>
  <r>
    <s v="ORD00935"/>
    <x v="97"/>
    <s v="CUST176"/>
    <s v="Neha"/>
    <x v="1"/>
    <n v="41"/>
    <s v="Laptop"/>
    <x v="0"/>
    <x v="4"/>
    <x v="4"/>
    <n v="5"/>
    <n v="41450"/>
    <n v="15"/>
    <n v="31087.5"/>
    <n v="31709.25"/>
    <n v="432"/>
    <n v="208303.75"/>
    <s v="Card"/>
    <s v="Mobile App"/>
    <s v="Lucknow"/>
    <s v="Uttar Pradesh"/>
    <x v="1"/>
    <n v="10"/>
    <s v="Returned"/>
    <n v="3"/>
    <s v="Shipped"/>
  </r>
  <r>
    <s v="ORD00936"/>
    <x v="91"/>
    <s v="CUST368"/>
    <s v="Anjali"/>
    <x v="0"/>
    <n v="49"/>
    <s v="Watch"/>
    <x v="1"/>
    <x v="7"/>
    <x v="1"/>
    <n v="4"/>
    <n v="26576"/>
    <n v="5"/>
    <n v="5315.2"/>
    <n v="18177.98"/>
    <n v="152"/>
    <n v="119318.78"/>
    <s v="Cash on Delivery"/>
    <s v="Mobile App"/>
    <s v="Delhi"/>
    <s v="Delhi"/>
    <x v="1"/>
    <n v="9"/>
    <s v="Returned"/>
    <n v="4"/>
    <s v="Shipped"/>
  </r>
  <r>
    <s v="ORD00937"/>
    <x v="108"/>
    <s v="CUST910"/>
    <s v="Arjun"/>
    <x v="1"/>
    <n v="29"/>
    <s v="Headphones"/>
    <x v="0"/>
    <x v="0"/>
    <x v="5"/>
    <n v="1"/>
    <n v="24845"/>
    <n v="5"/>
    <n v="1242.25"/>
    <n v="4248.49"/>
    <n v="17"/>
    <n v="27868.240000000002"/>
    <s v="Cash on Delivery"/>
    <s v="Website"/>
    <s v="Mumbai"/>
    <s v="Maharashtra"/>
    <x v="0"/>
    <n v="9"/>
    <s v="Returned"/>
    <n v="4"/>
    <s v="Delivered"/>
  </r>
  <r>
    <s v="ORD00938"/>
    <x v="189"/>
    <s v="CUST635"/>
    <s v="Riya"/>
    <x v="1"/>
    <n v="55"/>
    <s v="Headphones"/>
    <x v="0"/>
    <x v="0"/>
    <x v="1"/>
    <n v="2"/>
    <n v="49886"/>
    <n v="15"/>
    <n v="14965.8"/>
    <n v="15265.12"/>
    <n v="266"/>
    <n v="100337.32"/>
    <s v="UPI"/>
    <s v="Website"/>
    <s v="Chandigarh"/>
    <s v="Punjab"/>
    <x v="1"/>
    <n v="1"/>
    <s v="No Return"/>
    <n v="5"/>
    <s v="Shipped"/>
  </r>
  <r>
    <s v="ORD00939"/>
    <x v="334"/>
    <s v="CUST755"/>
    <s v="Anjali"/>
    <x v="0"/>
    <n v="52"/>
    <s v="Phone"/>
    <x v="0"/>
    <x v="6"/>
    <x v="0"/>
    <n v="5"/>
    <n v="31838"/>
    <n v="15"/>
    <n v="23878.5"/>
    <n v="24356.07"/>
    <n v="154"/>
    <n v="159821.57"/>
    <s v="Net Banking"/>
    <s v="Website"/>
    <s v="Jaipur"/>
    <s v="Rajasthan"/>
    <x v="1"/>
    <n v="4"/>
    <s v="No Return"/>
    <n v="1"/>
    <s v="Shipped"/>
  </r>
  <r>
    <s v="ORD00940"/>
    <x v="282"/>
    <s v="CUST232"/>
    <s v="Riya"/>
    <x v="0"/>
    <n v="43"/>
    <s v="Shoes"/>
    <x v="1"/>
    <x v="2"/>
    <x v="9"/>
    <n v="5"/>
    <n v="41624"/>
    <n v="5"/>
    <n v="10406"/>
    <n v="35588.519999999997"/>
    <n v="290"/>
    <n v="233592.52"/>
    <s v="Net Banking"/>
    <s v="Website"/>
    <s v="Bangalore"/>
    <s v="Karnataka"/>
    <x v="2"/>
    <n v="3"/>
    <s v="No Return"/>
    <n v="2"/>
    <s v="Shipped"/>
  </r>
  <r>
    <s v="ORD00941"/>
    <x v="67"/>
    <s v="CUST928"/>
    <s v="Karan"/>
    <x v="0"/>
    <n v="40"/>
    <s v="Shoes"/>
    <x v="1"/>
    <x v="2"/>
    <x v="9"/>
    <n v="5"/>
    <n v="7734"/>
    <n v="0"/>
    <n v="0"/>
    <n v="6960.6"/>
    <n v="264"/>
    <n v="45894.6"/>
    <s v="UPI"/>
    <s v="Mobile App"/>
    <s v="Mumbai"/>
    <s v="Maharashtra"/>
    <x v="0"/>
    <n v="5"/>
    <s v="No Return"/>
    <n v="5"/>
    <s v="Delivered"/>
  </r>
  <r>
    <s v="ORD00942"/>
    <x v="15"/>
    <s v="CUST468"/>
    <s v="Priya"/>
    <x v="0"/>
    <n v="46"/>
    <s v="Backpack"/>
    <x v="2"/>
    <x v="3"/>
    <x v="9"/>
    <n v="1"/>
    <n v="13846"/>
    <n v="5"/>
    <n v="692.3"/>
    <n v="2367.67"/>
    <n v="300"/>
    <n v="15821.37"/>
    <s v="UPI"/>
    <s v="Mobile App"/>
    <s v="Chandigarh"/>
    <s v="Punjab"/>
    <x v="1"/>
    <n v="6"/>
    <s v="Returned"/>
    <n v="5"/>
    <s v="Cancelled"/>
  </r>
  <r>
    <s v="ORD00943"/>
    <x v="335"/>
    <s v="CUST272"/>
    <s v="Neha"/>
    <x v="1"/>
    <n v="51"/>
    <s v="Backpack"/>
    <x v="2"/>
    <x v="3"/>
    <x v="9"/>
    <n v="3"/>
    <n v="7577"/>
    <n v="10"/>
    <n v="2273.1"/>
    <n v="3682.42"/>
    <n v="242"/>
    <n v="24382.32"/>
    <s v="Net Banking"/>
    <s v="Website"/>
    <s v="Patiala"/>
    <s v="Punjab"/>
    <x v="1"/>
    <n v="1"/>
    <s v="No Return"/>
    <n v="2"/>
    <s v="Returned"/>
  </r>
  <r>
    <s v="ORD00944"/>
    <x v="304"/>
    <s v="CUST621"/>
    <s v="Priya"/>
    <x v="0"/>
    <n v="20"/>
    <s v="Keyboard"/>
    <x v="0"/>
    <x v="1"/>
    <x v="1"/>
    <n v="5"/>
    <n v="32146"/>
    <n v="10"/>
    <n v="16073"/>
    <n v="26038.26"/>
    <n v="38"/>
    <n v="170733.26"/>
    <s v="Net Banking"/>
    <s v="Mobile App"/>
    <s v="Patiala"/>
    <s v="Punjab"/>
    <x v="1"/>
    <n v="3"/>
    <s v="Returned"/>
    <n v="1"/>
    <s v="Returned"/>
  </r>
  <r>
    <s v="ORD00945"/>
    <x v="336"/>
    <s v="CUST101"/>
    <s v="Priya"/>
    <x v="0"/>
    <n v="37"/>
    <s v="Tablet"/>
    <x v="0"/>
    <x v="8"/>
    <x v="0"/>
    <n v="2"/>
    <n v="36331"/>
    <n v="15"/>
    <n v="10899.3"/>
    <n v="11117.29"/>
    <n v="386"/>
    <n v="73265.990000000005"/>
    <s v="Cash on Delivery"/>
    <s v="Website"/>
    <s v="Mumbai"/>
    <s v="Maharashtra"/>
    <x v="0"/>
    <n v="3"/>
    <s v="Returned"/>
    <n v="5"/>
    <s v="Shipped"/>
  </r>
  <r>
    <s v="ORD00946"/>
    <x v="12"/>
    <s v="CUST501"/>
    <s v="Priya"/>
    <x v="1"/>
    <n v="54"/>
    <s v="Backpack"/>
    <x v="2"/>
    <x v="3"/>
    <x v="2"/>
    <n v="3"/>
    <n v="30863"/>
    <n v="0"/>
    <n v="0"/>
    <n v="16666.02"/>
    <n v="493"/>
    <n v="109748.02"/>
    <s v="Card"/>
    <s v="Mobile App"/>
    <s v="Patiala"/>
    <s v="Punjab"/>
    <x v="1"/>
    <n v="10"/>
    <s v="No Return"/>
    <n v="3"/>
    <s v="Cancelled"/>
  </r>
  <r>
    <s v="ORD00947"/>
    <x v="97"/>
    <s v="CUST195"/>
    <s v="Neha"/>
    <x v="1"/>
    <n v="18"/>
    <s v="Tablet"/>
    <x v="0"/>
    <x v="8"/>
    <x v="3"/>
    <n v="1"/>
    <n v="14652"/>
    <n v="0"/>
    <n v="0"/>
    <n v="2637.36"/>
    <n v="24"/>
    <n v="17313.36"/>
    <s v="Card"/>
    <s v="Mobile App"/>
    <s v="Chandigarh"/>
    <s v="Punjab"/>
    <x v="1"/>
    <n v="4"/>
    <s v="No Return"/>
    <n v="4"/>
    <s v="Returned"/>
  </r>
  <r>
    <s v="ORD00948"/>
    <x v="214"/>
    <s v="CUST810"/>
    <s v="Amit"/>
    <x v="1"/>
    <n v="21"/>
    <s v="Headphones"/>
    <x v="0"/>
    <x v="0"/>
    <x v="9"/>
    <n v="5"/>
    <n v="1032"/>
    <n v="10"/>
    <n v="516"/>
    <n v="835.92"/>
    <n v="234"/>
    <n v="5713.92"/>
    <s v="Card"/>
    <s v="Website"/>
    <s v="Mumbai"/>
    <s v="Maharashtra"/>
    <x v="0"/>
    <n v="4"/>
    <s v="No Return"/>
    <n v="3"/>
    <s v="Delivered"/>
  </r>
  <r>
    <s v="ORD00949"/>
    <x v="217"/>
    <s v="CUST787"/>
    <s v="Karan"/>
    <x v="0"/>
    <n v="42"/>
    <s v="Camera"/>
    <x v="0"/>
    <x v="5"/>
    <x v="2"/>
    <n v="5"/>
    <n v="4697"/>
    <n v="0"/>
    <n v="0"/>
    <n v="4227.3"/>
    <n v="377"/>
    <n v="28089.3"/>
    <s v="Card"/>
    <s v="Mobile App"/>
    <s v="Pune"/>
    <s v="Maharashtra"/>
    <x v="0"/>
    <n v="7"/>
    <s v="No Return"/>
    <n v="3"/>
    <s v="Delivered"/>
  </r>
  <r>
    <s v="ORD00950"/>
    <x v="22"/>
    <s v="CUST171"/>
    <s v="Sneha"/>
    <x v="1"/>
    <n v="44"/>
    <s v="Mouse"/>
    <x v="0"/>
    <x v="9"/>
    <x v="4"/>
    <n v="1"/>
    <n v="5912"/>
    <n v="10"/>
    <n v="591.20000000000005"/>
    <n v="957.74"/>
    <n v="45"/>
    <n v="6323.54"/>
    <s v="Net Banking"/>
    <s v="Website"/>
    <s v="Mumbai"/>
    <s v="Maharashtra"/>
    <x v="0"/>
    <n v="2"/>
    <s v="Returned"/>
    <n v="2"/>
    <s v="Delivered"/>
  </r>
  <r>
    <s v="ORD00951"/>
    <x v="167"/>
    <s v="CUST398"/>
    <s v="Amit"/>
    <x v="0"/>
    <n v="39"/>
    <s v="Shoes"/>
    <x v="1"/>
    <x v="2"/>
    <x v="1"/>
    <n v="2"/>
    <n v="43132"/>
    <n v="0"/>
    <n v="0"/>
    <n v="15527.52"/>
    <n v="296"/>
    <n v="102087.52"/>
    <s v="Cash on Delivery"/>
    <s v="Website"/>
    <s v="Chandigarh"/>
    <s v="Punjab"/>
    <x v="1"/>
    <n v="7"/>
    <s v="Returned"/>
    <n v="1"/>
    <s v="Delivered"/>
  </r>
  <r>
    <s v="ORD00952"/>
    <x v="123"/>
    <s v="CUST858"/>
    <s v="Vikas"/>
    <x v="1"/>
    <n v="23"/>
    <s v="Mouse"/>
    <x v="0"/>
    <x v="9"/>
    <x v="3"/>
    <n v="1"/>
    <n v="47653"/>
    <n v="5"/>
    <n v="2382.65"/>
    <n v="8148.66"/>
    <n v="319"/>
    <n v="53738.01"/>
    <s v="Net Banking"/>
    <s v="Website"/>
    <s v="Bangalore"/>
    <s v="Karnataka"/>
    <x v="2"/>
    <n v="9"/>
    <s v="Returned"/>
    <n v="3"/>
    <s v="Delivered"/>
  </r>
  <r>
    <s v="ORD00953"/>
    <x v="294"/>
    <s v="CUST827"/>
    <s v="Anjali"/>
    <x v="1"/>
    <n v="49"/>
    <s v="Mouse"/>
    <x v="0"/>
    <x v="9"/>
    <x v="4"/>
    <n v="5"/>
    <n v="34519"/>
    <n v="10"/>
    <n v="17259.5"/>
    <n v="27960.39"/>
    <n v="202"/>
    <n v="183497.89"/>
    <s v="Net Banking"/>
    <s v="Website"/>
    <s v="Pune"/>
    <s v="Maharashtra"/>
    <x v="0"/>
    <n v="4"/>
    <s v="No Return"/>
    <n v="1"/>
    <s v="Cancelled"/>
  </r>
  <r>
    <s v="ORD00954"/>
    <x v="337"/>
    <s v="CUST761"/>
    <s v="Amit"/>
    <x v="0"/>
    <n v="23"/>
    <s v="Watch"/>
    <x v="1"/>
    <x v="7"/>
    <x v="8"/>
    <n v="3"/>
    <n v="39182"/>
    <n v="15"/>
    <n v="17631.900000000001"/>
    <n v="17984.54"/>
    <n v="76"/>
    <n v="117974.64"/>
    <s v="UPI"/>
    <s v="Website"/>
    <s v="Jaipur"/>
    <s v="Rajasthan"/>
    <x v="1"/>
    <n v="6"/>
    <s v="No Return"/>
    <n v="5"/>
    <s v="Delivered"/>
  </r>
  <r>
    <s v="ORD00955"/>
    <x v="86"/>
    <s v="CUST420"/>
    <s v="Arjun"/>
    <x v="0"/>
    <n v="51"/>
    <s v="Mouse"/>
    <x v="0"/>
    <x v="11"/>
    <x v="0"/>
    <n v="4"/>
    <n v="34291"/>
    <n v="20"/>
    <n v="27432.799999999999"/>
    <n v="19751.62"/>
    <n v="458"/>
    <n v="129940.82"/>
    <s v="Card"/>
    <s v="Mobile App"/>
    <s v="Mumbai"/>
    <s v="Maharashtra"/>
    <x v="0"/>
    <n v="7"/>
    <s v="Returned"/>
    <n v="4"/>
    <s v="Delivered"/>
  </r>
  <r>
    <s v="ORD00956"/>
    <x v="177"/>
    <s v="CUST382"/>
    <s v="Priya"/>
    <x v="1"/>
    <n v="44"/>
    <s v="Watch"/>
    <x v="1"/>
    <x v="7"/>
    <x v="2"/>
    <n v="4"/>
    <n v="30226"/>
    <n v="0"/>
    <n v="0"/>
    <n v="21762.720000000001"/>
    <n v="174"/>
    <n v="142840.72"/>
    <s v="Net Banking"/>
    <s v="Mobile App"/>
    <s v="Jaipur"/>
    <s v="Rajasthan"/>
    <x v="1"/>
    <n v="7"/>
    <s v="No Return"/>
    <n v="3"/>
    <s v="Returned"/>
  </r>
  <r>
    <s v="ORD00957"/>
    <x v="191"/>
    <s v="CUST302"/>
    <s v="Anjali"/>
    <x v="0"/>
    <n v="54"/>
    <s v="Camera"/>
    <x v="0"/>
    <x v="5"/>
    <x v="8"/>
    <n v="3"/>
    <n v="3452"/>
    <n v="20"/>
    <n v="2071.1999999999998"/>
    <n v="1491.26"/>
    <n v="219"/>
    <n v="9995.06"/>
    <s v="Cash on Delivery"/>
    <s v="Website"/>
    <s v="Jaipur"/>
    <s v="Rajasthan"/>
    <x v="1"/>
    <n v="5"/>
    <s v="Returned"/>
    <n v="3"/>
    <s v="Shipped"/>
  </r>
  <r>
    <s v="ORD00958"/>
    <x v="101"/>
    <s v="CUST170"/>
    <s v="Neha"/>
    <x v="1"/>
    <n v="24"/>
    <s v="Phone"/>
    <x v="0"/>
    <x v="6"/>
    <x v="3"/>
    <n v="4"/>
    <n v="29812"/>
    <n v="5"/>
    <n v="5962.4"/>
    <n v="20391.41"/>
    <n v="257"/>
    <n v="133934.01"/>
    <s v="Card"/>
    <s v="Website"/>
    <s v="Bangalore"/>
    <s v="Karnataka"/>
    <x v="2"/>
    <n v="7"/>
    <s v="Returned"/>
    <n v="3"/>
    <s v="Delivered"/>
  </r>
  <r>
    <s v="ORD00959"/>
    <x v="322"/>
    <s v="CUST305"/>
    <s v="Anjali"/>
    <x v="0"/>
    <n v="33"/>
    <s v="Phone"/>
    <x v="0"/>
    <x v="11"/>
    <x v="7"/>
    <n v="4"/>
    <n v="12665"/>
    <n v="10"/>
    <n v="5066"/>
    <n v="8206.92"/>
    <n v="304"/>
    <n v="54104.92"/>
    <s v="Net Banking"/>
    <s v="Website"/>
    <s v="Jaipur"/>
    <s v="Rajasthan"/>
    <x v="1"/>
    <n v="9"/>
    <s v="Returned"/>
    <n v="3"/>
    <s v="Returned"/>
  </r>
  <r>
    <s v="ORD00960"/>
    <x v="279"/>
    <s v="CUST108"/>
    <s v="Sneha"/>
    <x v="1"/>
    <n v="34"/>
    <s v="Headphones"/>
    <x v="0"/>
    <x v="0"/>
    <x v="3"/>
    <n v="2"/>
    <n v="19888"/>
    <n v="5"/>
    <n v="1988.8"/>
    <n v="6801.7"/>
    <n v="174"/>
    <n v="44762.9"/>
    <s v="Cash on Delivery"/>
    <s v="Mobile App"/>
    <s v="Delhi"/>
    <s v="Delhi"/>
    <x v="1"/>
    <n v="7"/>
    <s v="Returned"/>
    <n v="3"/>
    <s v="Shipped"/>
  </r>
  <r>
    <s v="ORD00961"/>
    <x v="34"/>
    <s v="CUST808"/>
    <s v="Priya"/>
    <x v="1"/>
    <n v="58"/>
    <s v="Keyboard"/>
    <x v="0"/>
    <x v="11"/>
    <x v="9"/>
    <n v="5"/>
    <n v="24187"/>
    <n v="20"/>
    <n v="24187"/>
    <n v="17414.64"/>
    <n v="271"/>
    <n v="114433.64"/>
    <s v="Net Banking"/>
    <s v="Mobile App"/>
    <s v="Delhi"/>
    <s v="Delhi"/>
    <x v="1"/>
    <n v="9"/>
    <s v="Returned"/>
    <n v="2"/>
    <s v="Delivered"/>
  </r>
  <r>
    <s v="ORD00962"/>
    <x v="51"/>
    <s v="CUST203"/>
    <s v="Sneha"/>
    <x v="1"/>
    <n v="21"/>
    <s v="Shoes"/>
    <x v="1"/>
    <x v="2"/>
    <x v="4"/>
    <n v="1"/>
    <n v="27343"/>
    <n v="5"/>
    <n v="1367.15"/>
    <n v="4675.6499999999996"/>
    <n v="427"/>
    <n v="31078.5"/>
    <s v="Card"/>
    <s v="Website"/>
    <s v="Chandigarh"/>
    <s v="Punjab"/>
    <x v="1"/>
    <n v="6"/>
    <s v="No Return"/>
    <n v="1"/>
    <s v="Shipped"/>
  </r>
  <r>
    <s v="ORD00963"/>
    <x v="64"/>
    <s v="CUST992"/>
    <s v="Priya"/>
    <x v="0"/>
    <n v="23"/>
    <s v="Laptop"/>
    <x v="0"/>
    <x v="4"/>
    <x v="2"/>
    <n v="1"/>
    <n v="36253"/>
    <n v="0"/>
    <n v="0"/>
    <n v="6525.54"/>
    <n v="493"/>
    <n v="43271.54"/>
    <s v="UPI"/>
    <s v="Website"/>
    <s v="Patiala"/>
    <s v="Punjab"/>
    <x v="1"/>
    <n v="7"/>
    <s v="No Return"/>
    <n v="2"/>
    <s v="Delivered"/>
  </r>
  <r>
    <s v="ORD00964"/>
    <x v="242"/>
    <s v="CUST363"/>
    <s v="Sneha"/>
    <x v="1"/>
    <n v="47"/>
    <s v="Phone"/>
    <x v="0"/>
    <x v="6"/>
    <x v="3"/>
    <n v="2"/>
    <n v="6461"/>
    <n v="0"/>
    <n v="0"/>
    <n v="2325.96"/>
    <n v="137"/>
    <n v="15384.96"/>
    <s v="Net Banking"/>
    <s v="Mobile App"/>
    <s v="Mumbai"/>
    <s v="Maharashtra"/>
    <x v="0"/>
    <n v="4"/>
    <s v="Returned"/>
    <n v="2"/>
    <s v="Cancelled"/>
  </r>
  <r>
    <s v="ORD00965"/>
    <x v="181"/>
    <s v="CUST175"/>
    <s v="Neha"/>
    <x v="0"/>
    <n v="26"/>
    <s v="Headphones"/>
    <x v="0"/>
    <x v="0"/>
    <x v="0"/>
    <n v="5"/>
    <n v="34990"/>
    <n v="20"/>
    <n v="34990"/>
    <n v="25192.799999999999"/>
    <n v="340"/>
    <n v="165492.79999999999"/>
    <s v="Card"/>
    <s v="Website"/>
    <s v="Lucknow"/>
    <s v="Uttar Pradesh"/>
    <x v="1"/>
    <n v="2"/>
    <s v="Returned"/>
    <n v="1"/>
    <s v="Shipped"/>
  </r>
  <r>
    <s v="ORD00966"/>
    <x v="99"/>
    <s v="CUST509"/>
    <s v="Arjun"/>
    <x v="1"/>
    <n v="33"/>
    <s v="Keyboard"/>
    <x v="0"/>
    <x v="1"/>
    <x v="1"/>
    <n v="3"/>
    <n v="6736"/>
    <n v="15"/>
    <n v="3031.2"/>
    <n v="3091.82"/>
    <n v="130"/>
    <n v="20398.62"/>
    <s v="UPI"/>
    <s v="Website"/>
    <s v="Delhi"/>
    <s v="Delhi"/>
    <x v="1"/>
    <n v="8"/>
    <s v="Returned"/>
    <n v="3"/>
    <s v="Cancelled"/>
  </r>
  <r>
    <s v="ORD00967"/>
    <x v="268"/>
    <s v="CUST151"/>
    <s v="Amit"/>
    <x v="0"/>
    <n v="27"/>
    <s v="Headphones"/>
    <x v="0"/>
    <x v="0"/>
    <x v="6"/>
    <n v="1"/>
    <n v="24799"/>
    <n v="0"/>
    <n v="0"/>
    <n v="4463.82"/>
    <n v="488"/>
    <n v="29750.82"/>
    <s v="Card"/>
    <s v="Mobile App"/>
    <s v="Chandigarh"/>
    <s v="Punjab"/>
    <x v="1"/>
    <n v="1"/>
    <s v="Returned"/>
    <n v="4"/>
    <s v="Shipped"/>
  </r>
  <r>
    <s v="ORD00968"/>
    <x v="177"/>
    <s v="CUST611"/>
    <s v="Rahul"/>
    <x v="1"/>
    <n v="47"/>
    <s v="Mouse"/>
    <x v="0"/>
    <x v="9"/>
    <x v="6"/>
    <n v="1"/>
    <n v="9195"/>
    <n v="20"/>
    <n v="1839"/>
    <n v="1324.08"/>
    <n v="174"/>
    <n v="8854.08"/>
    <s v="UPI"/>
    <s v="Website"/>
    <s v="Delhi"/>
    <s v="Delhi"/>
    <x v="1"/>
    <n v="2"/>
    <s v="Returned"/>
    <n v="5"/>
    <s v="Returned"/>
  </r>
  <r>
    <s v="ORD00969"/>
    <x v="304"/>
    <s v="CUST466"/>
    <s v="Riya"/>
    <x v="0"/>
    <n v="41"/>
    <s v="Keyboard"/>
    <x v="0"/>
    <x v="1"/>
    <x v="9"/>
    <n v="3"/>
    <n v="46281"/>
    <n v="5"/>
    <n v="6942.15"/>
    <n v="23742.15"/>
    <n v="54"/>
    <n v="155697"/>
    <s v="UPI"/>
    <s v="Mobile App"/>
    <s v="Mumbai"/>
    <s v="Maharashtra"/>
    <x v="0"/>
    <n v="8"/>
    <s v="Returned"/>
    <n v="2"/>
    <s v="Cancelled"/>
  </r>
  <r>
    <s v="ORD00970"/>
    <x v="267"/>
    <s v="CUST886"/>
    <s v="Sneha"/>
    <x v="1"/>
    <n v="47"/>
    <s v="Keyboard"/>
    <x v="0"/>
    <x v="1"/>
    <x v="8"/>
    <n v="3"/>
    <n v="11665"/>
    <n v="15"/>
    <n v="5249.25"/>
    <n v="5354.23"/>
    <n v="392"/>
    <n v="35491.99"/>
    <s v="Card"/>
    <s v="Mobile App"/>
    <s v="Jaipur"/>
    <s v="Rajasthan"/>
    <x v="1"/>
    <n v="6"/>
    <s v="No Return"/>
    <n v="5"/>
    <s v="Returned"/>
  </r>
  <r>
    <s v="ORD00971"/>
    <x v="8"/>
    <s v="CUST692"/>
    <s v="Neha"/>
    <x v="0"/>
    <n v="23"/>
    <s v="Keyboard"/>
    <x v="0"/>
    <x v="1"/>
    <x v="0"/>
    <n v="2"/>
    <n v="41905"/>
    <n v="20"/>
    <n v="16762"/>
    <n v="12068.64"/>
    <n v="427"/>
    <n v="79543.64"/>
    <s v="UPI"/>
    <s v="Mobile App"/>
    <s v="Patiala"/>
    <s v="Punjab"/>
    <x v="1"/>
    <n v="5"/>
    <s v="No Return"/>
    <n v="1"/>
    <s v="Cancelled"/>
  </r>
  <r>
    <s v="ORD00972"/>
    <x v="203"/>
    <s v="CUST251"/>
    <s v="Arjun"/>
    <x v="1"/>
    <n v="38"/>
    <s v="Keyboard"/>
    <x v="0"/>
    <x v="1"/>
    <x v="4"/>
    <n v="1"/>
    <n v="13855"/>
    <n v="15"/>
    <n v="2078.25"/>
    <n v="2119.8200000000002"/>
    <n v="127"/>
    <n v="14023.57"/>
    <s v="Cash on Delivery"/>
    <s v="Website"/>
    <s v="Jaipur"/>
    <s v="Rajasthan"/>
    <x v="1"/>
    <n v="7"/>
    <s v="Returned"/>
    <n v="5"/>
    <s v="Delivered"/>
  </r>
  <r>
    <s v="ORD00973"/>
    <x v="316"/>
    <s v="CUST798"/>
    <s v="Sneha"/>
    <x v="1"/>
    <n v="51"/>
    <s v="Shoes"/>
    <x v="1"/>
    <x v="2"/>
    <x v="0"/>
    <n v="4"/>
    <n v="29217"/>
    <n v="0"/>
    <n v="0"/>
    <n v="21036.240000000002"/>
    <n v="188"/>
    <n v="138092.24"/>
    <s v="UPI"/>
    <s v="Mobile App"/>
    <s v="Mumbai"/>
    <s v="Maharashtra"/>
    <x v="0"/>
    <n v="10"/>
    <s v="No Return"/>
    <n v="1"/>
    <s v="Delivered"/>
  </r>
  <r>
    <s v="ORD00974"/>
    <x v="192"/>
    <s v="CUST431"/>
    <s v="Priya"/>
    <x v="0"/>
    <n v="19"/>
    <s v="Backpack"/>
    <x v="2"/>
    <x v="3"/>
    <x v="6"/>
    <n v="3"/>
    <n v="34047"/>
    <n v="0"/>
    <n v="0"/>
    <n v="18385.38"/>
    <n v="42"/>
    <n v="120568.38"/>
    <s v="UPI"/>
    <s v="Mobile App"/>
    <s v="Delhi"/>
    <s v="Delhi"/>
    <x v="1"/>
    <n v="3"/>
    <s v="No Return"/>
    <n v="5"/>
    <s v="Delivered"/>
  </r>
  <r>
    <s v="ORD00975"/>
    <x v="338"/>
    <s v="CUST242"/>
    <s v="Riya"/>
    <x v="1"/>
    <n v="47"/>
    <s v="Watch"/>
    <x v="1"/>
    <x v="7"/>
    <x v="1"/>
    <n v="4"/>
    <n v="40544"/>
    <n v="5"/>
    <n v="8108.8"/>
    <n v="27732.1"/>
    <n v="384"/>
    <n v="182183.3"/>
    <s v="Cash on Delivery"/>
    <s v="Website"/>
    <s v="Delhi"/>
    <s v="Delhi"/>
    <x v="1"/>
    <n v="10"/>
    <s v="Returned"/>
    <n v="1"/>
    <s v="Cancelled"/>
  </r>
  <r>
    <s v="ORD00976"/>
    <x v="56"/>
    <s v="CUST276"/>
    <s v="Rahul"/>
    <x v="1"/>
    <n v="23"/>
    <s v="Headphones"/>
    <x v="0"/>
    <x v="0"/>
    <x v="6"/>
    <n v="1"/>
    <n v="34177"/>
    <n v="15"/>
    <n v="5126.55"/>
    <n v="5229.08"/>
    <n v="114"/>
    <n v="34393.53"/>
    <s v="Card"/>
    <s v="Website"/>
    <s v="Bangalore"/>
    <s v="Karnataka"/>
    <x v="2"/>
    <n v="7"/>
    <s v="No Return"/>
    <n v="5"/>
    <s v="Cancelled"/>
  </r>
  <r>
    <s v="ORD00977"/>
    <x v="111"/>
    <s v="CUST137"/>
    <s v="Neha"/>
    <x v="1"/>
    <n v="35"/>
    <s v="Watch"/>
    <x v="1"/>
    <x v="7"/>
    <x v="0"/>
    <n v="4"/>
    <n v="32481"/>
    <n v="20"/>
    <n v="25984.799999999999"/>
    <n v="18709.060000000001"/>
    <n v="431"/>
    <n v="123079.26"/>
    <s v="UPI"/>
    <s v="Mobile App"/>
    <s v="Mumbai"/>
    <s v="Maharashtra"/>
    <x v="0"/>
    <n v="5"/>
    <s v="Returned"/>
    <n v="3"/>
    <s v="Cancelled"/>
  </r>
  <r>
    <s v="ORD00978"/>
    <x v="23"/>
    <s v="CUST947"/>
    <s v="Anjali"/>
    <x v="1"/>
    <n v="45"/>
    <s v="Camera"/>
    <x v="0"/>
    <x v="5"/>
    <x v="2"/>
    <n v="4"/>
    <n v="26540"/>
    <n v="10"/>
    <n v="10616"/>
    <n v="17197.919999999998"/>
    <n v="448"/>
    <n v="113189.92"/>
    <s v="Net Banking"/>
    <s v="Mobile App"/>
    <s v="Bangalore"/>
    <s v="Karnataka"/>
    <x v="2"/>
    <n v="8"/>
    <s v="Returned"/>
    <n v="5"/>
    <s v="Shipped"/>
  </r>
  <r>
    <s v="ORD00979"/>
    <x v="251"/>
    <s v="CUST468"/>
    <s v="Neha"/>
    <x v="0"/>
    <n v="57"/>
    <s v="Keyboard"/>
    <x v="0"/>
    <x v="1"/>
    <x v="1"/>
    <n v="2"/>
    <n v="7396"/>
    <n v="20"/>
    <n v="2958.4"/>
    <n v="2130.0500000000002"/>
    <n v="160"/>
    <n v="14123.65"/>
    <s v="Net Banking"/>
    <s v="Mobile App"/>
    <s v="Chandigarh"/>
    <s v="Punjab"/>
    <x v="1"/>
    <n v="2"/>
    <s v="Returned"/>
    <n v="4"/>
    <s v="Returned"/>
  </r>
  <r>
    <s v="ORD00980"/>
    <x v="97"/>
    <s v="CUST944"/>
    <s v="Riya"/>
    <x v="1"/>
    <n v="19"/>
    <s v="Laptop"/>
    <x v="0"/>
    <x v="4"/>
    <x v="5"/>
    <n v="4"/>
    <n v="12010"/>
    <n v="5"/>
    <n v="2402"/>
    <n v="8214.84"/>
    <n v="40"/>
    <n v="53892.84"/>
    <s v="Cash on Delivery"/>
    <s v="Mobile App"/>
    <s v="Mumbai"/>
    <s v="Maharashtra"/>
    <x v="0"/>
    <n v="2"/>
    <s v="Returned"/>
    <n v="1"/>
    <s v="Returned"/>
  </r>
  <r>
    <s v="ORD00981"/>
    <x v="327"/>
    <s v="CUST139"/>
    <s v="Riya"/>
    <x v="1"/>
    <n v="26"/>
    <s v="Tablet"/>
    <x v="0"/>
    <x v="11"/>
    <x v="8"/>
    <n v="2"/>
    <n v="2315"/>
    <n v="20"/>
    <n v="926"/>
    <n v="666.72"/>
    <n v="203"/>
    <n v="4573.72"/>
    <s v="UPI"/>
    <s v="Mobile App"/>
    <s v="Pune"/>
    <s v="Maharashtra"/>
    <x v="0"/>
    <n v="10"/>
    <s v="No Return"/>
    <n v="4"/>
    <s v="Returned"/>
  </r>
  <r>
    <s v="ORD00982"/>
    <x v="92"/>
    <s v="CUST106"/>
    <s v="Sneha"/>
    <x v="1"/>
    <n v="59"/>
    <s v="Laptop"/>
    <x v="0"/>
    <x v="4"/>
    <x v="7"/>
    <n v="2"/>
    <n v="14022"/>
    <n v="20"/>
    <n v="5608.8"/>
    <n v="4038.34"/>
    <n v="455"/>
    <n v="26928.54"/>
    <s v="Card"/>
    <s v="Website"/>
    <s v="Delhi"/>
    <s v="Delhi"/>
    <x v="1"/>
    <n v="1"/>
    <s v="No Return"/>
    <n v="3"/>
    <s v="Returned"/>
  </r>
  <r>
    <s v="ORD00983"/>
    <x v="272"/>
    <s v="CUST518"/>
    <s v="Rahul"/>
    <x v="1"/>
    <n v="58"/>
    <s v="Backpack"/>
    <x v="2"/>
    <x v="3"/>
    <x v="0"/>
    <n v="3"/>
    <n v="31885"/>
    <n v="5"/>
    <n v="4782.75"/>
    <n v="16357"/>
    <n v="220"/>
    <n v="107449.26"/>
    <s v="Net Banking"/>
    <s v="Website"/>
    <s v="Jaipur"/>
    <s v="Rajasthan"/>
    <x v="1"/>
    <n v="8"/>
    <s v="No Return"/>
    <n v="1"/>
    <s v="Returned"/>
  </r>
  <r>
    <s v="ORD00984"/>
    <x v="244"/>
    <s v="CUST396"/>
    <s v="Rahul"/>
    <x v="1"/>
    <n v="32"/>
    <s v="Backpack"/>
    <x v="2"/>
    <x v="3"/>
    <x v="3"/>
    <n v="2"/>
    <n v="12286"/>
    <n v="20"/>
    <n v="4914.3999999999996"/>
    <n v="3538.37"/>
    <n v="422"/>
    <n v="23617.97"/>
    <s v="Card"/>
    <s v="Mobile App"/>
    <s v="Patiala"/>
    <s v="Punjab"/>
    <x v="1"/>
    <n v="4"/>
    <s v="No Return"/>
    <n v="3"/>
    <s v="Cancelled"/>
  </r>
  <r>
    <s v="ORD00985"/>
    <x v="88"/>
    <s v="CUST376"/>
    <s v="Riya"/>
    <x v="0"/>
    <n v="23"/>
    <s v="Tablet"/>
    <x v="0"/>
    <x v="8"/>
    <x v="6"/>
    <n v="3"/>
    <n v="49317"/>
    <n v="20"/>
    <n v="29590.2"/>
    <n v="21304.94"/>
    <n v="76"/>
    <n v="139741.74"/>
    <s v="Cash on Delivery"/>
    <s v="Website"/>
    <s v="Pune"/>
    <s v="Maharashtra"/>
    <x v="0"/>
    <n v="7"/>
    <s v="No Return"/>
    <n v="4"/>
    <s v="Shipped"/>
  </r>
  <r>
    <s v="ORD00986"/>
    <x v="285"/>
    <s v="CUST180"/>
    <s v="Rahul"/>
    <x v="1"/>
    <n v="59"/>
    <s v="Phone"/>
    <x v="0"/>
    <x v="6"/>
    <x v="3"/>
    <n v="1"/>
    <n v="2308"/>
    <n v="20"/>
    <n v="461.6"/>
    <n v="332.35"/>
    <n v="445"/>
    <n v="2623.75"/>
    <s v="Cash on Delivery"/>
    <s v="Mobile App"/>
    <s v="Bangalore"/>
    <s v="Karnataka"/>
    <x v="2"/>
    <n v="6"/>
    <s v="No Return"/>
    <n v="5"/>
    <s v="Shipped"/>
  </r>
  <r>
    <s v="ORD00987"/>
    <x v="304"/>
    <s v="CUST544"/>
    <s v="Sneha"/>
    <x v="1"/>
    <n v="49"/>
    <s v="Shoes"/>
    <x v="1"/>
    <x v="2"/>
    <x v="8"/>
    <n v="2"/>
    <n v="12242"/>
    <n v="5"/>
    <n v="1224.2"/>
    <n v="4186.76"/>
    <n v="314"/>
    <n v="27760.560000000001"/>
    <s v="Net Banking"/>
    <s v="Website"/>
    <s v="Delhi"/>
    <s v="Delhi"/>
    <x v="1"/>
    <n v="10"/>
    <s v="Returned"/>
    <n v="4"/>
    <s v="Returned"/>
  </r>
  <r>
    <s v="ORD00988"/>
    <x v="0"/>
    <s v="CUST865"/>
    <s v="Vikas"/>
    <x v="1"/>
    <n v="54"/>
    <s v="Mouse"/>
    <x v="0"/>
    <x v="9"/>
    <x v="0"/>
    <n v="4"/>
    <n v="2691"/>
    <n v="15"/>
    <n v="1614.6"/>
    <n v="1646.89"/>
    <n v="248"/>
    <n v="11044.29"/>
    <s v="Net Banking"/>
    <s v="Mobile App"/>
    <s v="Chandigarh"/>
    <s v="Punjab"/>
    <x v="1"/>
    <n v="9"/>
    <s v="No Return"/>
    <n v="1"/>
    <s v="Returned"/>
  </r>
  <r>
    <s v="ORD00989"/>
    <x v="289"/>
    <s v="CUST852"/>
    <s v="Anjali"/>
    <x v="1"/>
    <n v="52"/>
    <s v="Laptop"/>
    <x v="0"/>
    <x v="4"/>
    <x v="8"/>
    <n v="1"/>
    <n v="3151"/>
    <n v="15"/>
    <n v="472.65"/>
    <n v="482.1"/>
    <n v="224"/>
    <n v="3384.45"/>
    <s v="UPI"/>
    <s v="Mobile App"/>
    <s v="Bangalore"/>
    <s v="Karnataka"/>
    <x v="2"/>
    <n v="6"/>
    <s v="No Return"/>
    <n v="2"/>
    <s v="Delivered"/>
  </r>
  <r>
    <s v="ORD00990"/>
    <x v="125"/>
    <s v="CUST213"/>
    <s v="Riya"/>
    <x v="1"/>
    <n v="52"/>
    <s v="Mouse"/>
    <x v="0"/>
    <x v="9"/>
    <x v="6"/>
    <n v="5"/>
    <n v="31839"/>
    <n v="15"/>
    <n v="23879.25"/>
    <n v="24356.83"/>
    <n v="295"/>
    <n v="159967.57999999999"/>
    <s v="Net Banking"/>
    <s v="Website"/>
    <s v="Pune"/>
    <s v="Maharashtra"/>
    <x v="0"/>
    <n v="3"/>
    <s v="Returned"/>
    <n v="4"/>
    <s v="Returned"/>
  </r>
  <r>
    <s v="ORD00991"/>
    <x v="143"/>
    <s v="CUST982"/>
    <s v="Vikas"/>
    <x v="1"/>
    <n v="54"/>
    <s v="Backpack"/>
    <x v="2"/>
    <x v="3"/>
    <x v="1"/>
    <n v="1"/>
    <n v="18336"/>
    <n v="0"/>
    <n v="0"/>
    <n v="3300.48"/>
    <n v="116"/>
    <n v="21752.48"/>
    <s v="Card"/>
    <s v="Mobile App"/>
    <s v="Lucknow"/>
    <s v="Uttar Pradesh"/>
    <x v="1"/>
    <n v="8"/>
    <s v="No Return"/>
    <n v="2"/>
    <s v="Returned"/>
  </r>
  <r>
    <s v="ORD00992"/>
    <x v="77"/>
    <s v="CUST283"/>
    <s v="Karan"/>
    <x v="0"/>
    <n v="57"/>
    <s v="Shoes"/>
    <x v="1"/>
    <x v="2"/>
    <x v="6"/>
    <n v="5"/>
    <n v="39114"/>
    <n v="20"/>
    <n v="39114"/>
    <n v="28162.080000000002"/>
    <n v="411"/>
    <n v="185029.08"/>
    <s v="Net Banking"/>
    <s v="Mobile App"/>
    <s v="Mumbai"/>
    <s v="Maharashtra"/>
    <x v="0"/>
    <n v="8"/>
    <s v="Returned"/>
    <n v="2"/>
    <s v="Delivered"/>
  </r>
  <r>
    <s v="ORD00993"/>
    <x v="106"/>
    <s v="CUST225"/>
    <s v="Karan"/>
    <x v="1"/>
    <n v="27"/>
    <s v="Backpack"/>
    <x v="2"/>
    <x v="3"/>
    <x v="5"/>
    <n v="1"/>
    <n v="17294"/>
    <n v="15"/>
    <n v="2594.1"/>
    <n v="2645.98"/>
    <n v="210"/>
    <n v="17555.88"/>
    <s v="Cash on Delivery"/>
    <s v="Website"/>
    <s v="Jaipur"/>
    <s v="Rajasthan"/>
    <x v="1"/>
    <n v="3"/>
    <s v="Returned"/>
    <n v="2"/>
    <s v="Shipped"/>
  </r>
  <r>
    <s v="ORD00994"/>
    <x v="257"/>
    <s v="CUST442"/>
    <s v="Sneha"/>
    <x v="0"/>
    <n v="48"/>
    <s v="Watch"/>
    <x v="1"/>
    <x v="7"/>
    <x v="8"/>
    <n v="1"/>
    <n v="24272"/>
    <n v="20"/>
    <n v="4854.3999999999996"/>
    <n v="3495.17"/>
    <n v="462"/>
    <n v="23374.77"/>
    <s v="Card"/>
    <s v="Website"/>
    <s v="Bangalore"/>
    <s v="Karnataka"/>
    <x v="2"/>
    <n v="7"/>
    <s v="Returned"/>
    <n v="4"/>
    <s v="Cancelled"/>
  </r>
  <r>
    <s v="ORD00995"/>
    <x v="212"/>
    <s v="CUST205"/>
    <s v="Vikas"/>
    <x v="1"/>
    <n v="50"/>
    <s v="Laptop"/>
    <x v="0"/>
    <x v="4"/>
    <x v="3"/>
    <n v="2"/>
    <n v="39387"/>
    <n v="15"/>
    <n v="11816.1"/>
    <n v="12052.42"/>
    <n v="127"/>
    <n v="79137.320000000007"/>
    <s v="UPI"/>
    <s v="Mobile App"/>
    <s v="Delhi"/>
    <s v="Delhi"/>
    <x v="1"/>
    <n v="5"/>
    <s v="No Return"/>
    <n v="5"/>
    <s v="Delivered"/>
  </r>
  <r>
    <s v="ORD00996"/>
    <x v="117"/>
    <s v="CUST724"/>
    <s v="Karan"/>
    <x v="1"/>
    <n v="30"/>
    <s v="Mouse"/>
    <x v="0"/>
    <x v="9"/>
    <x v="4"/>
    <n v="4"/>
    <n v="1783"/>
    <n v="5"/>
    <n v="356.6"/>
    <n v="1219.57"/>
    <n v="382"/>
    <n v="8376.9699999999993"/>
    <s v="UPI"/>
    <s v="Mobile App"/>
    <s v="Chandigarh"/>
    <s v="Punjab"/>
    <x v="1"/>
    <n v="6"/>
    <s v="Returned"/>
    <n v="5"/>
    <s v="Delivered"/>
  </r>
  <r>
    <s v="ORD00997"/>
    <x v="116"/>
    <s v="CUST522"/>
    <s v="Rahul"/>
    <x v="1"/>
    <n v="34"/>
    <s v="Mouse"/>
    <x v="0"/>
    <x v="9"/>
    <x v="6"/>
    <n v="2"/>
    <n v="9037"/>
    <n v="20"/>
    <n v="3614.8"/>
    <n v="2602.66"/>
    <n v="427"/>
    <n v="17488.86"/>
    <s v="Card"/>
    <s v="Mobile App"/>
    <s v="Mumbai"/>
    <s v="Maharashtra"/>
    <x v="0"/>
    <n v="8"/>
    <s v="No Return"/>
    <n v="4"/>
    <s v="Shipped"/>
  </r>
  <r>
    <s v="ORD00998"/>
    <x v="334"/>
    <s v="CUST640"/>
    <s v="Amit"/>
    <x v="0"/>
    <n v="28"/>
    <s v="Watch"/>
    <x v="1"/>
    <x v="7"/>
    <x v="1"/>
    <n v="4"/>
    <n v="4700"/>
    <n v="10"/>
    <n v="1880"/>
    <n v="3045.6"/>
    <n v="112"/>
    <n v="20077.599999999999"/>
    <s v="UPI"/>
    <s v="Website"/>
    <s v="Lucknow"/>
    <s v="Uttar Pradesh"/>
    <x v="1"/>
    <n v="2"/>
    <s v="No Return"/>
    <n v="3"/>
    <s v="Cancelled"/>
  </r>
  <r>
    <s v="ORD00999"/>
    <x v="331"/>
    <s v="CUST947"/>
    <s v="Priya"/>
    <x v="1"/>
    <n v="27"/>
    <s v="Headphones"/>
    <x v="0"/>
    <x v="0"/>
    <x v="8"/>
    <n v="3"/>
    <n v="3766"/>
    <n v="0"/>
    <n v="0"/>
    <n v="2033.64"/>
    <n v="38"/>
    <n v="13369.64"/>
    <s v="Card"/>
    <s v="Mobile App"/>
    <s v="Chandigarh"/>
    <s v="Punjab"/>
    <x v="1"/>
    <n v="2"/>
    <s v="Returned"/>
    <n v="5"/>
    <s v="Cancelled"/>
  </r>
  <r>
    <s v="ORD01000"/>
    <x v="165"/>
    <s v="CUST131"/>
    <s v="Sneha"/>
    <x v="0"/>
    <n v="39"/>
    <s v="Headphones"/>
    <x v="0"/>
    <x v="0"/>
    <x v="9"/>
    <n v="3"/>
    <n v="26044"/>
    <n v="20"/>
    <n v="15626.4"/>
    <n v="11251.01"/>
    <n v="346"/>
    <n v="74102.61"/>
    <s v="Net Banking"/>
    <s v="Website"/>
    <s v="Patiala"/>
    <s v="Punjab"/>
    <x v="1"/>
    <n v="9"/>
    <s v="Returned"/>
    <n v="3"/>
    <s v="Shipped"/>
  </r>
  <r>
    <s v="ORD01001"/>
    <x v="165"/>
    <s v="CUST131"/>
    <s v="Sneha"/>
    <x v="0"/>
    <n v="39"/>
    <s v="Headphones"/>
    <x v="0"/>
    <x v="11"/>
    <x v="9"/>
    <n v="3"/>
    <n v="26044"/>
    <n v="20"/>
    <n v="15626.4"/>
    <n v="11251.01"/>
    <n v="346"/>
    <n v="74102.61"/>
    <s v="Net Banking"/>
    <s v="Website"/>
    <s v="Patiala"/>
    <s v="Punjab"/>
    <x v="1"/>
    <n v="9"/>
    <s v="Returned"/>
    <n v="3"/>
    <s v="Shipped"/>
  </r>
  <r>
    <m/>
    <x v="339"/>
    <m/>
    <m/>
    <x v="2"/>
    <m/>
    <m/>
    <x v="3"/>
    <x v="12"/>
    <x v="10"/>
    <m/>
    <m/>
    <m/>
    <m/>
    <m/>
    <m/>
    <m/>
    <m/>
    <m/>
    <m/>
    <m/>
    <x v="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s v="CUST883"/>
    <s v="Rahul"/>
    <x v="0"/>
    <n v="35"/>
    <s v="Headphones"/>
    <x v="0"/>
    <x v="0"/>
    <x v="0"/>
    <n v="2"/>
    <n v="24446"/>
    <n v="5"/>
    <n v="2444.6"/>
    <n v="8360.5300000000007"/>
    <n v="310"/>
    <n v="55117.93"/>
    <x v="0"/>
    <x v="0"/>
    <x v="0"/>
    <x v="0"/>
    <x v="0"/>
    <x v="0"/>
    <x v="0"/>
    <x v="0"/>
    <x v="0"/>
  </r>
  <r>
    <s v="ORD00002"/>
    <x v="1"/>
    <s v="CUST657"/>
    <s v="Neha"/>
    <x v="1"/>
    <n v="45"/>
    <s v="Keyboard"/>
    <x v="0"/>
    <x v="1"/>
    <x v="0"/>
    <n v="2"/>
    <n v="18047"/>
    <n v="20"/>
    <n v="7218.8"/>
    <n v="5197.54"/>
    <n v="363"/>
    <n v="34435.74"/>
    <x v="1"/>
    <x v="0"/>
    <x v="1"/>
    <x v="0"/>
    <x v="0"/>
    <x v="1"/>
    <x v="0"/>
    <x v="0"/>
    <x v="1"/>
  </r>
  <r>
    <s v="ORD00003"/>
    <x v="2"/>
    <s v="CUST546"/>
    <s v="Arjun"/>
    <x v="0"/>
    <n v="29"/>
    <s v="Shoes"/>
    <x v="1"/>
    <x v="2"/>
    <x v="1"/>
    <n v="2"/>
    <n v="15876"/>
    <n v="5"/>
    <n v="1587.6"/>
    <n v="5429.59"/>
    <n v="156"/>
    <n v="35749.99"/>
    <x v="2"/>
    <x v="0"/>
    <x v="2"/>
    <x v="1"/>
    <x v="1"/>
    <x v="2"/>
    <x v="0"/>
    <x v="1"/>
    <x v="2"/>
  </r>
  <r>
    <s v="ORD00004"/>
    <x v="3"/>
    <s v="CUST355"/>
    <s v="Priya"/>
    <x v="0"/>
    <n v="18"/>
    <s v="Keyboard"/>
    <x v="0"/>
    <x v="1"/>
    <x v="2"/>
    <n v="4"/>
    <n v="22930"/>
    <n v="15"/>
    <n v="13758"/>
    <n v="14033.16"/>
    <n v="264"/>
    <n v="92259.16"/>
    <x v="1"/>
    <x v="1"/>
    <x v="2"/>
    <x v="1"/>
    <x v="1"/>
    <x v="3"/>
    <x v="0"/>
    <x v="2"/>
    <x v="0"/>
  </r>
  <r>
    <s v="ORD00005"/>
    <x v="4"/>
    <s v="CUST595"/>
    <s v="Vikas"/>
    <x v="1"/>
    <n v="22"/>
    <s v="Backpack"/>
    <x v="2"/>
    <x v="3"/>
    <x v="3"/>
    <n v="3"/>
    <n v="28947"/>
    <n v="10"/>
    <n v="8684.1"/>
    <n v="14068.24"/>
    <n v="398"/>
    <n v="92623.14"/>
    <x v="0"/>
    <x v="1"/>
    <x v="3"/>
    <x v="1"/>
    <x v="1"/>
    <x v="4"/>
    <x v="0"/>
    <x v="2"/>
    <x v="0"/>
  </r>
  <r>
    <s v="ORD00006"/>
    <x v="5"/>
    <s v="CUST587"/>
    <s v="Sneha"/>
    <x v="1"/>
    <n v="45"/>
    <s v="Laptop"/>
    <x v="0"/>
    <x v="4"/>
    <x v="4"/>
    <n v="5"/>
    <n v="5222"/>
    <n v="10"/>
    <n v="2611"/>
    <n v="4229.82"/>
    <n v="392"/>
    <n v="28120.82"/>
    <x v="0"/>
    <x v="1"/>
    <x v="4"/>
    <x v="2"/>
    <x v="1"/>
    <x v="4"/>
    <x v="0"/>
    <x v="3"/>
    <x v="0"/>
  </r>
  <r>
    <s v="ORD00007"/>
    <x v="6"/>
    <s v="CUST842"/>
    <s v="Amit"/>
    <x v="0"/>
    <n v="42"/>
    <s v="Headphones"/>
    <x v="0"/>
    <x v="0"/>
    <x v="2"/>
    <n v="3"/>
    <n v="47976"/>
    <n v="10"/>
    <n v="14392.8"/>
    <n v="23316.34"/>
    <n v="272"/>
    <n v="153123.54"/>
    <x v="1"/>
    <x v="1"/>
    <x v="0"/>
    <x v="0"/>
    <x v="0"/>
    <x v="5"/>
    <x v="1"/>
    <x v="0"/>
    <x v="1"/>
  </r>
  <r>
    <s v="ORD00008"/>
    <x v="7"/>
    <s v="CUST666"/>
    <s v="Arjun"/>
    <x v="1"/>
    <n v="28"/>
    <s v="Keyboard"/>
    <x v="0"/>
    <x v="1"/>
    <x v="3"/>
    <n v="1"/>
    <n v="15216"/>
    <n v="10"/>
    <n v="1521.6"/>
    <n v="2464.9899999999998"/>
    <n v="366"/>
    <n v="16525.39"/>
    <x v="3"/>
    <x v="0"/>
    <x v="5"/>
    <x v="3"/>
    <x v="2"/>
    <x v="2"/>
    <x v="0"/>
    <x v="1"/>
    <x v="1"/>
  </r>
  <r>
    <s v="ORD00009"/>
    <x v="8"/>
    <s v="CUST794"/>
    <s v="Karan"/>
    <x v="1"/>
    <n v="52"/>
    <s v="Camera"/>
    <x v="0"/>
    <x v="5"/>
    <x v="4"/>
    <n v="3"/>
    <n v="39902"/>
    <n v="0"/>
    <n v="0"/>
    <n v="21547.08"/>
    <n v="82"/>
    <n v="141335.07999999999"/>
    <x v="2"/>
    <x v="0"/>
    <x v="5"/>
    <x v="3"/>
    <x v="2"/>
    <x v="6"/>
    <x v="0"/>
    <x v="1"/>
    <x v="3"/>
  </r>
  <r>
    <s v="ORD00010"/>
    <x v="9"/>
    <s v="CUST126"/>
    <s v="Karan"/>
    <x v="0"/>
    <n v="32"/>
    <s v="Phone"/>
    <x v="0"/>
    <x v="6"/>
    <x v="0"/>
    <n v="5"/>
    <n v="20474"/>
    <n v="5"/>
    <n v="5118.5"/>
    <n v="17505.27"/>
    <n v="217"/>
    <n v="114973.77"/>
    <x v="3"/>
    <x v="1"/>
    <x v="6"/>
    <x v="4"/>
    <x v="1"/>
    <x v="5"/>
    <x v="0"/>
    <x v="4"/>
    <x v="3"/>
  </r>
  <r>
    <s v="ORD00011"/>
    <x v="10"/>
    <s v="CUST244"/>
    <s v="Amit"/>
    <x v="1"/>
    <n v="22"/>
    <s v="Watch"/>
    <x v="1"/>
    <x v="7"/>
    <x v="2"/>
    <n v="5"/>
    <n v="33495"/>
    <n v="0"/>
    <n v="0"/>
    <n v="30145.5"/>
    <n v="336"/>
    <n v="197956.5"/>
    <x v="3"/>
    <x v="0"/>
    <x v="5"/>
    <x v="3"/>
    <x v="2"/>
    <x v="3"/>
    <x v="0"/>
    <x v="1"/>
    <x v="1"/>
  </r>
  <r>
    <s v="ORD00012"/>
    <x v="11"/>
    <s v="CUST221"/>
    <s v="Arjun"/>
    <x v="0"/>
    <n v="58"/>
    <s v="Headphones"/>
    <x v="0"/>
    <x v="0"/>
    <x v="5"/>
    <n v="5"/>
    <n v="28508"/>
    <n v="0"/>
    <n v="0"/>
    <n v="25657.200000000001"/>
    <n v="8"/>
    <n v="168205.2"/>
    <x v="0"/>
    <x v="0"/>
    <x v="7"/>
    <x v="5"/>
    <x v="1"/>
    <x v="1"/>
    <x v="1"/>
    <x v="0"/>
    <x v="1"/>
  </r>
  <r>
    <s v="ORD00013"/>
    <x v="12"/>
    <s v="CUST100"/>
    <s v="Vikas"/>
    <x v="0"/>
    <n v="25"/>
    <s v="Phone"/>
    <x v="0"/>
    <x v="6"/>
    <x v="3"/>
    <n v="3"/>
    <n v="25199"/>
    <n v="10"/>
    <n v="7559.7"/>
    <n v="12246.71"/>
    <n v="373"/>
    <n v="80657.009999999995"/>
    <x v="2"/>
    <x v="1"/>
    <x v="6"/>
    <x v="4"/>
    <x v="1"/>
    <x v="4"/>
    <x v="0"/>
    <x v="1"/>
    <x v="1"/>
  </r>
  <r>
    <s v="ORD00014"/>
    <x v="13"/>
    <s v="CUST256"/>
    <s v="Anjali"/>
    <x v="0"/>
    <n v="22"/>
    <s v="Shoes"/>
    <x v="1"/>
    <x v="2"/>
    <x v="2"/>
    <n v="3"/>
    <n v="528"/>
    <n v="5"/>
    <n v="79.2"/>
    <n v="270.86"/>
    <n v="489"/>
    <n v="2264.66"/>
    <x v="3"/>
    <x v="1"/>
    <x v="4"/>
    <x v="2"/>
    <x v="1"/>
    <x v="5"/>
    <x v="1"/>
    <x v="4"/>
    <x v="0"/>
  </r>
  <r>
    <s v="ORD00015"/>
    <x v="14"/>
    <s v="CUST217"/>
    <s v="Riya"/>
    <x v="1"/>
    <n v="19"/>
    <s v="Headphones"/>
    <x v="0"/>
    <x v="0"/>
    <x v="6"/>
    <n v="2"/>
    <n v="4978"/>
    <n v="10"/>
    <n v="995.6"/>
    <n v="1612.87"/>
    <n v="228"/>
    <n v="10801.27"/>
    <x v="0"/>
    <x v="1"/>
    <x v="4"/>
    <x v="2"/>
    <x v="1"/>
    <x v="6"/>
    <x v="1"/>
    <x v="3"/>
    <x v="3"/>
  </r>
  <r>
    <s v="ORD00016"/>
    <x v="15"/>
    <s v="CUST814"/>
    <s v="Anjali"/>
    <x v="1"/>
    <n v="51"/>
    <s v="Laptop"/>
    <x v="0"/>
    <x v="4"/>
    <x v="5"/>
    <n v="5"/>
    <n v="46989"/>
    <n v="10"/>
    <n v="23494.5"/>
    <n v="38061.089999999997"/>
    <n v="201"/>
    <n v="249712.59"/>
    <x v="2"/>
    <x v="0"/>
    <x v="5"/>
    <x v="3"/>
    <x v="2"/>
    <x v="7"/>
    <x v="1"/>
    <x v="1"/>
    <x v="0"/>
  </r>
  <r>
    <s v="ORD00017"/>
    <x v="16"/>
    <s v="CUST829"/>
    <s v="Riya"/>
    <x v="0"/>
    <n v="31"/>
    <s v="Backpack"/>
    <x v="2"/>
    <x v="3"/>
    <x v="3"/>
    <n v="1"/>
    <n v="48667"/>
    <n v="5"/>
    <n v="2433.35"/>
    <n v="8322.06"/>
    <n v="58"/>
    <n v="54613.71"/>
    <x v="3"/>
    <x v="1"/>
    <x v="5"/>
    <x v="3"/>
    <x v="2"/>
    <x v="0"/>
    <x v="1"/>
    <x v="2"/>
    <x v="3"/>
  </r>
  <r>
    <s v="ORD00018"/>
    <x v="17"/>
    <s v="CUST196"/>
    <s v="Vikas"/>
    <x v="0"/>
    <n v="31"/>
    <s v="Phone"/>
    <x v="0"/>
    <x v="6"/>
    <x v="1"/>
    <n v="3"/>
    <n v="33636"/>
    <n v="10"/>
    <n v="10090.799999999999"/>
    <n v="16347.1"/>
    <n v="272"/>
    <n v="107436.3"/>
    <x v="3"/>
    <x v="0"/>
    <x v="4"/>
    <x v="2"/>
    <x v="1"/>
    <x v="0"/>
    <x v="0"/>
    <x v="3"/>
    <x v="0"/>
  </r>
  <r>
    <s v="ORD00019"/>
    <x v="18"/>
    <s v="CUST776"/>
    <s v="Vikas"/>
    <x v="1"/>
    <n v="55"/>
    <s v="Shoes"/>
    <x v="1"/>
    <x v="2"/>
    <x v="1"/>
    <n v="3"/>
    <n v="40213"/>
    <n v="15"/>
    <n v="18095.849999999999"/>
    <n v="18457.77"/>
    <n v="371"/>
    <n v="121371.92"/>
    <x v="0"/>
    <x v="0"/>
    <x v="2"/>
    <x v="1"/>
    <x v="1"/>
    <x v="4"/>
    <x v="1"/>
    <x v="1"/>
    <x v="1"/>
  </r>
  <r>
    <s v="ORD00020"/>
    <x v="19"/>
    <s v="CUST822"/>
    <s v="Riya"/>
    <x v="0"/>
    <n v="36"/>
    <s v="Shoes"/>
    <x v="1"/>
    <x v="2"/>
    <x v="5"/>
    <n v="4"/>
    <n v="7214"/>
    <n v="5"/>
    <n v="1442.8"/>
    <n v="4934.38"/>
    <n v="443"/>
    <n v="32790.58"/>
    <x v="0"/>
    <x v="1"/>
    <x v="6"/>
    <x v="4"/>
    <x v="1"/>
    <x v="7"/>
    <x v="0"/>
    <x v="4"/>
    <x v="1"/>
  </r>
  <r>
    <s v="ORD00021"/>
    <x v="20"/>
    <s v="CUST383"/>
    <s v="Riya"/>
    <x v="1"/>
    <n v="54"/>
    <s v="Headphones"/>
    <x v="0"/>
    <x v="0"/>
    <x v="7"/>
    <n v="2"/>
    <n v="33517"/>
    <n v="0"/>
    <n v="0"/>
    <n v="12066.12"/>
    <n v="341"/>
    <n v="79441.119999999995"/>
    <x v="3"/>
    <x v="1"/>
    <x v="4"/>
    <x v="2"/>
    <x v="1"/>
    <x v="8"/>
    <x v="1"/>
    <x v="3"/>
    <x v="2"/>
  </r>
  <r>
    <s v="ORD00022"/>
    <x v="21"/>
    <s v="CUST330"/>
    <s v="Priya"/>
    <x v="0"/>
    <n v="45"/>
    <s v="Backpack"/>
    <x v="2"/>
    <x v="3"/>
    <x v="5"/>
    <n v="1"/>
    <n v="29256"/>
    <n v="15"/>
    <n v="4388.3999999999996"/>
    <n v="4476.17"/>
    <n v="37"/>
    <n v="29380.77"/>
    <x v="3"/>
    <x v="1"/>
    <x v="6"/>
    <x v="4"/>
    <x v="1"/>
    <x v="7"/>
    <x v="0"/>
    <x v="1"/>
    <x v="2"/>
  </r>
  <r>
    <s v="ORD00023"/>
    <x v="22"/>
    <s v="CUST478"/>
    <s v="Vikas"/>
    <x v="0"/>
    <n v="31"/>
    <s v="Keyboard"/>
    <x v="0"/>
    <x v="1"/>
    <x v="3"/>
    <n v="1"/>
    <n v="36299"/>
    <n v="10"/>
    <n v="3629.9"/>
    <n v="5880.44"/>
    <n v="385"/>
    <n v="38934.54"/>
    <x v="2"/>
    <x v="0"/>
    <x v="1"/>
    <x v="0"/>
    <x v="0"/>
    <x v="0"/>
    <x v="0"/>
    <x v="0"/>
    <x v="2"/>
  </r>
  <r>
    <s v="ORD00024"/>
    <x v="23"/>
    <s v="CUST158"/>
    <s v="Amit"/>
    <x v="1"/>
    <n v="56"/>
    <s v="Laptop"/>
    <x v="0"/>
    <x v="4"/>
    <x v="1"/>
    <n v="3"/>
    <n v="24675"/>
    <n v="15"/>
    <n v="11103.75"/>
    <n v="11325.82"/>
    <n v="294"/>
    <n v="74541.070000000007"/>
    <x v="3"/>
    <x v="1"/>
    <x v="6"/>
    <x v="4"/>
    <x v="1"/>
    <x v="1"/>
    <x v="0"/>
    <x v="1"/>
    <x v="0"/>
  </r>
  <r>
    <s v="ORD00025"/>
    <x v="24"/>
    <s v="CUST442"/>
    <s v="Anjali"/>
    <x v="0"/>
    <n v="30"/>
    <s v="Tablet"/>
    <x v="0"/>
    <x v="8"/>
    <x v="7"/>
    <n v="5"/>
    <n v="1082"/>
    <n v="20"/>
    <n v="1082"/>
    <n v="779.04"/>
    <n v="274"/>
    <n v="5381.04"/>
    <x v="1"/>
    <x v="0"/>
    <x v="0"/>
    <x v="0"/>
    <x v="0"/>
    <x v="9"/>
    <x v="0"/>
    <x v="2"/>
    <x v="3"/>
  </r>
  <r>
    <s v="ORD00026"/>
    <x v="25"/>
    <s v="CUST924"/>
    <s v="Sneha"/>
    <x v="1"/>
    <n v="48"/>
    <s v="Headphones"/>
    <x v="0"/>
    <x v="0"/>
    <x v="5"/>
    <n v="2"/>
    <n v="971"/>
    <n v="20"/>
    <n v="388.4"/>
    <n v="279.64999999999998"/>
    <n v="249"/>
    <n v="2082.25"/>
    <x v="3"/>
    <x v="1"/>
    <x v="0"/>
    <x v="0"/>
    <x v="0"/>
    <x v="5"/>
    <x v="0"/>
    <x v="2"/>
    <x v="0"/>
  </r>
  <r>
    <s v="ORD00027"/>
    <x v="26"/>
    <s v="CUST380"/>
    <s v="Riya"/>
    <x v="0"/>
    <n v="43"/>
    <s v="Mouse"/>
    <x v="0"/>
    <x v="9"/>
    <x v="1"/>
    <n v="2"/>
    <n v="12340"/>
    <n v="10"/>
    <n v="2468"/>
    <n v="3998.16"/>
    <n v="380"/>
    <n v="26590.16"/>
    <x v="2"/>
    <x v="1"/>
    <x v="4"/>
    <x v="2"/>
    <x v="1"/>
    <x v="2"/>
    <x v="0"/>
    <x v="0"/>
    <x v="0"/>
  </r>
  <r>
    <s v="ORD00028"/>
    <x v="27"/>
    <s v="CUST512"/>
    <s v="Arjun"/>
    <x v="0"/>
    <n v="44"/>
    <s v="Phone"/>
    <x v="0"/>
    <x v="6"/>
    <x v="7"/>
    <n v="4"/>
    <n v="3291"/>
    <n v="5"/>
    <n v="658.2"/>
    <n v="2251.04"/>
    <n v="242"/>
    <n v="14998.84"/>
    <x v="0"/>
    <x v="1"/>
    <x v="4"/>
    <x v="2"/>
    <x v="1"/>
    <x v="0"/>
    <x v="0"/>
    <x v="3"/>
    <x v="1"/>
  </r>
  <r>
    <s v="ORD00029"/>
    <x v="28"/>
    <s v="CUST349"/>
    <s v="Rahul"/>
    <x v="1"/>
    <n v="19"/>
    <s v="Tablet"/>
    <x v="0"/>
    <x v="8"/>
    <x v="7"/>
    <n v="3"/>
    <n v="44392"/>
    <n v="0"/>
    <n v="0"/>
    <n v="23971.68"/>
    <n v="464"/>
    <n v="157611.68"/>
    <x v="0"/>
    <x v="0"/>
    <x v="1"/>
    <x v="0"/>
    <x v="0"/>
    <x v="7"/>
    <x v="1"/>
    <x v="2"/>
    <x v="2"/>
  </r>
  <r>
    <s v="ORD00030"/>
    <x v="29"/>
    <s v="CUST583"/>
    <s v="Riya"/>
    <x v="1"/>
    <n v="59"/>
    <s v="Phone"/>
    <x v="0"/>
    <x v="6"/>
    <x v="3"/>
    <n v="2"/>
    <n v="40547"/>
    <n v="20"/>
    <n v="16218.8"/>
    <n v="11677.54"/>
    <n v="177"/>
    <n v="76729.740000000005"/>
    <x v="1"/>
    <x v="0"/>
    <x v="6"/>
    <x v="4"/>
    <x v="1"/>
    <x v="9"/>
    <x v="1"/>
    <x v="3"/>
    <x v="2"/>
  </r>
  <r>
    <s v="ORD00031"/>
    <x v="30"/>
    <s v="CUST279"/>
    <s v="Karan"/>
    <x v="0"/>
    <n v="60"/>
    <s v="Headphones"/>
    <x v="0"/>
    <x v="0"/>
    <x v="1"/>
    <n v="5"/>
    <n v="31394"/>
    <n v="0"/>
    <n v="0"/>
    <n v="28254.6"/>
    <n v="446"/>
    <n v="185670.6"/>
    <x v="1"/>
    <x v="0"/>
    <x v="5"/>
    <x v="3"/>
    <x v="2"/>
    <x v="2"/>
    <x v="0"/>
    <x v="2"/>
    <x v="2"/>
  </r>
  <r>
    <s v="ORD00032"/>
    <x v="31"/>
    <s v="CUST354"/>
    <s v="Karan"/>
    <x v="0"/>
    <n v="57"/>
    <s v="Camera"/>
    <x v="0"/>
    <x v="5"/>
    <x v="8"/>
    <n v="2"/>
    <n v="35379"/>
    <n v="0"/>
    <n v="0"/>
    <n v="12736.44"/>
    <n v="53"/>
    <n v="83547.44"/>
    <x v="2"/>
    <x v="1"/>
    <x v="1"/>
    <x v="0"/>
    <x v="0"/>
    <x v="1"/>
    <x v="0"/>
    <x v="1"/>
    <x v="2"/>
  </r>
  <r>
    <s v="ORD00033"/>
    <x v="32"/>
    <s v="CUST837"/>
    <s v="Karan"/>
    <x v="0"/>
    <n v="54"/>
    <s v="Shoes"/>
    <x v="1"/>
    <x v="2"/>
    <x v="2"/>
    <n v="1"/>
    <n v="35566"/>
    <n v="20"/>
    <n v="7113.2"/>
    <n v="5121.5"/>
    <n v="467"/>
    <n v="34041.300000000003"/>
    <x v="1"/>
    <x v="0"/>
    <x v="5"/>
    <x v="3"/>
    <x v="2"/>
    <x v="8"/>
    <x v="0"/>
    <x v="2"/>
    <x v="0"/>
  </r>
  <r>
    <s v="ORD00034"/>
    <x v="33"/>
    <s v="CUST450"/>
    <s v="Vikas"/>
    <x v="1"/>
    <n v="47"/>
    <s v="Camera"/>
    <x v="0"/>
    <x v="5"/>
    <x v="8"/>
    <n v="1"/>
    <n v="20264"/>
    <n v="15"/>
    <n v="3039.6"/>
    <n v="3100.39"/>
    <n v="365"/>
    <n v="20689.79"/>
    <x v="0"/>
    <x v="0"/>
    <x v="7"/>
    <x v="5"/>
    <x v="1"/>
    <x v="3"/>
    <x v="1"/>
    <x v="2"/>
    <x v="3"/>
  </r>
  <r>
    <s v="ORD00035"/>
    <x v="34"/>
    <s v="CUST697"/>
    <s v="Priya"/>
    <x v="1"/>
    <n v="37"/>
    <s v="Keyboard"/>
    <x v="0"/>
    <x v="1"/>
    <x v="7"/>
    <n v="3"/>
    <n v="32124"/>
    <n v="5"/>
    <n v="4818.6000000000004"/>
    <n v="16479.61"/>
    <n v="285"/>
    <n v="108318.01"/>
    <x v="0"/>
    <x v="0"/>
    <x v="7"/>
    <x v="5"/>
    <x v="1"/>
    <x v="7"/>
    <x v="0"/>
    <x v="2"/>
    <x v="3"/>
  </r>
  <r>
    <s v="ORD00036"/>
    <x v="35"/>
    <s v="CUST292"/>
    <s v="Karan"/>
    <x v="0"/>
    <n v="53"/>
    <s v="Shoes"/>
    <x v="1"/>
    <x v="2"/>
    <x v="8"/>
    <n v="5"/>
    <n v="18427"/>
    <n v="5"/>
    <n v="4606.75"/>
    <n v="15755.08"/>
    <n v="210"/>
    <n v="103493.33"/>
    <x v="2"/>
    <x v="0"/>
    <x v="5"/>
    <x v="3"/>
    <x v="2"/>
    <x v="7"/>
    <x v="1"/>
    <x v="2"/>
    <x v="1"/>
  </r>
  <r>
    <s v="ORD00037"/>
    <x v="36"/>
    <s v="CUST537"/>
    <s v="Rahul"/>
    <x v="1"/>
    <n v="57"/>
    <s v="Watch"/>
    <x v="1"/>
    <x v="7"/>
    <x v="6"/>
    <n v="5"/>
    <n v="43320"/>
    <n v="10"/>
    <n v="21660"/>
    <n v="35089.199999999997"/>
    <n v="103"/>
    <n v="230132.2"/>
    <x v="2"/>
    <x v="1"/>
    <x v="4"/>
    <x v="2"/>
    <x v="1"/>
    <x v="8"/>
    <x v="0"/>
    <x v="4"/>
    <x v="1"/>
  </r>
  <r>
    <s v="ORD00038"/>
    <x v="37"/>
    <s v="CUST800"/>
    <s v="Riya"/>
    <x v="0"/>
    <n v="52"/>
    <s v="Headphones"/>
    <x v="0"/>
    <x v="0"/>
    <x v="8"/>
    <n v="2"/>
    <n v="2134"/>
    <n v="0"/>
    <n v="0"/>
    <n v="768.24"/>
    <n v="266"/>
    <n v="5302.24"/>
    <x v="3"/>
    <x v="1"/>
    <x v="0"/>
    <x v="0"/>
    <x v="0"/>
    <x v="3"/>
    <x v="0"/>
    <x v="2"/>
    <x v="2"/>
  </r>
  <r>
    <s v="ORD00039"/>
    <x v="38"/>
    <s v="CUST563"/>
    <s v="Amit"/>
    <x v="0"/>
    <n v="50"/>
    <s v="Shoes"/>
    <x v="1"/>
    <x v="2"/>
    <x v="5"/>
    <n v="2"/>
    <n v="46564"/>
    <n v="0"/>
    <n v="0"/>
    <n v="16763.04"/>
    <n v="299"/>
    <n v="110190.04"/>
    <x v="2"/>
    <x v="0"/>
    <x v="1"/>
    <x v="0"/>
    <x v="0"/>
    <x v="3"/>
    <x v="0"/>
    <x v="3"/>
    <x v="2"/>
  </r>
  <r>
    <s v="ORD00040"/>
    <x v="39"/>
    <s v="CUST723"/>
    <s v="Vikas"/>
    <x v="0"/>
    <n v="50"/>
    <s v="Keyboard"/>
    <x v="0"/>
    <x v="1"/>
    <x v="3"/>
    <n v="1"/>
    <n v="18376"/>
    <n v="15"/>
    <n v="2756.4"/>
    <n v="2811.53"/>
    <n v="486"/>
    <n v="18917.13"/>
    <x v="0"/>
    <x v="0"/>
    <x v="3"/>
    <x v="1"/>
    <x v="1"/>
    <x v="1"/>
    <x v="0"/>
    <x v="2"/>
    <x v="3"/>
  </r>
  <r>
    <s v="ORD00041"/>
    <x v="40"/>
    <s v="CUST427"/>
    <s v="Priya"/>
    <x v="0"/>
    <n v="31"/>
    <s v="Laptop"/>
    <x v="0"/>
    <x v="4"/>
    <x v="7"/>
    <n v="4"/>
    <n v="27754"/>
    <n v="20"/>
    <n v="22203.200000000001"/>
    <n v="15986.3"/>
    <n v="275"/>
    <n v="105074.1"/>
    <x v="1"/>
    <x v="0"/>
    <x v="4"/>
    <x v="2"/>
    <x v="1"/>
    <x v="7"/>
    <x v="0"/>
    <x v="3"/>
    <x v="2"/>
  </r>
  <r>
    <s v="ORD00042"/>
    <x v="41"/>
    <s v="CUST496"/>
    <s v="Anjali"/>
    <x v="0"/>
    <n v="48"/>
    <s v="Shoes"/>
    <x v="1"/>
    <x v="2"/>
    <x v="2"/>
    <n v="1"/>
    <n v="13832"/>
    <n v="5"/>
    <n v="691.6"/>
    <n v="2365.27"/>
    <n v="391"/>
    <n v="15896.67"/>
    <x v="2"/>
    <x v="0"/>
    <x v="2"/>
    <x v="1"/>
    <x v="1"/>
    <x v="5"/>
    <x v="0"/>
    <x v="2"/>
    <x v="0"/>
  </r>
  <r>
    <s v="ORD00043"/>
    <x v="42"/>
    <s v="CUST930"/>
    <s v="Priya"/>
    <x v="1"/>
    <n v="57"/>
    <s v="Mouse"/>
    <x v="0"/>
    <x v="9"/>
    <x v="6"/>
    <n v="2"/>
    <n v="48320"/>
    <n v="0"/>
    <n v="0"/>
    <n v="17395.2"/>
    <n v="415"/>
    <n v="114450.2"/>
    <x v="3"/>
    <x v="0"/>
    <x v="2"/>
    <x v="1"/>
    <x v="1"/>
    <x v="0"/>
    <x v="1"/>
    <x v="1"/>
    <x v="0"/>
  </r>
  <r>
    <s v="ORD00044"/>
    <x v="20"/>
    <s v="CUST320"/>
    <s v="Arjun"/>
    <x v="1"/>
    <n v="35"/>
    <s v="Camera"/>
    <x v="0"/>
    <x v="5"/>
    <x v="5"/>
    <n v="1"/>
    <n v="2598"/>
    <n v="5"/>
    <n v="129.9"/>
    <n v="444.26"/>
    <n v="414"/>
    <n v="3326.36"/>
    <x v="1"/>
    <x v="0"/>
    <x v="6"/>
    <x v="4"/>
    <x v="1"/>
    <x v="5"/>
    <x v="1"/>
    <x v="2"/>
    <x v="3"/>
  </r>
  <r>
    <s v="ORD00045"/>
    <x v="16"/>
    <s v="CUST558"/>
    <s v="Rahul"/>
    <x v="0"/>
    <n v="27"/>
    <s v="Keyboard"/>
    <x v="0"/>
    <x v="1"/>
    <x v="1"/>
    <n v="4"/>
    <n v="46065"/>
    <n v="10"/>
    <n v="18426"/>
    <n v="29850.12"/>
    <n v="96"/>
    <n v="195780.12"/>
    <x v="2"/>
    <x v="1"/>
    <x v="2"/>
    <x v="1"/>
    <x v="1"/>
    <x v="8"/>
    <x v="1"/>
    <x v="0"/>
    <x v="3"/>
  </r>
  <r>
    <s v="ORD00046"/>
    <x v="43"/>
    <s v="CUST991"/>
    <s v="Vikas"/>
    <x v="1"/>
    <n v="57"/>
    <s v="Watch"/>
    <x v="1"/>
    <x v="7"/>
    <x v="0"/>
    <n v="2"/>
    <n v="33957"/>
    <n v="15"/>
    <n v="10187.1"/>
    <n v="10390.84"/>
    <n v="493"/>
    <n v="68610.740000000005"/>
    <x v="3"/>
    <x v="1"/>
    <x v="0"/>
    <x v="0"/>
    <x v="0"/>
    <x v="7"/>
    <x v="0"/>
    <x v="0"/>
    <x v="0"/>
  </r>
  <r>
    <s v="ORD00047"/>
    <x v="44"/>
    <s v="CUST863"/>
    <s v="Anjali"/>
    <x v="1"/>
    <n v="31"/>
    <s v="Phone"/>
    <x v="0"/>
    <x v="6"/>
    <x v="1"/>
    <n v="4"/>
    <n v="34160"/>
    <n v="10"/>
    <n v="13664"/>
    <n v="22135.68"/>
    <n v="174"/>
    <n v="145285.68"/>
    <x v="2"/>
    <x v="1"/>
    <x v="1"/>
    <x v="0"/>
    <x v="0"/>
    <x v="4"/>
    <x v="0"/>
    <x v="3"/>
    <x v="1"/>
  </r>
  <r>
    <s v="ORD00048"/>
    <x v="2"/>
    <s v="CUST846"/>
    <s v="Priya"/>
    <x v="1"/>
    <n v="37"/>
    <s v="Phone"/>
    <x v="0"/>
    <x v="6"/>
    <x v="3"/>
    <n v="2"/>
    <n v="18482"/>
    <n v="15"/>
    <n v="5544.6"/>
    <n v="5655.49"/>
    <n v="78"/>
    <n v="37152.89"/>
    <x v="0"/>
    <x v="0"/>
    <x v="6"/>
    <x v="4"/>
    <x v="1"/>
    <x v="8"/>
    <x v="0"/>
    <x v="3"/>
    <x v="3"/>
  </r>
  <r>
    <s v="ORD00049"/>
    <x v="45"/>
    <s v="CUST434"/>
    <s v="Neha"/>
    <x v="1"/>
    <n v="55"/>
    <s v="Keyboard"/>
    <x v="0"/>
    <x v="1"/>
    <x v="5"/>
    <n v="2"/>
    <n v="40666"/>
    <n v="10"/>
    <n v="8133.2"/>
    <n v="13175.78"/>
    <n v="334"/>
    <n v="86708.58"/>
    <x v="1"/>
    <x v="1"/>
    <x v="3"/>
    <x v="1"/>
    <x v="1"/>
    <x v="6"/>
    <x v="1"/>
    <x v="4"/>
    <x v="1"/>
  </r>
  <r>
    <s v="ORD00050"/>
    <x v="46"/>
    <s v="CUST837"/>
    <s v="Amit"/>
    <x v="1"/>
    <n v="42"/>
    <s v="Laptop"/>
    <x v="0"/>
    <x v="4"/>
    <x v="7"/>
    <n v="4"/>
    <n v="2535"/>
    <n v="5"/>
    <n v="507"/>
    <n v="1733.94"/>
    <n v="49"/>
    <n v="11415.94"/>
    <x v="2"/>
    <x v="0"/>
    <x v="4"/>
    <x v="2"/>
    <x v="1"/>
    <x v="2"/>
    <x v="1"/>
    <x v="0"/>
    <x v="0"/>
  </r>
  <r>
    <s v="ORD00051"/>
    <x v="47"/>
    <s v="CUST678"/>
    <s v="Vikas"/>
    <x v="0"/>
    <n v="35"/>
    <s v="Camera"/>
    <x v="0"/>
    <x v="5"/>
    <x v="8"/>
    <n v="3"/>
    <n v="41574"/>
    <n v="20"/>
    <n v="24944.400000000001"/>
    <n v="17959.97"/>
    <n v="206"/>
    <n v="117943.57"/>
    <x v="1"/>
    <x v="0"/>
    <x v="0"/>
    <x v="0"/>
    <x v="0"/>
    <x v="3"/>
    <x v="0"/>
    <x v="3"/>
    <x v="1"/>
  </r>
  <r>
    <s v="ORD00052"/>
    <x v="9"/>
    <s v="CUST809"/>
    <s v="Neha"/>
    <x v="1"/>
    <n v="28"/>
    <s v="Laptop"/>
    <x v="0"/>
    <x v="4"/>
    <x v="5"/>
    <n v="3"/>
    <n v="33177"/>
    <n v="5"/>
    <n v="4976.55"/>
    <n v="17019.8"/>
    <n v="56"/>
    <n v="111630.25"/>
    <x v="3"/>
    <x v="1"/>
    <x v="0"/>
    <x v="0"/>
    <x v="0"/>
    <x v="2"/>
    <x v="1"/>
    <x v="3"/>
    <x v="2"/>
  </r>
  <r>
    <s v="ORD00053"/>
    <x v="20"/>
    <s v="CUST615"/>
    <s v="Neha"/>
    <x v="1"/>
    <n v="47"/>
    <s v="Laptop"/>
    <x v="0"/>
    <x v="4"/>
    <x v="8"/>
    <n v="5"/>
    <n v="1762"/>
    <n v="20"/>
    <n v="1762"/>
    <n v="1268.6400000000001"/>
    <n v="27"/>
    <n v="8343.64"/>
    <x v="0"/>
    <x v="1"/>
    <x v="2"/>
    <x v="1"/>
    <x v="1"/>
    <x v="1"/>
    <x v="0"/>
    <x v="3"/>
    <x v="1"/>
  </r>
  <r>
    <s v="ORD00054"/>
    <x v="48"/>
    <s v="CUST986"/>
    <s v="Sneha"/>
    <x v="1"/>
    <n v="47"/>
    <s v="Phone"/>
    <x v="0"/>
    <x v="6"/>
    <x v="2"/>
    <n v="2"/>
    <n v="16428"/>
    <n v="20"/>
    <n v="6571.2"/>
    <n v="4731.26"/>
    <n v="94"/>
    <n v="31110.06"/>
    <x v="1"/>
    <x v="1"/>
    <x v="7"/>
    <x v="5"/>
    <x v="1"/>
    <x v="0"/>
    <x v="0"/>
    <x v="1"/>
    <x v="0"/>
  </r>
  <r>
    <s v="ORD00055"/>
    <x v="49"/>
    <s v="CUST622"/>
    <s v="Arjun"/>
    <x v="0"/>
    <n v="27"/>
    <s v="Phone"/>
    <x v="0"/>
    <x v="6"/>
    <x v="6"/>
    <n v="3"/>
    <n v="17615"/>
    <n v="0"/>
    <n v="0"/>
    <n v="9512.1"/>
    <n v="128"/>
    <n v="62485.1"/>
    <x v="0"/>
    <x v="0"/>
    <x v="3"/>
    <x v="1"/>
    <x v="1"/>
    <x v="8"/>
    <x v="0"/>
    <x v="1"/>
    <x v="2"/>
  </r>
  <r>
    <s v="ORD00056"/>
    <x v="50"/>
    <s v="CUST279"/>
    <s v="Amit"/>
    <x v="0"/>
    <n v="50"/>
    <s v="Watch"/>
    <x v="1"/>
    <x v="7"/>
    <x v="0"/>
    <n v="2"/>
    <n v="18078"/>
    <n v="10"/>
    <n v="3615.6"/>
    <n v="5857.27"/>
    <n v="92"/>
    <n v="38489.67"/>
    <x v="0"/>
    <x v="1"/>
    <x v="4"/>
    <x v="2"/>
    <x v="1"/>
    <x v="7"/>
    <x v="0"/>
    <x v="2"/>
    <x v="1"/>
  </r>
  <r>
    <s v="ORD00057"/>
    <x v="51"/>
    <s v="CUST665"/>
    <s v="Priya"/>
    <x v="1"/>
    <n v="33"/>
    <s v="Camera"/>
    <x v="0"/>
    <x v="5"/>
    <x v="5"/>
    <n v="1"/>
    <n v="4209"/>
    <n v="20"/>
    <n v="841.8"/>
    <n v="606.1"/>
    <n v="108"/>
    <n v="4081.3"/>
    <x v="0"/>
    <x v="0"/>
    <x v="4"/>
    <x v="2"/>
    <x v="1"/>
    <x v="6"/>
    <x v="0"/>
    <x v="4"/>
    <x v="3"/>
  </r>
  <r>
    <s v="ORD00058"/>
    <x v="52"/>
    <s v="CUST777"/>
    <s v="Vikas"/>
    <x v="0"/>
    <n v="20"/>
    <s v="Camera"/>
    <x v="0"/>
    <x v="5"/>
    <x v="9"/>
    <n v="5"/>
    <n v="32244"/>
    <n v="5"/>
    <n v="8061"/>
    <n v="27568.62"/>
    <n v="248"/>
    <n v="180975.62"/>
    <x v="0"/>
    <x v="0"/>
    <x v="1"/>
    <x v="0"/>
    <x v="0"/>
    <x v="4"/>
    <x v="0"/>
    <x v="2"/>
    <x v="2"/>
  </r>
  <r>
    <s v="ORD00059"/>
    <x v="53"/>
    <s v="CUST228"/>
    <s v="Neha"/>
    <x v="1"/>
    <n v="40"/>
    <s v="Backpack"/>
    <x v="2"/>
    <x v="3"/>
    <x v="8"/>
    <n v="2"/>
    <n v="17758"/>
    <n v="10"/>
    <n v="3551.6"/>
    <n v="5753.59"/>
    <n v="218"/>
    <n v="37935.99"/>
    <x v="1"/>
    <x v="1"/>
    <x v="1"/>
    <x v="0"/>
    <x v="0"/>
    <x v="7"/>
    <x v="1"/>
    <x v="1"/>
    <x v="2"/>
  </r>
  <r>
    <s v="ORD00060"/>
    <x v="54"/>
    <s v="CUST993"/>
    <s v="Anjali"/>
    <x v="1"/>
    <n v="26"/>
    <s v="Mouse"/>
    <x v="0"/>
    <x v="9"/>
    <x v="5"/>
    <n v="3"/>
    <n v="49447"/>
    <n v="0"/>
    <n v="0"/>
    <n v="26701.38"/>
    <n v="5"/>
    <n v="175047.38"/>
    <x v="0"/>
    <x v="0"/>
    <x v="4"/>
    <x v="2"/>
    <x v="1"/>
    <x v="2"/>
    <x v="0"/>
    <x v="0"/>
    <x v="2"/>
  </r>
  <r>
    <s v="ORD00061"/>
    <x v="55"/>
    <s v="CUST778"/>
    <s v="Anjali"/>
    <x v="0"/>
    <n v="55"/>
    <s v="Phone"/>
    <x v="0"/>
    <x v="6"/>
    <x v="1"/>
    <n v="4"/>
    <n v="44629"/>
    <n v="0"/>
    <n v="0"/>
    <n v="32132.880000000001"/>
    <n v="182"/>
    <n v="210830.88"/>
    <x v="3"/>
    <x v="0"/>
    <x v="6"/>
    <x v="4"/>
    <x v="1"/>
    <x v="4"/>
    <x v="1"/>
    <x v="2"/>
    <x v="1"/>
  </r>
  <r>
    <s v="ORD00062"/>
    <x v="56"/>
    <s v="CUST287"/>
    <s v="Priya"/>
    <x v="0"/>
    <n v="43"/>
    <s v="Tablet"/>
    <x v="0"/>
    <x v="8"/>
    <x v="3"/>
    <n v="2"/>
    <n v="35049"/>
    <n v="10"/>
    <n v="7009.8"/>
    <n v="11355.88"/>
    <n v="249"/>
    <n v="74693.08"/>
    <x v="0"/>
    <x v="0"/>
    <x v="0"/>
    <x v="0"/>
    <x v="0"/>
    <x v="0"/>
    <x v="1"/>
    <x v="0"/>
    <x v="2"/>
  </r>
  <r>
    <s v="ORD00063"/>
    <x v="27"/>
    <s v="CUST955"/>
    <s v="Arjun"/>
    <x v="1"/>
    <n v="49"/>
    <s v="Keyboard"/>
    <x v="0"/>
    <x v="1"/>
    <x v="0"/>
    <n v="4"/>
    <n v="15260"/>
    <n v="5"/>
    <n v="3052"/>
    <n v="10437.84"/>
    <n v="466"/>
    <n v="68891.839999999997"/>
    <x v="2"/>
    <x v="0"/>
    <x v="0"/>
    <x v="0"/>
    <x v="0"/>
    <x v="9"/>
    <x v="1"/>
    <x v="2"/>
    <x v="0"/>
  </r>
  <r>
    <s v="ORD00064"/>
    <x v="14"/>
    <s v="CUST551"/>
    <s v="Amit"/>
    <x v="0"/>
    <n v="24"/>
    <s v="Mouse"/>
    <x v="0"/>
    <x v="9"/>
    <x v="7"/>
    <n v="4"/>
    <n v="45316"/>
    <n v="15"/>
    <n v="27189.599999999999"/>
    <n v="27733.39"/>
    <n v="203"/>
    <n v="182010.79"/>
    <x v="0"/>
    <x v="0"/>
    <x v="6"/>
    <x v="4"/>
    <x v="1"/>
    <x v="8"/>
    <x v="0"/>
    <x v="1"/>
    <x v="0"/>
  </r>
  <r>
    <s v="ORD00065"/>
    <x v="57"/>
    <s v="CUST193"/>
    <s v="Sneha"/>
    <x v="1"/>
    <n v="34"/>
    <s v="Laptop"/>
    <x v="0"/>
    <x v="4"/>
    <x v="4"/>
    <n v="3"/>
    <n v="1028"/>
    <n v="5"/>
    <n v="154.19999999999999"/>
    <n v="527.36"/>
    <n v="194"/>
    <n v="3651.16"/>
    <x v="3"/>
    <x v="1"/>
    <x v="1"/>
    <x v="0"/>
    <x v="0"/>
    <x v="9"/>
    <x v="1"/>
    <x v="2"/>
    <x v="2"/>
  </r>
  <r>
    <s v="ORD00066"/>
    <x v="58"/>
    <s v="CUST783"/>
    <s v="Neha"/>
    <x v="1"/>
    <n v="56"/>
    <s v="Keyboard"/>
    <x v="0"/>
    <x v="1"/>
    <x v="4"/>
    <n v="1"/>
    <n v="32156"/>
    <n v="10"/>
    <n v="3215.6"/>
    <n v="5209.2700000000004"/>
    <n v="312"/>
    <n v="34461.67"/>
    <x v="1"/>
    <x v="0"/>
    <x v="6"/>
    <x v="4"/>
    <x v="1"/>
    <x v="7"/>
    <x v="0"/>
    <x v="1"/>
    <x v="1"/>
  </r>
  <r>
    <s v="ORD00067"/>
    <x v="20"/>
    <s v="CUST284"/>
    <s v="Amit"/>
    <x v="1"/>
    <n v="23"/>
    <s v="Mouse"/>
    <x v="0"/>
    <x v="9"/>
    <x v="0"/>
    <n v="1"/>
    <n v="33064"/>
    <n v="0"/>
    <n v="0"/>
    <n v="5951.52"/>
    <n v="426"/>
    <n v="39441.519999999997"/>
    <x v="0"/>
    <x v="0"/>
    <x v="2"/>
    <x v="1"/>
    <x v="1"/>
    <x v="7"/>
    <x v="0"/>
    <x v="1"/>
    <x v="2"/>
  </r>
  <r>
    <s v="ORD00068"/>
    <x v="59"/>
    <s v="CUST714"/>
    <s v="Amit"/>
    <x v="0"/>
    <n v="36"/>
    <s v="Shoes"/>
    <x v="1"/>
    <x v="2"/>
    <x v="2"/>
    <n v="1"/>
    <n v="1059"/>
    <n v="0"/>
    <n v="0"/>
    <n v="190.62"/>
    <n v="48"/>
    <n v="1297.6199999999999"/>
    <x v="2"/>
    <x v="1"/>
    <x v="6"/>
    <x v="4"/>
    <x v="1"/>
    <x v="8"/>
    <x v="0"/>
    <x v="2"/>
    <x v="1"/>
  </r>
  <r>
    <s v="ORD00069"/>
    <x v="60"/>
    <s v="CUST307"/>
    <s v="Arjun"/>
    <x v="0"/>
    <n v="30"/>
    <s v="Watch"/>
    <x v="1"/>
    <x v="7"/>
    <x v="7"/>
    <n v="4"/>
    <n v="7089"/>
    <n v="20"/>
    <n v="5671.2"/>
    <n v="4083.26"/>
    <n v="403"/>
    <n v="27171.06"/>
    <x v="0"/>
    <x v="1"/>
    <x v="7"/>
    <x v="5"/>
    <x v="1"/>
    <x v="7"/>
    <x v="1"/>
    <x v="2"/>
    <x v="0"/>
  </r>
  <r>
    <s v="ORD00070"/>
    <x v="61"/>
    <s v="CUST979"/>
    <s v="Vikas"/>
    <x v="0"/>
    <n v="55"/>
    <s v="Tablet"/>
    <x v="0"/>
    <x v="8"/>
    <x v="9"/>
    <n v="4"/>
    <n v="11996"/>
    <n v="5"/>
    <n v="2399.1999999999998"/>
    <n v="8205.26"/>
    <n v="466"/>
    <n v="54256.06"/>
    <x v="1"/>
    <x v="0"/>
    <x v="2"/>
    <x v="1"/>
    <x v="1"/>
    <x v="1"/>
    <x v="1"/>
    <x v="1"/>
    <x v="1"/>
  </r>
  <r>
    <s v="ORD00071"/>
    <x v="62"/>
    <s v="CUST660"/>
    <s v="Karan"/>
    <x v="1"/>
    <n v="19"/>
    <s v="Shoes"/>
    <x v="1"/>
    <x v="2"/>
    <x v="2"/>
    <n v="1"/>
    <n v="15786"/>
    <n v="20"/>
    <n v="3157.2"/>
    <n v="2273.1799999999998"/>
    <n v="268"/>
    <n v="15169.98"/>
    <x v="1"/>
    <x v="0"/>
    <x v="3"/>
    <x v="1"/>
    <x v="1"/>
    <x v="3"/>
    <x v="0"/>
    <x v="4"/>
    <x v="0"/>
  </r>
  <r>
    <s v="ORD00072"/>
    <x v="41"/>
    <s v="CUST948"/>
    <s v="Sneha"/>
    <x v="1"/>
    <n v="26"/>
    <s v="Backpack"/>
    <x v="2"/>
    <x v="3"/>
    <x v="3"/>
    <n v="1"/>
    <n v="16943"/>
    <n v="15"/>
    <n v="2541.4499999999998"/>
    <n v="2592.2800000000002"/>
    <n v="242"/>
    <n v="17235.830000000002"/>
    <x v="3"/>
    <x v="0"/>
    <x v="5"/>
    <x v="3"/>
    <x v="2"/>
    <x v="8"/>
    <x v="0"/>
    <x v="2"/>
    <x v="0"/>
  </r>
  <r>
    <s v="ORD00073"/>
    <x v="63"/>
    <s v="CUST325"/>
    <s v="Arjun"/>
    <x v="0"/>
    <n v="31"/>
    <s v="Shoes"/>
    <x v="1"/>
    <x v="2"/>
    <x v="7"/>
    <n v="3"/>
    <n v="810"/>
    <n v="10"/>
    <n v="243"/>
    <n v="393.66"/>
    <n v="202"/>
    <n v="2782.66"/>
    <x v="1"/>
    <x v="0"/>
    <x v="0"/>
    <x v="0"/>
    <x v="0"/>
    <x v="4"/>
    <x v="0"/>
    <x v="4"/>
    <x v="2"/>
  </r>
  <r>
    <s v="ORD00074"/>
    <x v="64"/>
    <s v="CUST456"/>
    <s v="Rahul"/>
    <x v="1"/>
    <n v="26"/>
    <s v="Camera"/>
    <x v="0"/>
    <x v="5"/>
    <x v="2"/>
    <n v="3"/>
    <n v="22771"/>
    <n v="15"/>
    <n v="10246.950000000001"/>
    <n v="10451.89"/>
    <n v="196"/>
    <n v="68713.94"/>
    <x v="3"/>
    <x v="0"/>
    <x v="0"/>
    <x v="0"/>
    <x v="0"/>
    <x v="0"/>
    <x v="1"/>
    <x v="2"/>
    <x v="1"/>
  </r>
  <r>
    <s v="ORD00075"/>
    <x v="65"/>
    <s v="CUST838"/>
    <s v="Vikas"/>
    <x v="1"/>
    <n v="27"/>
    <s v="Mouse"/>
    <x v="0"/>
    <x v="9"/>
    <x v="4"/>
    <n v="1"/>
    <n v="49814"/>
    <n v="15"/>
    <n v="7472.1"/>
    <n v="7621.54"/>
    <n v="331"/>
    <n v="50294.44"/>
    <x v="1"/>
    <x v="1"/>
    <x v="7"/>
    <x v="5"/>
    <x v="1"/>
    <x v="3"/>
    <x v="1"/>
    <x v="1"/>
    <x v="1"/>
  </r>
  <r>
    <s v="ORD00076"/>
    <x v="66"/>
    <s v="CUST806"/>
    <s v="Rahul"/>
    <x v="0"/>
    <n v="24"/>
    <s v="Shoes"/>
    <x v="1"/>
    <x v="2"/>
    <x v="4"/>
    <n v="2"/>
    <n v="17710"/>
    <n v="20"/>
    <n v="7084"/>
    <n v="5100.4799999999996"/>
    <n v="267"/>
    <n v="33703.480000000003"/>
    <x v="0"/>
    <x v="0"/>
    <x v="1"/>
    <x v="0"/>
    <x v="0"/>
    <x v="0"/>
    <x v="0"/>
    <x v="0"/>
    <x v="2"/>
  </r>
  <r>
    <s v="ORD00077"/>
    <x v="67"/>
    <s v="CUST580"/>
    <s v="Anjali"/>
    <x v="0"/>
    <n v="45"/>
    <s v="Keyboard"/>
    <x v="0"/>
    <x v="1"/>
    <x v="3"/>
    <n v="5"/>
    <n v="24572"/>
    <n v="10"/>
    <n v="12286"/>
    <n v="19903.32"/>
    <n v="152"/>
    <n v="130629.32"/>
    <x v="3"/>
    <x v="0"/>
    <x v="6"/>
    <x v="4"/>
    <x v="1"/>
    <x v="8"/>
    <x v="1"/>
    <x v="4"/>
    <x v="3"/>
  </r>
  <r>
    <s v="ORD00078"/>
    <x v="68"/>
    <s v="CUST731"/>
    <s v="Vikas"/>
    <x v="0"/>
    <n v="47"/>
    <s v="Keyboard"/>
    <x v="0"/>
    <x v="1"/>
    <x v="2"/>
    <n v="3"/>
    <n v="49144"/>
    <n v="15"/>
    <n v="22114.799999999999"/>
    <n v="22557.1"/>
    <n v="324"/>
    <n v="148198.29999999999"/>
    <x v="1"/>
    <x v="0"/>
    <x v="7"/>
    <x v="5"/>
    <x v="1"/>
    <x v="9"/>
    <x v="1"/>
    <x v="1"/>
    <x v="2"/>
  </r>
  <r>
    <s v="ORD00079"/>
    <x v="69"/>
    <s v="CUST687"/>
    <s v="Sneha"/>
    <x v="0"/>
    <n v="56"/>
    <s v="Laptop"/>
    <x v="0"/>
    <x v="4"/>
    <x v="3"/>
    <n v="3"/>
    <n v="38503"/>
    <n v="15"/>
    <n v="17326.349999999999"/>
    <n v="17672.88"/>
    <n v="380"/>
    <n v="116235.53"/>
    <x v="0"/>
    <x v="1"/>
    <x v="4"/>
    <x v="2"/>
    <x v="1"/>
    <x v="5"/>
    <x v="0"/>
    <x v="4"/>
    <x v="1"/>
  </r>
  <r>
    <s v="ORD00080"/>
    <x v="70"/>
    <s v="CUST231"/>
    <s v="Sneha"/>
    <x v="0"/>
    <n v="28"/>
    <s v="Camera"/>
    <x v="0"/>
    <x v="5"/>
    <x v="7"/>
    <n v="5"/>
    <n v="39230"/>
    <n v="20"/>
    <n v="39230"/>
    <n v="28245.599999999999"/>
    <n v="225"/>
    <n v="185390.6"/>
    <x v="3"/>
    <x v="0"/>
    <x v="2"/>
    <x v="1"/>
    <x v="1"/>
    <x v="1"/>
    <x v="1"/>
    <x v="2"/>
    <x v="3"/>
  </r>
  <r>
    <s v="ORD00081"/>
    <x v="71"/>
    <s v="CUST890"/>
    <s v="Priya"/>
    <x v="0"/>
    <n v="43"/>
    <s v="Watch"/>
    <x v="1"/>
    <x v="7"/>
    <x v="2"/>
    <n v="5"/>
    <n v="2002"/>
    <n v="5"/>
    <n v="500.5"/>
    <n v="1711.71"/>
    <n v="358"/>
    <n v="11579.21"/>
    <x v="2"/>
    <x v="0"/>
    <x v="0"/>
    <x v="0"/>
    <x v="0"/>
    <x v="2"/>
    <x v="0"/>
    <x v="1"/>
    <x v="2"/>
  </r>
  <r>
    <s v="ORD00082"/>
    <x v="58"/>
    <s v="CUST861"/>
    <s v="Riya"/>
    <x v="1"/>
    <n v="19"/>
    <s v="Keyboard"/>
    <x v="0"/>
    <x v="1"/>
    <x v="9"/>
    <n v="2"/>
    <n v="44220"/>
    <n v="15"/>
    <n v="13266"/>
    <n v="13531.32"/>
    <n v="258"/>
    <n v="88963.32"/>
    <x v="2"/>
    <x v="1"/>
    <x v="1"/>
    <x v="0"/>
    <x v="0"/>
    <x v="5"/>
    <x v="1"/>
    <x v="2"/>
    <x v="1"/>
  </r>
  <r>
    <s v="ORD00083"/>
    <x v="72"/>
    <s v="CUST490"/>
    <s v="Karan"/>
    <x v="0"/>
    <n v="39"/>
    <s v="Camera"/>
    <x v="0"/>
    <x v="5"/>
    <x v="8"/>
    <n v="1"/>
    <n v="41458"/>
    <n v="10"/>
    <n v="4145.8"/>
    <n v="6716.2"/>
    <n v="255"/>
    <n v="44283.4"/>
    <x v="2"/>
    <x v="0"/>
    <x v="5"/>
    <x v="3"/>
    <x v="2"/>
    <x v="7"/>
    <x v="1"/>
    <x v="2"/>
    <x v="1"/>
  </r>
  <r>
    <s v="ORD00084"/>
    <x v="73"/>
    <s v="CUST335"/>
    <s v="Rahul"/>
    <x v="1"/>
    <n v="28"/>
    <s v="Tablet"/>
    <x v="0"/>
    <x v="8"/>
    <x v="5"/>
    <n v="4"/>
    <n v="15002"/>
    <n v="20"/>
    <n v="12001.6"/>
    <n v="8641.15"/>
    <n v="259"/>
    <n v="56906.55"/>
    <x v="0"/>
    <x v="1"/>
    <x v="5"/>
    <x v="3"/>
    <x v="2"/>
    <x v="0"/>
    <x v="0"/>
    <x v="3"/>
    <x v="3"/>
  </r>
  <r>
    <s v="ORD00085"/>
    <x v="74"/>
    <s v="CUST122"/>
    <s v="Karan"/>
    <x v="1"/>
    <n v="29"/>
    <s v="Camera"/>
    <x v="0"/>
    <x v="5"/>
    <x v="0"/>
    <n v="3"/>
    <n v="27664"/>
    <n v="10"/>
    <n v="8299.2000000000007"/>
    <n v="13444.7"/>
    <n v="52"/>
    <n v="88189.5"/>
    <x v="2"/>
    <x v="0"/>
    <x v="2"/>
    <x v="1"/>
    <x v="1"/>
    <x v="1"/>
    <x v="1"/>
    <x v="3"/>
    <x v="2"/>
  </r>
  <r>
    <s v="ORD00086"/>
    <x v="75"/>
    <s v="CUST596"/>
    <s v="Rahul"/>
    <x v="0"/>
    <n v="23"/>
    <s v="Laptop"/>
    <x v="0"/>
    <x v="4"/>
    <x v="1"/>
    <n v="1"/>
    <n v="23710"/>
    <n v="5"/>
    <n v="1185.5"/>
    <n v="4054.41"/>
    <n v="33"/>
    <n v="26611.91"/>
    <x v="3"/>
    <x v="1"/>
    <x v="1"/>
    <x v="0"/>
    <x v="0"/>
    <x v="0"/>
    <x v="0"/>
    <x v="0"/>
    <x v="2"/>
  </r>
  <r>
    <s v="ORD00087"/>
    <x v="76"/>
    <s v="CUST253"/>
    <s v="Priya"/>
    <x v="0"/>
    <n v="50"/>
    <s v="Tablet"/>
    <x v="0"/>
    <x v="8"/>
    <x v="2"/>
    <n v="5"/>
    <n v="2722"/>
    <n v="5"/>
    <n v="680.5"/>
    <n v="2327.31"/>
    <n v="444"/>
    <n v="15700.81"/>
    <x v="1"/>
    <x v="0"/>
    <x v="1"/>
    <x v="0"/>
    <x v="0"/>
    <x v="2"/>
    <x v="1"/>
    <x v="0"/>
    <x v="2"/>
  </r>
  <r>
    <s v="ORD00088"/>
    <x v="41"/>
    <s v="CUST231"/>
    <s v="Vikas"/>
    <x v="1"/>
    <n v="53"/>
    <s v="Laptop"/>
    <x v="0"/>
    <x v="4"/>
    <x v="7"/>
    <n v="3"/>
    <n v="26078"/>
    <n v="10"/>
    <n v="7823.4"/>
    <n v="12673.91"/>
    <n v="236"/>
    <n v="83320.509999999995"/>
    <x v="1"/>
    <x v="0"/>
    <x v="1"/>
    <x v="0"/>
    <x v="0"/>
    <x v="8"/>
    <x v="1"/>
    <x v="4"/>
    <x v="2"/>
  </r>
  <r>
    <s v="ORD00089"/>
    <x v="77"/>
    <s v="CUST261"/>
    <s v="Priya"/>
    <x v="0"/>
    <n v="56"/>
    <s v="Headphones"/>
    <x v="0"/>
    <x v="0"/>
    <x v="4"/>
    <n v="3"/>
    <n v="15789"/>
    <n v="15"/>
    <n v="7105.05"/>
    <n v="7247.15"/>
    <n v="301"/>
    <n v="47810.1"/>
    <x v="3"/>
    <x v="0"/>
    <x v="7"/>
    <x v="5"/>
    <x v="1"/>
    <x v="1"/>
    <x v="0"/>
    <x v="3"/>
    <x v="1"/>
  </r>
  <r>
    <s v="ORD00090"/>
    <x v="78"/>
    <s v="CUST992"/>
    <s v="Rahul"/>
    <x v="0"/>
    <n v="32"/>
    <s v="Mouse"/>
    <x v="0"/>
    <x v="9"/>
    <x v="7"/>
    <n v="2"/>
    <n v="23965"/>
    <n v="20"/>
    <n v="9586"/>
    <n v="6901.92"/>
    <n v="167"/>
    <n v="45412.92"/>
    <x v="3"/>
    <x v="1"/>
    <x v="4"/>
    <x v="2"/>
    <x v="1"/>
    <x v="0"/>
    <x v="1"/>
    <x v="0"/>
    <x v="1"/>
  </r>
  <r>
    <s v="ORD00091"/>
    <x v="2"/>
    <s v="CUST689"/>
    <s v="Sneha"/>
    <x v="1"/>
    <n v="34"/>
    <s v="Watch"/>
    <x v="1"/>
    <x v="7"/>
    <x v="3"/>
    <n v="1"/>
    <n v="29036"/>
    <n v="10"/>
    <n v="2903.6"/>
    <n v="4703.83"/>
    <n v="336"/>
    <n v="31172.23"/>
    <x v="1"/>
    <x v="1"/>
    <x v="7"/>
    <x v="5"/>
    <x v="1"/>
    <x v="5"/>
    <x v="1"/>
    <x v="2"/>
    <x v="0"/>
  </r>
  <r>
    <s v="ORD00092"/>
    <x v="79"/>
    <s v="CUST468"/>
    <s v="Vikas"/>
    <x v="0"/>
    <n v="55"/>
    <s v="Camera"/>
    <x v="0"/>
    <x v="5"/>
    <x v="9"/>
    <n v="4"/>
    <n v="24259"/>
    <n v="20"/>
    <n v="19407.2"/>
    <n v="13973.18"/>
    <n v="445"/>
    <n v="92046.98"/>
    <x v="1"/>
    <x v="1"/>
    <x v="1"/>
    <x v="0"/>
    <x v="0"/>
    <x v="0"/>
    <x v="0"/>
    <x v="4"/>
    <x v="3"/>
  </r>
  <r>
    <s v="ORD00093"/>
    <x v="80"/>
    <s v="CUST532"/>
    <s v="Rahul"/>
    <x v="1"/>
    <n v="55"/>
    <s v="Headphones"/>
    <x v="0"/>
    <x v="0"/>
    <x v="1"/>
    <n v="4"/>
    <n v="27999"/>
    <n v="0"/>
    <n v="0"/>
    <n v="20159.28"/>
    <n v="169"/>
    <n v="132324.28"/>
    <x v="0"/>
    <x v="1"/>
    <x v="5"/>
    <x v="3"/>
    <x v="2"/>
    <x v="6"/>
    <x v="1"/>
    <x v="2"/>
    <x v="3"/>
  </r>
  <r>
    <s v="ORD00094"/>
    <x v="80"/>
    <s v="CUST256"/>
    <s v="Vikas"/>
    <x v="0"/>
    <n v="54"/>
    <s v="Tablet"/>
    <x v="0"/>
    <x v="8"/>
    <x v="0"/>
    <n v="5"/>
    <n v="44136"/>
    <n v="10"/>
    <n v="22068"/>
    <n v="35750.160000000003"/>
    <n v="127"/>
    <n v="234489.16"/>
    <x v="1"/>
    <x v="0"/>
    <x v="1"/>
    <x v="0"/>
    <x v="0"/>
    <x v="6"/>
    <x v="0"/>
    <x v="4"/>
    <x v="1"/>
  </r>
  <r>
    <s v="ORD00095"/>
    <x v="81"/>
    <s v="CUST264"/>
    <s v="Riya"/>
    <x v="1"/>
    <n v="55"/>
    <s v="Camera"/>
    <x v="0"/>
    <x v="5"/>
    <x v="1"/>
    <n v="5"/>
    <n v="34596"/>
    <n v="15"/>
    <n v="25947"/>
    <n v="26465.94"/>
    <n v="316"/>
    <n v="173814.94"/>
    <x v="2"/>
    <x v="1"/>
    <x v="0"/>
    <x v="0"/>
    <x v="0"/>
    <x v="5"/>
    <x v="0"/>
    <x v="0"/>
    <x v="1"/>
  </r>
  <r>
    <s v="ORD00096"/>
    <x v="82"/>
    <s v="CUST664"/>
    <s v="Amit"/>
    <x v="0"/>
    <n v="51"/>
    <s v="Camera"/>
    <x v="0"/>
    <x v="5"/>
    <x v="2"/>
    <n v="1"/>
    <n v="30323"/>
    <n v="15"/>
    <n v="4548.45"/>
    <n v="4639.42"/>
    <n v="45"/>
    <n v="30458.97"/>
    <x v="3"/>
    <x v="1"/>
    <x v="1"/>
    <x v="0"/>
    <x v="0"/>
    <x v="0"/>
    <x v="1"/>
    <x v="1"/>
    <x v="2"/>
  </r>
  <r>
    <s v="ORD00097"/>
    <x v="15"/>
    <s v="CUST168"/>
    <s v="Vikas"/>
    <x v="0"/>
    <n v="27"/>
    <s v="Mouse"/>
    <x v="0"/>
    <x v="9"/>
    <x v="5"/>
    <n v="4"/>
    <n v="14331"/>
    <n v="0"/>
    <n v="0"/>
    <n v="10318.32"/>
    <n v="41"/>
    <n v="67683.320000000007"/>
    <x v="3"/>
    <x v="0"/>
    <x v="6"/>
    <x v="4"/>
    <x v="1"/>
    <x v="0"/>
    <x v="1"/>
    <x v="1"/>
    <x v="0"/>
  </r>
  <r>
    <s v="ORD00098"/>
    <x v="83"/>
    <s v="CUST631"/>
    <s v="Arjun"/>
    <x v="0"/>
    <n v="24"/>
    <s v="Shoes"/>
    <x v="1"/>
    <x v="2"/>
    <x v="7"/>
    <n v="3"/>
    <n v="3679"/>
    <n v="10"/>
    <n v="1103.7"/>
    <n v="1787.99"/>
    <n v="262"/>
    <n v="11983.29"/>
    <x v="1"/>
    <x v="1"/>
    <x v="0"/>
    <x v="0"/>
    <x v="0"/>
    <x v="1"/>
    <x v="1"/>
    <x v="0"/>
    <x v="0"/>
  </r>
  <r>
    <s v="ORD00099"/>
    <x v="36"/>
    <s v="CUST643"/>
    <s v="Karan"/>
    <x v="0"/>
    <n v="56"/>
    <s v="Laptop"/>
    <x v="0"/>
    <x v="4"/>
    <x v="4"/>
    <n v="3"/>
    <n v="25123"/>
    <n v="20"/>
    <n v="15073.8"/>
    <n v="10853.14"/>
    <n v="393"/>
    <n v="71541.34"/>
    <x v="0"/>
    <x v="0"/>
    <x v="5"/>
    <x v="3"/>
    <x v="2"/>
    <x v="3"/>
    <x v="1"/>
    <x v="4"/>
    <x v="0"/>
  </r>
  <r>
    <s v="ORD00100"/>
    <x v="84"/>
    <s v="CUST540"/>
    <s v="Priya"/>
    <x v="1"/>
    <n v="41"/>
    <s v="Watch"/>
    <x v="1"/>
    <x v="7"/>
    <x v="5"/>
    <n v="4"/>
    <n v="46566"/>
    <n v="10"/>
    <n v="18626.400000000001"/>
    <n v="30174.77"/>
    <n v="402"/>
    <n v="198214.37"/>
    <x v="2"/>
    <x v="0"/>
    <x v="2"/>
    <x v="1"/>
    <x v="1"/>
    <x v="5"/>
    <x v="1"/>
    <x v="1"/>
    <x v="0"/>
  </r>
  <r>
    <s v="ORD00101"/>
    <x v="61"/>
    <s v="CUST796"/>
    <s v="Arjun"/>
    <x v="0"/>
    <n v="60"/>
    <s v="Tablet"/>
    <x v="0"/>
    <x v="8"/>
    <x v="2"/>
    <n v="1"/>
    <n v="42289"/>
    <n v="20"/>
    <n v="8457.7999999999993"/>
    <n v="6089.62"/>
    <n v="250"/>
    <n v="40170.82"/>
    <x v="1"/>
    <x v="1"/>
    <x v="7"/>
    <x v="5"/>
    <x v="1"/>
    <x v="0"/>
    <x v="0"/>
    <x v="2"/>
    <x v="1"/>
  </r>
  <r>
    <s v="ORD00102"/>
    <x v="85"/>
    <s v="CUST371"/>
    <s v="Karan"/>
    <x v="0"/>
    <n v="31"/>
    <s v="Shoes"/>
    <x v="1"/>
    <x v="2"/>
    <x v="4"/>
    <n v="5"/>
    <n v="4012"/>
    <n v="0"/>
    <n v="0"/>
    <n v="3610.8"/>
    <n v="329"/>
    <n v="23999.8"/>
    <x v="3"/>
    <x v="1"/>
    <x v="5"/>
    <x v="3"/>
    <x v="2"/>
    <x v="6"/>
    <x v="1"/>
    <x v="1"/>
    <x v="0"/>
  </r>
  <r>
    <s v="ORD00103"/>
    <x v="86"/>
    <s v="CUST769"/>
    <s v="Priya"/>
    <x v="0"/>
    <n v="52"/>
    <s v="Laptop"/>
    <x v="0"/>
    <x v="4"/>
    <x v="8"/>
    <n v="2"/>
    <n v="30405"/>
    <n v="0"/>
    <n v="0"/>
    <n v="10945.8"/>
    <n v="301"/>
    <n v="72056.800000000003"/>
    <x v="0"/>
    <x v="1"/>
    <x v="4"/>
    <x v="2"/>
    <x v="1"/>
    <x v="6"/>
    <x v="0"/>
    <x v="4"/>
    <x v="2"/>
  </r>
  <r>
    <s v="ORD00104"/>
    <x v="87"/>
    <s v="CUST785"/>
    <s v="Anjali"/>
    <x v="0"/>
    <n v="23"/>
    <s v="Phone"/>
    <x v="0"/>
    <x v="6"/>
    <x v="5"/>
    <n v="4"/>
    <n v="19141"/>
    <n v="20"/>
    <n v="15312.8"/>
    <n v="11025.22"/>
    <n v="482"/>
    <n v="72758.42"/>
    <x v="3"/>
    <x v="0"/>
    <x v="7"/>
    <x v="5"/>
    <x v="1"/>
    <x v="8"/>
    <x v="1"/>
    <x v="1"/>
    <x v="1"/>
  </r>
  <r>
    <s v="ORD00105"/>
    <x v="49"/>
    <s v="CUST968"/>
    <s v="Arjun"/>
    <x v="1"/>
    <n v="22"/>
    <s v="Backpack"/>
    <x v="2"/>
    <x v="3"/>
    <x v="4"/>
    <n v="4"/>
    <n v="19962"/>
    <n v="5"/>
    <n v="3992.4"/>
    <n v="13654.01"/>
    <n v="104"/>
    <n v="89613.61"/>
    <x v="1"/>
    <x v="0"/>
    <x v="1"/>
    <x v="0"/>
    <x v="0"/>
    <x v="5"/>
    <x v="1"/>
    <x v="4"/>
    <x v="1"/>
  </r>
  <r>
    <s v="ORD00106"/>
    <x v="88"/>
    <s v="CUST430"/>
    <s v="Sneha"/>
    <x v="0"/>
    <n v="46"/>
    <s v="Backpack"/>
    <x v="2"/>
    <x v="3"/>
    <x v="2"/>
    <n v="5"/>
    <n v="30045"/>
    <n v="0"/>
    <n v="0"/>
    <n v="27040.5"/>
    <n v="295"/>
    <n v="177560.5"/>
    <x v="1"/>
    <x v="1"/>
    <x v="3"/>
    <x v="1"/>
    <x v="1"/>
    <x v="7"/>
    <x v="0"/>
    <x v="2"/>
    <x v="3"/>
  </r>
  <r>
    <s v="ORD00107"/>
    <x v="42"/>
    <s v="CUST756"/>
    <s v="Karan"/>
    <x v="0"/>
    <n v="33"/>
    <s v="Headphones"/>
    <x v="0"/>
    <x v="0"/>
    <x v="8"/>
    <n v="1"/>
    <n v="30617"/>
    <n v="0"/>
    <n v="0"/>
    <n v="5511.06"/>
    <n v="291"/>
    <n v="36419.06"/>
    <x v="0"/>
    <x v="0"/>
    <x v="0"/>
    <x v="0"/>
    <x v="0"/>
    <x v="7"/>
    <x v="1"/>
    <x v="4"/>
    <x v="2"/>
  </r>
  <r>
    <s v="ORD00108"/>
    <x v="89"/>
    <s v="CUST755"/>
    <s v="Sneha"/>
    <x v="1"/>
    <n v="29"/>
    <s v="Tablet"/>
    <x v="0"/>
    <x v="8"/>
    <x v="1"/>
    <n v="1"/>
    <n v="36884"/>
    <n v="5"/>
    <n v="1844.2"/>
    <n v="6307.16"/>
    <n v="88"/>
    <n v="41434.959999999999"/>
    <x v="1"/>
    <x v="1"/>
    <x v="3"/>
    <x v="1"/>
    <x v="1"/>
    <x v="9"/>
    <x v="1"/>
    <x v="2"/>
    <x v="3"/>
  </r>
  <r>
    <s v="ORD00109"/>
    <x v="90"/>
    <s v="CUST588"/>
    <s v="Anjali"/>
    <x v="1"/>
    <n v="35"/>
    <s v="Watch"/>
    <x v="1"/>
    <x v="7"/>
    <x v="7"/>
    <n v="2"/>
    <n v="44392"/>
    <n v="10"/>
    <n v="8878.4"/>
    <n v="14383.01"/>
    <n v="36"/>
    <n v="94324.61"/>
    <x v="3"/>
    <x v="0"/>
    <x v="0"/>
    <x v="0"/>
    <x v="0"/>
    <x v="1"/>
    <x v="1"/>
    <x v="3"/>
    <x v="1"/>
  </r>
  <r>
    <s v="ORD00110"/>
    <x v="91"/>
    <s v="CUST680"/>
    <s v="Riya"/>
    <x v="0"/>
    <n v="49"/>
    <s v="Backpack"/>
    <x v="2"/>
    <x v="3"/>
    <x v="1"/>
    <n v="2"/>
    <n v="45616"/>
    <n v="15"/>
    <n v="13684.8"/>
    <n v="13958.5"/>
    <n v="173"/>
    <n v="91678.7"/>
    <x v="0"/>
    <x v="1"/>
    <x v="5"/>
    <x v="3"/>
    <x v="2"/>
    <x v="1"/>
    <x v="1"/>
    <x v="4"/>
    <x v="2"/>
  </r>
  <r>
    <s v="ORD00111"/>
    <x v="92"/>
    <s v="CUST923"/>
    <s v="Arjun"/>
    <x v="1"/>
    <n v="25"/>
    <s v="Phone"/>
    <x v="0"/>
    <x v="6"/>
    <x v="5"/>
    <n v="4"/>
    <n v="13466"/>
    <n v="15"/>
    <n v="8079.6"/>
    <n v="8241.19"/>
    <n v="298"/>
    <n v="54323.59"/>
    <x v="3"/>
    <x v="1"/>
    <x v="6"/>
    <x v="4"/>
    <x v="1"/>
    <x v="4"/>
    <x v="0"/>
    <x v="4"/>
    <x v="2"/>
  </r>
  <r>
    <s v="ORD00112"/>
    <x v="93"/>
    <s v="CUST454"/>
    <s v="Arjun"/>
    <x v="0"/>
    <n v="53"/>
    <s v="Keyboard"/>
    <x v="0"/>
    <x v="1"/>
    <x v="0"/>
    <n v="3"/>
    <n v="10297"/>
    <n v="5"/>
    <n v="1544.55"/>
    <n v="5282.36"/>
    <n v="382"/>
    <n v="35010.81"/>
    <x v="2"/>
    <x v="1"/>
    <x v="4"/>
    <x v="2"/>
    <x v="1"/>
    <x v="1"/>
    <x v="0"/>
    <x v="0"/>
    <x v="1"/>
  </r>
  <r>
    <s v="ORD00113"/>
    <x v="94"/>
    <s v="CUST221"/>
    <s v="Neha"/>
    <x v="0"/>
    <n v="38"/>
    <s v="Mouse"/>
    <x v="0"/>
    <x v="9"/>
    <x v="5"/>
    <n v="2"/>
    <n v="20743"/>
    <n v="20"/>
    <n v="8297.2000000000007"/>
    <n v="5973.98"/>
    <n v="397"/>
    <n v="39559.78"/>
    <x v="2"/>
    <x v="0"/>
    <x v="0"/>
    <x v="0"/>
    <x v="0"/>
    <x v="6"/>
    <x v="0"/>
    <x v="0"/>
    <x v="0"/>
  </r>
  <r>
    <s v="ORD00114"/>
    <x v="95"/>
    <s v="CUST299"/>
    <s v="Neha"/>
    <x v="1"/>
    <n v="56"/>
    <s v="Mouse"/>
    <x v="0"/>
    <x v="9"/>
    <x v="7"/>
    <n v="3"/>
    <n v="45793"/>
    <n v="0"/>
    <n v="0"/>
    <n v="24728.22"/>
    <n v="20"/>
    <n v="162127.22"/>
    <x v="2"/>
    <x v="0"/>
    <x v="1"/>
    <x v="0"/>
    <x v="0"/>
    <x v="8"/>
    <x v="0"/>
    <x v="4"/>
    <x v="0"/>
  </r>
  <r>
    <s v="ORD00115"/>
    <x v="96"/>
    <s v="CUST447"/>
    <s v="Karan"/>
    <x v="0"/>
    <n v="24"/>
    <s v="Backpack"/>
    <x v="2"/>
    <x v="3"/>
    <x v="2"/>
    <n v="5"/>
    <n v="39903"/>
    <n v="20"/>
    <n v="39903"/>
    <n v="28730.16"/>
    <n v="492"/>
    <n v="188834.16"/>
    <x v="3"/>
    <x v="1"/>
    <x v="3"/>
    <x v="1"/>
    <x v="1"/>
    <x v="9"/>
    <x v="1"/>
    <x v="4"/>
    <x v="1"/>
  </r>
  <r>
    <s v="ORD00116"/>
    <x v="97"/>
    <s v="CUST732"/>
    <s v="Arjun"/>
    <x v="1"/>
    <n v="58"/>
    <s v="Headphones"/>
    <x v="0"/>
    <x v="0"/>
    <x v="1"/>
    <n v="3"/>
    <n v="22776"/>
    <n v="0"/>
    <n v="0"/>
    <n v="12299.04"/>
    <n v="94"/>
    <n v="80721.039999999994"/>
    <x v="2"/>
    <x v="1"/>
    <x v="4"/>
    <x v="2"/>
    <x v="1"/>
    <x v="4"/>
    <x v="0"/>
    <x v="0"/>
    <x v="0"/>
  </r>
  <r>
    <s v="ORD00117"/>
    <x v="75"/>
    <s v="CUST185"/>
    <s v="Riya"/>
    <x v="1"/>
    <n v="30"/>
    <s v="Tablet"/>
    <x v="0"/>
    <x v="8"/>
    <x v="7"/>
    <n v="5"/>
    <n v="18787"/>
    <n v="20"/>
    <n v="18787"/>
    <n v="13526.64"/>
    <n v="101"/>
    <n v="88775.64"/>
    <x v="3"/>
    <x v="1"/>
    <x v="1"/>
    <x v="0"/>
    <x v="0"/>
    <x v="1"/>
    <x v="1"/>
    <x v="4"/>
    <x v="0"/>
  </r>
  <r>
    <s v="ORD00118"/>
    <x v="98"/>
    <s v="CUST728"/>
    <s v="Neha"/>
    <x v="0"/>
    <n v="28"/>
    <s v="Headphones"/>
    <x v="0"/>
    <x v="0"/>
    <x v="0"/>
    <n v="1"/>
    <n v="956"/>
    <n v="20"/>
    <n v="191.2"/>
    <n v="137.66"/>
    <n v="446"/>
    <n v="1348.46"/>
    <x v="1"/>
    <x v="1"/>
    <x v="1"/>
    <x v="0"/>
    <x v="0"/>
    <x v="2"/>
    <x v="1"/>
    <x v="2"/>
    <x v="1"/>
  </r>
  <r>
    <s v="ORD00119"/>
    <x v="99"/>
    <s v="CUST221"/>
    <s v="Anjali"/>
    <x v="1"/>
    <n v="20"/>
    <s v="Phone"/>
    <x v="0"/>
    <x v="6"/>
    <x v="4"/>
    <n v="5"/>
    <n v="28102"/>
    <n v="5"/>
    <n v="7025.5"/>
    <n v="24027.21"/>
    <n v="281"/>
    <n v="157792.71"/>
    <x v="3"/>
    <x v="0"/>
    <x v="3"/>
    <x v="1"/>
    <x v="1"/>
    <x v="8"/>
    <x v="0"/>
    <x v="3"/>
    <x v="0"/>
  </r>
  <r>
    <s v="ORD00120"/>
    <x v="100"/>
    <s v="CUST201"/>
    <s v="Amit"/>
    <x v="0"/>
    <n v="29"/>
    <s v="Tablet"/>
    <x v="0"/>
    <x v="8"/>
    <x v="8"/>
    <n v="4"/>
    <n v="2455"/>
    <n v="5"/>
    <n v="491"/>
    <n v="1679.22"/>
    <n v="255"/>
    <n v="11263.22"/>
    <x v="2"/>
    <x v="1"/>
    <x v="3"/>
    <x v="1"/>
    <x v="1"/>
    <x v="1"/>
    <x v="0"/>
    <x v="1"/>
    <x v="0"/>
  </r>
  <r>
    <s v="ORD00121"/>
    <x v="101"/>
    <s v="CUST978"/>
    <s v="Amit"/>
    <x v="0"/>
    <n v="39"/>
    <s v="Backpack"/>
    <x v="2"/>
    <x v="3"/>
    <x v="7"/>
    <n v="2"/>
    <n v="14902"/>
    <n v="20"/>
    <n v="5960.8"/>
    <n v="4291.78"/>
    <n v="348"/>
    <n v="28482.98"/>
    <x v="3"/>
    <x v="1"/>
    <x v="4"/>
    <x v="2"/>
    <x v="1"/>
    <x v="6"/>
    <x v="0"/>
    <x v="0"/>
    <x v="2"/>
  </r>
  <r>
    <s v="ORD00122"/>
    <x v="102"/>
    <s v="CUST939"/>
    <s v="Karan"/>
    <x v="0"/>
    <n v="30"/>
    <s v="Shoes"/>
    <x v="1"/>
    <x v="2"/>
    <x v="8"/>
    <n v="2"/>
    <n v="13003"/>
    <n v="5"/>
    <n v="1300.3"/>
    <n v="4447.03"/>
    <n v="199"/>
    <n v="29351.73"/>
    <x v="0"/>
    <x v="1"/>
    <x v="1"/>
    <x v="0"/>
    <x v="0"/>
    <x v="0"/>
    <x v="1"/>
    <x v="4"/>
    <x v="0"/>
  </r>
  <r>
    <s v="ORD00123"/>
    <x v="103"/>
    <s v="CUST385"/>
    <s v="Arjun"/>
    <x v="1"/>
    <n v="44"/>
    <s v="Laptop"/>
    <x v="0"/>
    <x v="4"/>
    <x v="4"/>
    <n v="5"/>
    <n v="7255"/>
    <n v="5"/>
    <n v="1813.75"/>
    <n v="6203.02"/>
    <n v="388"/>
    <n v="41052.28"/>
    <x v="1"/>
    <x v="0"/>
    <x v="2"/>
    <x v="1"/>
    <x v="1"/>
    <x v="3"/>
    <x v="1"/>
    <x v="2"/>
    <x v="2"/>
  </r>
  <r>
    <s v="ORD00124"/>
    <x v="2"/>
    <s v="CUST978"/>
    <s v="Riya"/>
    <x v="0"/>
    <n v="39"/>
    <s v="Watch"/>
    <x v="1"/>
    <x v="7"/>
    <x v="6"/>
    <n v="1"/>
    <n v="31663"/>
    <n v="5"/>
    <n v="1583.15"/>
    <n v="5414.37"/>
    <n v="166"/>
    <n v="35660.22"/>
    <x v="3"/>
    <x v="0"/>
    <x v="2"/>
    <x v="1"/>
    <x v="1"/>
    <x v="0"/>
    <x v="1"/>
    <x v="2"/>
    <x v="1"/>
  </r>
  <r>
    <s v="ORD00125"/>
    <x v="104"/>
    <s v="CUST323"/>
    <s v="Vikas"/>
    <x v="0"/>
    <n v="40"/>
    <s v="Watch"/>
    <x v="1"/>
    <x v="7"/>
    <x v="1"/>
    <n v="2"/>
    <n v="48930"/>
    <n v="10"/>
    <n v="9786"/>
    <n v="15853.32"/>
    <n v="400"/>
    <n v="104327.32"/>
    <x v="3"/>
    <x v="1"/>
    <x v="4"/>
    <x v="2"/>
    <x v="1"/>
    <x v="3"/>
    <x v="0"/>
    <x v="0"/>
    <x v="2"/>
  </r>
  <r>
    <s v="ORD00126"/>
    <x v="22"/>
    <s v="CUST813"/>
    <s v="Arjun"/>
    <x v="1"/>
    <n v="42"/>
    <s v="Mouse"/>
    <x v="0"/>
    <x v="9"/>
    <x v="7"/>
    <n v="4"/>
    <n v="11876"/>
    <n v="20"/>
    <n v="9500.7999999999993"/>
    <n v="6840.58"/>
    <n v="31"/>
    <n v="44874.78"/>
    <x v="3"/>
    <x v="0"/>
    <x v="0"/>
    <x v="0"/>
    <x v="0"/>
    <x v="2"/>
    <x v="0"/>
    <x v="3"/>
    <x v="1"/>
  </r>
  <r>
    <s v="ORD00127"/>
    <x v="105"/>
    <s v="CUST709"/>
    <s v="Vikas"/>
    <x v="0"/>
    <n v="18"/>
    <s v="Shoes"/>
    <x v="1"/>
    <x v="2"/>
    <x v="5"/>
    <n v="3"/>
    <n v="6898"/>
    <n v="10"/>
    <n v="2069.4"/>
    <n v="3352.43"/>
    <n v="417"/>
    <n v="22394.03"/>
    <x v="3"/>
    <x v="0"/>
    <x v="4"/>
    <x v="2"/>
    <x v="1"/>
    <x v="1"/>
    <x v="0"/>
    <x v="2"/>
    <x v="0"/>
  </r>
  <r>
    <s v="ORD00128"/>
    <x v="73"/>
    <s v="CUST865"/>
    <s v="Arjun"/>
    <x v="1"/>
    <n v="33"/>
    <s v="Phone"/>
    <x v="0"/>
    <x v="6"/>
    <x v="3"/>
    <n v="5"/>
    <n v="27664"/>
    <n v="0"/>
    <n v="0"/>
    <n v="24897.599999999999"/>
    <n v="18"/>
    <n v="163235.6"/>
    <x v="0"/>
    <x v="1"/>
    <x v="7"/>
    <x v="5"/>
    <x v="1"/>
    <x v="3"/>
    <x v="1"/>
    <x v="3"/>
    <x v="1"/>
  </r>
  <r>
    <s v="ORD00129"/>
    <x v="106"/>
    <s v="CUST339"/>
    <s v="Rahul"/>
    <x v="1"/>
    <n v="25"/>
    <s v="Laptop"/>
    <x v="0"/>
    <x v="4"/>
    <x v="7"/>
    <n v="5"/>
    <n v="31878"/>
    <n v="5"/>
    <n v="7969.5"/>
    <n v="27255.69"/>
    <n v="288"/>
    <n v="178964.19"/>
    <x v="1"/>
    <x v="1"/>
    <x v="6"/>
    <x v="4"/>
    <x v="1"/>
    <x v="5"/>
    <x v="0"/>
    <x v="1"/>
    <x v="1"/>
  </r>
  <r>
    <s v="ORD00130"/>
    <x v="20"/>
    <s v="CUST389"/>
    <s v="Karan"/>
    <x v="0"/>
    <n v="40"/>
    <s v="Mouse"/>
    <x v="0"/>
    <x v="9"/>
    <x v="6"/>
    <n v="2"/>
    <n v="33074"/>
    <n v="10"/>
    <n v="6614.8"/>
    <n v="10715.98"/>
    <n v="377"/>
    <n v="70626.179999999993"/>
    <x v="0"/>
    <x v="0"/>
    <x v="7"/>
    <x v="5"/>
    <x v="1"/>
    <x v="1"/>
    <x v="1"/>
    <x v="3"/>
    <x v="0"/>
  </r>
  <r>
    <s v="ORD00131"/>
    <x v="107"/>
    <s v="CUST455"/>
    <s v="Anjali"/>
    <x v="0"/>
    <n v="29"/>
    <s v="Tablet"/>
    <x v="0"/>
    <x v="8"/>
    <x v="5"/>
    <n v="1"/>
    <n v="24321"/>
    <n v="10"/>
    <n v="2432.1"/>
    <n v="3940"/>
    <n v="350"/>
    <n v="26178.9"/>
    <x v="1"/>
    <x v="1"/>
    <x v="7"/>
    <x v="5"/>
    <x v="1"/>
    <x v="2"/>
    <x v="1"/>
    <x v="4"/>
    <x v="0"/>
  </r>
  <r>
    <s v="ORD00132"/>
    <x v="108"/>
    <s v="CUST831"/>
    <s v="Anjali"/>
    <x v="0"/>
    <n v="45"/>
    <s v="Laptop"/>
    <x v="0"/>
    <x v="4"/>
    <x v="8"/>
    <n v="4"/>
    <n v="42895"/>
    <n v="15"/>
    <n v="25737"/>
    <n v="26251.74"/>
    <n v="98"/>
    <n v="172192.74"/>
    <x v="3"/>
    <x v="0"/>
    <x v="6"/>
    <x v="4"/>
    <x v="1"/>
    <x v="7"/>
    <x v="1"/>
    <x v="0"/>
    <x v="3"/>
  </r>
  <r>
    <s v="ORD00133"/>
    <x v="5"/>
    <s v="CUST726"/>
    <s v="Rahul"/>
    <x v="0"/>
    <n v="58"/>
    <s v="Keyboard"/>
    <x v="0"/>
    <x v="1"/>
    <x v="7"/>
    <n v="5"/>
    <n v="48980"/>
    <n v="0"/>
    <n v="0"/>
    <n v="44082"/>
    <n v="96"/>
    <n v="289078"/>
    <x v="3"/>
    <x v="0"/>
    <x v="4"/>
    <x v="2"/>
    <x v="1"/>
    <x v="8"/>
    <x v="1"/>
    <x v="2"/>
    <x v="1"/>
  </r>
  <r>
    <s v="ORD00134"/>
    <x v="109"/>
    <s v="CUST979"/>
    <s v="Arjun"/>
    <x v="1"/>
    <n v="33"/>
    <s v="Tablet"/>
    <x v="0"/>
    <x v="8"/>
    <x v="8"/>
    <n v="1"/>
    <n v="49527"/>
    <n v="0"/>
    <n v="0"/>
    <n v="8914.86"/>
    <n v="456"/>
    <n v="58897.86"/>
    <x v="2"/>
    <x v="0"/>
    <x v="1"/>
    <x v="0"/>
    <x v="0"/>
    <x v="8"/>
    <x v="1"/>
    <x v="4"/>
    <x v="1"/>
  </r>
  <r>
    <s v="ORD00135"/>
    <x v="110"/>
    <s v="CUST262"/>
    <s v="Sneha"/>
    <x v="0"/>
    <n v="55"/>
    <s v="Tablet"/>
    <x v="0"/>
    <x v="8"/>
    <x v="5"/>
    <n v="4"/>
    <n v="24297"/>
    <n v="5"/>
    <n v="4859.3999999999996"/>
    <n v="16619.150000000001"/>
    <n v="167"/>
    <n v="109114.75"/>
    <x v="1"/>
    <x v="0"/>
    <x v="6"/>
    <x v="4"/>
    <x v="1"/>
    <x v="8"/>
    <x v="0"/>
    <x v="0"/>
    <x v="0"/>
  </r>
  <r>
    <s v="ORD00136"/>
    <x v="86"/>
    <s v="CUST905"/>
    <s v="Amit"/>
    <x v="1"/>
    <n v="57"/>
    <s v="Laptop"/>
    <x v="0"/>
    <x v="4"/>
    <x v="6"/>
    <n v="5"/>
    <n v="47683"/>
    <n v="5"/>
    <n v="11920.75"/>
    <n v="40768.959999999999"/>
    <n v="420"/>
    <n v="267683.21000000002"/>
    <x v="0"/>
    <x v="0"/>
    <x v="7"/>
    <x v="5"/>
    <x v="1"/>
    <x v="1"/>
    <x v="1"/>
    <x v="1"/>
    <x v="0"/>
  </r>
  <r>
    <s v="ORD00137"/>
    <x v="111"/>
    <s v="CUST630"/>
    <s v="Priya"/>
    <x v="1"/>
    <n v="59"/>
    <s v="Keyboard"/>
    <x v="0"/>
    <x v="1"/>
    <x v="9"/>
    <n v="3"/>
    <n v="48486"/>
    <n v="0"/>
    <n v="0"/>
    <n v="26182.44"/>
    <n v="460"/>
    <n v="172100.44"/>
    <x v="2"/>
    <x v="0"/>
    <x v="5"/>
    <x v="3"/>
    <x v="2"/>
    <x v="4"/>
    <x v="0"/>
    <x v="2"/>
    <x v="2"/>
  </r>
  <r>
    <s v="ORD00138"/>
    <x v="112"/>
    <s v="CUST336"/>
    <s v="Amit"/>
    <x v="1"/>
    <n v="18"/>
    <s v="Laptop"/>
    <x v="0"/>
    <x v="4"/>
    <x v="2"/>
    <n v="4"/>
    <n v="35587"/>
    <n v="10"/>
    <n v="14234.8"/>
    <n v="23060.38"/>
    <n v="243"/>
    <n v="151416.57999999999"/>
    <x v="3"/>
    <x v="0"/>
    <x v="3"/>
    <x v="1"/>
    <x v="1"/>
    <x v="2"/>
    <x v="0"/>
    <x v="1"/>
    <x v="3"/>
  </r>
  <r>
    <s v="ORD00139"/>
    <x v="104"/>
    <s v="CUST813"/>
    <s v="Rahul"/>
    <x v="1"/>
    <n v="47"/>
    <s v="Camera"/>
    <x v="0"/>
    <x v="5"/>
    <x v="8"/>
    <n v="5"/>
    <n v="38537"/>
    <n v="20"/>
    <n v="38537"/>
    <n v="27746.639999999999"/>
    <n v="428"/>
    <n v="182322.64"/>
    <x v="2"/>
    <x v="1"/>
    <x v="5"/>
    <x v="3"/>
    <x v="2"/>
    <x v="6"/>
    <x v="0"/>
    <x v="0"/>
    <x v="3"/>
  </r>
  <r>
    <s v="ORD00140"/>
    <x v="113"/>
    <s v="CUST631"/>
    <s v="Neha"/>
    <x v="0"/>
    <n v="18"/>
    <s v="Camera"/>
    <x v="0"/>
    <x v="5"/>
    <x v="7"/>
    <n v="5"/>
    <n v="2675"/>
    <n v="15"/>
    <n v="2006.25"/>
    <n v="2046.38"/>
    <n v="318"/>
    <n v="13733.12"/>
    <x v="0"/>
    <x v="0"/>
    <x v="1"/>
    <x v="0"/>
    <x v="0"/>
    <x v="2"/>
    <x v="1"/>
    <x v="0"/>
    <x v="2"/>
  </r>
  <r>
    <s v="ORD00141"/>
    <x v="40"/>
    <s v="CUST688"/>
    <s v="Amit"/>
    <x v="1"/>
    <n v="43"/>
    <s v="Backpack"/>
    <x v="2"/>
    <x v="3"/>
    <x v="8"/>
    <n v="3"/>
    <n v="31905"/>
    <n v="5"/>
    <n v="4785.75"/>
    <n v="16367.26"/>
    <n v="396"/>
    <n v="107692.51"/>
    <x v="3"/>
    <x v="1"/>
    <x v="3"/>
    <x v="1"/>
    <x v="1"/>
    <x v="9"/>
    <x v="1"/>
    <x v="4"/>
    <x v="2"/>
  </r>
  <r>
    <s v="ORD00142"/>
    <x v="114"/>
    <s v="CUST100"/>
    <s v="Rahul"/>
    <x v="1"/>
    <n v="60"/>
    <s v="Camera"/>
    <x v="0"/>
    <x v="5"/>
    <x v="9"/>
    <n v="1"/>
    <n v="37253"/>
    <n v="5"/>
    <n v="1862.65"/>
    <n v="6370.26"/>
    <n v="234"/>
    <n v="41994.61"/>
    <x v="1"/>
    <x v="0"/>
    <x v="4"/>
    <x v="2"/>
    <x v="1"/>
    <x v="1"/>
    <x v="0"/>
    <x v="0"/>
    <x v="0"/>
  </r>
  <r>
    <s v="ORD00143"/>
    <x v="115"/>
    <s v="CUST905"/>
    <s v="Amit"/>
    <x v="0"/>
    <n v="24"/>
    <s v="Laptop"/>
    <x v="0"/>
    <x v="4"/>
    <x v="6"/>
    <n v="1"/>
    <n v="7447"/>
    <n v="20"/>
    <n v="1489.4"/>
    <n v="1072.3699999999999"/>
    <n v="383"/>
    <n v="7412.97"/>
    <x v="0"/>
    <x v="0"/>
    <x v="7"/>
    <x v="5"/>
    <x v="1"/>
    <x v="4"/>
    <x v="0"/>
    <x v="4"/>
    <x v="3"/>
  </r>
  <r>
    <s v="ORD00144"/>
    <x v="116"/>
    <s v="CUST345"/>
    <s v="Rahul"/>
    <x v="0"/>
    <n v="27"/>
    <s v="Phone"/>
    <x v="0"/>
    <x v="6"/>
    <x v="6"/>
    <n v="3"/>
    <n v="2465"/>
    <n v="5"/>
    <n v="369.75"/>
    <n v="1264.54"/>
    <n v="407"/>
    <n v="8696.7999999999993"/>
    <x v="0"/>
    <x v="1"/>
    <x v="3"/>
    <x v="1"/>
    <x v="1"/>
    <x v="8"/>
    <x v="1"/>
    <x v="4"/>
    <x v="1"/>
  </r>
  <r>
    <s v="ORD00145"/>
    <x v="72"/>
    <s v="CUST280"/>
    <s v="Amit"/>
    <x v="1"/>
    <n v="52"/>
    <s v="Phone"/>
    <x v="0"/>
    <x v="6"/>
    <x v="4"/>
    <n v="2"/>
    <n v="43125"/>
    <n v="10"/>
    <n v="8625"/>
    <n v="13972.5"/>
    <n v="153"/>
    <n v="91750.5"/>
    <x v="0"/>
    <x v="1"/>
    <x v="6"/>
    <x v="4"/>
    <x v="1"/>
    <x v="8"/>
    <x v="1"/>
    <x v="2"/>
    <x v="1"/>
  </r>
  <r>
    <s v="ORD00146"/>
    <x v="117"/>
    <s v="CUST463"/>
    <s v="Sneha"/>
    <x v="1"/>
    <n v="48"/>
    <s v="Camera"/>
    <x v="0"/>
    <x v="5"/>
    <x v="7"/>
    <n v="2"/>
    <n v="25854"/>
    <n v="15"/>
    <n v="7756.2"/>
    <n v="7911.32"/>
    <n v="26"/>
    <n v="51889.120000000003"/>
    <x v="2"/>
    <x v="1"/>
    <x v="3"/>
    <x v="1"/>
    <x v="1"/>
    <x v="0"/>
    <x v="1"/>
    <x v="4"/>
    <x v="2"/>
  </r>
  <r>
    <s v="ORD00147"/>
    <x v="118"/>
    <s v="CUST400"/>
    <s v="Amit"/>
    <x v="1"/>
    <n v="24"/>
    <s v="Keyboard"/>
    <x v="0"/>
    <x v="1"/>
    <x v="1"/>
    <n v="4"/>
    <n v="24413"/>
    <n v="0"/>
    <n v="0"/>
    <n v="17577.36"/>
    <n v="0"/>
    <n v="115229.36"/>
    <x v="2"/>
    <x v="1"/>
    <x v="0"/>
    <x v="0"/>
    <x v="0"/>
    <x v="9"/>
    <x v="0"/>
    <x v="0"/>
    <x v="3"/>
  </r>
  <r>
    <s v="ORD00148"/>
    <x v="119"/>
    <s v="CUST204"/>
    <s v="Riya"/>
    <x v="1"/>
    <n v="59"/>
    <s v="Mouse"/>
    <x v="0"/>
    <x v="9"/>
    <x v="3"/>
    <n v="2"/>
    <n v="8194"/>
    <n v="5"/>
    <n v="819.4"/>
    <n v="2802.35"/>
    <n v="178"/>
    <n v="18548.95"/>
    <x v="0"/>
    <x v="1"/>
    <x v="7"/>
    <x v="5"/>
    <x v="1"/>
    <x v="9"/>
    <x v="1"/>
    <x v="3"/>
    <x v="2"/>
  </r>
  <r>
    <s v="ORD00149"/>
    <x v="120"/>
    <s v="CUST237"/>
    <s v="Neha"/>
    <x v="1"/>
    <n v="31"/>
    <s v="Phone"/>
    <x v="0"/>
    <x v="6"/>
    <x v="4"/>
    <n v="2"/>
    <n v="23798"/>
    <n v="5"/>
    <n v="2379.8000000000002"/>
    <n v="8138.92"/>
    <n v="62"/>
    <n v="53417.120000000003"/>
    <x v="1"/>
    <x v="1"/>
    <x v="1"/>
    <x v="0"/>
    <x v="0"/>
    <x v="9"/>
    <x v="1"/>
    <x v="4"/>
    <x v="2"/>
  </r>
  <r>
    <s v="ORD00150"/>
    <x v="121"/>
    <s v="CUST635"/>
    <s v="Priya"/>
    <x v="0"/>
    <n v="50"/>
    <s v="Shoes"/>
    <x v="1"/>
    <x v="2"/>
    <x v="2"/>
    <n v="1"/>
    <n v="26351"/>
    <n v="5"/>
    <n v="1317.55"/>
    <n v="4506.0200000000004"/>
    <n v="205"/>
    <n v="29744.47"/>
    <x v="1"/>
    <x v="1"/>
    <x v="7"/>
    <x v="5"/>
    <x v="1"/>
    <x v="7"/>
    <x v="1"/>
    <x v="0"/>
    <x v="0"/>
  </r>
  <r>
    <s v="ORD00151"/>
    <x v="122"/>
    <s v="CUST742"/>
    <s v="Neha"/>
    <x v="0"/>
    <n v="40"/>
    <s v="Tablet"/>
    <x v="0"/>
    <x v="8"/>
    <x v="4"/>
    <n v="2"/>
    <n v="32644"/>
    <n v="0"/>
    <n v="0"/>
    <n v="11751.84"/>
    <n v="413"/>
    <n v="77452.84"/>
    <x v="3"/>
    <x v="0"/>
    <x v="1"/>
    <x v="0"/>
    <x v="0"/>
    <x v="5"/>
    <x v="0"/>
    <x v="1"/>
    <x v="2"/>
  </r>
  <r>
    <s v="ORD00152"/>
    <x v="123"/>
    <s v="CUST493"/>
    <s v="Vikas"/>
    <x v="0"/>
    <n v="34"/>
    <s v="Tablet"/>
    <x v="0"/>
    <x v="8"/>
    <x v="0"/>
    <n v="5"/>
    <n v="13792"/>
    <n v="0"/>
    <n v="0"/>
    <n v="12412.8"/>
    <n v="437"/>
    <n v="81809.8"/>
    <x v="2"/>
    <x v="1"/>
    <x v="6"/>
    <x v="4"/>
    <x v="1"/>
    <x v="0"/>
    <x v="0"/>
    <x v="1"/>
    <x v="0"/>
  </r>
  <r>
    <s v="ORD00153"/>
    <x v="124"/>
    <s v="CUST596"/>
    <s v="Karan"/>
    <x v="1"/>
    <n v="31"/>
    <s v="Laptop"/>
    <x v="0"/>
    <x v="4"/>
    <x v="7"/>
    <n v="5"/>
    <n v="12497"/>
    <n v="15"/>
    <n v="9372.75"/>
    <n v="9560.2000000000007"/>
    <n v="71"/>
    <n v="62743.46"/>
    <x v="0"/>
    <x v="1"/>
    <x v="6"/>
    <x v="4"/>
    <x v="1"/>
    <x v="3"/>
    <x v="1"/>
    <x v="4"/>
    <x v="0"/>
  </r>
  <r>
    <s v="ORD00154"/>
    <x v="118"/>
    <s v="CUST437"/>
    <s v="Anjali"/>
    <x v="0"/>
    <n v="51"/>
    <s v="Shoes"/>
    <x v="1"/>
    <x v="2"/>
    <x v="1"/>
    <n v="5"/>
    <n v="46090"/>
    <n v="5"/>
    <n v="11522.5"/>
    <n v="39406.949999999997"/>
    <n v="212"/>
    <n v="258546.45"/>
    <x v="2"/>
    <x v="1"/>
    <x v="5"/>
    <x v="3"/>
    <x v="2"/>
    <x v="4"/>
    <x v="0"/>
    <x v="2"/>
    <x v="2"/>
  </r>
  <r>
    <s v="ORD00155"/>
    <x v="125"/>
    <s v="CUST774"/>
    <s v="Neha"/>
    <x v="0"/>
    <n v="34"/>
    <s v="Phone"/>
    <x v="0"/>
    <x v="6"/>
    <x v="9"/>
    <n v="5"/>
    <n v="5689"/>
    <n v="10"/>
    <n v="2844.5"/>
    <n v="4608.09"/>
    <n v="96"/>
    <n v="30304.59"/>
    <x v="2"/>
    <x v="0"/>
    <x v="3"/>
    <x v="1"/>
    <x v="1"/>
    <x v="4"/>
    <x v="1"/>
    <x v="0"/>
    <x v="2"/>
  </r>
  <r>
    <s v="ORD00156"/>
    <x v="39"/>
    <s v="CUST652"/>
    <s v="Sneha"/>
    <x v="0"/>
    <n v="39"/>
    <s v="Shoes"/>
    <x v="1"/>
    <x v="2"/>
    <x v="4"/>
    <n v="1"/>
    <n v="37843"/>
    <n v="0"/>
    <n v="0"/>
    <n v="6811.74"/>
    <n v="134"/>
    <n v="44788.74"/>
    <x v="1"/>
    <x v="0"/>
    <x v="5"/>
    <x v="3"/>
    <x v="2"/>
    <x v="6"/>
    <x v="0"/>
    <x v="3"/>
    <x v="3"/>
  </r>
  <r>
    <s v="ORD00157"/>
    <x v="126"/>
    <s v="CUST395"/>
    <s v="Neha"/>
    <x v="1"/>
    <n v="26"/>
    <s v="Mouse"/>
    <x v="0"/>
    <x v="9"/>
    <x v="1"/>
    <n v="2"/>
    <n v="11265"/>
    <n v="20"/>
    <n v="4506"/>
    <n v="3244.32"/>
    <n v="220"/>
    <n v="21488.32"/>
    <x v="2"/>
    <x v="1"/>
    <x v="5"/>
    <x v="3"/>
    <x v="2"/>
    <x v="1"/>
    <x v="1"/>
    <x v="2"/>
    <x v="2"/>
  </r>
  <r>
    <s v="ORD00158"/>
    <x v="127"/>
    <s v="CUST116"/>
    <s v="Neha"/>
    <x v="0"/>
    <n v="28"/>
    <s v="Laptop"/>
    <x v="0"/>
    <x v="4"/>
    <x v="4"/>
    <n v="2"/>
    <n v="3628"/>
    <n v="20"/>
    <n v="1451.2"/>
    <n v="1044.8599999999999"/>
    <n v="45"/>
    <n v="6894.66"/>
    <x v="3"/>
    <x v="0"/>
    <x v="7"/>
    <x v="5"/>
    <x v="1"/>
    <x v="9"/>
    <x v="1"/>
    <x v="0"/>
    <x v="0"/>
  </r>
  <r>
    <s v="ORD00159"/>
    <x v="128"/>
    <s v="CUST707"/>
    <s v="Amit"/>
    <x v="1"/>
    <n v="35"/>
    <s v="Laptop"/>
    <x v="0"/>
    <x v="4"/>
    <x v="2"/>
    <n v="2"/>
    <n v="7118"/>
    <n v="10"/>
    <n v="1423.6"/>
    <n v="2306.23"/>
    <n v="140"/>
    <n v="15258.63"/>
    <x v="3"/>
    <x v="1"/>
    <x v="1"/>
    <x v="0"/>
    <x v="0"/>
    <x v="3"/>
    <x v="0"/>
    <x v="3"/>
    <x v="3"/>
  </r>
  <r>
    <s v="ORD00160"/>
    <x v="83"/>
    <s v="CUST330"/>
    <s v="Anjali"/>
    <x v="1"/>
    <n v="48"/>
    <s v="Phone"/>
    <x v="0"/>
    <x v="6"/>
    <x v="2"/>
    <n v="2"/>
    <n v="31726"/>
    <n v="15"/>
    <n v="9517.7999999999993"/>
    <n v="9708.16"/>
    <n v="13"/>
    <n v="63655.360000000001"/>
    <x v="3"/>
    <x v="1"/>
    <x v="0"/>
    <x v="0"/>
    <x v="0"/>
    <x v="0"/>
    <x v="0"/>
    <x v="4"/>
    <x v="2"/>
  </r>
  <r>
    <s v="ORD00161"/>
    <x v="92"/>
    <s v="CUST275"/>
    <s v="Karan"/>
    <x v="0"/>
    <n v="24"/>
    <s v="Mouse"/>
    <x v="0"/>
    <x v="9"/>
    <x v="3"/>
    <n v="4"/>
    <n v="42298"/>
    <n v="20"/>
    <n v="33838.400000000001"/>
    <n v="24363.65"/>
    <n v="262"/>
    <n v="159979.25"/>
    <x v="1"/>
    <x v="1"/>
    <x v="3"/>
    <x v="1"/>
    <x v="1"/>
    <x v="6"/>
    <x v="0"/>
    <x v="4"/>
    <x v="0"/>
  </r>
  <r>
    <s v="ORD00162"/>
    <x v="129"/>
    <s v="CUST133"/>
    <s v="Priya"/>
    <x v="1"/>
    <n v="30"/>
    <s v="Keyboard"/>
    <x v="0"/>
    <x v="1"/>
    <x v="6"/>
    <n v="4"/>
    <n v="43897"/>
    <n v="15"/>
    <n v="26338.2"/>
    <n v="26864.959999999999"/>
    <n v="108"/>
    <n v="176222.76"/>
    <x v="1"/>
    <x v="1"/>
    <x v="3"/>
    <x v="1"/>
    <x v="1"/>
    <x v="6"/>
    <x v="0"/>
    <x v="3"/>
    <x v="2"/>
  </r>
  <r>
    <s v="ORD00163"/>
    <x v="130"/>
    <s v="CUST905"/>
    <s v="Rahul"/>
    <x v="0"/>
    <n v="19"/>
    <s v="Watch"/>
    <x v="1"/>
    <x v="7"/>
    <x v="6"/>
    <n v="2"/>
    <n v="48486"/>
    <n v="0"/>
    <n v="0"/>
    <n v="17454.96"/>
    <n v="267"/>
    <n v="114693.96"/>
    <x v="1"/>
    <x v="0"/>
    <x v="5"/>
    <x v="3"/>
    <x v="2"/>
    <x v="0"/>
    <x v="0"/>
    <x v="4"/>
    <x v="0"/>
  </r>
  <r>
    <s v="ORD00164"/>
    <x v="51"/>
    <s v="CUST196"/>
    <s v="Amit"/>
    <x v="0"/>
    <n v="37"/>
    <s v="Watch"/>
    <x v="1"/>
    <x v="7"/>
    <x v="4"/>
    <n v="3"/>
    <n v="11761"/>
    <n v="15"/>
    <n v="5292.45"/>
    <n v="5398.3"/>
    <n v="14"/>
    <n v="35402.85"/>
    <x v="0"/>
    <x v="1"/>
    <x v="2"/>
    <x v="1"/>
    <x v="1"/>
    <x v="8"/>
    <x v="0"/>
    <x v="0"/>
    <x v="0"/>
  </r>
  <r>
    <s v="ORD00165"/>
    <x v="15"/>
    <s v="CUST169"/>
    <s v="Sneha"/>
    <x v="1"/>
    <n v="19"/>
    <s v="Camera"/>
    <x v="0"/>
    <x v="5"/>
    <x v="5"/>
    <n v="1"/>
    <n v="34466"/>
    <n v="5"/>
    <n v="1723.3"/>
    <n v="5893.69"/>
    <n v="50"/>
    <n v="38686.39"/>
    <x v="3"/>
    <x v="0"/>
    <x v="6"/>
    <x v="4"/>
    <x v="1"/>
    <x v="0"/>
    <x v="0"/>
    <x v="3"/>
    <x v="0"/>
  </r>
  <r>
    <s v="ORD00166"/>
    <x v="119"/>
    <s v="CUST774"/>
    <s v="Vikas"/>
    <x v="0"/>
    <n v="57"/>
    <s v="Watch"/>
    <x v="1"/>
    <x v="7"/>
    <x v="0"/>
    <n v="3"/>
    <n v="42623"/>
    <n v="20"/>
    <n v="25573.8"/>
    <n v="18413.14"/>
    <n v="20"/>
    <n v="120728.34"/>
    <x v="1"/>
    <x v="1"/>
    <x v="6"/>
    <x v="4"/>
    <x v="1"/>
    <x v="0"/>
    <x v="1"/>
    <x v="0"/>
    <x v="3"/>
  </r>
  <r>
    <s v="ORD00167"/>
    <x v="131"/>
    <s v="CUST715"/>
    <s v="Karan"/>
    <x v="0"/>
    <n v="45"/>
    <s v="Shoes"/>
    <x v="1"/>
    <x v="2"/>
    <x v="8"/>
    <n v="2"/>
    <n v="35830"/>
    <n v="10"/>
    <n v="7166"/>
    <n v="11608.92"/>
    <n v="133"/>
    <n v="76235.92"/>
    <x v="2"/>
    <x v="0"/>
    <x v="2"/>
    <x v="1"/>
    <x v="1"/>
    <x v="6"/>
    <x v="1"/>
    <x v="0"/>
    <x v="0"/>
  </r>
  <r>
    <s v="ORD00168"/>
    <x v="132"/>
    <s v="CUST634"/>
    <s v="Anjali"/>
    <x v="0"/>
    <n v="37"/>
    <s v="Watch"/>
    <x v="1"/>
    <x v="7"/>
    <x v="0"/>
    <n v="1"/>
    <n v="40523"/>
    <n v="0"/>
    <n v="0"/>
    <n v="7294.14"/>
    <n v="302"/>
    <n v="48119.14"/>
    <x v="3"/>
    <x v="1"/>
    <x v="3"/>
    <x v="1"/>
    <x v="1"/>
    <x v="7"/>
    <x v="0"/>
    <x v="4"/>
    <x v="1"/>
  </r>
  <r>
    <s v="ORD00169"/>
    <x v="133"/>
    <s v="CUST198"/>
    <s v="Amit"/>
    <x v="1"/>
    <n v="24"/>
    <s v="Keyboard"/>
    <x v="0"/>
    <x v="1"/>
    <x v="9"/>
    <n v="4"/>
    <n v="11352"/>
    <n v="0"/>
    <n v="0"/>
    <n v="8173.44"/>
    <n v="161"/>
    <n v="53742.44"/>
    <x v="1"/>
    <x v="0"/>
    <x v="0"/>
    <x v="0"/>
    <x v="0"/>
    <x v="4"/>
    <x v="0"/>
    <x v="0"/>
    <x v="2"/>
  </r>
  <r>
    <s v="ORD00170"/>
    <x v="134"/>
    <s v="CUST119"/>
    <s v="Rahul"/>
    <x v="1"/>
    <n v="18"/>
    <s v="Backpack"/>
    <x v="2"/>
    <x v="3"/>
    <x v="0"/>
    <n v="4"/>
    <n v="42955"/>
    <n v="0"/>
    <n v="0"/>
    <n v="30927.599999999999"/>
    <n v="41"/>
    <n v="202788.6"/>
    <x v="1"/>
    <x v="1"/>
    <x v="1"/>
    <x v="0"/>
    <x v="0"/>
    <x v="7"/>
    <x v="0"/>
    <x v="3"/>
    <x v="1"/>
  </r>
  <r>
    <s v="ORD00171"/>
    <x v="135"/>
    <s v="CUST117"/>
    <s v="Anjali"/>
    <x v="0"/>
    <n v="59"/>
    <s v="Shoes"/>
    <x v="1"/>
    <x v="2"/>
    <x v="6"/>
    <n v="3"/>
    <n v="40789"/>
    <n v="10"/>
    <n v="12236.7"/>
    <n v="19823.45"/>
    <n v="488"/>
    <n v="130441.75"/>
    <x v="3"/>
    <x v="0"/>
    <x v="2"/>
    <x v="1"/>
    <x v="1"/>
    <x v="2"/>
    <x v="0"/>
    <x v="0"/>
    <x v="1"/>
  </r>
  <r>
    <s v="ORD00172"/>
    <x v="80"/>
    <s v="CUST260"/>
    <s v="Vikas"/>
    <x v="0"/>
    <n v="56"/>
    <s v="Headphones"/>
    <x v="0"/>
    <x v="0"/>
    <x v="0"/>
    <n v="5"/>
    <n v="39991"/>
    <n v="5"/>
    <n v="9997.75"/>
    <n v="34192.31"/>
    <n v="328"/>
    <n v="224477.55"/>
    <x v="0"/>
    <x v="1"/>
    <x v="7"/>
    <x v="5"/>
    <x v="1"/>
    <x v="3"/>
    <x v="1"/>
    <x v="1"/>
    <x v="2"/>
  </r>
  <r>
    <s v="ORD00173"/>
    <x v="6"/>
    <s v="CUST689"/>
    <s v="Karan"/>
    <x v="1"/>
    <n v="41"/>
    <s v="Keyboard"/>
    <x v="0"/>
    <x v="1"/>
    <x v="9"/>
    <n v="3"/>
    <n v="22410"/>
    <n v="10"/>
    <n v="6723"/>
    <n v="10891.26"/>
    <n v="365"/>
    <n v="71763.259999999995"/>
    <x v="1"/>
    <x v="1"/>
    <x v="7"/>
    <x v="5"/>
    <x v="1"/>
    <x v="0"/>
    <x v="1"/>
    <x v="0"/>
    <x v="1"/>
  </r>
  <r>
    <s v="ORD00174"/>
    <x v="136"/>
    <s v="CUST343"/>
    <s v="Amit"/>
    <x v="0"/>
    <n v="18"/>
    <s v="Phone"/>
    <x v="0"/>
    <x v="6"/>
    <x v="1"/>
    <n v="4"/>
    <n v="3086"/>
    <n v="10"/>
    <n v="1234.4000000000001"/>
    <n v="1999.73"/>
    <n v="247"/>
    <n v="13356.33"/>
    <x v="0"/>
    <x v="1"/>
    <x v="0"/>
    <x v="0"/>
    <x v="0"/>
    <x v="1"/>
    <x v="1"/>
    <x v="4"/>
    <x v="2"/>
  </r>
  <r>
    <s v="ORD00175"/>
    <x v="137"/>
    <s v="CUST273"/>
    <s v="Arjun"/>
    <x v="1"/>
    <n v="53"/>
    <s v="Headphones"/>
    <x v="0"/>
    <x v="0"/>
    <x v="2"/>
    <n v="3"/>
    <n v="39476"/>
    <n v="20"/>
    <n v="23685.599999999999"/>
    <n v="17053.63"/>
    <n v="78"/>
    <n v="111874.03"/>
    <x v="3"/>
    <x v="1"/>
    <x v="7"/>
    <x v="5"/>
    <x v="1"/>
    <x v="8"/>
    <x v="1"/>
    <x v="2"/>
    <x v="1"/>
  </r>
  <r>
    <s v="ORD00176"/>
    <x v="138"/>
    <s v="CUST899"/>
    <s v="Arjun"/>
    <x v="0"/>
    <n v="31"/>
    <s v="Keyboard"/>
    <x v="0"/>
    <x v="1"/>
    <x v="1"/>
    <n v="1"/>
    <n v="31021"/>
    <n v="15"/>
    <n v="4653.1499999999996"/>
    <n v="4746.21"/>
    <n v="39"/>
    <n v="31153.06"/>
    <x v="3"/>
    <x v="0"/>
    <x v="3"/>
    <x v="1"/>
    <x v="1"/>
    <x v="6"/>
    <x v="1"/>
    <x v="1"/>
    <x v="0"/>
  </r>
  <r>
    <s v="ORD00177"/>
    <x v="139"/>
    <s v="CUST737"/>
    <s v="Sneha"/>
    <x v="1"/>
    <n v="46"/>
    <s v="Laptop"/>
    <x v="0"/>
    <x v="4"/>
    <x v="9"/>
    <n v="1"/>
    <n v="581"/>
    <n v="0"/>
    <n v="0"/>
    <n v="104.58"/>
    <n v="19"/>
    <n v="704.58"/>
    <x v="3"/>
    <x v="0"/>
    <x v="7"/>
    <x v="5"/>
    <x v="1"/>
    <x v="1"/>
    <x v="1"/>
    <x v="2"/>
    <x v="3"/>
  </r>
  <r>
    <s v="ORD00178"/>
    <x v="5"/>
    <s v="CUST387"/>
    <s v="Riya"/>
    <x v="0"/>
    <n v="23"/>
    <s v="Tablet"/>
    <x v="0"/>
    <x v="8"/>
    <x v="5"/>
    <n v="3"/>
    <n v="36753"/>
    <n v="10"/>
    <n v="11025.9"/>
    <n v="17861.96"/>
    <n v="200"/>
    <n v="117295.06"/>
    <x v="2"/>
    <x v="0"/>
    <x v="6"/>
    <x v="4"/>
    <x v="1"/>
    <x v="7"/>
    <x v="0"/>
    <x v="3"/>
    <x v="2"/>
  </r>
  <r>
    <s v="ORD00179"/>
    <x v="140"/>
    <s v="CUST825"/>
    <s v="Rahul"/>
    <x v="1"/>
    <n v="30"/>
    <s v="Mouse"/>
    <x v="0"/>
    <x v="9"/>
    <x v="4"/>
    <n v="3"/>
    <n v="34859"/>
    <n v="5"/>
    <n v="5228.8500000000004"/>
    <n v="17882.669999999998"/>
    <n v="482"/>
    <n v="117712.82"/>
    <x v="2"/>
    <x v="0"/>
    <x v="3"/>
    <x v="1"/>
    <x v="1"/>
    <x v="4"/>
    <x v="1"/>
    <x v="0"/>
    <x v="1"/>
  </r>
  <r>
    <s v="ORD00180"/>
    <x v="141"/>
    <s v="CUST930"/>
    <s v="Anjali"/>
    <x v="1"/>
    <n v="38"/>
    <s v="Backpack"/>
    <x v="2"/>
    <x v="3"/>
    <x v="8"/>
    <n v="3"/>
    <n v="27908"/>
    <n v="15"/>
    <n v="12558.6"/>
    <n v="12809.77"/>
    <n v="250"/>
    <n v="84225.17"/>
    <x v="1"/>
    <x v="0"/>
    <x v="3"/>
    <x v="1"/>
    <x v="1"/>
    <x v="7"/>
    <x v="1"/>
    <x v="4"/>
    <x v="0"/>
  </r>
  <r>
    <s v="ORD00181"/>
    <x v="142"/>
    <s v="CUST588"/>
    <s v="Anjali"/>
    <x v="1"/>
    <n v="29"/>
    <s v="Mouse"/>
    <x v="0"/>
    <x v="9"/>
    <x v="3"/>
    <n v="3"/>
    <n v="47658"/>
    <n v="0"/>
    <n v="0"/>
    <n v="25735.32"/>
    <n v="240"/>
    <n v="168949.32"/>
    <x v="1"/>
    <x v="0"/>
    <x v="3"/>
    <x v="1"/>
    <x v="1"/>
    <x v="1"/>
    <x v="0"/>
    <x v="2"/>
    <x v="2"/>
  </r>
  <r>
    <s v="ORD00182"/>
    <x v="143"/>
    <s v="CUST374"/>
    <s v="Karan"/>
    <x v="1"/>
    <n v="56"/>
    <s v="Headphones"/>
    <x v="0"/>
    <x v="0"/>
    <x v="2"/>
    <n v="4"/>
    <n v="2329"/>
    <n v="0"/>
    <n v="0"/>
    <n v="1676.88"/>
    <n v="348"/>
    <n v="11340.88"/>
    <x v="2"/>
    <x v="0"/>
    <x v="2"/>
    <x v="1"/>
    <x v="1"/>
    <x v="0"/>
    <x v="0"/>
    <x v="2"/>
    <x v="0"/>
  </r>
  <r>
    <s v="ORD00183"/>
    <x v="63"/>
    <s v="CUST172"/>
    <s v="Karan"/>
    <x v="1"/>
    <n v="42"/>
    <s v="Headphones"/>
    <x v="0"/>
    <x v="0"/>
    <x v="9"/>
    <n v="2"/>
    <n v="10674"/>
    <n v="20"/>
    <n v="4269.6000000000004"/>
    <n v="3074.11"/>
    <n v="316"/>
    <n v="20468.509999999998"/>
    <x v="0"/>
    <x v="0"/>
    <x v="1"/>
    <x v="0"/>
    <x v="0"/>
    <x v="8"/>
    <x v="0"/>
    <x v="0"/>
    <x v="3"/>
  </r>
  <r>
    <s v="ORD00184"/>
    <x v="111"/>
    <s v="CUST922"/>
    <s v="Anjali"/>
    <x v="0"/>
    <n v="37"/>
    <s v="Mouse"/>
    <x v="0"/>
    <x v="9"/>
    <x v="2"/>
    <n v="4"/>
    <n v="9797"/>
    <n v="15"/>
    <n v="5878.2"/>
    <n v="5995.76"/>
    <n v="457"/>
    <n v="39762.559999999998"/>
    <x v="3"/>
    <x v="0"/>
    <x v="2"/>
    <x v="1"/>
    <x v="1"/>
    <x v="2"/>
    <x v="1"/>
    <x v="4"/>
    <x v="3"/>
  </r>
  <r>
    <s v="ORD00185"/>
    <x v="144"/>
    <s v="CUST755"/>
    <s v="Amit"/>
    <x v="1"/>
    <n v="46"/>
    <s v="Laptop"/>
    <x v="0"/>
    <x v="4"/>
    <x v="0"/>
    <n v="3"/>
    <n v="44724"/>
    <n v="5"/>
    <n v="6708.6"/>
    <n v="22943.41"/>
    <n v="76"/>
    <n v="150482.81"/>
    <x v="3"/>
    <x v="0"/>
    <x v="7"/>
    <x v="5"/>
    <x v="1"/>
    <x v="5"/>
    <x v="1"/>
    <x v="2"/>
    <x v="3"/>
  </r>
  <r>
    <s v="ORD00186"/>
    <x v="145"/>
    <s v="CUST130"/>
    <s v="Amit"/>
    <x v="0"/>
    <n v="33"/>
    <s v="Keyboard"/>
    <x v="0"/>
    <x v="1"/>
    <x v="8"/>
    <n v="2"/>
    <n v="41199"/>
    <n v="20"/>
    <n v="16479.599999999999"/>
    <n v="11865.31"/>
    <n v="317"/>
    <n v="78100.710000000006"/>
    <x v="2"/>
    <x v="1"/>
    <x v="1"/>
    <x v="0"/>
    <x v="0"/>
    <x v="9"/>
    <x v="0"/>
    <x v="3"/>
    <x v="0"/>
  </r>
  <r>
    <s v="ORD00187"/>
    <x v="146"/>
    <s v="CUST635"/>
    <s v="Sneha"/>
    <x v="1"/>
    <n v="37"/>
    <s v="Phone"/>
    <x v="0"/>
    <x v="6"/>
    <x v="4"/>
    <n v="5"/>
    <n v="41589"/>
    <n v="0"/>
    <n v="0"/>
    <n v="37430.1"/>
    <n v="194"/>
    <n v="245569.1"/>
    <x v="0"/>
    <x v="1"/>
    <x v="3"/>
    <x v="1"/>
    <x v="1"/>
    <x v="3"/>
    <x v="0"/>
    <x v="0"/>
    <x v="0"/>
  </r>
  <r>
    <s v="ORD00188"/>
    <x v="31"/>
    <s v="CUST542"/>
    <s v="Neha"/>
    <x v="1"/>
    <n v="50"/>
    <s v="Mouse"/>
    <x v="0"/>
    <x v="9"/>
    <x v="8"/>
    <n v="3"/>
    <n v="38807"/>
    <n v="5"/>
    <n v="5821.05"/>
    <n v="19907.990000000002"/>
    <n v="361"/>
    <n v="130868.94"/>
    <x v="1"/>
    <x v="0"/>
    <x v="1"/>
    <x v="0"/>
    <x v="0"/>
    <x v="3"/>
    <x v="1"/>
    <x v="4"/>
    <x v="1"/>
  </r>
  <r>
    <s v="ORD00189"/>
    <x v="147"/>
    <s v="CUST301"/>
    <s v="Priya"/>
    <x v="1"/>
    <n v="32"/>
    <s v="Headphones"/>
    <x v="0"/>
    <x v="0"/>
    <x v="3"/>
    <n v="1"/>
    <n v="6099"/>
    <n v="0"/>
    <n v="0"/>
    <n v="1097.82"/>
    <n v="238"/>
    <n v="7434.82"/>
    <x v="1"/>
    <x v="1"/>
    <x v="6"/>
    <x v="4"/>
    <x v="1"/>
    <x v="3"/>
    <x v="0"/>
    <x v="2"/>
    <x v="0"/>
  </r>
  <r>
    <s v="ORD00190"/>
    <x v="4"/>
    <s v="CUST210"/>
    <s v="Anjali"/>
    <x v="0"/>
    <n v="25"/>
    <s v="Shoes"/>
    <x v="1"/>
    <x v="2"/>
    <x v="9"/>
    <n v="1"/>
    <n v="22901"/>
    <n v="0"/>
    <n v="0"/>
    <n v="4122.18"/>
    <n v="141"/>
    <n v="27164.18"/>
    <x v="2"/>
    <x v="0"/>
    <x v="6"/>
    <x v="4"/>
    <x v="1"/>
    <x v="1"/>
    <x v="1"/>
    <x v="3"/>
    <x v="0"/>
  </r>
  <r>
    <s v="ORD00191"/>
    <x v="148"/>
    <s v="CUST908"/>
    <s v="Priya"/>
    <x v="0"/>
    <n v="58"/>
    <s v="Keyboard"/>
    <x v="0"/>
    <x v="1"/>
    <x v="1"/>
    <n v="2"/>
    <n v="15512"/>
    <n v="20"/>
    <n v="6204.8"/>
    <n v="4467.46"/>
    <n v="484"/>
    <n v="29770.66"/>
    <x v="3"/>
    <x v="1"/>
    <x v="0"/>
    <x v="0"/>
    <x v="0"/>
    <x v="6"/>
    <x v="1"/>
    <x v="0"/>
    <x v="1"/>
  </r>
  <r>
    <s v="ORD00192"/>
    <x v="8"/>
    <s v="CUST584"/>
    <s v="Rahul"/>
    <x v="1"/>
    <n v="58"/>
    <s v="Phone"/>
    <x v="0"/>
    <x v="6"/>
    <x v="2"/>
    <n v="3"/>
    <n v="15329"/>
    <n v="15"/>
    <n v="6898.05"/>
    <n v="7036.01"/>
    <n v="288"/>
    <n v="46412.959999999999"/>
    <x v="1"/>
    <x v="1"/>
    <x v="4"/>
    <x v="2"/>
    <x v="1"/>
    <x v="1"/>
    <x v="0"/>
    <x v="4"/>
    <x v="3"/>
  </r>
  <r>
    <s v="ORD00193"/>
    <x v="149"/>
    <s v="CUST912"/>
    <s v="Rahul"/>
    <x v="1"/>
    <n v="57"/>
    <s v="Shoes"/>
    <x v="1"/>
    <x v="2"/>
    <x v="0"/>
    <n v="1"/>
    <n v="10386"/>
    <n v="10"/>
    <n v="1038.5999999999999"/>
    <n v="1682.53"/>
    <n v="35"/>
    <n v="11064.93"/>
    <x v="3"/>
    <x v="1"/>
    <x v="3"/>
    <x v="1"/>
    <x v="1"/>
    <x v="3"/>
    <x v="1"/>
    <x v="1"/>
    <x v="0"/>
  </r>
  <r>
    <s v="ORD00194"/>
    <x v="150"/>
    <s v="CUST248"/>
    <s v="Riya"/>
    <x v="1"/>
    <n v="24"/>
    <s v="Camera"/>
    <x v="0"/>
    <x v="5"/>
    <x v="7"/>
    <n v="1"/>
    <n v="35438"/>
    <n v="20"/>
    <n v="7087.6"/>
    <n v="5103.07"/>
    <n v="457"/>
    <n v="33910.47"/>
    <x v="0"/>
    <x v="0"/>
    <x v="2"/>
    <x v="1"/>
    <x v="1"/>
    <x v="3"/>
    <x v="0"/>
    <x v="0"/>
    <x v="1"/>
  </r>
  <r>
    <s v="ORD00195"/>
    <x v="151"/>
    <s v="CUST509"/>
    <s v="Rahul"/>
    <x v="0"/>
    <n v="56"/>
    <s v="Shoes"/>
    <x v="1"/>
    <x v="2"/>
    <x v="2"/>
    <n v="2"/>
    <n v="44534"/>
    <n v="15"/>
    <n v="13360.2"/>
    <n v="13627.4"/>
    <n v="3"/>
    <n v="89338.2"/>
    <x v="1"/>
    <x v="0"/>
    <x v="7"/>
    <x v="5"/>
    <x v="1"/>
    <x v="8"/>
    <x v="0"/>
    <x v="2"/>
    <x v="1"/>
  </r>
  <r>
    <s v="ORD00196"/>
    <x v="152"/>
    <s v="CUST642"/>
    <s v="Riya"/>
    <x v="0"/>
    <n v="50"/>
    <s v="Mouse"/>
    <x v="0"/>
    <x v="9"/>
    <x v="2"/>
    <n v="3"/>
    <n v="34485"/>
    <n v="20"/>
    <n v="20691"/>
    <n v="14897.52"/>
    <n v="283"/>
    <n v="97944.52"/>
    <x v="1"/>
    <x v="1"/>
    <x v="4"/>
    <x v="2"/>
    <x v="1"/>
    <x v="4"/>
    <x v="0"/>
    <x v="4"/>
    <x v="2"/>
  </r>
  <r>
    <s v="ORD00197"/>
    <x v="153"/>
    <s v="CUST315"/>
    <s v="Rahul"/>
    <x v="0"/>
    <n v="29"/>
    <s v="Tablet"/>
    <x v="0"/>
    <x v="8"/>
    <x v="6"/>
    <n v="5"/>
    <n v="2512"/>
    <n v="5"/>
    <n v="628"/>
    <n v="2147.7600000000002"/>
    <n v="234"/>
    <n v="14313.76"/>
    <x v="2"/>
    <x v="0"/>
    <x v="0"/>
    <x v="0"/>
    <x v="0"/>
    <x v="8"/>
    <x v="0"/>
    <x v="2"/>
    <x v="0"/>
  </r>
  <r>
    <s v="ORD00198"/>
    <x v="75"/>
    <s v="CUST105"/>
    <s v="Sneha"/>
    <x v="1"/>
    <n v="33"/>
    <s v="Laptop"/>
    <x v="0"/>
    <x v="4"/>
    <x v="5"/>
    <n v="5"/>
    <n v="17388"/>
    <n v="0"/>
    <n v="0"/>
    <n v="15649.2"/>
    <n v="308"/>
    <n v="102897.2"/>
    <x v="2"/>
    <x v="1"/>
    <x v="5"/>
    <x v="3"/>
    <x v="2"/>
    <x v="5"/>
    <x v="1"/>
    <x v="4"/>
    <x v="0"/>
  </r>
  <r>
    <s v="ORD00199"/>
    <x v="90"/>
    <s v="CUST273"/>
    <s v="Arjun"/>
    <x v="1"/>
    <n v="57"/>
    <s v="Mouse"/>
    <x v="0"/>
    <x v="9"/>
    <x v="1"/>
    <n v="2"/>
    <n v="2519"/>
    <n v="0"/>
    <n v="0"/>
    <n v="906.84"/>
    <n v="204"/>
    <n v="6148.84"/>
    <x v="3"/>
    <x v="0"/>
    <x v="5"/>
    <x v="3"/>
    <x v="2"/>
    <x v="6"/>
    <x v="0"/>
    <x v="3"/>
    <x v="3"/>
  </r>
  <r>
    <s v="ORD00200"/>
    <x v="66"/>
    <s v="CUST651"/>
    <s v="Rahul"/>
    <x v="1"/>
    <n v="51"/>
    <s v="Headphones"/>
    <x v="0"/>
    <x v="0"/>
    <x v="9"/>
    <n v="3"/>
    <n v="16183"/>
    <n v="10"/>
    <n v="4854.8999999999996"/>
    <n v="7864.94"/>
    <n v="2"/>
    <n v="51561.04"/>
    <x v="0"/>
    <x v="1"/>
    <x v="0"/>
    <x v="0"/>
    <x v="0"/>
    <x v="4"/>
    <x v="1"/>
    <x v="2"/>
    <x v="1"/>
  </r>
  <r>
    <s v="ORD00201"/>
    <x v="154"/>
    <s v="CUST584"/>
    <s v="Neha"/>
    <x v="0"/>
    <n v="18"/>
    <s v="Mouse"/>
    <x v="0"/>
    <x v="9"/>
    <x v="1"/>
    <n v="1"/>
    <n v="10602"/>
    <n v="5"/>
    <n v="530.1"/>
    <n v="1812.94"/>
    <n v="367"/>
    <n v="12251.84"/>
    <x v="0"/>
    <x v="0"/>
    <x v="6"/>
    <x v="4"/>
    <x v="1"/>
    <x v="9"/>
    <x v="0"/>
    <x v="0"/>
    <x v="2"/>
  </r>
  <r>
    <s v="ORD00202"/>
    <x v="37"/>
    <s v="CUST499"/>
    <s v="Vikas"/>
    <x v="0"/>
    <n v="21"/>
    <s v="Mouse"/>
    <x v="0"/>
    <x v="9"/>
    <x v="7"/>
    <n v="4"/>
    <n v="7961"/>
    <n v="10"/>
    <n v="3184.4"/>
    <n v="5158.7299999999996"/>
    <n v="317"/>
    <n v="34135.33"/>
    <x v="0"/>
    <x v="0"/>
    <x v="1"/>
    <x v="0"/>
    <x v="0"/>
    <x v="1"/>
    <x v="1"/>
    <x v="4"/>
    <x v="3"/>
  </r>
  <r>
    <s v="ORD00203"/>
    <x v="155"/>
    <s v="CUST550"/>
    <s v="Vikas"/>
    <x v="0"/>
    <n v="19"/>
    <s v="Shoes"/>
    <x v="1"/>
    <x v="2"/>
    <x v="0"/>
    <n v="1"/>
    <n v="12794"/>
    <n v="0"/>
    <n v="0"/>
    <n v="2302.92"/>
    <n v="244"/>
    <n v="15340.92"/>
    <x v="0"/>
    <x v="1"/>
    <x v="0"/>
    <x v="0"/>
    <x v="0"/>
    <x v="4"/>
    <x v="0"/>
    <x v="3"/>
    <x v="3"/>
  </r>
  <r>
    <s v="ORD00204"/>
    <x v="156"/>
    <s v="CUST480"/>
    <s v="Riya"/>
    <x v="0"/>
    <n v="35"/>
    <s v="Camera"/>
    <x v="0"/>
    <x v="5"/>
    <x v="7"/>
    <n v="4"/>
    <n v="22668"/>
    <n v="5"/>
    <n v="4533.6000000000004"/>
    <n v="15504.91"/>
    <n v="15"/>
    <n v="101658.31"/>
    <x v="3"/>
    <x v="1"/>
    <x v="7"/>
    <x v="5"/>
    <x v="1"/>
    <x v="6"/>
    <x v="0"/>
    <x v="4"/>
    <x v="1"/>
  </r>
  <r>
    <s v="ORD00205"/>
    <x v="81"/>
    <s v="CUST402"/>
    <s v="Priya"/>
    <x v="0"/>
    <n v="41"/>
    <s v="Headphones"/>
    <x v="0"/>
    <x v="0"/>
    <x v="6"/>
    <n v="3"/>
    <n v="5734"/>
    <n v="20"/>
    <n v="3440.4"/>
    <n v="2477.09"/>
    <n v="0"/>
    <n v="16238.69"/>
    <x v="3"/>
    <x v="1"/>
    <x v="3"/>
    <x v="1"/>
    <x v="1"/>
    <x v="8"/>
    <x v="1"/>
    <x v="3"/>
    <x v="2"/>
  </r>
  <r>
    <s v="ORD00206"/>
    <x v="157"/>
    <s v="CUST684"/>
    <s v="Arjun"/>
    <x v="0"/>
    <n v="59"/>
    <s v="Mouse"/>
    <x v="0"/>
    <x v="9"/>
    <x v="5"/>
    <n v="4"/>
    <n v="30869"/>
    <n v="0"/>
    <n v="0"/>
    <n v="22225.68"/>
    <n v="282"/>
    <n v="145983.67999999999"/>
    <x v="3"/>
    <x v="0"/>
    <x v="5"/>
    <x v="3"/>
    <x v="2"/>
    <x v="5"/>
    <x v="0"/>
    <x v="1"/>
    <x v="3"/>
  </r>
  <r>
    <s v="ORD00207"/>
    <x v="158"/>
    <s v="CUST510"/>
    <s v="Vikas"/>
    <x v="0"/>
    <n v="49"/>
    <s v="Backpack"/>
    <x v="2"/>
    <x v="3"/>
    <x v="0"/>
    <n v="1"/>
    <n v="7798"/>
    <n v="10"/>
    <n v="779.8"/>
    <n v="1263.28"/>
    <n v="371"/>
    <n v="8652.48"/>
    <x v="3"/>
    <x v="1"/>
    <x v="3"/>
    <x v="1"/>
    <x v="1"/>
    <x v="4"/>
    <x v="0"/>
    <x v="3"/>
    <x v="2"/>
  </r>
  <r>
    <s v="ORD00208"/>
    <x v="159"/>
    <s v="CUST801"/>
    <s v="Amit"/>
    <x v="1"/>
    <n v="49"/>
    <s v="Mouse"/>
    <x v="0"/>
    <x v="9"/>
    <x v="5"/>
    <n v="2"/>
    <n v="41986"/>
    <n v="5"/>
    <n v="4198.6000000000004"/>
    <n v="14359.21"/>
    <n v="169"/>
    <n v="94301.61"/>
    <x v="3"/>
    <x v="1"/>
    <x v="3"/>
    <x v="1"/>
    <x v="1"/>
    <x v="4"/>
    <x v="1"/>
    <x v="4"/>
    <x v="3"/>
  </r>
  <r>
    <s v="ORD00209"/>
    <x v="160"/>
    <s v="CUST132"/>
    <s v="Vikas"/>
    <x v="0"/>
    <n v="26"/>
    <s v="Tablet"/>
    <x v="0"/>
    <x v="8"/>
    <x v="7"/>
    <n v="1"/>
    <n v="31155"/>
    <n v="5"/>
    <n v="1557.75"/>
    <n v="5327.51"/>
    <n v="11"/>
    <n v="34935.75"/>
    <x v="2"/>
    <x v="0"/>
    <x v="6"/>
    <x v="4"/>
    <x v="1"/>
    <x v="0"/>
    <x v="1"/>
    <x v="4"/>
    <x v="0"/>
  </r>
  <r>
    <s v="ORD00210"/>
    <x v="161"/>
    <s v="CUST861"/>
    <s v="Vikas"/>
    <x v="1"/>
    <n v="53"/>
    <s v="Camera"/>
    <x v="0"/>
    <x v="5"/>
    <x v="8"/>
    <n v="4"/>
    <n v="41074"/>
    <n v="20"/>
    <n v="32859.199999999997"/>
    <n v="23658.62"/>
    <n v="115"/>
    <n v="155210.42000000001"/>
    <x v="1"/>
    <x v="0"/>
    <x v="7"/>
    <x v="5"/>
    <x v="1"/>
    <x v="0"/>
    <x v="0"/>
    <x v="0"/>
    <x v="1"/>
  </r>
  <r>
    <s v="ORD00211"/>
    <x v="162"/>
    <s v="CUST485"/>
    <s v="Sneha"/>
    <x v="0"/>
    <n v="50"/>
    <s v="Camera"/>
    <x v="0"/>
    <x v="5"/>
    <x v="8"/>
    <n v="1"/>
    <n v="47164"/>
    <n v="20"/>
    <n v="9432.7999999999993"/>
    <n v="6791.62"/>
    <n v="27"/>
    <n v="44549.82"/>
    <x v="0"/>
    <x v="1"/>
    <x v="0"/>
    <x v="0"/>
    <x v="0"/>
    <x v="2"/>
    <x v="1"/>
    <x v="3"/>
    <x v="3"/>
  </r>
  <r>
    <s v="ORD00212"/>
    <x v="15"/>
    <s v="CUST845"/>
    <s v="Sneha"/>
    <x v="0"/>
    <n v="35"/>
    <s v="Shoes"/>
    <x v="1"/>
    <x v="2"/>
    <x v="4"/>
    <n v="4"/>
    <n v="12596"/>
    <n v="15"/>
    <n v="7557.6"/>
    <n v="7708.75"/>
    <n v="445"/>
    <n v="50980.15"/>
    <x v="1"/>
    <x v="0"/>
    <x v="2"/>
    <x v="1"/>
    <x v="1"/>
    <x v="6"/>
    <x v="0"/>
    <x v="3"/>
    <x v="2"/>
  </r>
  <r>
    <s v="ORD00213"/>
    <x v="163"/>
    <s v="CUST164"/>
    <s v="Neha"/>
    <x v="1"/>
    <n v="35"/>
    <s v="Tablet"/>
    <x v="0"/>
    <x v="8"/>
    <x v="2"/>
    <n v="3"/>
    <n v="17489"/>
    <n v="20"/>
    <n v="10493.4"/>
    <n v="7555.25"/>
    <n v="241"/>
    <n v="49769.85"/>
    <x v="3"/>
    <x v="0"/>
    <x v="5"/>
    <x v="3"/>
    <x v="2"/>
    <x v="6"/>
    <x v="1"/>
    <x v="1"/>
    <x v="3"/>
  </r>
  <r>
    <s v="ORD00214"/>
    <x v="164"/>
    <s v="CUST737"/>
    <s v="Arjun"/>
    <x v="1"/>
    <n v="54"/>
    <s v="Keyboard"/>
    <x v="0"/>
    <x v="1"/>
    <x v="7"/>
    <n v="2"/>
    <n v="8534"/>
    <n v="0"/>
    <n v="0"/>
    <n v="3072.24"/>
    <n v="230"/>
    <n v="20370.240000000002"/>
    <x v="0"/>
    <x v="1"/>
    <x v="0"/>
    <x v="0"/>
    <x v="0"/>
    <x v="4"/>
    <x v="0"/>
    <x v="3"/>
    <x v="2"/>
  </r>
  <r>
    <s v="ORD00215"/>
    <x v="165"/>
    <s v="CUST155"/>
    <s v="Anjali"/>
    <x v="0"/>
    <n v="48"/>
    <s v="Watch"/>
    <x v="1"/>
    <x v="7"/>
    <x v="7"/>
    <n v="4"/>
    <n v="22679"/>
    <n v="0"/>
    <n v="0"/>
    <n v="16328.88"/>
    <n v="412"/>
    <n v="107456.88"/>
    <x v="2"/>
    <x v="1"/>
    <x v="4"/>
    <x v="2"/>
    <x v="1"/>
    <x v="1"/>
    <x v="0"/>
    <x v="4"/>
    <x v="1"/>
  </r>
  <r>
    <s v="ORD00216"/>
    <x v="98"/>
    <s v="CUST786"/>
    <s v="Karan"/>
    <x v="1"/>
    <n v="29"/>
    <s v="Phone"/>
    <x v="0"/>
    <x v="6"/>
    <x v="3"/>
    <n v="3"/>
    <n v="10780"/>
    <n v="15"/>
    <n v="4851"/>
    <n v="4948.0200000000004"/>
    <n v="12"/>
    <n v="32449.02"/>
    <x v="3"/>
    <x v="1"/>
    <x v="5"/>
    <x v="3"/>
    <x v="2"/>
    <x v="4"/>
    <x v="0"/>
    <x v="2"/>
    <x v="0"/>
  </r>
  <r>
    <s v="ORD00217"/>
    <x v="166"/>
    <s v="CUST870"/>
    <s v="Arjun"/>
    <x v="0"/>
    <n v="22"/>
    <s v="Watch"/>
    <x v="1"/>
    <x v="7"/>
    <x v="9"/>
    <n v="1"/>
    <n v="41995"/>
    <n v="15"/>
    <n v="6299.25"/>
    <n v="6425.23"/>
    <n v="363"/>
    <n v="42483.99"/>
    <x v="0"/>
    <x v="0"/>
    <x v="0"/>
    <x v="0"/>
    <x v="0"/>
    <x v="3"/>
    <x v="0"/>
    <x v="3"/>
    <x v="3"/>
  </r>
  <r>
    <s v="ORD00218"/>
    <x v="108"/>
    <s v="CUST984"/>
    <s v="Vikas"/>
    <x v="0"/>
    <n v="51"/>
    <s v="Keyboard"/>
    <x v="0"/>
    <x v="1"/>
    <x v="5"/>
    <n v="1"/>
    <n v="2778"/>
    <n v="15"/>
    <n v="416.7"/>
    <n v="425.03"/>
    <n v="387"/>
    <n v="3173.33"/>
    <x v="3"/>
    <x v="1"/>
    <x v="5"/>
    <x v="3"/>
    <x v="2"/>
    <x v="7"/>
    <x v="0"/>
    <x v="4"/>
    <x v="0"/>
  </r>
  <r>
    <s v="ORD00219"/>
    <x v="161"/>
    <s v="CUST500"/>
    <s v="Amit"/>
    <x v="1"/>
    <n v="27"/>
    <s v="Backpack"/>
    <x v="2"/>
    <x v="3"/>
    <x v="3"/>
    <n v="3"/>
    <n v="35468"/>
    <n v="5"/>
    <n v="5320.2"/>
    <n v="18195.080000000002"/>
    <n v="238"/>
    <n v="119516.88"/>
    <x v="2"/>
    <x v="1"/>
    <x v="6"/>
    <x v="4"/>
    <x v="1"/>
    <x v="1"/>
    <x v="1"/>
    <x v="0"/>
    <x v="3"/>
  </r>
  <r>
    <s v="ORD00220"/>
    <x v="144"/>
    <s v="CUST188"/>
    <s v="Karan"/>
    <x v="0"/>
    <n v="50"/>
    <s v="Camera"/>
    <x v="0"/>
    <x v="5"/>
    <x v="3"/>
    <n v="2"/>
    <n v="32959"/>
    <n v="20"/>
    <n v="13183.6"/>
    <n v="9492.19"/>
    <n v="266"/>
    <n v="62492.59"/>
    <x v="2"/>
    <x v="1"/>
    <x v="7"/>
    <x v="5"/>
    <x v="1"/>
    <x v="6"/>
    <x v="1"/>
    <x v="4"/>
    <x v="2"/>
  </r>
  <r>
    <s v="ORD00221"/>
    <x v="96"/>
    <s v="CUST969"/>
    <s v="Sneha"/>
    <x v="0"/>
    <n v="53"/>
    <s v="Phone"/>
    <x v="0"/>
    <x v="6"/>
    <x v="3"/>
    <n v="4"/>
    <n v="31028"/>
    <n v="15"/>
    <n v="18616.8"/>
    <n v="18989.14"/>
    <n v="443"/>
    <n v="124927.34"/>
    <x v="3"/>
    <x v="1"/>
    <x v="1"/>
    <x v="0"/>
    <x v="0"/>
    <x v="0"/>
    <x v="1"/>
    <x v="3"/>
    <x v="3"/>
  </r>
  <r>
    <s v="ORD00222"/>
    <x v="167"/>
    <s v="CUST348"/>
    <s v="Neha"/>
    <x v="1"/>
    <n v="54"/>
    <s v="Tablet"/>
    <x v="0"/>
    <x v="8"/>
    <x v="2"/>
    <n v="4"/>
    <n v="19158"/>
    <n v="15"/>
    <n v="11494.8"/>
    <n v="11724.7"/>
    <n v="319"/>
    <n v="77180.899999999994"/>
    <x v="2"/>
    <x v="0"/>
    <x v="5"/>
    <x v="3"/>
    <x v="2"/>
    <x v="1"/>
    <x v="1"/>
    <x v="2"/>
    <x v="3"/>
  </r>
  <r>
    <s v="ORD00223"/>
    <x v="1"/>
    <s v="CUST897"/>
    <s v="Anjali"/>
    <x v="1"/>
    <n v="57"/>
    <s v="Phone"/>
    <x v="0"/>
    <x v="6"/>
    <x v="0"/>
    <n v="1"/>
    <n v="25847"/>
    <n v="10"/>
    <n v="2584.6999999999998"/>
    <n v="4187.21"/>
    <n v="496"/>
    <n v="27945.51"/>
    <x v="2"/>
    <x v="0"/>
    <x v="5"/>
    <x v="3"/>
    <x v="2"/>
    <x v="7"/>
    <x v="1"/>
    <x v="0"/>
    <x v="2"/>
  </r>
  <r>
    <s v="ORD00224"/>
    <x v="168"/>
    <s v="CUST382"/>
    <s v="Amit"/>
    <x v="1"/>
    <n v="44"/>
    <s v="Backpack"/>
    <x v="2"/>
    <x v="3"/>
    <x v="9"/>
    <n v="2"/>
    <n v="27899"/>
    <n v="5"/>
    <n v="2789.9"/>
    <n v="9541.4599999999991"/>
    <n v="245"/>
    <n v="62794.559999999998"/>
    <x v="2"/>
    <x v="0"/>
    <x v="2"/>
    <x v="1"/>
    <x v="1"/>
    <x v="4"/>
    <x v="1"/>
    <x v="2"/>
    <x v="0"/>
  </r>
  <r>
    <s v="ORD00225"/>
    <x v="63"/>
    <s v="CUST507"/>
    <s v="Priya"/>
    <x v="1"/>
    <n v="32"/>
    <s v="Headphones"/>
    <x v="0"/>
    <x v="0"/>
    <x v="8"/>
    <n v="5"/>
    <n v="4763"/>
    <n v="20"/>
    <n v="4763"/>
    <n v="3429.36"/>
    <n v="197"/>
    <n v="22678.36"/>
    <x v="3"/>
    <x v="0"/>
    <x v="4"/>
    <x v="2"/>
    <x v="1"/>
    <x v="4"/>
    <x v="1"/>
    <x v="0"/>
    <x v="2"/>
  </r>
  <r>
    <s v="ORD00226"/>
    <x v="169"/>
    <s v="CUST531"/>
    <s v="Priya"/>
    <x v="1"/>
    <n v="18"/>
    <s v="Headphones"/>
    <x v="0"/>
    <x v="0"/>
    <x v="7"/>
    <n v="2"/>
    <n v="26643"/>
    <n v="0"/>
    <n v="0"/>
    <n v="9591.48"/>
    <n v="210"/>
    <n v="63087.48"/>
    <x v="1"/>
    <x v="0"/>
    <x v="0"/>
    <x v="0"/>
    <x v="0"/>
    <x v="2"/>
    <x v="0"/>
    <x v="2"/>
    <x v="3"/>
  </r>
  <r>
    <s v="ORD00227"/>
    <x v="103"/>
    <s v="CUST528"/>
    <s v="Anjali"/>
    <x v="1"/>
    <n v="41"/>
    <s v="Phone"/>
    <x v="0"/>
    <x v="6"/>
    <x v="2"/>
    <n v="2"/>
    <n v="15860"/>
    <n v="20"/>
    <n v="6344"/>
    <n v="4567.68"/>
    <n v="237"/>
    <n v="30180.68"/>
    <x v="0"/>
    <x v="1"/>
    <x v="1"/>
    <x v="0"/>
    <x v="0"/>
    <x v="7"/>
    <x v="1"/>
    <x v="1"/>
    <x v="0"/>
  </r>
  <r>
    <s v="ORD00228"/>
    <x v="5"/>
    <s v="CUST799"/>
    <s v="Rahul"/>
    <x v="1"/>
    <n v="56"/>
    <s v="Camera"/>
    <x v="0"/>
    <x v="5"/>
    <x v="6"/>
    <n v="5"/>
    <n v="7974"/>
    <n v="5"/>
    <n v="1993.5"/>
    <n v="6817.77"/>
    <n v="291"/>
    <n v="44985.27"/>
    <x v="3"/>
    <x v="1"/>
    <x v="1"/>
    <x v="0"/>
    <x v="0"/>
    <x v="1"/>
    <x v="0"/>
    <x v="2"/>
    <x v="0"/>
  </r>
  <r>
    <s v="ORD00229"/>
    <x v="31"/>
    <s v="CUST311"/>
    <s v="Sneha"/>
    <x v="0"/>
    <n v="35"/>
    <s v="Backpack"/>
    <x v="2"/>
    <x v="3"/>
    <x v="9"/>
    <n v="3"/>
    <n v="41035"/>
    <n v="20"/>
    <n v="24621"/>
    <n v="17727.12"/>
    <n v="486"/>
    <n v="116697.12"/>
    <x v="0"/>
    <x v="1"/>
    <x v="7"/>
    <x v="5"/>
    <x v="1"/>
    <x v="7"/>
    <x v="1"/>
    <x v="0"/>
    <x v="3"/>
  </r>
  <r>
    <s v="ORD00230"/>
    <x v="150"/>
    <s v="CUST907"/>
    <s v="Rahul"/>
    <x v="0"/>
    <n v="23"/>
    <s v="Headphones"/>
    <x v="0"/>
    <x v="0"/>
    <x v="9"/>
    <n v="5"/>
    <n v="13190"/>
    <n v="0"/>
    <n v="0"/>
    <n v="11871"/>
    <n v="493"/>
    <n v="78314"/>
    <x v="1"/>
    <x v="0"/>
    <x v="1"/>
    <x v="0"/>
    <x v="0"/>
    <x v="3"/>
    <x v="1"/>
    <x v="3"/>
    <x v="3"/>
  </r>
  <r>
    <s v="ORD00231"/>
    <x v="170"/>
    <s v="CUST934"/>
    <s v="Arjun"/>
    <x v="1"/>
    <n v="19"/>
    <s v="Tablet"/>
    <x v="0"/>
    <x v="8"/>
    <x v="1"/>
    <n v="3"/>
    <n v="35079"/>
    <n v="20"/>
    <n v="21047.4"/>
    <n v="15154.13"/>
    <n v="50"/>
    <n v="99393.73"/>
    <x v="2"/>
    <x v="1"/>
    <x v="3"/>
    <x v="1"/>
    <x v="1"/>
    <x v="6"/>
    <x v="0"/>
    <x v="3"/>
    <x v="2"/>
  </r>
  <r>
    <s v="ORD00232"/>
    <x v="2"/>
    <s v="CUST922"/>
    <s v="Priya"/>
    <x v="0"/>
    <n v="43"/>
    <s v="Laptop"/>
    <x v="0"/>
    <x v="4"/>
    <x v="2"/>
    <n v="4"/>
    <n v="19650"/>
    <n v="0"/>
    <n v="0"/>
    <n v="14148"/>
    <n v="372"/>
    <n v="93120"/>
    <x v="3"/>
    <x v="1"/>
    <x v="7"/>
    <x v="5"/>
    <x v="1"/>
    <x v="2"/>
    <x v="0"/>
    <x v="1"/>
    <x v="2"/>
  </r>
  <r>
    <s v="ORD00233"/>
    <x v="171"/>
    <s v="CUST860"/>
    <s v="Amit"/>
    <x v="1"/>
    <n v="23"/>
    <s v="Backpack"/>
    <x v="2"/>
    <x v="3"/>
    <x v="3"/>
    <n v="3"/>
    <n v="7283"/>
    <n v="0"/>
    <n v="0"/>
    <n v="3932.82"/>
    <n v="89"/>
    <n v="25870.82"/>
    <x v="3"/>
    <x v="0"/>
    <x v="4"/>
    <x v="2"/>
    <x v="1"/>
    <x v="8"/>
    <x v="0"/>
    <x v="1"/>
    <x v="1"/>
  </r>
  <r>
    <s v="ORD00234"/>
    <x v="62"/>
    <s v="CUST265"/>
    <s v="Amit"/>
    <x v="0"/>
    <n v="47"/>
    <s v="Tablet"/>
    <x v="0"/>
    <x v="8"/>
    <x v="6"/>
    <n v="2"/>
    <n v="18597"/>
    <n v="0"/>
    <n v="0"/>
    <n v="6694.92"/>
    <n v="194"/>
    <n v="44082.92"/>
    <x v="0"/>
    <x v="0"/>
    <x v="1"/>
    <x v="0"/>
    <x v="0"/>
    <x v="4"/>
    <x v="1"/>
    <x v="0"/>
    <x v="0"/>
  </r>
  <r>
    <s v="ORD00235"/>
    <x v="83"/>
    <s v="CUST201"/>
    <s v="Amit"/>
    <x v="1"/>
    <n v="41"/>
    <s v="Watch"/>
    <x v="1"/>
    <x v="7"/>
    <x v="7"/>
    <n v="1"/>
    <n v="17820"/>
    <n v="20"/>
    <n v="3564"/>
    <n v="2566.08"/>
    <n v="383"/>
    <n v="17205.080000000002"/>
    <x v="3"/>
    <x v="1"/>
    <x v="1"/>
    <x v="0"/>
    <x v="0"/>
    <x v="6"/>
    <x v="0"/>
    <x v="4"/>
    <x v="2"/>
  </r>
  <r>
    <s v="ORD00236"/>
    <x v="23"/>
    <s v="CUST313"/>
    <s v="Priya"/>
    <x v="0"/>
    <n v="58"/>
    <s v="Watch"/>
    <x v="1"/>
    <x v="7"/>
    <x v="0"/>
    <n v="5"/>
    <n v="29380"/>
    <n v="10"/>
    <n v="14690"/>
    <n v="23797.8"/>
    <n v="177"/>
    <n v="156184.79999999999"/>
    <x v="3"/>
    <x v="1"/>
    <x v="1"/>
    <x v="0"/>
    <x v="0"/>
    <x v="3"/>
    <x v="1"/>
    <x v="0"/>
    <x v="0"/>
  </r>
  <r>
    <s v="ORD00237"/>
    <x v="13"/>
    <s v="CUST218"/>
    <s v="Karan"/>
    <x v="1"/>
    <n v="55"/>
    <s v="Headphones"/>
    <x v="0"/>
    <x v="0"/>
    <x v="6"/>
    <n v="5"/>
    <n v="48636"/>
    <n v="20"/>
    <n v="48636"/>
    <n v="35017.919999999998"/>
    <n v="254"/>
    <n v="229815.92"/>
    <x v="1"/>
    <x v="0"/>
    <x v="2"/>
    <x v="1"/>
    <x v="1"/>
    <x v="2"/>
    <x v="0"/>
    <x v="2"/>
    <x v="0"/>
  </r>
  <r>
    <s v="ORD00238"/>
    <x v="172"/>
    <s v="CUST385"/>
    <s v="Arjun"/>
    <x v="0"/>
    <n v="40"/>
    <s v="Headphones"/>
    <x v="0"/>
    <x v="0"/>
    <x v="5"/>
    <n v="3"/>
    <n v="4058"/>
    <n v="0"/>
    <n v="0"/>
    <n v="2191.3200000000002"/>
    <n v="130"/>
    <n v="14495.32"/>
    <x v="0"/>
    <x v="1"/>
    <x v="2"/>
    <x v="1"/>
    <x v="1"/>
    <x v="1"/>
    <x v="0"/>
    <x v="4"/>
    <x v="3"/>
  </r>
  <r>
    <s v="ORD00239"/>
    <x v="173"/>
    <s v="CUST260"/>
    <s v="Sneha"/>
    <x v="1"/>
    <n v="50"/>
    <s v="Camera"/>
    <x v="0"/>
    <x v="5"/>
    <x v="9"/>
    <n v="2"/>
    <n v="16518"/>
    <n v="15"/>
    <n v="4955.3999999999996"/>
    <n v="5054.51"/>
    <n v="326"/>
    <n v="33461.11"/>
    <x v="0"/>
    <x v="0"/>
    <x v="1"/>
    <x v="0"/>
    <x v="0"/>
    <x v="0"/>
    <x v="1"/>
    <x v="0"/>
    <x v="1"/>
  </r>
  <r>
    <s v="ORD00240"/>
    <x v="32"/>
    <s v="CUST652"/>
    <s v="Sneha"/>
    <x v="1"/>
    <n v="42"/>
    <s v="Watch"/>
    <x v="1"/>
    <x v="7"/>
    <x v="3"/>
    <n v="2"/>
    <n v="42034"/>
    <n v="20"/>
    <n v="16813.599999999999"/>
    <n v="12105.79"/>
    <n v="55"/>
    <n v="79415.19"/>
    <x v="0"/>
    <x v="1"/>
    <x v="4"/>
    <x v="2"/>
    <x v="1"/>
    <x v="4"/>
    <x v="1"/>
    <x v="0"/>
    <x v="2"/>
  </r>
  <r>
    <s v="ORD00241"/>
    <x v="167"/>
    <s v="CUST997"/>
    <s v="Amit"/>
    <x v="0"/>
    <n v="43"/>
    <s v="Shoes"/>
    <x v="1"/>
    <x v="2"/>
    <x v="6"/>
    <n v="2"/>
    <n v="40255"/>
    <n v="0"/>
    <n v="0"/>
    <n v="14491.8"/>
    <n v="415"/>
    <n v="95416.8"/>
    <x v="3"/>
    <x v="0"/>
    <x v="3"/>
    <x v="1"/>
    <x v="1"/>
    <x v="4"/>
    <x v="0"/>
    <x v="3"/>
    <x v="3"/>
  </r>
  <r>
    <s v="ORD00242"/>
    <x v="150"/>
    <s v="CUST611"/>
    <s v="Priya"/>
    <x v="1"/>
    <n v="41"/>
    <s v="Headphones"/>
    <x v="0"/>
    <x v="0"/>
    <x v="8"/>
    <n v="2"/>
    <n v="16819"/>
    <n v="10"/>
    <n v="3363.8"/>
    <n v="5449.36"/>
    <n v="185"/>
    <n v="35908.559999999998"/>
    <x v="0"/>
    <x v="1"/>
    <x v="1"/>
    <x v="0"/>
    <x v="0"/>
    <x v="7"/>
    <x v="1"/>
    <x v="0"/>
    <x v="3"/>
  </r>
  <r>
    <s v="ORD00243"/>
    <x v="65"/>
    <s v="CUST885"/>
    <s v="Arjun"/>
    <x v="1"/>
    <n v="36"/>
    <s v="Headphones"/>
    <x v="0"/>
    <x v="0"/>
    <x v="5"/>
    <n v="5"/>
    <n v="17749"/>
    <n v="0"/>
    <n v="0"/>
    <n v="15974.1"/>
    <n v="215"/>
    <n v="104934.1"/>
    <x v="1"/>
    <x v="0"/>
    <x v="4"/>
    <x v="2"/>
    <x v="1"/>
    <x v="7"/>
    <x v="0"/>
    <x v="0"/>
    <x v="2"/>
  </r>
  <r>
    <s v="ORD00244"/>
    <x v="3"/>
    <s v="CUST146"/>
    <s v="Sneha"/>
    <x v="0"/>
    <n v="59"/>
    <s v="Watch"/>
    <x v="1"/>
    <x v="7"/>
    <x v="1"/>
    <n v="1"/>
    <n v="17819"/>
    <n v="15"/>
    <n v="2672.85"/>
    <n v="2726.31"/>
    <n v="350"/>
    <n v="18222.46"/>
    <x v="3"/>
    <x v="1"/>
    <x v="6"/>
    <x v="4"/>
    <x v="1"/>
    <x v="1"/>
    <x v="1"/>
    <x v="3"/>
    <x v="3"/>
  </r>
  <r>
    <s v="ORD00245"/>
    <x v="66"/>
    <s v="CUST955"/>
    <s v="Vikas"/>
    <x v="1"/>
    <n v="30"/>
    <s v="Keyboard"/>
    <x v="0"/>
    <x v="1"/>
    <x v="9"/>
    <n v="3"/>
    <n v="34354"/>
    <n v="5"/>
    <n v="5153.1000000000004"/>
    <n v="17623.599999999999"/>
    <n v="57"/>
    <n v="115589.5"/>
    <x v="3"/>
    <x v="1"/>
    <x v="7"/>
    <x v="5"/>
    <x v="1"/>
    <x v="2"/>
    <x v="1"/>
    <x v="3"/>
    <x v="2"/>
  </r>
  <r>
    <s v="ORD00246"/>
    <x v="174"/>
    <s v="CUST541"/>
    <s v="Sneha"/>
    <x v="0"/>
    <n v="52"/>
    <s v="Headphones"/>
    <x v="0"/>
    <x v="0"/>
    <x v="9"/>
    <n v="3"/>
    <n v="20946"/>
    <n v="20"/>
    <n v="12567.6"/>
    <n v="9048.67"/>
    <n v="113"/>
    <n v="59432.07"/>
    <x v="0"/>
    <x v="0"/>
    <x v="2"/>
    <x v="1"/>
    <x v="1"/>
    <x v="3"/>
    <x v="1"/>
    <x v="3"/>
    <x v="3"/>
  </r>
  <r>
    <s v="ORD00247"/>
    <x v="50"/>
    <s v="CUST161"/>
    <s v="Riya"/>
    <x v="1"/>
    <n v="22"/>
    <s v="Laptop"/>
    <x v="0"/>
    <x v="4"/>
    <x v="3"/>
    <n v="5"/>
    <n v="46655"/>
    <n v="20"/>
    <n v="46655"/>
    <n v="33591.599999999999"/>
    <n v="138"/>
    <n v="220349.6"/>
    <x v="2"/>
    <x v="0"/>
    <x v="2"/>
    <x v="1"/>
    <x v="1"/>
    <x v="7"/>
    <x v="0"/>
    <x v="3"/>
    <x v="3"/>
  </r>
  <r>
    <s v="ORD00248"/>
    <x v="168"/>
    <s v="CUST982"/>
    <s v="Riya"/>
    <x v="1"/>
    <n v="36"/>
    <s v="Watch"/>
    <x v="1"/>
    <x v="7"/>
    <x v="7"/>
    <n v="4"/>
    <n v="3168"/>
    <n v="20"/>
    <n v="2534.4"/>
    <n v="1824.77"/>
    <n v="447"/>
    <n v="12409.37"/>
    <x v="2"/>
    <x v="1"/>
    <x v="1"/>
    <x v="0"/>
    <x v="0"/>
    <x v="7"/>
    <x v="1"/>
    <x v="3"/>
    <x v="3"/>
  </r>
  <r>
    <s v="ORD00249"/>
    <x v="114"/>
    <s v="CUST564"/>
    <s v="Sneha"/>
    <x v="0"/>
    <n v="38"/>
    <s v="Phone"/>
    <x v="0"/>
    <x v="6"/>
    <x v="7"/>
    <n v="3"/>
    <n v="13647"/>
    <n v="20"/>
    <n v="8188.2"/>
    <n v="5895.5"/>
    <n v="193"/>
    <n v="38841.300000000003"/>
    <x v="1"/>
    <x v="1"/>
    <x v="1"/>
    <x v="0"/>
    <x v="0"/>
    <x v="7"/>
    <x v="0"/>
    <x v="4"/>
    <x v="3"/>
  </r>
  <r>
    <s v="ORD00250"/>
    <x v="135"/>
    <s v="CUST433"/>
    <s v="Arjun"/>
    <x v="0"/>
    <n v="49"/>
    <s v="Phone"/>
    <x v="0"/>
    <x v="6"/>
    <x v="4"/>
    <n v="3"/>
    <n v="10903"/>
    <n v="0"/>
    <n v="0"/>
    <n v="5887.62"/>
    <n v="412"/>
    <n v="39008.620000000003"/>
    <x v="3"/>
    <x v="0"/>
    <x v="6"/>
    <x v="4"/>
    <x v="1"/>
    <x v="6"/>
    <x v="0"/>
    <x v="4"/>
    <x v="3"/>
  </r>
  <r>
    <s v="ORD00251"/>
    <x v="61"/>
    <s v="CUST671"/>
    <s v="Karan"/>
    <x v="1"/>
    <n v="21"/>
    <s v="Phone"/>
    <x v="0"/>
    <x v="6"/>
    <x v="8"/>
    <n v="4"/>
    <n v="12320"/>
    <n v="15"/>
    <n v="7392"/>
    <n v="7539.84"/>
    <n v="154"/>
    <n v="49581.84"/>
    <x v="0"/>
    <x v="1"/>
    <x v="6"/>
    <x v="4"/>
    <x v="1"/>
    <x v="8"/>
    <x v="1"/>
    <x v="4"/>
    <x v="3"/>
  </r>
  <r>
    <s v="ORD00252"/>
    <x v="175"/>
    <s v="CUST768"/>
    <s v="Rahul"/>
    <x v="1"/>
    <n v="37"/>
    <s v="Watch"/>
    <x v="1"/>
    <x v="7"/>
    <x v="8"/>
    <n v="1"/>
    <n v="14063"/>
    <n v="10"/>
    <n v="1406.3"/>
    <n v="2278.21"/>
    <n v="103"/>
    <n v="15037.91"/>
    <x v="1"/>
    <x v="1"/>
    <x v="4"/>
    <x v="2"/>
    <x v="1"/>
    <x v="9"/>
    <x v="1"/>
    <x v="0"/>
    <x v="3"/>
  </r>
  <r>
    <s v="ORD00253"/>
    <x v="176"/>
    <s v="CUST865"/>
    <s v="Anjali"/>
    <x v="1"/>
    <n v="45"/>
    <s v="Tablet"/>
    <x v="0"/>
    <x v="8"/>
    <x v="7"/>
    <n v="3"/>
    <n v="38458"/>
    <n v="0"/>
    <n v="0"/>
    <n v="20767.32"/>
    <n v="484"/>
    <n v="136625.32"/>
    <x v="3"/>
    <x v="1"/>
    <x v="1"/>
    <x v="0"/>
    <x v="0"/>
    <x v="1"/>
    <x v="0"/>
    <x v="0"/>
    <x v="3"/>
  </r>
  <r>
    <s v="ORD00254"/>
    <x v="177"/>
    <s v="CUST629"/>
    <s v="Amit"/>
    <x v="1"/>
    <n v="40"/>
    <s v="Mouse"/>
    <x v="0"/>
    <x v="9"/>
    <x v="4"/>
    <n v="3"/>
    <n v="2136"/>
    <n v="0"/>
    <n v="0"/>
    <n v="1153.44"/>
    <n v="388"/>
    <n v="7949.44"/>
    <x v="2"/>
    <x v="1"/>
    <x v="5"/>
    <x v="3"/>
    <x v="2"/>
    <x v="7"/>
    <x v="0"/>
    <x v="4"/>
    <x v="1"/>
  </r>
  <r>
    <s v="ORD00255"/>
    <x v="68"/>
    <s v="CUST717"/>
    <s v="Sneha"/>
    <x v="1"/>
    <n v="50"/>
    <s v="Shoes"/>
    <x v="1"/>
    <x v="2"/>
    <x v="0"/>
    <n v="4"/>
    <n v="6313"/>
    <n v="20"/>
    <n v="5050.3999999999996"/>
    <n v="3636.29"/>
    <n v="1"/>
    <n v="23838.89"/>
    <x v="2"/>
    <x v="0"/>
    <x v="6"/>
    <x v="4"/>
    <x v="1"/>
    <x v="9"/>
    <x v="0"/>
    <x v="0"/>
    <x v="2"/>
  </r>
  <r>
    <s v="ORD00256"/>
    <x v="178"/>
    <s v="CUST102"/>
    <s v="Priya"/>
    <x v="1"/>
    <n v="46"/>
    <s v="Tablet"/>
    <x v="0"/>
    <x v="8"/>
    <x v="4"/>
    <n v="4"/>
    <n v="26827"/>
    <n v="5"/>
    <n v="5365.4"/>
    <n v="18349.669999999998"/>
    <n v="70"/>
    <n v="120362.27"/>
    <x v="2"/>
    <x v="0"/>
    <x v="5"/>
    <x v="3"/>
    <x v="2"/>
    <x v="8"/>
    <x v="0"/>
    <x v="2"/>
    <x v="3"/>
  </r>
  <r>
    <s v="ORD00257"/>
    <x v="179"/>
    <s v="CUST579"/>
    <s v="Karan"/>
    <x v="0"/>
    <n v="44"/>
    <s v="Watch"/>
    <x v="1"/>
    <x v="7"/>
    <x v="4"/>
    <n v="4"/>
    <n v="20044"/>
    <n v="10"/>
    <n v="8017.6"/>
    <n v="12988.51"/>
    <n v="449"/>
    <n v="85595.91"/>
    <x v="1"/>
    <x v="1"/>
    <x v="7"/>
    <x v="5"/>
    <x v="1"/>
    <x v="1"/>
    <x v="1"/>
    <x v="4"/>
    <x v="2"/>
  </r>
  <r>
    <s v="ORD00258"/>
    <x v="180"/>
    <s v="CUST505"/>
    <s v="Anjali"/>
    <x v="0"/>
    <n v="60"/>
    <s v="Mouse"/>
    <x v="0"/>
    <x v="9"/>
    <x v="9"/>
    <n v="5"/>
    <n v="2751"/>
    <n v="20"/>
    <n v="2751"/>
    <n v="1980.72"/>
    <n v="347"/>
    <n v="13331.72"/>
    <x v="0"/>
    <x v="0"/>
    <x v="5"/>
    <x v="3"/>
    <x v="2"/>
    <x v="8"/>
    <x v="0"/>
    <x v="4"/>
    <x v="0"/>
  </r>
  <r>
    <s v="ORD00259"/>
    <x v="15"/>
    <s v="CUST841"/>
    <s v="Arjun"/>
    <x v="0"/>
    <n v="28"/>
    <s v="Headphones"/>
    <x v="0"/>
    <x v="0"/>
    <x v="8"/>
    <n v="4"/>
    <n v="5599"/>
    <n v="20"/>
    <n v="4479.2"/>
    <n v="3225.02"/>
    <n v="479"/>
    <n v="21620.82"/>
    <x v="0"/>
    <x v="0"/>
    <x v="5"/>
    <x v="3"/>
    <x v="2"/>
    <x v="1"/>
    <x v="1"/>
    <x v="4"/>
    <x v="3"/>
  </r>
  <r>
    <s v="ORD00260"/>
    <x v="181"/>
    <s v="CUST247"/>
    <s v="Priya"/>
    <x v="1"/>
    <n v="42"/>
    <s v="Shoes"/>
    <x v="1"/>
    <x v="2"/>
    <x v="9"/>
    <n v="1"/>
    <n v="13659"/>
    <n v="20"/>
    <n v="2731.8"/>
    <n v="1966.9"/>
    <n v="370"/>
    <n v="13264.1"/>
    <x v="2"/>
    <x v="1"/>
    <x v="1"/>
    <x v="0"/>
    <x v="0"/>
    <x v="9"/>
    <x v="0"/>
    <x v="0"/>
    <x v="3"/>
  </r>
  <r>
    <s v="ORD00261"/>
    <x v="65"/>
    <s v="CUST916"/>
    <s v="Anjali"/>
    <x v="0"/>
    <n v="41"/>
    <s v="Phone"/>
    <x v="0"/>
    <x v="6"/>
    <x v="7"/>
    <n v="3"/>
    <n v="35927"/>
    <n v="15"/>
    <n v="16167.15"/>
    <n v="16490.490000000002"/>
    <n v="110"/>
    <n v="108214.34"/>
    <x v="1"/>
    <x v="0"/>
    <x v="2"/>
    <x v="1"/>
    <x v="1"/>
    <x v="0"/>
    <x v="0"/>
    <x v="2"/>
    <x v="0"/>
  </r>
  <r>
    <s v="ORD00262"/>
    <x v="104"/>
    <s v="CUST137"/>
    <s v="Rahul"/>
    <x v="0"/>
    <n v="51"/>
    <s v="Shoes"/>
    <x v="1"/>
    <x v="2"/>
    <x v="7"/>
    <n v="2"/>
    <n v="8718"/>
    <n v="5"/>
    <n v="871.8"/>
    <n v="2981.56"/>
    <n v="320"/>
    <n v="19865.759999999998"/>
    <x v="2"/>
    <x v="0"/>
    <x v="2"/>
    <x v="1"/>
    <x v="1"/>
    <x v="7"/>
    <x v="0"/>
    <x v="3"/>
    <x v="2"/>
  </r>
  <r>
    <s v="ORD00263"/>
    <x v="67"/>
    <s v="CUST655"/>
    <s v="Karan"/>
    <x v="0"/>
    <n v="50"/>
    <s v="Phone"/>
    <x v="0"/>
    <x v="6"/>
    <x v="8"/>
    <n v="4"/>
    <n v="10032"/>
    <n v="5"/>
    <n v="2006.4"/>
    <n v="6861.89"/>
    <n v="42"/>
    <n v="45025.49"/>
    <x v="0"/>
    <x v="0"/>
    <x v="3"/>
    <x v="1"/>
    <x v="1"/>
    <x v="2"/>
    <x v="0"/>
    <x v="3"/>
    <x v="1"/>
  </r>
  <r>
    <s v="ORD00264"/>
    <x v="11"/>
    <s v="CUST566"/>
    <s v="Neha"/>
    <x v="1"/>
    <n v="59"/>
    <s v="Camera"/>
    <x v="0"/>
    <x v="5"/>
    <x v="0"/>
    <n v="4"/>
    <n v="9542"/>
    <n v="20"/>
    <n v="7633.6"/>
    <n v="5496.19"/>
    <n v="372"/>
    <n v="36402.589999999997"/>
    <x v="1"/>
    <x v="1"/>
    <x v="6"/>
    <x v="4"/>
    <x v="1"/>
    <x v="3"/>
    <x v="1"/>
    <x v="3"/>
    <x v="3"/>
  </r>
  <r>
    <s v="ORD00265"/>
    <x v="6"/>
    <s v="CUST813"/>
    <s v="Riya"/>
    <x v="0"/>
    <n v="41"/>
    <s v="Laptop"/>
    <x v="0"/>
    <x v="4"/>
    <x v="8"/>
    <n v="1"/>
    <n v="9992"/>
    <n v="10"/>
    <n v="999.2"/>
    <n v="1618.7"/>
    <n v="323"/>
    <n v="10934.5"/>
    <x v="0"/>
    <x v="1"/>
    <x v="7"/>
    <x v="5"/>
    <x v="1"/>
    <x v="3"/>
    <x v="1"/>
    <x v="1"/>
    <x v="2"/>
  </r>
  <r>
    <s v="ORD00266"/>
    <x v="30"/>
    <s v="CUST111"/>
    <s v="Anjali"/>
    <x v="1"/>
    <n v="25"/>
    <s v="Backpack"/>
    <x v="2"/>
    <x v="3"/>
    <x v="6"/>
    <n v="2"/>
    <n v="2594"/>
    <n v="5"/>
    <n v="259.39999999999998"/>
    <n v="887.15"/>
    <n v="259"/>
    <n v="6074.75"/>
    <x v="3"/>
    <x v="0"/>
    <x v="4"/>
    <x v="2"/>
    <x v="1"/>
    <x v="3"/>
    <x v="1"/>
    <x v="4"/>
    <x v="1"/>
  </r>
  <r>
    <s v="ORD00267"/>
    <x v="178"/>
    <s v="CUST919"/>
    <s v="Amit"/>
    <x v="1"/>
    <n v="27"/>
    <s v="Shoes"/>
    <x v="1"/>
    <x v="2"/>
    <x v="4"/>
    <n v="3"/>
    <n v="33711"/>
    <n v="15"/>
    <n v="15169.95"/>
    <n v="15473.35"/>
    <n v="84"/>
    <n v="101520.4"/>
    <x v="0"/>
    <x v="0"/>
    <x v="5"/>
    <x v="3"/>
    <x v="2"/>
    <x v="4"/>
    <x v="1"/>
    <x v="4"/>
    <x v="0"/>
  </r>
  <r>
    <s v="ORD00268"/>
    <x v="36"/>
    <s v="CUST583"/>
    <s v="Vikas"/>
    <x v="0"/>
    <n v="41"/>
    <s v="Phone"/>
    <x v="0"/>
    <x v="6"/>
    <x v="2"/>
    <n v="5"/>
    <n v="28384"/>
    <n v="20"/>
    <n v="28384"/>
    <n v="20436.48"/>
    <n v="302"/>
    <n v="134274.48000000001"/>
    <x v="0"/>
    <x v="1"/>
    <x v="4"/>
    <x v="2"/>
    <x v="1"/>
    <x v="5"/>
    <x v="0"/>
    <x v="3"/>
    <x v="1"/>
  </r>
  <r>
    <s v="ORD00269"/>
    <x v="172"/>
    <s v="CUST708"/>
    <s v="Karan"/>
    <x v="1"/>
    <n v="29"/>
    <s v="Shoes"/>
    <x v="1"/>
    <x v="2"/>
    <x v="3"/>
    <n v="3"/>
    <n v="35019"/>
    <n v="15"/>
    <n v="15758.55"/>
    <n v="16073.72"/>
    <n v="151"/>
    <n v="105523.17"/>
    <x v="3"/>
    <x v="1"/>
    <x v="7"/>
    <x v="5"/>
    <x v="1"/>
    <x v="2"/>
    <x v="0"/>
    <x v="4"/>
    <x v="2"/>
  </r>
  <r>
    <s v="ORD00270"/>
    <x v="108"/>
    <s v="CUST178"/>
    <s v="Anjali"/>
    <x v="1"/>
    <n v="59"/>
    <s v="Headphones"/>
    <x v="0"/>
    <x v="0"/>
    <x v="0"/>
    <n v="3"/>
    <n v="19289"/>
    <n v="10"/>
    <n v="5786.7"/>
    <n v="9374.4500000000007"/>
    <n v="261"/>
    <n v="61715.75"/>
    <x v="0"/>
    <x v="0"/>
    <x v="1"/>
    <x v="0"/>
    <x v="0"/>
    <x v="1"/>
    <x v="0"/>
    <x v="3"/>
    <x v="0"/>
  </r>
  <r>
    <s v="ORD00271"/>
    <x v="182"/>
    <s v="CUST737"/>
    <s v="Vikas"/>
    <x v="0"/>
    <n v="44"/>
    <s v="Watch"/>
    <x v="1"/>
    <x v="7"/>
    <x v="2"/>
    <n v="4"/>
    <n v="47723"/>
    <n v="10"/>
    <n v="19089.2"/>
    <n v="30924.5"/>
    <n v="497"/>
    <n v="203224.3"/>
    <x v="3"/>
    <x v="1"/>
    <x v="0"/>
    <x v="0"/>
    <x v="0"/>
    <x v="6"/>
    <x v="0"/>
    <x v="0"/>
    <x v="0"/>
  </r>
  <r>
    <s v="ORD00272"/>
    <x v="15"/>
    <s v="CUST343"/>
    <s v="Arjun"/>
    <x v="0"/>
    <n v="44"/>
    <s v="Keyboard"/>
    <x v="0"/>
    <x v="1"/>
    <x v="1"/>
    <n v="5"/>
    <n v="36579"/>
    <n v="5"/>
    <n v="9144.75"/>
    <n v="31275.040000000001"/>
    <n v="326"/>
    <n v="205351.29"/>
    <x v="3"/>
    <x v="1"/>
    <x v="6"/>
    <x v="4"/>
    <x v="1"/>
    <x v="1"/>
    <x v="0"/>
    <x v="1"/>
    <x v="2"/>
  </r>
  <r>
    <s v="ORD00273"/>
    <x v="133"/>
    <s v="CUST187"/>
    <s v="Priya"/>
    <x v="1"/>
    <n v="28"/>
    <s v="Headphones"/>
    <x v="0"/>
    <x v="0"/>
    <x v="8"/>
    <n v="2"/>
    <n v="30501"/>
    <n v="10"/>
    <n v="6100.2"/>
    <n v="9882.32"/>
    <n v="215"/>
    <n v="64999.12"/>
    <x v="2"/>
    <x v="1"/>
    <x v="6"/>
    <x v="4"/>
    <x v="1"/>
    <x v="6"/>
    <x v="0"/>
    <x v="2"/>
    <x v="1"/>
  </r>
  <r>
    <s v="ORD00274"/>
    <x v="74"/>
    <s v="CUST626"/>
    <s v="Neha"/>
    <x v="0"/>
    <n v="19"/>
    <s v="Keyboard"/>
    <x v="0"/>
    <x v="1"/>
    <x v="4"/>
    <n v="3"/>
    <n v="35905"/>
    <n v="20"/>
    <n v="21543"/>
    <n v="15510.96"/>
    <n v="69"/>
    <n v="101751.96"/>
    <x v="3"/>
    <x v="1"/>
    <x v="5"/>
    <x v="3"/>
    <x v="2"/>
    <x v="4"/>
    <x v="0"/>
    <x v="1"/>
    <x v="1"/>
  </r>
  <r>
    <s v="ORD00275"/>
    <x v="183"/>
    <s v="CUST776"/>
    <s v="Riya"/>
    <x v="1"/>
    <n v="38"/>
    <s v="Mouse"/>
    <x v="0"/>
    <x v="9"/>
    <x v="1"/>
    <n v="3"/>
    <n v="16019"/>
    <n v="10"/>
    <n v="4805.7"/>
    <n v="7785.23"/>
    <n v="9"/>
    <n v="51045.53"/>
    <x v="3"/>
    <x v="1"/>
    <x v="5"/>
    <x v="3"/>
    <x v="2"/>
    <x v="1"/>
    <x v="0"/>
    <x v="1"/>
    <x v="2"/>
  </r>
  <r>
    <s v="ORD00276"/>
    <x v="184"/>
    <s v="CUST981"/>
    <s v="Karan"/>
    <x v="0"/>
    <n v="22"/>
    <s v="Phone"/>
    <x v="0"/>
    <x v="6"/>
    <x v="1"/>
    <n v="4"/>
    <n v="19232"/>
    <n v="10"/>
    <n v="7692.8"/>
    <n v="12462.34"/>
    <n v="295"/>
    <n v="81992.539999999994"/>
    <x v="2"/>
    <x v="1"/>
    <x v="0"/>
    <x v="0"/>
    <x v="0"/>
    <x v="4"/>
    <x v="0"/>
    <x v="4"/>
    <x v="2"/>
  </r>
  <r>
    <s v="ORD00277"/>
    <x v="185"/>
    <s v="CUST425"/>
    <s v="Arjun"/>
    <x v="0"/>
    <n v="57"/>
    <s v="Laptop"/>
    <x v="0"/>
    <x v="4"/>
    <x v="5"/>
    <n v="3"/>
    <n v="26220"/>
    <n v="5"/>
    <n v="3933"/>
    <n v="13450.86"/>
    <n v="337"/>
    <n v="88514.86"/>
    <x v="3"/>
    <x v="0"/>
    <x v="1"/>
    <x v="0"/>
    <x v="0"/>
    <x v="7"/>
    <x v="1"/>
    <x v="4"/>
    <x v="1"/>
  </r>
  <r>
    <s v="ORD00278"/>
    <x v="186"/>
    <s v="CUST196"/>
    <s v="Sneha"/>
    <x v="1"/>
    <n v="60"/>
    <s v="Headphones"/>
    <x v="0"/>
    <x v="0"/>
    <x v="8"/>
    <n v="2"/>
    <n v="8816"/>
    <n v="20"/>
    <n v="3526.4"/>
    <n v="2539.0100000000002"/>
    <n v="394"/>
    <n v="17038.61"/>
    <x v="1"/>
    <x v="0"/>
    <x v="1"/>
    <x v="0"/>
    <x v="0"/>
    <x v="8"/>
    <x v="0"/>
    <x v="1"/>
    <x v="1"/>
  </r>
  <r>
    <s v="ORD00279"/>
    <x v="187"/>
    <s v="CUST741"/>
    <s v="Amit"/>
    <x v="1"/>
    <n v="32"/>
    <s v="Mouse"/>
    <x v="0"/>
    <x v="9"/>
    <x v="3"/>
    <n v="1"/>
    <n v="21091"/>
    <n v="10"/>
    <n v="2109.1"/>
    <n v="3416.74"/>
    <n v="177"/>
    <n v="22575.64"/>
    <x v="2"/>
    <x v="1"/>
    <x v="6"/>
    <x v="4"/>
    <x v="1"/>
    <x v="0"/>
    <x v="1"/>
    <x v="0"/>
    <x v="0"/>
  </r>
  <r>
    <s v="ORD00280"/>
    <x v="54"/>
    <s v="CUST997"/>
    <s v="Arjun"/>
    <x v="0"/>
    <n v="19"/>
    <s v="Phone"/>
    <x v="0"/>
    <x v="6"/>
    <x v="3"/>
    <n v="2"/>
    <n v="46647"/>
    <n v="0"/>
    <n v="0"/>
    <n v="16792.919999999998"/>
    <n v="477"/>
    <n v="110563.92"/>
    <x v="0"/>
    <x v="0"/>
    <x v="7"/>
    <x v="5"/>
    <x v="1"/>
    <x v="4"/>
    <x v="0"/>
    <x v="2"/>
    <x v="2"/>
  </r>
  <r>
    <s v="ORD00281"/>
    <x v="188"/>
    <s v="CUST112"/>
    <s v="Amit"/>
    <x v="1"/>
    <n v="57"/>
    <s v="Headphones"/>
    <x v="0"/>
    <x v="0"/>
    <x v="1"/>
    <n v="1"/>
    <n v="46084"/>
    <n v="10"/>
    <n v="4608.3999999999996"/>
    <n v="7465.61"/>
    <n v="166"/>
    <n v="49107.21"/>
    <x v="0"/>
    <x v="1"/>
    <x v="6"/>
    <x v="4"/>
    <x v="1"/>
    <x v="1"/>
    <x v="1"/>
    <x v="3"/>
    <x v="2"/>
  </r>
  <r>
    <s v="ORD00282"/>
    <x v="189"/>
    <s v="CUST422"/>
    <s v="Riya"/>
    <x v="0"/>
    <n v="27"/>
    <s v="Camera"/>
    <x v="0"/>
    <x v="5"/>
    <x v="1"/>
    <n v="2"/>
    <n v="13526"/>
    <n v="0"/>
    <n v="0"/>
    <n v="4869.3599999999997"/>
    <n v="286"/>
    <n v="32207.360000000001"/>
    <x v="1"/>
    <x v="1"/>
    <x v="6"/>
    <x v="4"/>
    <x v="1"/>
    <x v="6"/>
    <x v="0"/>
    <x v="4"/>
    <x v="0"/>
  </r>
  <r>
    <s v="ORD00283"/>
    <x v="74"/>
    <s v="CUST228"/>
    <s v="Sneha"/>
    <x v="0"/>
    <n v="23"/>
    <s v="Phone"/>
    <x v="0"/>
    <x v="6"/>
    <x v="8"/>
    <n v="2"/>
    <n v="24594"/>
    <n v="15"/>
    <n v="7378.2"/>
    <n v="7525.76"/>
    <n v="423"/>
    <n v="49758.559999999998"/>
    <x v="0"/>
    <x v="0"/>
    <x v="6"/>
    <x v="4"/>
    <x v="1"/>
    <x v="8"/>
    <x v="1"/>
    <x v="3"/>
    <x v="2"/>
  </r>
  <r>
    <s v="ORD00284"/>
    <x v="190"/>
    <s v="CUST243"/>
    <s v="Vikas"/>
    <x v="1"/>
    <n v="48"/>
    <s v="Laptop"/>
    <x v="0"/>
    <x v="4"/>
    <x v="1"/>
    <n v="1"/>
    <n v="8792"/>
    <n v="20"/>
    <n v="1758.4"/>
    <n v="1266.05"/>
    <n v="83"/>
    <n v="8382.65"/>
    <x v="0"/>
    <x v="0"/>
    <x v="1"/>
    <x v="0"/>
    <x v="0"/>
    <x v="2"/>
    <x v="1"/>
    <x v="2"/>
    <x v="2"/>
  </r>
  <r>
    <s v="ORD00285"/>
    <x v="46"/>
    <s v="CUST455"/>
    <s v="Amit"/>
    <x v="0"/>
    <n v="44"/>
    <s v="Phone"/>
    <x v="0"/>
    <x v="6"/>
    <x v="4"/>
    <n v="2"/>
    <n v="39070"/>
    <n v="0"/>
    <n v="0"/>
    <n v="14065.2"/>
    <n v="255"/>
    <n v="92460.2"/>
    <x v="0"/>
    <x v="1"/>
    <x v="0"/>
    <x v="0"/>
    <x v="0"/>
    <x v="7"/>
    <x v="1"/>
    <x v="4"/>
    <x v="2"/>
  </r>
  <r>
    <s v="ORD00286"/>
    <x v="191"/>
    <s v="CUST360"/>
    <s v="Neha"/>
    <x v="1"/>
    <n v="29"/>
    <s v="Laptop"/>
    <x v="0"/>
    <x v="4"/>
    <x v="0"/>
    <n v="2"/>
    <n v="4186"/>
    <n v="15"/>
    <n v="1255.8"/>
    <n v="1280.92"/>
    <n v="320"/>
    <n v="8717.1200000000008"/>
    <x v="3"/>
    <x v="1"/>
    <x v="7"/>
    <x v="5"/>
    <x v="1"/>
    <x v="9"/>
    <x v="1"/>
    <x v="1"/>
    <x v="0"/>
  </r>
  <r>
    <s v="ORD00287"/>
    <x v="109"/>
    <s v="CUST789"/>
    <s v="Amit"/>
    <x v="1"/>
    <n v="39"/>
    <s v="Tablet"/>
    <x v="0"/>
    <x v="8"/>
    <x v="7"/>
    <n v="3"/>
    <n v="27724"/>
    <n v="0"/>
    <n v="0"/>
    <n v="14970.96"/>
    <n v="412"/>
    <n v="98554.96"/>
    <x v="1"/>
    <x v="1"/>
    <x v="7"/>
    <x v="5"/>
    <x v="1"/>
    <x v="5"/>
    <x v="0"/>
    <x v="1"/>
    <x v="2"/>
  </r>
  <r>
    <s v="ORD00288"/>
    <x v="192"/>
    <s v="CUST460"/>
    <s v="Arjun"/>
    <x v="1"/>
    <n v="22"/>
    <s v="Shoes"/>
    <x v="1"/>
    <x v="2"/>
    <x v="2"/>
    <n v="2"/>
    <n v="25863"/>
    <n v="15"/>
    <n v="7758.9"/>
    <n v="7914.08"/>
    <n v="282"/>
    <n v="52163.18"/>
    <x v="1"/>
    <x v="0"/>
    <x v="3"/>
    <x v="1"/>
    <x v="1"/>
    <x v="5"/>
    <x v="0"/>
    <x v="1"/>
    <x v="1"/>
  </r>
  <r>
    <s v="ORD00289"/>
    <x v="193"/>
    <s v="CUST266"/>
    <s v="Arjun"/>
    <x v="1"/>
    <n v="45"/>
    <s v="Laptop"/>
    <x v="0"/>
    <x v="4"/>
    <x v="4"/>
    <n v="3"/>
    <n v="5942"/>
    <n v="5"/>
    <n v="891.3"/>
    <n v="3048.25"/>
    <n v="248"/>
    <n v="20230.95"/>
    <x v="3"/>
    <x v="0"/>
    <x v="3"/>
    <x v="1"/>
    <x v="1"/>
    <x v="6"/>
    <x v="1"/>
    <x v="2"/>
    <x v="2"/>
  </r>
  <r>
    <s v="ORD00290"/>
    <x v="194"/>
    <s v="CUST795"/>
    <s v="Anjali"/>
    <x v="1"/>
    <n v="54"/>
    <s v="Keyboard"/>
    <x v="0"/>
    <x v="1"/>
    <x v="1"/>
    <n v="2"/>
    <n v="5637"/>
    <n v="20"/>
    <n v="2254.8000000000002"/>
    <n v="1623.46"/>
    <n v="105"/>
    <n v="10747.66"/>
    <x v="1"/>
    <x v="0"/>
    <x v="7"/>
    <x v="5"/>
    <x v="1"/>
    <x v="5"/>
    <x v="0"/>
    <x v="4"/>
    <x v="3"/>
  </r>
  <r>
    <s v="ORD00291"/>
    <x v="195"/>
    <s v="CUST337"/>
    <s v="Neha"/>
    <x v="1"/>
    <n v="48"/>
    <s v="Camera"/>
    <x v="0"/>
    <x v="5"/>
    <x v="7"/>
    <n v="3"/>
    <n v="11265"/>
    <n v="15"/>
    <n v="5069.25"/>
    <n v="5170.6400000000003"/>
    <n v="234"/>
    <n v="34130.39"/>
    <x v="2"/>
    <x v="1"/>
    <x v="1"/>
    <x v="0"/>
    <x v="0"/>
    <x v="4"/>
    <x v="0"/>
    <x v="0"/>
    <x v="3"/>
  </r>
  <r>
    <s v="ORD00292"/>
    <x v="146"/>
    <s v="CUST874"/>
    <s v="Priya"/>
    <x v="1"/>
    <n v="31"/>
    <s v="Keyboard"/>
    <x v="0"/>
    <x v="1"/>
    <x v="5"/>
    <n v="3"/>
    <n v="1419"/>
    <n v="10"/>
    <n v="425.7"/>
    <n v="689.63"/>
    <n v="407"/>
    <n v="4927.93"/>
    <x v="2"/>
    <x v="1"/>
    <x v="4"/>
    <x v="2"/>
    <x v="1"/>
    <x v="6"/>
    <x v="0"/>
    <x v="4"/>
    <x v="2"/>
  </r>
  <r>
    <s v="ORD00293"/>
    <x v="196"/>
    <s v="CUST936"/>
    <s v="Arjun"/>
    <x v="1"/>
    <n v="48"/>
    <s v="Shoes"/>
    <x v="1"/>
    <x v="2"/>
    <x v="0"/>
    <n v="4"/>
    <n v="14676"/>
    <n v="5"/>
    <n v="2935.2"/>
    <n v="10038.379999999999"/>
    <n v="318"/>
    <n v="66125.179999999993"/>
    <x v="2"/>
    <x v="1"/>
    <x v="6"/>
    <x v="4"/>
    <x v="1"/>
    <x v="3"/>
    <x v="0"/>
    <x v="1"/>
    <x v="0"/>
  </r>
  <r>
    <s v="ORD00294"/>
    <x v="151"/>
    <s v="CUST341"/>
    <s v="Arjun"/>
    <x v="0"/>
    <n v="48"/>
    <s v="Shoes"/>
    <x v="1"/>
    <x v="2"/>
    <x v="9"/>
    <n v="1"/>
    <n v="31678"/>
    <n v="10"/>
    <n v="3167.8"/>
    <n v="5131.84"/>
    <n v="175"/>
    <n v="33817.040000000001"/>
    <x v="2"/>
    <x v="0"/>
    <x v="3"/>
    <x v="1"/>
    <x v="1"/>
    <x v="9"/>
    <x v="1"/>
    <x v="4"/>
    <x v="3"/>
  </r>
  <r>
    <s v="ORD00295"/>
    <x v="197"/>
    <s v="CUST947"/>
    <s v="Karan"/>
    <x v="1"/>
    <n v="32"/>
    <s v="Shoes"/>
    <x v="1"/>
    <x v="2"/>
    <x v="8"/>
    <n v="4"/>
    <n v="11363"/>
    <n v="10"/>
    <n v="4545.2"/>
    <n v="7363.22"/>
    <n v="249"/>
    <n v="48519.02"/>
    <x v="0"/>
    <x v="1"/>
    <x v="6"/>
    <x v="4"/>
    <x v="1"/>
    <x v="7"/>
    <x v="0"/>
    <x v="2"/>
    <x v="1"/>
  </r>
  <r>
    <s v="ORD00296"/>
    <x v="106"/>
    <s v="CUST793"/>
    <s v="Vikas"/>
    <x v="1"/>
    <n v="40"/>
    <s v="Shoes"/>
    <x v="1"/>
    <x v="2"/>
    <x v="8"/>
    <n v="5"/>
    <n v="27019"/>
    <n v="0"/>
    <n v="0"/>
    <n v="24317.1"/>
    <n v="462"/>
    <n v="159874.1"/>
    <x v="1"/>
    <x v="0"/>
    <x v="7"/>
    <x v="5"/>
    <x v="1"/>
    <x v="4"/>
    <x v="1"/>
    <x v="1"/>
    <x v="1"/>
  </r>
  <r>
    <s v="ORD00297"/>
    <x v="198"/>
    <s v="CUST890"/>
    <s v="Vikas"/>
    <x v="1"/>
    <n v="22"/>
    <s v="Keyboard"/>
    <x v="0"/>
    <x v="1"/>
    <x v="2"/>
    <n v="3"/>
    <n v="20219"/>
    <n v="15"/>
    <n v="9098.5499999999993"/>
    <n v="9280.52"/>
    <n v="212"/>
    <n v="61050.97"/>
    <x v="3"/>
    <x v="1"/>
    <x v="5"/>
    <x v="3"/>
    <x v="2"/>
    <x v="4"/>
    <x v="0"/>
    <x v="1"/>
    <x v="3"/>
  </r>
  <r>
    <s v="ORD00298"/>
    <x v="110"/>
    <s v="CUST308"/>
    <s v="Anjali"/>
    <x v="1"/>
    <n v="49"/>
    <s v="Mouse"/>
    <x v="0"/>
    <x v="9"/>
    <x v="4"/>
    <n v="4"/>
    <n v="17648"/>
    <n v="20"/>
    <n v="14118.4"/>
    <n v="10165.25"/>
    <n v="6"/>
    <n v="66644.850000000006"/>
    <x v="2"/>
    <x v="1"/>
    <x v="4"/>
    <x v="2"/>
    <x v="1"/>
    <x v="2"/>
    <x v="1"/>
    <x v="3"/>
    <x v="3"/>
  </r>
  <r>
    <s v="ORD00299"/>
    <x v="35"/>
    <s v="CUST899"/>
    <s v="Amit"/>
    <x v="0"/>
    <n v="54"/>
    <s v="Tablet"/>
    <x v="0"/>
    <x v="8"/>
    <x v="7"/>
    <n v="5"/>
    <n v="2574"/>
    <n v="10"/>
    <n v="1287"/>
    <n v="2084.94"/>
    <n v="263"/>
    <n v="13930.94"/>
    <x v="3"/>
    <x v="1"/>
    <x v="4"/>
    <x v="2"/>
    <x v="1"/>
    <x v="7"/>
    <x v="0"/>
    <x v="4"/>
    <x v="3"/>
  </r>
  <r>
    <s v="ORD00300"/>
    <x v="199"/>
    <s v="CUST637"/>
    <s v="Riya"/>
    <x v="1"/>
    <n v="51"/>
    <s v="Watch"/>
    <x v="1"/>
    <x v="7"/>
    <x v="8"/>
    <n v="1"/>
    <n v="41491"/>
    <n v="5"/>
    <n v="2074.5500000000002"/>
    <n v="7094.96"/>
    <n v="267"/>
    <n v="46778.41"/>
    <x v="3"/>
    <x v="0"/>
    <x v="5"/>
    <x v="3"/>
    <x v="2"/>
    <x v="7"/>
    <x v="1"/>
    <x v="0"/>
    <x v="3"/>
  </r>
  <r>
    <s v="ORD00301"/>
    <x v="25"/>
    <s v="CUST353"/>
    <s v="Vikas"/>
    <x v="0"/>
    <n v="50"/>
    <s v="Keyboard"/>
    <x v="0"/>
    <x v="1"/>
    <x v="0"/>
    <n v="1"/>
    <n v="34811"/>
    <n v="0"/>
    <n v="0"/>
    <n v="6265.98"/>
    <n v="256"/>
    <n v="41332.980000000003"/>
    <x v="1"/>
    <x v="0"/>
    <x v="3"/>
    <x v="1"/>
    <x v="1"/>
    <x v="9"/>
    <x v="1"/>
    <x v="2"/>
    <x v="1"/>
  </r>
  <r>
    <s v="ORD00302"/>
    <x v="200"/>
    <s v="CUST453"/>
    <s v="Arjun"/>
    <x v="1"/>
    <n v="46"/>
    <s v="Headphones"/>
    <x v="0"/>
    <x v="0"/>
    <x v="5"/>
    <n v="2"/>
    <n v="42244"/>
    <n v="10"/>
    <n v="8448.7999999999993"/>
    <n v="13687.06"/>
    <n v="25"/>
    <n v="89751.26"/>
    <x v="2"/>
    <x v="0"/>
    <x v="7"/>
    <x v="5"/>
    <x v="1"/>
    <x v="6"/>
    <x v="1"/>
    <x v="0"/>
    <x v="1"/>
  </r>
  <r>
    <s v="ORD00303"/>
    <x v="186"/>
    <s v="CUST119"/>
    <s v="Anjali"/>
    <x v="1"/>
    <n v="34"/>
    <s v="Laptop"/>
    <x v="0"/>
    <x v="4"/>
    <x v="5"/>
    <n v="3"/>
    <n v="27252"/>
    <n v="20"/>
    <n v="16351.2"/>
    <n v="11772.86"/>
    <n v="470"/>
    <n v="77647.66"/>
    <x v="1"/>
    <x v="0"/>
    <x v="0"/>
    <x v="0"/>
    <x v="0"/>
    <x v="1"/>
    <x v="1"/>
    <x v="1"/>
    <x v="2"/>
  </r>
  <r>
    <s v="ORD00304"/>
    <x v="33"/>
    <s v="CUST144"/>
    <s v="Vikas"/>
    <x v="1"/>
    <n v="42"/>
    <s v="Phone"/>
    <x v="0"/>
    <x v="6"/>
    <x v="5"/>
    <n v="5"/>
    <n v="33762"/>
    <n v="0"/>
    <n v="0"/>
    <n v="30385.8"/>
    <n v="363"/>
    <n v="199558.8"/>
    <x v="0"/>
    <x v="1"/>
    <x v="0"/>
    <x v="0"/>
    <x v="0"/>
    <x v="7"/>
    <x v="0"/>
    <x v="0"/>
    <x v="2"/>
  </r>
  <r>
    <s v="ORD00305"/>
    <x v="201"/>
    <s v="CUST457"/>
    <s v="Anjali"/>
    <x v="1"/>
    <n v="42"/>
    <s v="Camera"/>
    <x v="0"/>
    <x v="5"/>
    <x v="7"/>
    <n v="2"/>
    <n v="22031"/>
    <n v="0"/>
    <n v="0"/>
    <n v="7931.16"/>
    <n v="84"/>
    <n v="52077.16"/>
    <x v="0"/>
    <x v="0"/>
    <x v="5"/>
    <x v="3"/>
    <x v="2"/>
    <x v="0"/>
    <x v="0"/>
    <x v="1"/>
    <x v="1"/>
  </r>
  <r>
    <s v="ORD00306"/>
    <x v="202"/>
    <s v="CUST753"/>
    <s v="Arjun"/>
    <x v="1"/>
    <n v="50"/>
    <s v="Shoes"/>
    <x v="1"/>
    <x v="2"/>
    <x v="7"/>
    <n v="2"/>
    <n v="19288"/>
    <n v="5"/>
    <n v="1928.8"/>
    <n v="6596.5"/>
    <n v="389"/>
    <n v="43632.7"/>
    <x v="1"/>
    <x v="1"/>
    <x v="6"/>
    <x v="4"/>
    <x v="1"/>
    <x v="0"/>
    <x v="0"/>
    <x v="2"/>
    <x v="2"/>
  </r>
  <r>
    <s v="ORD00307"/>
    <x v="203"/>
    <s v="CUST705"/>
    <s v="Anjali"/>
    <x v="1"/>
    <n v="41"/>
    <s v="Laptop"/>
    <x v="0"/>
    <x v="4"/>
    <x v="1"/>
    <n v="3"/>
    <n v="4554"/>
    <n v="0"/>
    <n v="0"/>
    <n v="2459.16"/>
    <n v="402"/>
    <n v="16523.16"/>
    <x v="2"/>
    <x v="0"/>
    <x v="4"/>
    <x v="2"/>
    <x v="1"/>
    <x v="2"/>
    <x v="0"/>
    <x v="3"/>
    <x v="3"/>
  </r>
  <r>
    <s v="ORD00308"/>
    <x v="174"/>
    <s v="CUST989"/>
    <s v="Sneha"/>
    <x v="0"/>
    <n v="40"/>
    <s v="Mouse"/>
    <x v="0"/>
    <x v="9"/>
    <x v="9"/>
    <n v="1"/>
    <n v="15911"/>
    <n v="0"/>
    <n v="0"/>
    <n v="2863.98"/>
    <n v="246"/>
    <n v="19020.98"/>
    <x v="3"/>
    <x v="0"/>
    <x v="7"/>
    <x v="5"/>
    <x v="1"/>
    <x v="5"/>
    <x v="1"/>
    <x v="3"/>
    <x v="0"/>
  </r>
  <r>
    <s v="ORD00309"/>
    <x v="24"/>
    <s v="CUST565"/>
    <s v="Neha"/>
    <x v="0"/>
    <n v="48"/>
    <s v="Headphones"/>
    <x v="0"/>
    <x v="0"/>
    <x v="2"/>
    <n v="4"/>
    <n v="43550"/>
    <n v="10"/>
    <n v="17420"/>
    <n v="28220.400000000001"/>
    <n v="291"/>
    <n v="185291.4"/>
    <x v="2"/>
    <x v="1"/>
    <x v="7"/>
    <x v="5"/>
    <x v="1"/>
    <x v="8"/>
    <x v="0"/>
    <x v="2"/>
    <x v="0"/>
  </r>
  <r>
    <s v="ORD00310"/>
    <x v="143"/>
    <s v="CUST325"/>
    <s v="Priya"/>
    <x v="1"/>
    <n v="60"/>
    <s v="Tablet"/>
    <x v="0"/>
    <x v="8"/>
    <x v="4"/>
    <n v="3"/>
    <n v="22416"/>
    <n v="0"/>
    <n v="0"/>
    <n v="12104.64"/>
    <n v="410"/>
    <n v="79762.64"/>
    <x v="2"/>
    <x v="0"/>
    <x v="2"/>
    <x v="1"/>
    <x v="1"/>
    <x v="7"/>
    <x v="1"/>
    <x v="3"/>
    <x v="1"/>
  </r>
  <r>
    <s v="ORD00311"/>
    <x v="7"/>
    <s v="CUST742"/>
    <s v="Rahul"/>
    <x v="0"/>
    <n v="23"/>
    <s v="Shoes"/>
    <x v="1"/>
    <x v="2"/>
    <x v="9"/>
    <n v="4"/>
    <n v="29172"/>
    <n v="15"/>
    <n v="17503.2"/>
    <n v="17853.259999999998"/>
    <n v="97"/>
    <n v="117135.06"/>
    <x v="2"/>
    <x v="1"/>
    <x v="1"/>
    <x v="0"/>
    <x v="0"/>
    <x v="1"/>
    <x v="1"/>
    <x v="2"/>
    <x v="3"/>
  </r>
  <r>
    <s v="ORD00312"/>
    <x v="9"/>
    <s v="CUST795"/>
    <s v="Amit"/>
    <x v="0"/>
    <n v="35"/>
    <s v="Tablet"/>
    <x v="0"/>
    <x v="8"/>
    <x v="0"/>
    <n v="5"/>
    <n v="44748"/>
    <n v="15"/>
    <n v="33561"/>
    <n v="34232.22"/>
    <n v="34"/>
    <n v="224445.22"/>
    <x v="1"/>
    <x v="1"/>
    <x v="0"/>
    <x v="0"/>
    <x v="0"/>
    <x v="0"/>
    <x v="0"/>
    <x v="2"/>
    <x v="3"/>
  </r>
  <r>
    <s v="ORD00313"/>
    <x v="204"/>
    <s v="CUST970"/>
    <s v="Anjali"/>
    <x v="1"/>
    <n v="42"/>
    <s v="Watch"/>
    <x v="1"/>
    <x v="7"/>
    <x v="2"/>
    <n v="5"/>
    <n v="23381"/>
    <n v="5"/>
    <n v="5845.25"/>
    <n v="19990.759999999998"/>
    <n v="214"/>
    <n v="131264.51"/>
    <x v="2"/>
    <x v="0"/>
    <x v="4"/>
    <x v="2"/>
    <x v="1"/>
    <x v="2"/>
    <x v="1"/>
    <x v="1"/>
    <x v="2"/>
  </r>
  <r>
    <s v="ORD00314"/>
    <x v="137"/>
    <s v="CUST184"/>
    <s v="Amit"/>
    <x v="0"/>
    <n v="44"/>
    <s v="Shoes"/>
    <x v="1"/>
    <x v="2"/>
    <x v="5"/>
    <n v="3"/>
    <n v="21630"/>
    <n v="15"/>
    <n v="9733.5"/>
    <n v="9928.17"/>
    <n v="379"/>
    <n v="65463.67"/>
    <x v="2"/>
    <x v="1"/>
    <x v="1"/>
    <x v="0"/>
    <x v="0"/>
    <x v="2"/>
    <x v="1"/>
    <x v="2"/>
    <x v="3"/>
  </r>
  <r>
    <s v="ORD00315"/>
    <x v="23"/>
    <s v="CUST894"/>
    <s v="Arjun"/>
    <x v="1"/>
    <n v="40"/>
    <s v="Camera"/>
    <x v="0"/>
    <x v="5"/>
    <x v="9"/>
    <n v="2"/>
    <n v="41791"/>
    <n v="20"/>
    <n v="16716.400000000001"/>
    <n v="12035.81"/>
    <n v="371"/>
    <n v="79272.41"/>
    <x v="1"/>
    <x v="0"/>
    <x v="2"/>
    <x v="1"/>
    <x v="1"/>
    <x v="5"/>
    <x v="1"/>
    <x v="2"/>
    <x v="1"/>
  </r>
  <r>
    <s v="ORD00316"/>
    <x v="205"/>
    <s v="CUST663"/>
    <s v="Anjali"/>
    <x v="1"/>
    <n v="40"/>
    <s v="Camera"/>
    <x v="0"/>
    <x v="5"/>
    <x v="8"/>
    <n v="2"/>
    <n v="5799"/>
    <n v="5"/>
    <n v="579.9"/>
    <n v="1983.26"/>
    <n v="221"/>
    <n v="13222.36"/>
    <x v="2"/>
    <x v="0"/>
    <x v="2"/>
    <x v="1"/>
    <x v="1"/>
    <x v="8"/>
    <x v="0"/>
    <x v="0"/>
    <x v="1"/>
  </r>
  <r>
    <s v="ORD00317"/>
    <x v="47"/>
    <s v="CUST510"/>
    <s v="Priya"/>
    <x v="0"/>
    <n v="26"/>
    <s v="Shoes"/>
    <x v="1"/>
    <x v="2"/>
    <x v="8"/>
    <n v="2"/>
    <n v="23634"/>
    <n v="5"/>
    <n v="2363.4"/>
    <n v="8082.83"/>
    <n v="450"/>
    <n v="53437.43"/>
    <x v="2"/>
    <x v="1"/>
    <x v="5"/>
    <x v="3"/>
    <x v="2"/>
    <x v="7"/>
    <x v="1"/>
    <x v="2"/>
    <x v="1"/>
  </r>
  <r>
    <s v="ORD00318"/>
    <x v="204"/>
    <s v="CUST358"/>
    <s v="Amit"/>
    <x v="1"/>
    <n v="51"/>
    <s v="Mouse"/>
    <x v="0"/>
    <x v="9"/>
    <x v="5"/>
    <n v="3"/>
    <n v="21565"/>
    <n v="15"/>
    <n v="9704.25"/>
    <n v="9898.33"/>
    <n v="46"/>
    <n v="64935.08"/>
    <x v="3"/>
    <x v="0"/>
    <x v="5"/>
    <x v="3"/>
    <x v="2"/>
    <x v="3"/>
    <x v="0"/>
    <x v="2"/>
    <x v="0"/>
  </r>
  <r>
    <s v="ORD00319"/>
    <x v="104"/>
    <s v="CUST603"/>
    <s v="Anjali"/>
    <x v="0"/>
    <n v="49"/>
    <s v="Headphones"/>
    <x v="0"/>
    <x v="0"/>
    <x v="0"/>
    <n v="5"/>
    <n v="41024"/>
    <n v="20"/>
    <n v="41024"/>
    <n v="29537.279999999999"/>
    <n v="262"/>
    <n v="193895.28"/>
    <x v="0"/>
    <x v="1"/>
    <x v="5"/>
    <x v="3"/>
    <x v="2"/>
    <x v="8"/>
    <x v="1"/>
    <x v="1"/>
    <x v="3"/>
  </r>
  <r>
    <s v="ORD00320"/>
    <x v="27"/>
    <s v="CUST234"/>
    <s v="Arjun"/>
    <x v="1"/>
    <n v="37"/>
    <s v="Tablet"/>
    <x v="0"/>
    <x v="8"/>
    <x v="0"/>
    <n v="2"/>
    <n v="49704"/>
    <n v="20"/>
    <n v="19881.599999999999"/>
    <n v="14314.75"/>
    <n v="174"/>
    <n v="94015.15"/>
    <x v="1"/>
    <x v="0"/>
    <x v="5"/>
    <x v="3"/>
    <x v="2"/>
    <x v="6"/>
    <x v="1"/>
    <x v="3"/>
    <x v="3"/>
  </r>
  <r>
    <s v="ORD00321"/>
    <x v="206"/>
    <s v="CUST370"/>
    <s v="Anjali"/>
    <x v="0"/>
    <n v="38"/>
    <s v="Laptop"/>
    <x v="0"/>
    <x v="4"/>
    <x v="7"/>
    <n v="1"/>
    <n v="7179"/>
    <n v="15"/>
    <n v="1076.8499999999999"/>
    <n v="1098.3900000000001"/>
    <n v="459"/>
    <n v="7659.54"/>
    <x v="0"/>
    <x v="0"/>
    <x v="0"/>
    <x v="0"/>
    <x v="0"/>
    <x v="5"/>
    <x v="0"/>
    <x v="4"/>
    <x v="3"/>
  </r>
  <r>
    <s v="ORD00322"/>
    <x v="207"/>
    <s v="CUST720"/>
    <s v="Priya"/>
    <x v="1"/>
    <n v="55"/>
    <s v="Camera"/>
    <x v="0"/>
    <x v="5"/>
    <x v="1"/>
    <n v="1"/>
    <n v="48043"/>
    <n v="5"/>
    <n v="2402.15"/>
    <n v="8215.35"/>
    <n v="151"/>
    <n v="54007.199999999997"/>
    <x v="2"/>
    <x v="1"/>
    <x v="6"/>
    <x v="4"/>
    <x v="1"/>
    <x v="2"/>
    <x v="0"/>
    <x v="3"/>
    <x v="3"/>
  </r>
  <r>
    <s v="ORD00323"/>
    <x v="48"/>
    <s v="CUST508"/>
    <s v="Arjun"/>
    <x v="1"/>
    <n v="49"/>
    <s v="Shoes"/>
    <x v="1"/>
    <x v="2"/>
    <x v="8"/>
    <n v="5"/>
    <n v="49415"/>
    <n v="0"/>
    <n v="0"/>
    <n v="44473.5"/>
    <n v="97"/>
    <n v="291645.5"/>
    <x v="3"/>
    <x v="0"/>
    <x v="3"/>
    <x v="1"/>
    <x v="1"/>
    <x v="2"/>
    <x v="1"/>
    <x v="2"/>
    <x v="2"/>
  </r>
  <r>
    <s v="ORD00324"/>
    <x v="208"/>
    <s v="CUST943"/>
    <s v="Vikas"/>
    <x v="1"/>
    <n v="34"/>
    <s v="Phone"/>
    <x v="0"/>
    <x v="6"/>
    <x v="9"/>
    <n v="3"/>
    <n v="19786"/>
    <n v="10"/>
    <n v="5935.8"/>
    <n v="9616"/>
    <n v="78"/>
    <n v="63116.2"/>
    <x v="0"/>
    <x v="0"/>
    <x v="0"/>
    <x v="0"/>
    <x v="0"/>
    <x v="0"/>
    <x v="0"/>
    <x v="1"/>
    <x v="0"/>
  </r>
  <r>
    <s v="ORD00325"/>
    <x v="12"/>
    <s v="CUST323"/>
    <s v="Karan"/>
    <x v="0"/>
    <n v="26"/>
    <s v="Keyboard"/>
    <x v="0"/>
    <x v="1"/>
    <x v="1"/>
    <n v="5"/>
    <n v="30964"/>
    <n v="20"/>
    <n v="30964"/>
    <n v="22294.080000000002"/>
    <n v="420"/>
    <n v="146570.07999999999"/>
    <x v="0"/>
    <x v="0"/>
    <x v="2"/>
    <x v="1"/>
    <x v="1"/>
    <x v="5"/>
    <x v="0"/>
    <x v="1"/>
    <x v="1"/>
  </r>
  <r>
    <s v="ORD00326"/>
    <x v="193"/>
    <s v="CUST846"/>
    <s v="Karan"/>
    <x v="0"/>
    <n v="58"/>
    <s v="Headphones"/>
    <x v="0"/>
    <x v="0"/>
    <x v="6"/>
    <n v="4"/>
    <n v="49969"/>
    <n v="5"/>
    <n v="9993.7999999999993"/>
    <n v="34178.800000000003"/>
    <n v="218"/>
    <n v="224279"/>
    <x v="3"/>
    <x v="0"/>
    <x v="1"/>
    <x v="0"/>
    <x v="0"/>
    <x v="7"/>
    <x v="1"/>
    <x v="0"/>
    <x v="0"/>
  </r>
  <r>
    <s v="ORD00327"/>
    <x v="141"/>
    <s v="CUST186"/>
    <s v="Neha"/>
    <x v="1"/>
    <n v="33"/>
    <s v="Watch"/>
    <x v="1"/>
    <x v="7"/>
    <x v="0"/>
    <n v="2"/>
    <n v="42028"/>
    <n v="15"/>
    <n v="12608.4"/>
    <n v="12860.57"/>
    <n v="190"/>
    <n v="84498.17"/>
    <x v="2"/>
    <x v="0"/>
    <x v="2"/>
    <x v="1"/>
    <x v="1"/>
    <x v="5"/>
    <x v="1"/>
    <x v="2"/>
    <x v="2"/>
  </r>
  <r>
    <s v="ORD00328"/>
    <x v="114"/>
    <s v="CUST337"/>
    <s v="Rahul"/>
    <x v="0"/>
    <n v="59"/>
    <s v="Headphones"/>
    <x v="0"/>
    <x v="0"/>
    <x v="6"/>
    <n v="3"/>
    <n v="40430"/>
    <n v="20"/>
    <n v="24258"/>
    <n v="17465.759999999998"/>
    <n v="15"/>
    <n v="114512.76"/>
    <x v="0"/>
    <x v="0"/>
    <x v="5"/>
    <x v="3"/>
    <x v="2"/>
    <x v="4"/>
    <x v="0"/>
    <x v="1"/>
    <x v="3"/>
  </r>
  <r>
    <s v="ORD00329"/>
    <x v="165"/>
    <s v="CUST203"/>
    <s v="Priya"/>
    <x v="0"/>
    <n v="60"/>
    <s v="Keyboard"/>
    <x v="0"/>
    <x v="1"/>
    <x v="8"/>
    <n v="5"/>
    <n v="34114"/>
    <n v="0"/>
    <n v="0"/>
    <n v="30702.6"/>
    <n v="3"/>
    <n v="201275.6"/>
    <x v="1"/>
    <x v="1"/>
    <x v="5"/>
    <x v="3"/>
    <x v="2"/>
    <x v="5"/>
    <x v="1"/>
    <x v="0"/>
    <x v="1"/>
  </r>
  <r>
    <s v="ORD00330"/>
    <x v="209"/>
    <s v="CUST372"/>
    <s v="Sneha"/>
    <x v="1"/>
    <n v="20"/>
    <s v="Backpack"/>
    <x v="2"/>
    <x v="3"/>
    <x v="4"/>
    <n v="2"/>
    <n v="23052"/>
    <n v="20"/>
    <n v="9220.7999999999993"/>
    <n v="6638.98"/>
    <n v="141"/>
    <n v="43663.18"/>
    <x v="2"/>
    <x v="0"/>
    <x v="0"/>
    <x v="0"/>
    <x v="0"/>
    <x v="9"/>
    <x v="0"/>
    <x v="1"/>
    <x v="0"/>
  </r>
  <r>
    <s v="ORD00331"/>
    <x v="116"/>
    <s v="CUST444"/>
    <s v="Neha"/>
    <x v="1"/>
    <n v="30"/>
    <s v="Phone"/>
    <x v="0"/>
    <x v="6"/>
    <x v="2"/>
    <n v="5"/>
    <n v="26141"/>
    <n v="0"/>
    <n v="0"/>
    <n v="23526.9"/>
    <n v="51"/>
    <n v="154282.9"/>
    <x v="3"/>
    <x v="1"/>
    <x v="7"/>
    <x v="5"/>
    <x v="1"/>
    <x v="3"/>
    <x v="0"/>
    <x v="0"/>
    <x v="0"/>
  </r>
  <r>
    <s v="ORD00332"/>
    <x v="171"/>
    <s v="CUST455"/>
    <s v="Riya"/>
    <x v="1"/>
    <n v="23"/>
    <s v="Camera"/>
    <x v="0"/>
    <x v="5"/>
    <x v="0"/>
    <n v="3"/>
    <n v="3051"/>
    <n v="15"/>
    <n v="1372.95"/>
    <n v="1400.41"/>
    <n v="107"/>
    <n v="9287.4599999999991"/>
    <x v="1"/>
    <x v="1"/>
    <x v="6"/>
    <x v="4"/>
    <x v="1"/>
    <x v="5"/>
    <x v="0"/>
    <x v="4"/>
    <x v="3"/>
  </r>
  <r>
    <s v="ORD00333"/>
    <x v="138"/>
    <s v="CUST278"/>
    <s v="Rahul"/>
    <x v="0"/>
    <n v="27"/>
    <s v="Phone"/>
    <x v="0"/>
    <x v="6"/>
    <x v="0"/>
    <n v="1"/>
    <n v="48655"/>
    <n v="0"/>
    <n v="0"/>
    <n v="8757.9"/>
    <n v="391"/>
    <n v="57803.9"/>
    <x v="3"/>
    <x v="1"/>
    <x v="3"/>
    <x v="1"/>
    <x v="1"/>
    <x v="0"/>
    <x v="0"/>
    <x v="3"/>
    <x v="2"/>
  </r>
  <r>
    <s v="ORD00334"/>
    <x v="98"/>
    <s v="CUST520"/>
    <s v="Riya"/>
    <x v="0"/>
    <n v="57"/>
    <s v="Camera"/>
    <x v="0"/>
    <x v="5"/>
    <x v="8"/>
    <n v="4"/>
    <n v="1414"/>
    <n v="20"/>
    <n v="1131.2"/>
    <n v="814.46"/>
    <n v="128"/>
    <n v="5467.26"/>
    <x v="2"/>
    <x v="0"/>
    <x v="1"/>
    <x v="0"/>
    <x v="0"/>
    <x v="3"/>
    <x v="0"/>
    <x v="3"/>
    <x v="1"/>
  </r>
  <r>
    <s v="ORD00335"/>
    <x v="210"/>
    <s v="CUST678"/>
    <s v="Arjun"/>
    <x v="0"/>
    <n v="53"/>
    <s v="Keyboard"/>
    <x v="0"/>
    <x v="1"/>
    <x v="2"/>
    <n v="2"/>
    <n v="48474"/>
    <n v="10"/>
    <n v="9694.7999999999993"/>
    <n v="15705.58"/>
    <n v="419"/>
    <n v="103377.78"/>
    <x v="1"/>
    <x v="1"/>
    <x v="5"/>
    <x v="3"/>
    <x v="2"/>
    <x v="4"/>
    <x v="1"/>
    <x v="3"/>
    <x v="0"/>
  </r>
  <r>
    <s v="ORD00336"/>
    <x v="211"/>
    <s v="CUST631"/>
    <s v="Sneha"/>
    <x v="0"/>
    <n v="60"/>
    <s v="Phone"/>
    <x v="0"/>
    <x v="6"/>
    <x v="2"/>
    <n v="2"/>
    <n v="4505"/>
    <n v="15"/>
    <n v="1351.5"/>
    <n v="1378.53"/>
    <n v="135"/>
    <n v="9172.0300000000007"/>
    <x v="1"/>
    <x v="1"/>
    <x v="2"/>
    <x v="1"/>
    <x v="1"/>
    <x v="6"/>
    <x v="0"/>
    <x v="0"/>
    <x v="1"/>
  </r>
  <r>
    <s v="ORD00337"/>
    <x v="160"/>
    <s v="CUST976"/>
    <s v="Neha"/>
    <x v="1"/>
    <n v="35"/>
    <s v="Camera"/>
    <x v="0"/>
    <x v="5"/>
    <x v="0"/>
    <n v="2"/>
    <n v="24276"/>
    <n v="0"/>
    <n v="0"/>
    <n v="8739.36"/>
    <n v="242"/>
    <n v="57533.36"/>
    <x v="3"/>
    <x v="0"/>
    <x v="0"/>
    <x v="0"/>
    <x v="0"/>
    <x v="8"/>
    <x v="1"/>
    <x v="3"/>
    <x v="3"/>
  </r>
  <r>
    <s v="ORD00338"/>
    <x v="58"/>
    <s v="CUST579"/>
    <s v="Karan"/>
    <x v="1"/>
    <n v="60"/>
    <s v="Shoes"/>
    <x v="1"/>
    <x v="2"/>
    <x v="0"/>
    <n v="3"/>
    <n v="2724"/>
    <n v="15"/>
    <n v="1225.8"/>
    <n v="1250.32"/>
    <n v="21"/>
    <n v="8217.52"/>
    <x v="1"/>
    <x v="0"/>
    <x v="5"/>
    <x v="3"/>
    <x v="2"/>
    <x v="9"/>
    <x v="1"/>
    <x v="2"/>
    <x v="0"/>
  </r>
  <r>
    <s v="ORD00339"/>
    <x v="20"/>
    <s v="CUST712"/>
    <s v="Vikas"/>
    <x v="0"/>
    <n v="36"/>
    <s v="Headphones"/>
    <x v="0"/>
    <x v="0"/>
    <x v="7"/>
    <n v="4"/>
    <n v="37327"/>
    <n v="15"/>
    <n v="22396.2"/>
    <n v="22844.12"/>
    <n v="36"/>
    <n v="149791.92000000001"/>
    <x v="3"/>
    <x v="1"/>
    <x v="6"/>
    <x v="4"/>
    <x v="1"/>
    <x v="3"/>
    <x v="0"/>
    <x v="1"/>
    <x v="1"/>
  </r>
  <r>
    <s v="ORD00340"/>
    <x v="155"/>
    <s v="CUST421"/>
    <s v="Anjali"/>
    <x v="0"/>
    <n v="28"/>
    <s v="Camera"/>
    <x v="0"/>
    <x v="5"/>
    <x v="6"/>
    <n v="5"/>
    <n v="26465"/>
    <n v="5"/>
    <n v="6616.25"/>
    <n v="22627.58"/>
    <n v="473"/>
    <n v="148809.32999999999"/>
    <x v="0"/>
    <x v="1"/>
    <x v="0"/>
    <x v="0"/>
    <x v="0"/>
    <x v="0"/>
    <x v="0"/>
    <x v="4"/>
    <x v="2"/>
  </r>
  <r>
    <s v="ORD00341"/>
    <x v="200"/>
    <s v="CUST272"/>
    <s v="Arjun"/>
    <x v="1"/>
    <n v="37"/>
    <s v="Backpack"/>
    <x v="2"/>
    <x v="3"/>
    <x v="3"/>
    <n v="2"/>
    <n v="27129"/>
    <n v="15"/>
    <n v="8138.7"/>
    <n v="8301.4699999999993"/>
    <n v="47"/>
    <n v="54467.77"/>
    <x v="3"/>
    <x v="0"/>
    <x v="6"/>
    <x v="4"/>
    <x v="1"/>
    <x v="2"/>
    <x v="0"/>
    <x v="1"/>
    <x v="2"/>
  </r>
  <r>
    <s v="ORD00342"/>
    <x v="212"/>
    <s v="CUST610"/>
    <s v="Riya"/>
    <x v="1"/>
    <n v="44"/>
    <s v="Tablet"/>
    <x v="0"/>
    <x v="8"/>
    <x v="3"/>
    <n v="2"/>
    <n v="37005"/>
    <n v="0"/>
    <n v="0"/>
    <n v="13321.8"/>
    <n v="458"/>
    <n v="87789.8"/>
    <x v="0"/>
    <x v="0"/>
    <x v="0"/>
    <x v="0"/>
    <x v="0"/>
    <x v="6"/>
    <x v="1"/>
    <x v="1"/>
    <x v="1"/>
  </r>
  <r>
    <s v="ORD00343"/>
    <x v="213"/>
    <s v="CUST455"/>
    <s v="Priya"/>
    <x v="0"/>
    <n v="36"/>
    <s v="Headphones"/>
    <x v="0"/>
    <x v="0"/>
    <x v="4"/>
    <n v="1"/>
    <n v="42523"/>
    <n v="10"/>
    <n v="4252.3"/>
    <n v="6888.73"/>
    <n v="150"/>
    <n v="45309.43"/>
    <x v="0"/>
    <x v="0"/>
    <x v="4"/>
    <x v="2"/>
    <x v="1"/>
    <x v="7"/>
    <x v="1"/>
    <x v="2"/>
    <x v="2"/>
  </r>
  <r>
    <s v="ORD00344"/>
    <x v="214"/>
    <s v="CUST221"/>
    <s v="Rahul"/>
    <x v="1"/>
    <n v="45"/>
    <s v="Keyboard"/>
    <x v="0"/>
    <x v="1"/>
    <x v="2"/>
    <n v="4"/>
    <n v="20804"/>
    <n v="0"/>
    <n v="0"/>
    <n v="14978.88"/>
    <n v="308"/>
    <n v="98502.88"/>
    <x v="2"/>
    <x v="0"/>
    <x v="3"/>
    <x v="1"/>
    <x v="1"/>
    <x v="1"/>
    <x v="0"/>
    <x v="0"/>
    <x v="1"/>
  </r>
  <r>
    <s v="ORD00345"/>
    <x v="215"/>
    <s v="CUST568"/>
    <s v="Sneha"/>
    <x v="1"/>
    <n v="28"/>
    <s v="Camera"/>
    <x v="0"/>
    <x v="5"/>
    <x v="1"/>
    <n v="1"/>
    <n v="15992"/>
    <n v="5"/>
    <n v="799.6"/>
    <n v="2734.63"/>
    <n v="229"/>
    <n v="18156.03"/>
    <x v="3"/>
    <x v="1"/>
    <x v="1"/>
    <x v="0"/>
    <x v="0"/>
    <x v="7"/>
    <x v="0"/>
    <x v="4"/>
    <x v="2"/>
  </r>
  <r>
    <s v="ORD00346"/>
    <x v="216"/>
    <s v="CUST666"/>
    <s v="Karan"/>
    <x v="1"/>
    <n v="25"/>
    <s v="Shoes"/>
    <x v="1"/>
    <x v="2"/>
    <x v="1"/>
    <n v="5"/>
    <n v="11797"/>
    <n v="0"/>
    <n v="0"/>
    <n v="10617.3"/>
    <n v="45"/>
    <n v="69647.3"/>
    <x v="2"/>
    <x v="1"/>
    <x v="0"/>
    <x v="0"/>
    <x v="0"/>
    <x v="2"/>
    <x v="0"/>
    <x v="1"/>
    <x v="0"/>
  </r>
  <r>
    <s v="ORD00347"/>
    <x v="217"/>
    <s v="CUST269"/>
    <s v="Riya"/>
    <x v="1"/>
    <n v="27"/>
    <s v="Backpack"/>
    <x v="2"/>
    <x v="3"/>
    <x v="9"/>
    <n v="1"/>
    <n v="46166"/>
    <n v="15"/>
    <n v="6924.9"/>
    <n v="7063.4"/>
    <n v="461"/>
    <n v="46765.5"/>
    <x v="2"/>
    <x v="0"/>
    <x v="1"/>
    <x v="0"/>
    <x v="0"/>
    <x v="3"/>
    <x v="1"/>
    <x v="4"/>
    <x v="1"/>
  </r>
  <r>
    <s v="ORD00348"/>
    <x v="210"/>
    <s v="CUST911"/>
    <s v="Arjun"/>
    <x v="0"/>
    <n v="37"/>
    <s v="Camera"/>
    <x v="0"/>
    <x v="5"/>
    <x v="1"/>
    <n v="1"/>
    <n v="36991"/>
    <n v="10"/>
    <n v="3699.1"/>
    <n v="5992.54"/>
    <n v="357"/>
    <n v="39641.440000000002"/>
    <x v="2"/>
    <x v="1"/>
    <x v="7"/>
    <x v="5"/>
    <x v="1"/>
    <x v="0"/>
    <x v="0"/>
    <x v="3"/>
    <x v="0"/>
  </r>
  <r>
    <s v="ORD00349"/>
    <x v="154"/>
    <s v="CUST860"/>
    <s v="Sneha"/>
    <x v="0"/>
    <n v="30"/>
    <s v="Shoes"/>
    <x v="1"/>
    <x v="2"/>
    <x v="8"/>
    <n v="4"/>
    <n v="28780"/>
    <n v="15"/>
    <n v="17268"/>
    <n v="17613.36"/>
    <n v="127"/>
    <n v="115592.36"/>
    <x v="3"/>
    <x v="1"/>
    <x v="3"/>
    <x v="1"/>
    <x v="1"/>
    <x v="4"/>
    <x v="1"/>
    <x v="3"/>
    <x v="0"/>
  </r>
  <r>
    <s v="ORD00350"/>
    <x v="10"/>
    <s v="CUST936"/>
    <s v="Arjun"/>
    <x v="0"/>
    <n v="54"/>
    <s v="Phone"/>
    <x v="0"/>
    <x v="6"/>
    <x v="4"/>
    <n v="4"/>
    <n v="18388"/>
    <n v="20"/>
    <n v="14710.4"/>
    <n v="10591.49"/>
    <n v="469"/>
    <n v="69902.09"/>
    <x v="3"/>
    <x v="1"/>
    <x v="0"/>
    <x v="0"/>
    <x v="0"/>
    <x v="1"/>
    <x v="1"/>
    <x v="1"/>
    <x v="3"/>
  </r>
  <r>
    <s v="ORD00351"/>
    <x v="85"/>
    <s v="CUST213"/>
    <s v="Riya"/>
    <x v="1"/>
    <n v="50"/>
    <s v="Keyboard"/>
    <x v="0"/>
    <x v="1"/>
    <x v="1"/>
    <n v="4"/>
    <n v="31950"/>
    <n v="0"/>
    <n v="0"/>
    <n v="23004"/>
    <n v="50"/>
    <n v="150854"/>
    <x v="3"/>
    <x v="0"/>
    <x v="0"/>
    <x v="0"/>
    <x v="0"/>
    <x v="4"/>
    <x v="0"/>
    <x v="1"/>
    <x v="2"/>
  </r>
  <r>
    <s v="ORD00352"/>
    <x v="218"/>
    <s v="CUST200"/>
    <s v="Riya"/>
    <x v="0"/>
    <n v="38"/>
    <s v="Keyboard"/>
    <x v="0"/>
    <x v="1"/>
    <x v="4"/>
    <n v="1"/>
    <n v="35608"/>
    <n v="20"/>
    <n v="7121.6"/>
    <n v="5127.55"/>
    <n v="412"/>
    <n v="34025.949999999997"/>
    <x v="3"/>
    <x v="1"/>
    <x v="3"/>
    <x v="1"/>
    <x v="1"/>
    <x v="3"/>
    <x v="1"/>
    <x v="2"/>
    <x v="3"/>
  </r>
  <r>
    <s v="ORD00353"/>
    <x v="111"/>
    <s v="CUST380"/>
    <s v="Neha"/>
    <x v="0"/>
    <n v="56"/>
    <s v="Headphones"/>
    <x v="0"/>
    <x v="0"/>
    <x v="5"/>
    <n v="5"/>
    <n v="23093"/>
    <n v="0"/>
    <n v="0"/>
    <n v="20783.7"/>
    <n v="59"/>
    <n v="136307.70000000001"/>
    <x v="1"/>
    <x v="1"/>
    <x v="4"/>
    <x v="2"/>
    <x v="1"/>
    <x v="4"/>
    <x v="0"/>
    <x v="2"/>
    <x v="2"/>
  </r>
  <r>
    <s v="ORD00354"/>
    <x v="219"/>
    <s v="CUST509"/>
    <s v="Neha"/>
    <x v="1"/>
    <n v="54"/>
    <s v="Camera"/>
    <x v="0"/>
    <x v="5"/>
    <x v="5"/>
    <n v="4"/>
    <n v="27882"/>
    <n v="10"/>
    <n v="11152.8"/>
    <n v="18067.54"/>
    <n v="288"/>
    <n v="118730.74"/>
    <x v="0"/>
    <x v="1"/>
    <x v="0"/>
    <x v="0"/>
    <x v="0"/>
    <x v="5"/>
    <x v="1"/>
    <x v="0"/>
    <x v="1"/>
  </r>
  <r>
    <s v="ORD00355"/>
    <x v="131"/>
    <s v="CUST408"/>
    <s v="Priya"/>
    <x v="1"/>
    <n v="39"/>
    <s v="Tablet"/>
    <x v="0"/>
    <x v="8"/>
    <x v="8"/>
    <n v="2"/>
    <n v="44930"/>
    <n v="10"/>
    <n v="8986"/>
    <n v="14557.32"/>
    <n v="262"/>
    <n v="95693.32"/>
    <x v="2"/>
    <x v="0"/>
    <x v="1"/>
    <x v="0"/>
    <x v="0"/>
    <x v="1"/>
    <x v="0"/>
    <x v="0"/>
    <x v="3"/>
  </r>
  <r>
    <s v="ORD00356"/>
    <x v="220"/>
    <s v="CUST923"/>
    <s v="Neha"/>
    <x v="1"/>
    <n v="51"/>
    <s v="Mouse"/>
    <x v="0"/>
    <x v="9"/>
    <x v="1"/>
    <n v="2"/>
    <n v="32991"/>
    <n v="5"/>
    <n v="3299.1"/>
    <n v="11282.92"/>
    <n v="307"/>
    <n v="74272.820000000007"/>
    <x v="2"/>
    <x v="1"/>
    <x v="0"/>
    <x v="0"/>
    <x v="0"/>
    <x v="4"/>
    <x v="1"/>
    <x v="1"/>
    <x v="1"/>
  </r>
  <r>
    <s v="ORD00357"/>
    <x v="221"/>
    <s v="CUST813"/>
    <s v="Anjali"/>
    <x v="1"/>
    <n v="41"/>
    <s v="Keyboard"/>
    <x v="0"/>
    <x v="1"/>
    <x v="3"/>
    <n v="5"/>
    <n v="45961"/>
    <n v="15"/>
    <n v="34470.75"/>
    <n v="35160.17"/>
    <n v="329"/>
    <n v="230823.42"/>
    <x v="2"/>
    <x v="0"/>
    <x v="5"/>
    <x v="3"/>
    <x v="2"/>
    <x v="3"/>
    <x v="1"/>
    <x v="0"/>
    <x v="2"/>
  </r>
  <r>
    <s v="ORD00358"/>
    <x v="103"/>
    <s v="CUST792"/>
    <s v="Rahul"/>
    <x v="1"/>
    <n v="35"/>
    <s v="Camera"/>
    <x v="0"/>
    <x v="5"/>
    <x v="3"/>
    <n v="1"/>
    <n v="31904"/>
    <n v="5"/>
    <n v="1595.2"/>
    <n v="5455.58"/>
    <n v="374"/>
    <n v="36138.379999999997"/>
    <x v="2"/>
    <x v="1"/>
    <x v="5"/>
    <x v="3"/>
    <x v="2"/>
    <x v="4"/>
    <x v="1"/>
    <x v="3"/>
    <x v="1"/>
  </r>
  <r>
    <s v="ORD00359"/>
    <x v="222"/>
    <s v="CUST810"/>
    <s v="Anjali"/>
    <x v="1"/>
    <n v="46"/>
    <s v="Tablet"/>
    <x v="0"/>
    <x v="8"/>
    <x v="7"/>
    <n v="1"/>
    <n v="33120"/>
    <n v="0"/>
    <n v="0"/>
    <n v="5961.6"/>
    <n v="154"/>
    <n v="39235.599999999999"/>
    <x v="3"/>
    <x v="1"/>
    <x v="5"/>
    <x v="3"/>
    <x v="2"/>
    <x v="9"/>
    <x v="1"/>
    <x v="1"/>
    <x v="2"/>
  </r>
  <r>
    <s v="ORD00360"/>
    <x v="106"/>
    <s v="CUST364"/>
    <s v="Priya"/>
    <x v="1"/>
    <n v="47"/>
    <s v="Keyboard"/>
    <x v="0"/>
    <x v="1"/>
    <x v="4"/>
    <n v="2"/>
    <n v="39261"/>
    <n v="0"/>
    <n v="0"/>
    <n v="14133.96"/>
    <n v="437"/>
    <n v="93092.96"/>
    <x v="2"/>
    <x v="1"/>
    <x v="5"/>
    <x v="3"/>
    <x v="2"/>
    <x v="6"/>
    <x v="1"/>
    <x v="0"/>
    <x v="1"/>
  </r>
  <r>
    <s v="ORD00361"/>
    <x v="144"/>
    <s v="CUST474"/>
    <s v="Amit"/>
    <x v="1"/>
    <n v="56"/>
    <s v="Backpack"/>
    <x v="2"/>
    <x v="3"/>
    <x v="1"/>
    <n v="4"/>
    <n v="20027"/>
    <n v="10"/>
    <n v="8010.8"/>
    <n v="12977.5"/>
    <n v="0"/>
    <n v="85074.7"/>
    <x v="1"/>
    <x v="1"/>
    <x v="7"/>
    <x v="5"/>
    <x v="1"/>
    <x v="0"/>
    <x v="0"/>
    <x v="4"/>
    <x v="3"/>
  </r>
  <r>
    <s v="ORD00362"/>
    <x v="184"/>
    <s v="CUST932"/>
    <s v="Vikas"/>
    <x v="0"/>
    <n v="33"/>
    <s v="Mouse"/>
    <x v="0"/>
    <x v="9"/>
    <x v="3"/>
    <n v="2"/>
    <n v="29124"/>
    <n v="0"/>
    <n v="0"/>
    <n v="10484.64"/>
    <n v="260"/>
    <n v="68992.639999999999"/>
    <x v="0"/>
    <x v="1"/>
    <x v="7"/>
    <x v="5"/>
    <x v="1"/>
    <x v="6"/>
    <x v="0"/>
    <x v="4"/>
    <x v="2"/>
  </r>
  <r>
    <s v="ORD00363"/>
    <x v="223"/>
    <s v="CUST719"/>
    <s v="Karan"/>
    <x v="0"/>
    <n v="24"/>
    <s v="Backpack"/>
    <x v="2"/>
    <x v="3"/>
    <x v="8"/>
    <n v="3"/>
    <n v="34423"/>
    <n v="10"/>
    <n v="10326.9"/>
    <n v="16729.580000000002"/>
    <n v="223"/>
    <n v="109894.68"/>
    <x v="3"/>
    <x v="0"/>
    <x v="6"/>
    <x v="4"/>
    <x v="1"/>
    <x v="5"/>
    <x v="1"/>
    <x v="1"/>
    <x v="3"/>
  </r>
  <r>
    <s v="ORD00364"/>
    <x v="171"/>
    <s v="CUST631"/>
    <s v="Anjali"/>
    <x v="1"/>
    <n v="36"/>
    <s v="Laptop"/>
    <x v="0"/>
    <x v="4"/>
    <x v="9"/>
    <n v="4"/>
    <n v="33019"/>
    <n v="20"/>
    <n v="26415.200000000001"/>
    <n v="19018.939999999999"/>
    <n v="47"/>
    <n v="124726.74"/>
    <x v="2"/>
    <x v="1"/>
    <x v="0"/>
    <x v="0"/>
    <x v="0"/>
    <x v="1"/>
    <x v="0"/>
    <x v="2"/>
    <x v="3"/>
  </r>
  <r>
    <s v="ORD00365"/>
    <x v="224"/>
    <s v="CUST721"/>
    <s v="Anjali"/>
    <x v="1"/>
    <n v="40"/>
    <s v="Keyboard"/>
    <x v="0"/>
    <x v="1"/>
    <x v="4"/>
    <n v="3"/>
    <n v="42953"/>
    <n v="5"/>
    <n v="6442.95"/>
    <n v="22034.89"/>
    <n v="312"/>
    <n v="144762.94"/>
    <x v="0"/>
    <x v="1"/>
    <x v="7"/>
    <x v="5"/>
    <x v="1"/>
    <x v="3"/>
    <x v="1"/>
    <x v="0"/>
    <x v="3"/>
  </r>
  <r>
    <s v="ORD00366"/>
    <x v="154"/>
    <s v="CUST980"/>
    <s v="Riya"/>
    <x v="0"/>
    <n v="34"/>
    <s v="Watch"/>
    <x v="1"/>
    <x v="7"/>
    <x v="0"/>
    <n v="4"/>
    <n v="20988"/>
    <n v="10"/>
    <n v="8395.2000000000007"/>
    <n v="13600.22"/>
    <n v="300"/>
    <n v="89457.02"/>
    <x v="1"/>
    <x v="1"/>
    <x v="6"/>
    <x v="4"/>
    <x v="1"/>
    <x v="6"/>
    <x v="0"/>
    <x v="3"/>
    <x v="3"/>
  </r>
  <r>
    <s v="ORD00367"/>
    <x v="60"/>
    <s v="CUST713"/>
    <s v="Vikas"/>
    <x v="0"/>
    <n v="40"/>
    <s v="Keyboard"/>
    <x v="0"/>
    <x v="1"/>
    <x v="0"/>
    <n v="5"/>
    <n v="29902"/>
    <n v="0"/>
    <n v="0"/>
    <n v="26911.8"/>
    <n v="252"/>
    <n v="176673.8"/>
    <x v="1"/>
    <x v="0"/>
    <x v="6"/>
    <x v="4"/>
    <x v="1"/>
    <x v="1"/>
    <x v="0"/>
    <x v="2"/>
    <x v="3"/>
  </r>
  <r>
    <s v="ORD00368"/>
    <x v="220"/>
    <s v="CUST227"/>
    <s v="Vikas"/>
    <x v="1"/>
    <n v="35"/>
    <s v="Camera"/>
    <x v="0"/>
    <x v="5"/>
    <x v="0"/>
    <n v="5"/>
    <n v="8265"/>
    <n v="20"/>
    <n v="8265"/>
    <n v="5950.8"/>
    <n v="487"/>
    <n v="39497.800000000003"/>
    <x v="3"/>
    <x v="1"/>
    <x v="4"/>
    <x v="2"/>
    <x v="1"/>
    <x v="5"/>
    <x v="1"/>
    <x v="2"/>
    <x v="0"/>
  </r>
  <r>
    <s v="ORD00369"/>
    <x v="214"/>
    <s v="CUST262"/>
    <s v="Rahul"/>
    <x v="0"/>
    <n v="31"/>
    <s v="Mouse"/>
    <x v="0"/>
    <x v="9"/>
    <x v="1"/>
    <n v="1"/>
    <n v="44313"/>
    <n v="10"/>
    <n v="4431.3"/>
    <n v="7178.71"/>
    <n v="103"/>
    <n v="47163.41"/>
    <x v="1"/>
    <x v="0"/>
    <x v="5"/>
    <x v="3"/>
    <x v="2"/>
    <x v="0"/>
    <x v="1"/>
    <x v="4"/>
    <x v="3"/>
  </r>
  <r>
    <s v="ORD00370"/>
    <x v="58"/>
    <s v="CUST356"/>
    <s v="Karan"/>
    <x v="1"/>
    <n v="35"/>
    <s v="Camera"/>
    <x v="0"/>
    <x v="5"/>
    <x v="8"/>
    <n v="5"/>
    <n v="30235"/>
    <n v="20"/>
    <n v="30235"/>
    <n v="21769.200000000001"/>
    <n v="120"/>
    <n v="142829.20000000001"/>
    <x v="2"/>
    <x v="0"/>
    <x v="6"/>
    <x v="4"/>
    <x v="1"/>
    <x v="1"/>
    <x v="0"/>
    <x v="0"/>
    <x v="2"/>
  </r>
  <r>
    <s v="ORD00371"/>
    <x v="225"/>
    <s v="CUST878"/>
    <s v="Priya"/>
    <x v="1"/>
    <n v="40"/>
    <s v="Phone"/>
    <x v="0"/>
    <x v="6"/>
    <x v="6"/>
    <n v="1"/>
    <n v="47817"/>
    <n v="20"/>
    <n v="9563.4"/>
    <n v="6885.65"/>
    <n v="434"/>
    <n v="45573.25"/>
    <x v="2"/>
    <x v="0"/>
    <x v="0"/>
    <x v="0"/>
    <x v="0"/>
    <x v="0"/>
    <x v="0"/>
    <x v="2"/>
    <x v="0"/>
  </r>
  <r>
    <s v="ORD00372"/>
    <x v="125"/>
    <s v="CUST118"/>
    <s v="Riya"/>
    <x v="1"/>
    <n v="18"/>
    <s v="Shoes"/>
    <x v="1"/>
    <x v="2"/>
    <x v="5"/>
    <n v="3"/>
    <n v="3210"/>
    <n v="0"/>
    <n v="0"/>
    <n v="1733.4"/>
    <n v="177"/>
    <n v="11540.4"/>
    <x v="0"/>
    <x v="0"/>
    <x v="3"/>
    <x v="1"/>
    <x v="1"/>
    <x v="5"/>
    <x v="0"/>
    <x v="0"/>
    <x v="1"/>
  </r>
  <r>
    <s v="ORD00373"/>
    <x v="226"/>
    <s v="CUST684"/>
    <s v="Karan"/>
    <x v="0"/>
    <n v="37"/>
    <s v="Backpack"/>
    <x v="2"/>
    <x v="3"/>
    <x v="7"/>
    <n v="3"/>
    <n v="9055"/>
    <n v="0"/>
    <n v="0"/>
    <n v="4889.7"/>
    <n v="444"/>
    <n v="32498.7"/>
    <x v="0"/>
    <x v="0"/>
    <x v="6"/>
    <x v="4"/>
    <x v="1"/>
    <x v="1"/>
    <x v="0"/>
    <x v="2"/>
    <x v="3"/>
  </r>
  <r>
    <s v="ORD00374"/>
    <x v="227"/>
    <s v="CUST840"/>
    <s v="Neha"/>
    <x v="0"/>
    <n v="48"/>
    <s v="Mouse"/>
    <x v="0"/>
    <x v="9"/>
    <x v="7"/>
    <n v="5"/>
    <n v="28376"/>
    <n v="10"/>
    <n v="14188"/>
    <n v="22984.560000000001"/>
    <n v="491"/>
    <n v="151167.56"/>
    <x v="2"/>
    <x v="0"/>
    <x v="6"/>
    <x v="4"/>
    <x v="1"/>
    <x v="9"/>
    <x v="1"/>
    <x v="1"/>
    <x v="3"/>
  </r>
  <r>
    <s v="ORD00375"/>
    <x v="228"/>
    <s v="CUST350"/>
    <s v="Neha"/>
    <x v="1"/>
    <n v="59"/>
    <s v="Backpack"/>
    <x v="2"/>
    <x v="3"/>
    <x v="7"/>
    <n v="1"/>
    <n v="32505"/>
    <n v="20"/>
    <n v="6501"/>
    <n v="4680.72"/>
    <n v="395"/>
    <n v="31079.72"/>
    <x v="1"/>
    <x v="0"/>
    <x v="7"/>
    <x v="5"/>
    <x v="1"/>
    <x v="2"/>
    <x v="0"/>
    <x v="0"/>
    <x v="1"/>
  </r>
  <r>
    <s v="ORD00376"/>
    <x v="229"/>
    <s v="CUST824"/>
    <s v="Priya"/>
    <x v="0"/>
    <n v="37"/>
    <s v="Mouse"/>
    <x v="0"/>
    <x v="9"/>
    <x v="2"/>
    <n v="4"/>
    <n v="38052"/>
    <n v="15"/>
    <n v="22831.200000000001"/>
    <n v="23287.82"/>
    <n v="488"/>
    <n v="153152.62"/>
    <x v="3"/>
    <x v="1"/>
    <x v="7"/>
    <x v="5"/>
    <x v="1"/>
    <x v="5"/>
    <x v="1"/>
    <x v="2"/>
    <x v="0"/>
  </r>
  <r>
    <s v="ORD00377"/>
    <x v="230"/>
    <s v="CUST810"/>
    <s v="Anjali"/>
    <x v="0"/>
    <n v="50"/>
    <s v="Phone"/>
    <x v="0"/>
    <x v="6"/>
    <x v="9"/>
    <n v="1"/>
    <n v="44961"/>
    <n v="5"/>
    <n v="2248.0500000000002"/>
    <n v="7688.33"/>
    <n v="362"/>
    <n v="50763.28"/>
    <x v="1"/>
    <x v="1"/>
    <x v="6"/>
    <x v="4"/>
    <x v="1"/>
    <x v="7"/>
    <x v="0"/>
    <x v="3"/>
    <x v="3"/>
  </r>
  <r>
    <s v="ORD00378"/>
    <x v="182"/>
    <s v="CUST423"/>
    <s v="Sneha"/>
    <x v="0"/>
    <n v="30"/>
    <s v="Phone"/>
    <x v="0"/>
    <x v="6"/>
    <x v="8"/>
    <n v="2"/>
    <n v="33846"/>
    <n v="0"/>
    <n v="0"/>
    <n v="12184.56"/>
    <n v="189"/>
    <n v="80065.56"/>
    <x v="3"/>
    <x v="0"/>
    <x v="6"/>
    <x v="4"/>
    <x v="1"/>
    <x v="9"/>
    <x v="1"/>
    <x v="3"/>
    <x v="0"/>
  </r>
  <r>
    <s v="ORD00379"/>
    <x v="231"/>
    <s v="CUST911"/>
    <s v="Sneha"/>
    <x v="1"/>
    <n v="43"/>
    <s v="Camera"/>
    <x v="0"/>
    <x v="5"/>
    <x v="7"/>
    <n v="4"/>
    <n v="10257"/>
    <n v="15"/>
    <n v="6154.2"/>
    <n v="6277.28"/>
    <n v="295"/>
    <n v="41446.080000000002"/>
    <x v="0"/>
    <x v="1"/>
    <x v="2"/>
    <x v="1"/>
    <x v="1"/>
    <x v="5"/>
    <x v="0"/>
    <x v="3"/>
    <x v="1"/>
  </r>
  <r>
    <s v="ORD00380"/>
    <x v="196"/>
    <s v="CUST362"/>
    <s v="Riya"/>
    <x v="0"/>
    <n v="26"/>
    <s v="Mouse"/>
    <x v="0"/>
    <x v="9"/>
    <x v="2"/>
    <n v="5"/>
    <n v="35399"/>
    <n v="0"/>
    <n v="0"/>
    <n v="31859.1"/>
    <n v="222"/>
    <n v="209076.1"/>
    <x v="1"/>
    <x v="1"/>
    <x v="5"/>
    <x v="3"/>
    <x v="2"/>
    <x v="9"/>
    <x v="1"/>
    <x v="1"/>
    <x v="3"/>
  </r>
  <r>
    <s v="ORD00381"/>
    <x v="208"/>
    <s v="CUST618"/>
    <s v="Riya"/>
    <x v="0"/>
    <n v="48"/>
    <s v="Backpack"/>
    <x v="2"/>
    <x v="3"/>
    <x v="7"/>
    <n v="3"/>
    <n v="38354"/>
    <n v="5"/>
    <n v="5753.1"/>
    <n v="19675.599999999999"/>
    <n v="229"/>
    <n v="129213.5"/>
    <x v="0"/>
    <x v="0"/>
    <x v="1"/>
    <x v="0"/>
    <x v="0"/>
    <x v="2"/>
    <x v="1"/>
    <x v="2"/>
    <x v="1"/>
  </r>
  <r>
    <s v="ORD00382"/>
    <x v="232"/>
    <s v="CUST933"/>
    <s v="Rahul"/>
    <x v="0"/>
    <n v="25"/>
    <s v="Camera"/>
    <x v="0"/>
    <x v="5"/>
    <x v="6"/>
    <n v="3"/>
    <n v="41789"/>
    <n v="10"/>
    <n v="12536.7"/>
    <n v="20309.45"/>
    <n v="460"/>
    <n v="133599.75"/>
    <x v="0"/>
    <x v="1"/>
    <x v="1"/>
    <x v="0"/>
    <x v="0"/>
    <x v="0"/>
    <x v="1"/>
    <x v="1"/>
    <x v="3"/>
  </r>
  <r>
    <s v="ORD00383"/>
    <x v="150"/>
    <s v="CUST842"/>
    <s v="Karan"/>
    <x v="1"/>
    <n v="50"/>
    <s v="Watch"/>
    <x v="1"/>
    <x v="7"/>
    <x v="0"/>
    <n v="5"/>
    <n v="40354"/>
    <n v="15"/>
    <n v="30265.5"/>
    <n v="30870.81"/>
    <n v="5"/>
    <n v="202380.31"/>
    <x v="0"/>
    <x v="0"/>
    <x v="3"/>
    <x v="1"/>
    <x v="1"/>
    <x v="7"/>
    <x v="0"/>
    <x v="4"/>
    <x v="3"/>
  </r>
  <r>
    <s v="ORD00384"/>
    <x v="151"/>
    <s v="CUST823"/>
    <s v="Anjali"/>
    <x v="0"/>
    <n v="57"/>
    <s v="Camera"/>
    <x v="0"/>
    <x v="5"/>
    <x v="6"/>
    <n v="3"/>
    <n v="44552"/>
    <n v="20"/>
    <n v="26731.200000000001"/>
    <n v="19246.46"/>
    <n v="222"/>
    <n v="126393.26"/>
    <x v="1"/>
    <x v="0"/>
    <x v="3"/>
    <x v="1"/>
    <x v="1"/>
    <x v="9"/>
    <x v="1"/>
    <x v="0"/>
    <x v="0"/>
  </r>
  <r>
    <s v="ORD00385"/>
    <x v="233"/>
    <s v="CUST259"/>
    <s v="Neha"/>
    <x v="1"/>
    <n v="57"/>
    <s v="Laptop"/>
    <x v="0"/>
    <x v="4"/>
    <x v="3"/>
    <n v="4"/>
    <n v="6838"/>
    <n v="5"/>
    <n v="1367.6"/>
    <n v="4677.1899999999996"/>
    <n v="1"/>
    <n v="30662.59"/>
    <x v="2"/>
    <x v="0"/>
    <x v="7"/>
    <x v="5"/>
    <x v="1"/>
    <x v="0"/>
    <x v="0"/>
    <x v="3"/>
    <x v="3"/>
  </r>
  <r>
    <s v="ORD00386"/>
    <x v="205"/>
    <s v="CUST289"/>
    <s v="Anjali"/>
    <x v="0"/>
    <n v="50"/>
    <s v="Shoes"/>
    <x v="1"/>
    <x v="2"/>
    <x v="7"/>
    <n v="5"/>
    <n v="38147"/>
    <n v="15"/>
    <n v="28610.25"/>
    <n v="29182.45"/>
    <n v="184"/>
    <n v="191491.20000000001"/>
    <x v="2"/>
    <x v="0"/>
    <x v="0"/>
    <x v="0"/>
    <x v="0"/>
    <x v="8"/>
    <x v="1"/>
    <x v="4"/>
    <x v="3"/>
  </r>
  <r>
    <s v="ORD00387"/>
    <x v="234"/>
    <s v="CUST854"/>
    <s v="Vikas"/>
    <x v="1"/>
    <n v="37"/>
    <s v="Keyboard"/>
    <x v="0"/>
    <x v="1"/>
    <x v="0"/>
    <n v="4"/>
    <n v="47651"/>
    <n v="5"/>
    <n v="9530.2000000000007"/>
    <n v="32593.279999999999"/>
    <n v="270"/>
    <n v="213937.08"/>
    <x v="0"/>
    <x v="0"/>
    <x v="5"/>
    <x v="3"/>
    <x v="2"/>
    <x v="3"/>
    <x v="1"/>
    <x v="2"/>
    <x v="2"/>
  </r>
  <r>
    <s v="ORD00388"/>
    <x v="235"/>
    <s v="CUST913"/>
    <s v="Arjun"/>
    <x v="0"/>
    <n v="51"/>
    <s v="Backpack"/>
    <x v="2"/>
    <x v="3"/>
    <x v="5"/>
    <n v="1"/>
    <n v="35776"/>
    <n v="15"/>
    <n v="5366.4"/>
    <n v="5473.73"/>
    <n v="211"/>
    <n v="36094.33"/>
    <x v="2"/>
    <x v="0"/>
    <x v="0"/>
    <x v="0"/>
    <x v="0"/>
    <x v="0"/>
    <x v="1"/>
    <x v="2"/>
    <x v="0"/>
  </r>
  <r>
    <s v="ORD00389"/>
    <x v="236"/>
    <s v="CUST779"/>
    <s v="Karan"/>
    <x v="1"/>
    <n v="48"/>
    <s v="Mouse"/>
    <x v="0"/>
    <x v="9"/>
    <x v="1"/>
    <n v="5"/>
    <n v="38786"/>
    <n v="20"/>
    <n v="38786"/>
    <n v="27925.919999999998"/>
    <n v="346"/>
    <n v="183415.92"/>
    <x v="0"/>
    <x v="0"/>
    <x v="5"/>
    <x v="3"/>
    <x v="2"/>
    <x v="3"/>
    <x v="0"/>
    <x v="2"/>
    <x v="0"/>
  </r>
  <r>
    <s v="ORD00390"/>
    <x v="237"/>
    <s v="CUST986"/>
    <s v="Arjun"/>
    <x v="1"/>
    <n v="39"/>
    <s v="Headphones"/>
    <x v="0"/>
    <x v="0"/>
    <x v="0"/>
    <n v="4"/>
    <n v="44570"/>
    <n v="15"/>
    <n v="26742"/>
    <n v="27276.84"/>
    <n v="441"/>
    <n v="179255.84"/>
    <x v="0"/>
    <x v="0"/>
    <x v="6"/>
    <x v="4"/>
    <x v="1"/>
    <x v="8"/>
    <x v="1"/>
    <x v="4"/>
    <x v="1"/>
  </r>
  <r>
    <s v="ORD00391"/>
    <x v="109"/>
    <s v="CUST595"/>
    <s v="Anjali"/>
    <x v="1"/>
    <n v="27"/>
    <s v="Watch"/>
    <x v="1"/>
    <x v="7"/>
    <x v="2"/>
    <n v="2"/>
    <n v="17897"/>
    <n v="15"/>
    <n v="5369.1"/>
    <n v="5476.48"/>
    <n v="381"/>
    <n v="36282.379999999997"/>
    <x v="2"/>
    <x v="0"/>
    <x v="4"/>
    <x v="2"/>
    <x v="1"/>
    <x v="9"/>
    <x v="0"/>
    <x v="3"/>
    <x v="0"/>
  </r>
  <r>
    <s v="ORD00392"/>
    <x v="238"/>
    <s v="CUST238"/>
    <s v="Riya"/>
    <x v="1"/>
    <n v="29"/>
    <s v="Watch"/>
    <x v="1"/>
    <x v="7"/>
    <x v="9"/>
    <n v="2"/>
    <n v="19659"/>
    <n v="5"/>
    <n v="1965.9"/>
    <n v="6723.38"/>
    <n v="60"/>
    <n v="44135.48"/>
    <x v="2"/>
    <x v="1"/>
    <x v="2"/>
    <x v="1"/>
    <x v="1"/>
    <x v="6"/>
    <x v="1"/>
    <x v="2"/>
    <x v="0"/>
  </r>
  <r>
    <s v="ORD00393"/>
    <x v="181"/>
    <s v="CUST677"/>
    <s v="Neha"/>
    <x v="0"/>
    <n v="19"/>
    <s v="Keyboard"/>
    <x v="0"/>
    <x v="1"/>
    <x v="9"/>
    <n v="2"/>
    <n v="5458"/>
    <n v="10"/>
    <n v="1091.5999999999999"/>
    <n v="1768.39"/>
    <n v="260"/>
    <n v="11852.79"/>
    <x v="2"/>
    <x v="1"/>
    <x v="6"/>
    <x v="4"/>
    <x v="1"/>
    <x v="4"/>
    <x v="1"/>
    <x v="0"/>
    <x v="2"/>
  </r>
  <r>
    <s v="ORD00394"/>
    <x v="239"/>
    <s v="CUST686"/>
    <s v="Amit"/>
    <x v="1"/>
    <n v="39"/>
    <s v="Shoes"/>
    <x v="1"/>
    <x v="2"/>
    <x v="1"/>
    <n v="5"/>
    <n v="11477"/>
    <n v="20"/>
    <n v="11477"/>
    <n v="8263.44"/>
    <n v="383"/>
    <n v="54554.44"/>
    <x v="3"/>
    <x v="0"/>
    <x v="7"/>
    <x v="5"/>
    <x v="1"/>
    <x v="6"/>
    <x v="0"/>
    <x v="0"/>
    <x v="2"/>
  </r>
  <r>
    <s v="ORD00395"/>
    <x v="240"/>
    <s v="CUST976"/>
    <s v="Sneha"/>
    <x v="1"/>
    <n v="56"/>
    <s v="Tablet"/>
    <x v="0"/>
    <x v="8"/>
    <x v="8"/>
    <n v="5"/>
    <n v="8130"/>
    <n v="0"/>
    <n v="0"/>
    <n v="7317"/>
    <n v="365"/>
    <n v="48332"/>
    <x v="2"/>
    <x v="0"/>
    <x v="4"/>
    <x v="2"/>
    <x v="1"/>
    <x v="8"/>
    <x v="1"/>
    <x v="2"/>
    <x v="2"/>
  </r>
  <r>
    <s v="ORD00396"/>
    <x v="228"/>
    <s v="CUST626"/>
    <s v="Karan"/>
    <x v="1"/>
    <n v="45"/>
    <s v="Watch"/>
    <x v="1"/>
    <x v="7"/>
    <x v="3"/>
    <n v="5"/>
    <n v="49785"/>
    <n v="10"/>
    <n v="24892.5"/>
    <n v="40325.85"/>
    <n v="307"/>
    <n v="264665.34999999998"/>
    <x v="1"/>
    <x v="0"/>
    <x v="4"/>
    <x v="2"/>
    <x v="1"/>
    <x v="3"/>
    <x v="1"/>
    <x v="0"/>
    <x v="1"/>
  </r>
  <r>
    <s v="ORD00397"/>
    <x v="241"/>
    <s v="CUST271"/>
    <s v="Priya"/>
    <x v="1"/>
    <n v="45"/>
    <s v="Headphones"/>
    <x v="0"/>
    <x v="0"/>
    <x v="6"/>
    <n v="1"/>
    <n v="45045"/>
    <n v="10"/>
    <n v="4504.5"/>
    <n v="7297.29"/>
    <n v="227"/>
    <n v="48064.79"/>
    <x v="0"/>
    <x v="1"/>
    <x v="3"/>
    <x v="1"/>
    <x v="1"/>
    <x v="5"/>
    <x v="1"/>
    <x v="1"/>
    <x v="3"/>
  </r>
  <r>
    <s v="ORD00398"/>
    <x v="242"/>
    <s v="CUST254"/>
    <s v="Priya"/>
    <x v="0"/>
    <n v="32"/>
    <s v="Backpack"/>
    <x v="2"/>
    <x v="3"/>
    <x v="2"/>
    <n v="2"/>
    <n v="37886"/>
    <n v="20"/>
    <n v="15154.4"/>
    <n v="10911.17"/>
    <n v="333"/>
    <n v="71861.77"/>
    <x v="2"/>
    <x v="1"/>
    <x v="7"/>
    <x v="5"/>
    <x v="1"/>
    <x v="8"/>
    <x v="1"/>
    <x v="0"/>
    <x v="0"/>
  </r>
  <r>
    <s v="ORD00399"/>
    <x v="243"/>
    <s v="CUST999"/>
    <s v="Priya"/>
    <x v="0"/>
    <n v="41"/>
    <s v="Tablet"/>
    <x v="0"/>
    <x v="8"/>
    <x v="7"/>
    <n v="1"/>
    <n v="10479"/>
    <n v="20"/>
    <n v="2095.8000000000002"/>
    <n v="1508.98"/>
    <n v="259"/>
    <n v="10151.18"/>
    <x v="3"/>
    <x v="0"/>
    <x v="4"/>
    <x v="2"/>
    <x v="1"/>
    <x v="7"/>
    <x v="0"/>
    <x v="3"/>
    <x v="1"/>
  </r>
  <r>
    <s v="ORD00400"/>
    <x v="89"/>
    <s v="CUST317"/>
    <s v="Riya"/>
    <x v="0"/>
    <n v="39"/>
    <s v="Backpack"/>
    <x v="2"/>
    <x v="3"/>
    <x v="2"/>
    <n v="2"/>
    <n v="25677"/>
    <n v="20"/>
    <n v="10270.799999999999"/>
    <n v="7394.98"/>
    <n v="360"/>
    <n v="48838.18"/>
    <x v="1"/>
    <x v="1"/>
    <x v="0"/>
    <x v="0"/>
    <x v="0"/>
    <x v="1"/>
    <x v="1"/>
    <x v="1"/>
    <x v="2"/>
  </r>
  <r>
    <s v="ORD00401"/>
    <x v="115"/>
    <s v="CUST465"/>
    <s v="Arjun"/>
    <x v="1"/>
    <n v="45"/>
    <s v="Watch"/>
    <x v="1"/>
    <x v="7"/>
    <x v="9"/>
    <n v="1"/>
    <n v="38257"/>
    <n v="0"/>
    <n v="0"/>
    <n v="6886.26"/>
    <n v="77"/>
    <n v="45220.26"/>
    <x v="2"/>
    <x v="1"/>
    <x v="2"/>
    <x v="1"/>
    <x v="1"/>
    <x v="8"/>
    <x v="0"/>
    <x v="0"/>
    <x v="3"/>
  </r>
  <r>
    <s v="ORD00402"/>
    <x v="244"/>
    <s v="CUST747"/>
    <s v="Riya"/>
    <x v="0"/>
    <n v="18"/>
    <s v="Backpack"/>
    <x v="2"/>
    <x v="3"/>
    <x v="4"/>
    <n v="3"/>
    <n v="42836"/>
    <n v="5"/>
    <n v="6425.4"/>
    <n v="21974.87"/>
    <n v="203"/>
    <n v="144260.47"/>
    <x v="2"/>
    <x v="1"/>
    <x v="3"/>
    <x v="1"/>
    <x v="1"/>
    <x v="6"/>
    <x v="0"/>
    <x v="0"/>
    <x v="1"/>
  </r>
  <r>
    <s v="ORD00403"/>
    <x v="181"/>
    <s v="CUST285"/>
    <s v="Amit"/>
    <x v="1"/>
    <n v="33"/>
    <s v="Mouse"/>
    <x v="0"/>
    <x v="9"/>
    <x v="2"/>
    <n v="5"/>
    <n v="6082"/>
    <n v="10"/>
    <n v="3041"/>
    <n v="4926.42"/>
    <n v="451"/>
    <n v="32746.42"/>
    <x v="2"/>
    <x v="1"/>
    <x v="5"/>
    <x v="3"/>
    <x v="2"/>
    <x v="4"/>
    <x v="0"/>
    <x v="1"/>
    <x v="2"/>
  </r>
  <r>
    <s v="ORD00404"/>
    <x v="245"/>
    <s v="CUST445"/>
    <s v="Amit"/>
    <x v="0"/>
    <n v="45"/>
    <s v="Phone"/>
    <x v="0"/>
    <x v="6"/>
    <x v="3"/>
    <n v="1"/>
    <n v="31058"/>
    <n v="20"/>
    <n v="6211.6"/>
    <n v="4472.3500000000004"/>
    <n v="107"/>
    <n v="29425.75"/>
    <x v="0"/>
    <x v="0"/>
    <x v="1"/>
    <x v="0"/>
    <x v="0"/>
    <x v="9"/>
    <x v="0"/>
    <x v="0"/>
    <x v="0"/>
  </r>
  <r>
    <s v="ORD00405"/>
    <x v="246"/>
    <s v="CUST598"/>
    <s v="Arjun"/>
    <x v="0"/>
    <n v="20"/>
    <s v="Headphones"/>
    <x v="0"/>
    <x v="0"/>
    <x v="3"/>
    <n v="5"/>
    <n v="23952"/>
    <n v="15"/>
    <n v="17964"/>
    <n v="18323.28"/>
    <n v="235"/>
    <n v="120354.28"/>
    <x v="2"/>
    <x v="0"/>
    <x v="1"/>
    <x v="0"/>
    <x v="0"/>
    <x v="6"/>
    <x v="0"/>
    <x v="3"/>
    <x v="2"/>
  </r>
  <r>
    <s v="ORD00406"/>
    <x v="247"/>
    <s v="CUST304"/>
    <s v="Riya"/>
    <x v="0"/>
    <n v="48"/>
    <s v="Keyboard"/>
    <x v="0"/>
    <x v="1"/>
    <x v="7"/>
    <n v="3"/>
    <n v="38091"/>
    <n v="20"/>
    <n v="22854.6"/>
    <n v="16455.310000000001"/>
    <n v="45"/>
    <n v="107918.71"/>
    <x v="1"/>
    <x v="1"/>
    <x v="3"/>
    <x v="1"/>
    <x v="1"/>
    <x v="1"/>
    <x v="0"/>
    <x v="2"/>
    <x v="3"/>
  </r>
  <r>
    <s v="ORD00407"/>
    <x v="33"/>
    <s v="CUST997"/>
    <s v="Neha"/>
    <x v="1"/>
    <n v="52"/>
    <s v="Camera"/>
    <x v="0"/>
    <x v="5"/>
    <x v="7"/>
    <n v="3"/>
    <n v="26216"/>
    <n v="20"/>
    <n v="15729.6"/>
    <n v="11325.31"/>
    <n v="81"/>
    <n v="74324.710000000006"/>
    <x v="0"/>
    <x v="0"/>
    <x v="0"/>
    <x v="0"/>
    <x v="0"/>
    <x v="3"/>
    <x v="1"/>
    <x v="2"/>
    <x v="2"/>
  </r>
  <r>
    <s v="ORD00408"/>
    <x v="171"/>
    <s v="CUST660"/>
    <s v="Rahul"/>
    <x v="0"/>
    <n v="27"/>
    <s v="Mouse"/>
    <x v="0"/>
    <x v="9"/>
    <x v="9"/>
    <n v="1"/>
    <n v="39817"/>
    <n v="0"/>
    <n v="0"/>
    <n v="7167.06"/>
    <n v="338"/>
    <n v="47322.06"/>
    <x v="3"/>
    <x v="0"/>
    <x v="3"/>
    <x v="1"/>
    <x v="1"/>
    <x v="8"/>
    <x v="0"/>
    <x v="2"/>
    <x v="0"/>
  </r>
  <r>
    <s v="ORD00409"/>
    <x v="62"/>
    <s v="CUST881"/>
    <s v="Karan"/>
    <x v="1"/>
    <n v="21"/>
    <s v="Tablet"/>
    <x v="0"/>
    <x v="8"/>
    <x v="9"/>
    <n v="2"/>
    <n v="13948"/>
    <n v="20"/>
    <n v="5579.2"/>
    <n v="4017.02"/>
    <n v="146"/>
    <n v="26479.82"/>
    <x v="2"/>
    <x v="0"/>
    <x v="0"/>
    <x v="0"/>
    <x v="0"/>
    <x v="9"/>
    <x v="1"/>
    <x v="0"/>
    <x v="0"/>
  </r>
  <r>
    <s v="ORD00410"/>
    <x v="248"/>
    <s v="CUST394"/>
    <s v="Rahul"/>
    <x v="1"/>
    <n v="26"/>
    <s v="Backpack"/>
    <x v="2"/>
    <x v="3"/>
    <x v="9"/>
    <n v="2"/>
    <n v="23299"/>
    <n v="10"/>
    <n v="4659.8"/>
    <n v="7548.88"/>
    <n v="416"/>
    <n v="49903.08"/>
    <x v="0"/>
    <x v="1"/>
    <x v="5"/>
    <x v="3"/>
    <x v="2"/>
    <x v="0"/>
    <x v="1"/>
    <x v="2"/>
    <x v="2"/>
  </r>
  <r>
    <s v="ORD00411"/>
    <x v="19"/>
    <s v="CUST749"/>
    <s v="Arjun"/>
    <x v="0"/>
    <n v="32"/>
    <s v="Camera"/>
    <x v="0"/>
    <x v="5"/>
    <x v="1"/>
    <n v="2"/>
    <n v="32677"/>
    <n v="10"/>
    <n v="6535.4"/>
    <n v="10587.35"/>
    <n v="159"/>
    <n v="69564.95"/>
    <x v="3"/>
    <x v="0"/>
    <x v="0"/>
    <x v="0"/>
    <x v="0"/>
    <x v="2"/>
    <x v="1"/>
    <x v="1"/>
    <x v="0"/>
  </r>
  <r>
    <s v="ORD00412"/>
    <x v="249"/>
    <s v="CUST950"/>
    <s v="Anjali"/>
    <x v="0"/>
    <n v="21"/>
    <s v="Shoes"/>
    <x v="1"/>
    <x v="2"/>
    <x v="3"/>
    <n v="2"/>
    <n v="31723"/>
    <n v="15"/>
    <n v="9516.9"/>
    <n v="9707.24"/>
    <n v="178"/>
    <n v="63814.34"/>
    <x v="1"/>
    <x v="1"/>
    <x v="6"/>
    <x v="4"/>
    <x v="1"/>
    <x v="9"/>
    <x v="0"/>
    <x v="2"/>
    <x v="1"/>
  </r>
  <r>
    <s v="ORD00413"/>
    <x v="161"/>
    <s v="CUST825"/>
    <s v="Neha"/>
    <x v="1"/>
    <n v="18"/>
    <s v="Camera"/>
    <x v="0"/>
    <x v="5"/>
    <x v="5"/>
    <n v="3"/>
    <n v="32699"/>
    <n v="15"/>
    <n v="14714.55"/>
    <n v="15008.84"/>
    <n v="232"/>
    <n v="98623.29"/>
    <x v="3"/>
    <x v="0"/>
    <x v="5"/>
    <x v="3"/>
    <x v="2"/>
    <x v="1"/>
    <x v="0"/>
    <x v="0"/>
    <x v="3"/>
  </r>
  <r>
    <s v="ORD00414"/>
    <x v="250"/>
    <s v="CUST144"/>
    <s v="Sneha"/>
    <x v="1"/>
    <n v="40"/>
    <s v="Backpack"/>
    <x v="2"/>
    <x v="3"/>
    <x v="7"/>
    <n v="5"/>
    <n v="13093"/>
    <n v="15"/>
    <n v="9819.75"/>
    <n v="10016.15"/>
    <n v="119"/>
    <n v="65780.399999999994"/>
    <x v="1"/>
    <x v="0"/>
    <x v="0"/>
    <x v="0"/>
    <x v="0"/>
    <x v="7"/>
    <x v="1"/>
    <x v="2"/>
    <x v="1"/>
  </r>
  <r>
    <s v="ORD00415"/>
    <x v="251"/>
    <s v="CUST282"/>
    <s v="Karan"/>
    <x v="0"/>
    <n v="44"/>
    <s v="Mouse"/>
    <x v="0"/>
    <x v="9"/>
    <x v="3"/>
    <n v="1"/>
    <n v="29058"/>
    <n v="15"/>
    <n v="4358.7"/>
    <n v="4445.87"/>
    <n v="483"/>
    <n v="29628.17"/>
    <x v="0"/>
    <x v="1"/>
    <x v="3"/>
    <x v="1"/>
    <x v="1"/>
    <x v="1"/>
    <x v="1"/>
    <x v="2"/>
    <x v="2"/>
  </r>
  <r>
    <s v="ORD00416"/>
    <x v="133"/>
    <s v="CUST151"/>
    <s v="Arjun"/>
    <x v="0"/>
    <n v="34"/>
    <s v="Camera"/>
    <x v="0"/>
    <x v="5"/>
    <x v="6"/>
    <n v="4"/>
    <n v="893"/>
    <n v="15"/>
    <n v="535.79999999999995"/>
    <n v="546.52"/>
    <n v="235"/>
    <n v="3817.72"/>
    <x v="1"/>
    <x v="1"/>
    <x v="6"/>
    <x v="4"/>
    <x v="1"/>
    <x v="2"/>
    <x v="0"/>
    <x v="4"/>
    <x v="2"/>
  </r>
  <r>
    <s v="ORD00417"/>
    <x v="252"/>
    <s v="CUST564"/>
    <s v="Karan"/>
    <x v="0"/>
    <n v="43"/>
    <s v="Shoes"/>
    <x v="1"/>
    <x v="2"/>
    <x v="2"/>
    <n v="2"/>
    <n v="30884"/>
    <n v="15"/>
    <n v="9265.2000000000007"/>
    <n v="9450.5"/>
    <n v="377"/>
    <n v="62330.3"/>
    <x v="2"/>
    <x v="0"/>
    <x v="2"/>
    <x v="1"/>
    <x v="1"/>
    <x v="1"/>
    <x v="0"/>
    <x v="4"/>
    <x v="2"/>
  </r>
  <r>
    <s v="ORD00418"/>
    <x v="77"/>
    <s v="CUST776"/>
    <s v="Priya"/>
    <x v="0"/>
    <n v="32"/>
    <s v="Phone"/>
    <x v="0"/>
    <x v="6"/>
    <x v="5"/>
    <n v="1"/>
    <n v="18649"/>
    <n v="10"/>
    <n v="1864.9"/>
    <n v="3021.14"/>
    <n v="223"/>
    <n v="20028.240000000002"/>
    <x v="0"/>
    <x v="1"/>
    <x v="7"/>
    <x v="5"/>
    <x v="1"/>
    <x v="9"/>
    <x v="1"/>
    <x v="2"/>
    <x v="2"/>
  </r>
  <r>
    <s v="ORD00419"/>
    <x v="253"/>
    <s v="CUST407"/>
    <s v="Rahul"/>
    <x v="1"/>
    <n v="57"/>
    <s v="Headphones"/>
    <x v="0"/>
    <x v="0"/>
    <x v="4"/>
    <n v="4"/>
    <n v="25831"/>
    <n v="0"/>
    <n v="0"/>
    <n v="18598.32"/>
    <n v="290"/>
    <n v="122212.32"/>
    <x v="2"/>
    <x v="1"/>
    <x v="1"/>
    <x v="0"/>
    <x v="0"/>
    <x v="7"/>
    <x v="0"/>
    <x v="4"/>
    <x v="2"/>
  </r>
  <r>
    <s v="ORD00420"/>
    <x v="179"/>
    <s v="CUST173"/>
    <s v="Riya"/>
    <x v="1"/>
    <n v="22"/>
    <s v="Watch"/>
    <x v="1"/>
    <x v="7"/>
    <x v="2"/>
    <n v="3"/>
    <n v="5184"/>
    <n v="10"/>
    <n v="1555.2"/>
    <n v="2519.42"/>
    <n v="384"/>
    <n v="16900.22"/>
    <x v="0"/>
    <x v="1"/>
    <x v="3"/>
    <x v="1"/>
    <x v="1"/>
    <x v="3"/>
    <x v="1"/>
    <x v="3"/>
    <x v="3"/>
  </r>
  <r>
    <s v="ORD00421"/>
    <x v="85"/>
    <s v="CUST876"/>
    <s v="Arjun"/>
    <x v="0"/>
    <n v="30"/>
    <s v="Shoes"/>
    <x v="1"/>
    <x v="2"/>
    <x v="5"/>
    <n v="2"/>
    <n v="6464"/>
    <n v="5"/>
    <n v="646.4"/>
    <n v="2210.69"/>
    <n v="494"/>
    <n v="14986.29"/>
    <x v="1"/>
    <x v="1"/>
    <x v="3"/>
    <x v="1"/>
    <x v="1"/>
    <x v="9"/>
    <x v="0"/>
    <x v="0"/>
    <x v="3"/>
  </r>
  <r>
    <s v="ORD00422"/>
    <x v="234"/>
    <s v="CUST814"/>
    <s v="Rahul"/>
    <x v="1"/>
    <n v="19"/>
    <s v="Laptop"/>
    <x v="0"/>
    <x v="4"/>
    <x v="7"/>
    <n v="1"/>
    <n v="41930"/>
    <n v="20"/>
    <n v="8386"/>
    <n v="6037.92"/>
    <n v="39"/>
    <n v="39620.92"/>
    <x v="3"/>
    <x v="1"/>
    <x v="6"/>
    <x v="4"/>
    <x v="1"/>
    <x v="0"/>
    <x v="0"/>
    <x v="3"/>
    <x v="2"/>
  </r>
  <r>
    <s v="ORD00423"/>
    <x v="171"/>
    <s v="CUST867"/>
    <s v="Priya"/>
    <x v="0"/>
    <n v="30"/>
    <s v="Watch"/>
    <x v="1"/>
    <x v="7"/>
    <x v="8"/>
    <n v="2"/>
    <n v="602"/>
    <n v="5"/>
    <n v="60.2"/>
    <n v="205.88"/>
    <n v="330"/>
    <n v="1679.68"/>
    <x v="0"/>
    <x v="1"/>
    <x v="1"/>
    <x v="0"/>
    <x v="0"/>
    <x v="1"/>
    <x v="1"/>
    <x v="3"/>
    <x v="0"/>
  </r>
  <r>
    <s v="ORD00424"/>
    <x v="254"/>
    <s v="CUST212"/>
    <s v="Riya"/>
    <x v="0"/>
    <n v="44"/>
    <s v="Backpack"/>
    <x v="2"/>
    <x v="3"/>
    <x v="8"/>
    <n v="4"/>
    <n v="32958"/>
    <n v="15"/>
    <n v="19774.8"/>
    <n v="20170.3"/>
    <n v="359"/>
    <n v="132586.5"/>
    <x v="0"/>
    <x v="1"/>
    <x v="7"/>
    <x v="5"/>
    <x v="1"/>
    <x v="1"/>
    <x v="0"/>
    <x v="3"/>
    <x v="1"/>
  </r>
  <r>
    <s v="ORD00425"/>
    <x v="161"/>
    <s v="CUST649"/>
    <s v="Vikas"/>
    <x v="0"/>
    <n v="29"/>
    <s v="Headphones"/>
    <x v="0"/>
    <x v="0"/>
    <x v="0"/>
    <n v="1"/>
    <n v="22795"/>
    <n v="20"/>
    <n v="4559"/>
    <n v="3282.48"/>
    <n v="408"/>
    <n v="21926.48"/>
    <x v="1"/>
    <x v="1"/>
    <x v="5"/>
    <x v="3"/>
    <x v="2"/>
    <x v="3"/>
    <x v="0"/>
    <x v="0"/>
    <x v="0"/>
  </r>
  <r>
    <s v="ORD00426"/>
    <x v="255"/>
    <s v="CUST119"/>
    <s v="Arjun"/>
    <x v="1"/>
    <n v="34"/>
    <s v="Tablet"/>
    <x v="0"/>
    <x v="8"/>
    <x v="3"/>
    <n v="2"/>
    <n v="44955"/>
    <n v="15"/>
    <n v="13486.5"/>
    <n v="13756.23"/>
    <n v="122"/>
    <n v="90301.73"/>
    <x v="0"/>
    <x v="0"/>
    <x v="2"/>
    <x v="1"/>
    <x v="1"/>
    <x v="9"/>
    <x v="0"/>
    <x v="3"/>
    <x v="0"/>
  </r>
  <r>
    <s v="ORD00427"/>
    <x v="256"/>
    <s v="CUST108"/>
    <s v="Sneha"/>
    <x v="0"/>
    <n v="32"/>
    <s v="Watch"/>
    <x v="1"/>
    <x v="7"/>
    <x v="3"/>
    <n v="3"/>
    <n v="29894"/>
    <n v="5"/>
    <n v="4484.1000000000004"/>
    <n v="15335.62"/>
    <n v="374"/>
    <n v="100907.52"/>
    <x v="1"/>
    <x v="0"/>
    <x v="1"/>
    <x v="0"/>
    <x v="0"/>
    <x v="9"/>
    <x v="0"/>
    <x v="1"/>
    <x v="0"/>
  </r>
  <r>
    <s v="ORD00428"/>
    <x v="101"/>
    <s v="CUST739"/>
    <s v="Rahul"/>
    <x v="0"/>
    <n v="53"/>
    <s v="Mouse"/>
    <x v="0"/>
    <x v="9"/>
    <x v="4"/>
    <n v="1"/>
    <n v="18999"/>
    <n v="20"/>
    <n v="3799.8"/>
    <n v="2735.86"/>
    <n v="252"/>
    <n v="18187.060000000001"/>
    <x v="2"/>
    <x v="0"/>
    <x v="3"/>
    <x v="1"/>
    <x v="1"/>
    <x v="0"/>
    <x v="1"/>
    <x v="4"/>
    <x v="1"/>
  </r>
  <r>
    <s v="ORD00429"/>
    <x v="58"/>
    <s v="CUST649"/>
    <s v="Rahul"/>
    <x v="0"/>
    <n v="20"/>
    <s v="Shoes"/>
    <x v="1"/>
    <x v="2"/>
    <x v="1"/>
    <n v="2"/>
    <n v="5211"/>
    <n v="10"/>
    <n v="1042.2"/>
    <n v="1688.36"/>
    <n v="185"/>
    <n v="11253.16"/>
    <x v="2"/>
    <x v="1"/>
    <x v="6"/>
    <x v="4"/>
    <x v="1"/>
    <x v="9"/>
    <x v="0"/>
    <x v="3"/>
    <x v="3"/>
  </r>
  <r>
    <s v="ORD00430"/>
    <x v="106"/>
    <s v="CUST191"/>
    <s v="Neha"/>
    <x v="1"/>
    <n v="26"/>
    <s v="Tablet"/>
    <x v="0"/>
    <x v="8"/>
    <x v="2"/>
    <n v="2"/>
    <n v="35117"/>
    <n v="20"/>
    <n v="14046.8"/>
    <n v="10113.700000000001"/>
    <n v="188"/>
    <n v="66488.899999999994"/>
    <x v="0"/>
    <x v="0"/>
    <x v="5"/>
    <x v="3"/>
    <x v="2"/>
    <x v="6"/>
    <x v="0"/>
    <x v="4"/>
    <x v="1"/>
  </r>
  <r>
    <s v="ORD00431"/>
    <x v="220"/>
    <s v="CUST850"/>
    <s v="Rahul"/>
    <x v="1"/>
    <n v="22"/>
    <s v="Headphones"/>
    <x v="0"/>
    <x v="0"/>
    <x v="5"/>
    <n v="5"/>
    <n v="49331"/>
    <n v="10"/>
    <n v="24665.5"/>
    <n v="39958.11"/>
    <n v="272"/>
    <n v="262219.61"/>
    <x v="1"/>
    <x v="1"/>
    <x v="7"/>
    <x v="5"/>
    <x v="1"/>
    <x v="4"/>
    <x v="0"/>
    <x v="2"/>
    <x v="0"/>
  </r>
  <r>
    <s v="ORD00432"/>
    <x v="193"/>
    <s v="CUST746"/>
    <s v="Priya"/>
    <x v="0"/>
    <n v="22"/>
    <s v="Mouse"/>
    <x v="0"/>
    <x v="9"/>
    <x v="6"/>
    <n v="4"/>
    <n v="41823"/>
    <n v="5"/>
    <n v="8364.6"/>
    <n v="28606.93"/>
    <n v="269"/>
    <n v="187803.33"/>
    <x v="3"/>
    <x v="0"/>
    <x v="5"/>
    <x v="3"/>
    <x v="2"/>
    <x v="2"/>
    <x v="1"/>
    <x v="4"/>
    <x v="1"/>
  </r>
  <r>
    <s v="ORD00433"/>
    <x v="6"/>
    <s v="CUST320"/>
    <s v="Karan"/>
    <x v="1"/>
    <n v="60"/>
    <s v="Laptop"/>
    <x v="0"/>
    <x v="4"/>
    <x v="7"/>
    <n v="2"/>
    <n v="34809"/>
    <n v="15"/>
    <n v="10442.700000000001"/>
    <n v="10651.55"/>
    <n v="154"/>
    <n v="69980.850000000006"/>
    <x v="0"/>
    <x v="1"/>
    <x v="3"/>
    <x v="1"/>
    <x v="1"/>
    <x v="6"/>
    <x v="0"/>
    <x v="4"/>
    <x v="1"/>
  </r>
  <r>
    <s v="ORD00434"/>
    <x v="17"/>
    <s v="CUST277"/>
    <s v="Amit"/>
    <x v="0"/>
    <n v="50"/>
    <s v="Laptop"/>
    <x v="0"/>
    <x v="4"/>
    <x v="5"/>
    <n v="3"/>
    <n v="4209"/>
    <n v="10"/>
    <n v="1262.7"/>
    <n v="2045.57"/>
    <n v="362"/>
    <n v="13771.87"/>
    <x v="0"/>
    <x v="0"/>
    <x v="2"/>
    <x v="1"/>
    <x v="1"/>
    <x v="7"/>
    <x v="1"/>
    <x v="1"/>
    <x v="3"/>
  </r>
  <r>
    <s v="ORD00435"/>
    <x v="257"/>
    <s v="CUST851"/>
    <s v="Neha"/>
    <x v="1"/>
    <n v="44"/>
    <s v="Keyboard"/>
    <x v="0"/>
    <x v="1"/>
    <x v="4"/>
    <n v="1"/>
    <n v="42001"/>
    <n v="5"/>
    <n v="2100.0500000000002"/>
    <n v="7182.17"/>
    <n v="105"/>
    <n v="47188.12"/>
    <x v="0"/>
    <x v="0"/>
    <x v="5"/>
    <x v="3"/>
    <x v="2"/>
    <x v="9"/>
    <x v="0"/>
    <x v="1"/>
    <x v="2"/>
  </r>
  <r>
    <s v="ORD00436"/>
    <x v="111"/>
    <s v="CUST914"/>
    <s v="Priya"/>
    <x v="1"/>
    <n v="18"/>
    <s v="Phone"/>
    <x v="0"/>
    <x v="6"/>
    <x v="1"/>
    <n v="3"/>
    <n v="49226"/>
    <n v="20"/>
    <n v="29535.599999999999"/>
    <n v="21265.63"/>
    <n v="215"/>
    <n v="139623.03"/>
    <x v="2"/>
    <x v="1"/>
    <x v="2"/>
    <x v="1"/>
    <x v="1"/>
    <x v="5"/>
    <x v="1"/>
    <x v="4"/>
    <x v="2"/>
  </r>
  <r>
    <s v="ORD00437"/>
    <x v="258"/>
    <s v="CUST567"/>
    <s v="Amit"/>
    <x v="0"/>
    <n v="21"/>
    <s v="Camera"/>
    <x v="0"/>
    <x v="5"/>
    <x v="3"/>
    <n v="1"/>
    <n v="5104"/>
    <n v="20"/>
    <n v="1020.8"/>
    <n v="734.98"/>
    <n v="17"/>
    <n v="4835.18"/>
    <x v="0"/>
    <x v="0"/>
    <x v="2"/>
    <x v="1"/>
    <x v="1"/>
    <x v="9"/>
    <x v="1"/>
    <x v="4"/>
    <x v="3"/>
  </r>
  <r>
    <s v="ORD00438"/>
    <x v="259"/>
    <s v="CUST550"/>
    <s v="Rahul"/>
    <x v="0"/>
    <n v="38"/>
    <s v="Mouse"/>
    <x v="0"/>
    <x v="9"/>
    <x v="2"/>
    <n v="5"/>
    <n v="27737"/>
    <n v="5"/>
    <n v="6934.25"/>
    <n v="23715.13"/>
    <n v="280"/>
    <n v="155745.89000000001"/>
    <x v="1"/>
    <x v="1"/>
    <x v="1"/>
    <x v="0"/>
    <x v="0"/>
    <x v="0"/>
    <x v="1"/>
    <x v="3"/>
    <x v="0"/>
  </r>
  <r>
    <s v="ORD00439"/>
    <x v="260"/>
    <s v="CUST645"/>
    <s v="Priya"/>
    <x v="1"/>
    <n v="31"/>
    <s v="Headphones"/>
    <x v="0"/>
    <x v="0"/>
    <x v="3"/>
    <n v="2"/>
    <n v="2476"/>
    <n v="5"/>
    <n v="247.6"/>
    <n v="846.79"/>
    <n v="332"/>
    <n v="5883.19"/>
    <x v="3"/>
    <x v="0"/>
    <x v="2"/>
    <x v="1"/>
    <x v="1"/>
    <x v="3"/>
    <x v="0"/>
    <x v="1"/>
    <x v="1"/>
  </r>
  <r>
    <s v="ORD00440"/>
    <x v="209"/>
    <s v="CUST690"/>
    <s v="Vikas"/>
    <x v="1"/>
    <n v="46"/>
    <s v="Shoes"/>
    <x v="1"/>
    <x v="2"/>
    <x v="4"/>
    <n v="5"/>
    <n v="41823"/>
    <n v="10"/>
    <n v="20911.5"/>
    <n v="33876.629999999997"/>
    <n v="228"/>
    <n v="222308.13"/>
    <x v="2"/>
    <x v="0"/>
    <x v="4"/>
    <x v="2"/>
    <x v="1"/>
    <x v="0"/>
    <x v="0"/>
    <x v="4"/>
    <x v="2"/>
  </r>
  <r>
    <s v="ORD00441"/>
    <x v="219"/>
    <s v="CUST578"/>
    <s v="Sneha"/>
    <x v="0"/>
    <n v="28"/>
    <s v="Headphones"/>
    <x v="0"/>
    <x v="0"/>
    <x v="6"/>
    <n v="4"/>
    <n v="24006"/>
    <n v="0"/>
    <n v="0"/>
    <n v="17284.32"/>
    <n v="134"/>
    <n v="113442.32"/>
    <x v="1"/>
    <x v="0"/>
    <x v="1"/>
    <x v="0"/>
    <x v="0"/>
    <x v="9"/>
    <x v="1"/>
    <x v="4"/>
    <x v="0"/>
  </r>
  <r>
    <s v="ORD00442"/>
    <x v="137"/>
    <s v="CUST272"/>
    <s v="Rahul"/>
    <x v="1"/>
    <n v="44"/>
    <s v="Camera"/>
    <x v="0"/>
    <x v="5"/>
    <x v="0"/>
    <n v="5"/>
    <n v="23260"/>
    <n v="10"/>
    <n v="11630"/>
    <n v="18840.599999999999"/>
    <n v="403"/>
    <n v="123913.60000000001"/>
    <x v="3"/>
    <x v="0"/>
    <x v="3"/>
    <x v="1"/>
    <x v="1"/>
    <x v="3"/>
    <x v="1"/>
    <x v="2"/>
    <x v="2"/>
  </r>
  <r>
    <s v="ORD00443"/>
    <x v="160"/>
    <s v="CUST109"/>
    <s v="Neha"/>
    <x v="1"/>
    <n v="36"/>
    <s v="Keyboard"/>
    <x v="0"/>
    <x v="1"/>
    <x v="8"/>
    <n v="5"/>
    <n v="3544"/>
    <n v="0"/>
    <n v="0"/>
    <n v="3189.6"/>
    <n v="294"/>
    <n v="21203.599999999999"/>
    <x v="0"/>
    <x v="1"/>
    <x v="5"/>
    <x v="3"/>
    <x v="2"/>
    <x v="9"/>
    <x v="1"/>
    <x v="0"/>
    <x v="3"/>
  </r>
  <r>
    <s v="ORD00444"/>
    <x v="87"/>
    <s v="CUST435"/>
    <s v="Karan"/>
    <x v="1"/>
    <n v="57"/>
    <s v="Laptop"/>
    <x v="0"/>
    <x v="4"/>
    <x v="7"/>
    <n v="3"/>
    <n v="45381"/>
    <n v="15"/>
    <n v="20421.45"/>
    <n v="20829.88"/>
    <n v="110"/>
    <n v="136661.43"/>
    <x v="2"/>
    <x v="0"/>
    <x v="6"/>
    <x v="4"/>
    <x v="1"/>
    <x v="4"/>
    <x v="1"/>
    <x v="3"/>
    <x v="1"/>
  </r>
  <r>
    <s v="ORD00445"/>
    <x v="220"/>
    <s v="CUST772"/>
    <s v="Rahul"/>
    <x v="0"/>
    <n v="52"/>
    <s v="Tablet"/>
    <x v="0"/>
    <x v="8"/>
    <x v="9"/>
    <n v="1"/>
    <n v="12252"/>
    <n v="5"/>
    <n v="612.6"/>
    <n v="2095.09"/>
    <n v="379"/>
    <n v="14113.49"/>
    <x v="0"/>
    <x v="1"/>
    <x v="0"/>
    <x v="0"/>
    <x v="0"/>
    <x v="6"/>
    <x v="0"/>
    <x v="0"/>
    <x v="3"/>
  </r>
  <r>
    <s v="ORD00446"/>
    <x v="242"/>
    <s v="CUST456"/>
    <s v="Sneha"/>
    <x v="1"/>
    <n v="47"/>
    <s v="Backpack"/>
    <x v="2"/>
    <x v="3"/>
    <x v="7"/>
    <n v="4"/>
    <n v="30619"/>
    <n v="0"/>
    <n v="0"/>
    <n v="22045.68"/>
    <n v="231"/>
    <n v="144752.68"/>
    <x v="1"/>
    <x v="0"/>
    <x v="3"/>
    <x v="1"/>
    <x v="1"/>
    <x v="1"/>
    <x v="0"/>
    <x v="2"/>
    <x v="1"/>
  </r>
  <r>
    <s v="ORD00447"/>
    <x v="174"/>
    <s v="CUST907"/>
    <s v="Neha"/>
    <x v="1"/>
    <n v="20"/>
    <s v="Headphones"/>
    <x v="0"/>
    <x v="0"/>
    <x v="1"/>
    <n v="1"/>
    <n v="23553"/>
    <n v="20"/>
    <n v="4710.6000000000004"/>
    <n v="3391.63"/>
    <n v="243"/>
    <n v="22477.03"/>
    <x v="1"/>
    <x v="0"/>
    <x v="0"/>
    <x v="0"/>
    <x v="0"/>
    <x v="6"/>
    <x v="1"/>
    <x v="1"/>
    <x v="3"/>
  </r>
  <r>
    <s v="ORD00448"/>
    <x v="9"/>
    <s v="CUST207"/>
    <s v="Karan"/>
    <x v="1"/>
    <n v="52"/>
    <s v="Keyboard"/>
    <x v="0"/>
    <x v="1"/>
    <x v="1"/>
    <n v="2"/>
    <n v="6603"/>
    <n v="5"/>
    <n v="660.3"/>
    <n v="2258.23"/>
    <n v="343"/>
    <n v="15146.93"/>
    <x v="1"/>
    <x v="0"/>
    <x v="1"/>
    <x v="0"/>
    <x v="0"/>
    <x v="5"/>
    <x v="1"/>
    <x v="3"/>
    <x v="1"/>
  </r>
  <r>
    <s v="ORD00449"/>
    <x v="4"/>
    <s v="CUST934"/>
    <s v="Arjun"/>
    <x v="1"/>
    <n v="28"/>
    <s v="Backpack"/>
    <x v="2"/>
    <x v="3"/>
    <x v="1"/>
    <n v="4"/>
    <n v="22851"/>
    <n v="20"/>
    <n v="18280.8"/>
    <n v="13162.18"/>
    <n v="359"/>
    <n v="86644.38"/>
    <x v="1"/>
    <x v="0"/>
    <x v="5"/>
    <x v="3"/>
    <x v="2"/>
    <x v="5"/>
    <x v="1"/>
    <x v="3"/>
    <x v="1"/>
  </r>
  <r>
    <s v="ORD00450"/>
    <x v="76"/>
    <s v="CUST764"/>
    <s v="Rahul"/>
    <x v="0"/>
    <n v="36"/>
    <s v="Tablet"/>
    <x v="0"/>
    <x v="8"/>
    <x v="3"/>
    <n v="1"/>
    <n v="25609"/>
    <n v="5"/>
    <n v="1280.45"/>
    <n v="4379.1400000000003"/>
    <n v="97"/>
    <n v="28804.69"/>
    <x v="2"/>
    <x v="0"/>
    <x v="3"/>
    <x v="1"/>
    <x v="1"/>
    <x v="0"/>
    <x v="0"/>
    <x v="4"/>
    <x v="1"/>
  </r>
  <r>
    <s v="ORD00451"/>
    <x v="136"/>
    <s v="CUST804"/>
    <s v="Rahul"/>
    <x v="1"/>
    <n v="39"/>
    <s v="Headphones"/>
    <x v="0"/>
    <x v="0"/>
    <x v="5"/>
    <n v="2"/>
    <n v="14636"/>
    <n v="5"/>
    <n v="1463.6"/>
    <n v="5005.51"/>
    <n v="189"/>
    <n v="33002.910000000003"/>
    <x v="3"/>
    <x v="1"/>
    <x v="0"/>
    <x v="0"/>
    <x v="0"/>
    <x v="9"/>
    <x v="0"/>
    <x v="1"/>
    <x v="1"/>
  </r>
  <r>
    <s v="ORD00452"/>
    <x v="136"/>
    <s v="CUST633"/>
    <s v="Vikas"/>
    <x v="1"/>
    <n v="47"/>
    <s v="Keyboard"/>
    <x v="0"/>
    <x v="1"/>
    <x v="2"/>
    <n v="2"/>
    <n v="38206"/>
    <n v="0"/>
    <n v="0"/>
    <n v="13754.16"/>
    <n v="460"/>
    <n v="90626.16"/>
    <x v="0"/>
    <x v="0"/>
    <x v="7"/>
    <x v="5"/>
    <x v="1"/>
    <x v="5"/>
    <x v="0"/>
    <x v="4"/>
    <x v="1"/>
  </r>
  <r>
    <s v="ORD00453"/>
    <x v="116"/>
    <s v="CUST838"/>
    <s v="Arjun"/>
    <x v="1"/>
    <n v="52"/>
    <s v="Headphones"/>
    <x v="0"/>
    <x v="0"/>
    <x v="2"/>
    <n v="4"/>
    <n v="16160"/>
    <n v="20"/>
    <n v="12928"/>
    <n v="9308.16"/>
    <n v="422"/>
    <n v="61442.16"/>
    <x v="0"/>
    <x v="1"/>
    <x v="5"/>
    <x v="3"/>
    <x v="2"/>
    <x v="8"/>
    <x v="0"/>
    <x v="0"/>
    <x v="2"/>
  </r>
  <r>
    <s v="ORD00454"/>
    <x v="261"/>
    <s v="CUST448"/>
    <s v="Anjali"/>
    <x v="0"/>
    <n v="32"/>
    <s v="Mouse"/>
    <x v="0"/>
    <x v="9"/>
    <x v="7"/>
    <n v="5"/>
    <n v="31197"/>
    <n v="15"/>
    <n v="23397.75"/>
    <n v="23865.7"/>
    <n v="389"/>
    <n v="156841.95000000001"/>
    <x v="0"/>
    <x v="1"/>
    <x v="6"/>
    <x v="4"/>
    <x v="1"/>
    <x v="4"/>
    <x v="0"/>
    <x v="2"/>
    <x v="0"/>
  </r>
  <r>
    <s v="ORD00455"/>
    <x v="37"/>
    <s v="CUST889"/>
    <s v="Anjali"/>
    <x v="0"/>
    <n v="29"/>
    <s v="Headphones"/>
    <x v="0"/>
    <x v="0"/>
    <x v="2"/>
    <n v="4"/>
    <n v="10812"/>
    <n v="0"/>
    <n v="0"/>
    <n v="7784.64"/>
    <n v="76"/>
    <n v="51108.639999999999"/>
    <x v="0"/>
    <x v="0"/>
    <x v="7"/>
    <x v="5"/>
    <x v="1"/>
    <x v="4"/>
    <x v="1"/>
    <x v="3"/>
    <x v="2"/>
  </r>
  <r>
    <s v="ORD00456"/>
    <x v="231"/>
    <s v="CUST772"/>
    <s v="Rahul"/>
    <x v="0"/>
    <n v="40"/>
    <s v="Mouse"/>
    <x v="0"/>
    <x v="9"/>
    <x v="9"/>
    <n v="1"/>
    <n v="13238"/>
    <n v="20"/>
    <n v="2647.6"/>
    <n v="1906.27"/>
    <n v="33"/>
    <n v="12529.67"/>
    <x v="0"/>
    <x v="1"/>
    <x v="5"/>
    <x v="3"/>
    <x v="2"/>
    <x v="5"/>
    <x v="1"/>
    <x v="0"/>
    <x v="2"/>
  </r>
  <r>
    <s v="ORD00457"/>
    <x v="262"/>
    <s v="CUST174"/>
    <s v="Amit"/>
    <x v="1"/>
    <n v="44"/>
    <s v="Phone"/>
    <x v="0"/>
    <x v="6"/>
    <x v="3"/>
    <n v="2"/>
    <n v="19330"/>
    <n v="5"/>
    <n v="1933"/>
    <n v="6610.86"/>
    <n v="455"/>
    <n v="43792.86"/>
    <x v="3"/>
    <x v="0"/>
    <x v="6"/>
    <x v="4"/>
    <x v="1"/>
    <x v="3"/>
    <x v="1"/>
    <x v="3"/>
    <x v="0"/>
  </r>
  <r>
    <s v="ORD00458"/>
    <x v="120"/>
    <s v="CUST208"/>
    <s v="Karan"/>
    <x v="0"/>
    <n v="26"/>
    <s v="Laptop"/>
    <x v="0"/>
    <x v="4"/>
    <x v="1"/>
    <n v="5"/>
    <n v="36209"/>
    <n v="10"/>
    <n v="18104.5"/>
    <n v="29329.29"/>
    <n v="361"/>
    <n v="192630.79"/>
    <x v="1"/>
    <x v="1"/>
    <x v="4"/>
    <x v="2"/>
    <x v="1"/>
    <x v="2"/>
    <x v="0"/>
    <x v="3"/>
    <x v="3"/>
  </r>
  <r>
    <s v="ORD00459"/>
    <x v="12"/>
    <s v="CUST503"/>
    <s v="Rahul"/>
    <x v="1"/>
    <n v="48"/>
    <s v="Shoes"/>
    <x v="1"/>
    <x v="2"/>
    <x v="4"/>
    <n v="1"/>
    <n v="29971"/>
    <n v="10"/>
    <n v="2997.1"/>
    <n v="4855.3"/>
    <n v="401"/>
    <n v="32230.2"/>
    <x v="3"/>
    <x v="1"/>
    <x v="0"/>
    <x v="0"/>
    <x v="0"/>
    <x v="2"/>
    <x v="1"/>
    <x v="4"/>
    <x v="3"/>
  </r>
  <r>
    <s v="ORD00460"/>
    <x v="121"/>
    <s v="CUST569"/>
    <s v="Anjali"/>
    <x v="1"/>
    <n v="24"/>
    <s v="Mouse"/>
    <x v="0"/>
    <x v="9"/>
    <x v="3"/>
    <n v="2"/>
    <n v="32711"/>
    <n v="10"/>
    <n v="6542.2"/>
    <n v="10598.36"/>
    <n v="374"/>
    <n v="69852.160000000003"/>
    <x v="2"/>
    <x v="1"/>
    <x v="6"/>
    <x v="4"/>
    <x v="1"/>
    <x v="7"/>
    <x v="1"/>
    <x v="4"/>
    <x v="2"/>
  </r>
  <r>
    <s v="ORD00461"/>
    <x v="44"/>
    <s v="CUST359"/>
    <s v="Anjali"/>
    <x v="0"/>
    <n v="38"/>
    <s v="Mouse"/>
    <x v="0"/>
    <x v="9"/>
    <x v="2"/>
    <n v="2"/>
    <n v="8328"/>
    <n v="5"/>
    <n v="832.8"/>
    <n v="2848.18"/>
    <n v="251"/>
    <n v="18922.38"/>
    <x v="0"/>
    <x v="1"/>
    <x v="5"/>
    <x v="3"/>
    <x v="2"/>
    <x v="2"/>
    <x v="1"/>
    <x v="3"/>
    <x v="3"/>
  </r>
  <r>
    <s v="ORD00462"/>
    <x v="25"/>
    <s v="CUST698"/>
    <s v="Vikas"/>
    <x v="0"/>
    <n v="31"/>
    <s v="Phone"/>
    <x v="0"/>
    <x v="6"/>
    <x v="9"/>
    <n v="4"/>
    <n v="35256"/>
    <n v="10"/>
    <n v="14102.4"/>
    <n v="22845.89"/>
    <n v="104"/>
    <n v="149871.49"/>
    <x v="3"/>
    <x v="1"/>
    <x v="3"/>
    <x v="1"/>
    <x v="1"/>
    <x v="7"/>
    <x v="1"/>
    <x v="4"/>
    <x v="1"/>
  </r>
  <r>
    <s v="ORD00463"/>
    <x v="227"/>
    <s v="CUST957"/>
    <s v="Amit"/>
    <x v="1"/>
    <n v="28"/>
    <s v="Headphones"/>
    <x v="0"/>
    <x v="0"/>
    <x v="3"/>
    <n v="2"/>
    <n v="45154"/>
    <n v="20"/>
    <n v="18061.599999999999"/>
    <n v="13004.35"/>
    <n v="214"/>
    <n v="85464.75"/>
    <x v="3"/>
    <x v="0"/>
    <x v="0"/>
    <x v="0"/>
    <x v="0"/>
    <x v="4"/>
    <x v="0"/>
    <x v="3"/>
    <x v="0"/>
  </r>
  <r>
    <s v="ORD00464"/>
    <x v="124"/>
    <s v="CUST272"/>
    <s v="Karan"/>
    <x v="0"/>
    <n v="41"/>
    <s v="Headphones"/>
    <x v="0"/>
    <x v="0"/>
    <x v="1"/>
    <n v="4"/>
    <n v="12691"/>
    <n v="5"/>
    <n v="2538.1999999999998"/>
    <n v="8680.64"/>
    <n v="366"/>
    <n v="57272.44"/>
    <x v="1"/>
    <x v="1"/>
    <x v="5"/>
    <x v="3"/>
    <x v="2"/>
    <x v="2"/>
    <x v="1"/>
    <x v="1"/>
    <x v="3"/>
  </r>
  <r>
    <s v="ORD00465"/>
    <x v="70"/>
    <s v="CUST382"/>
    <s v="Rahul"/>
    <x v="0"/>
    <n v="57"/>
    <s v="Shoes"/>
    <x v="1"/>
    <x v="2"/>
    <x v="8"/>
    <n v="1"/>
    <n v="34542"/>
    <n v="20"/>
    <n v="6908.4"/>
    <n v="4974.05"/>
    <n v="179"/>
    <n v="32786.65"/>
    <x v="3"/>
    <x v="1"/>
    <x v="4"/>
    <x v="2"/>
    <x v="1"/>
    <x v="6"/>
    <x v="0"/>
    <x v="2"/>
    <x v="2"/>
  </r>
  <r>
    <s v="ORD00466"/>
    <x v="105"/>
    <s v="CUST391"/>
    <s v="Karan"/>
    <x v="1"/>
    <n v="21"/>
    <s v="Mouse"/>
    <x v="0"/>
    <x v="9"/>
    <x v="4"/>
    <n v="2"/>
    <n v="43091"/>
    <n v="5"/>
    <n v="4309.1000000000004"/>
    <n v="14737.12"/>
    <n v="410"/>
    <n v="97020.02"/>
    <x v="1"/>
    <x v="1"/>
    <x v="1"/>
    <x v="0"/>
    <x v="0"/>
    <x v="0"/>
    <x v="1"/>
    <x v="2"/>
    <x v="3"/>
  </r>
  <r>
    <s v="ORD00467"/>
    <x v="208"/>
    <s v="CUST932"/>
    <s v="Rahul"/>
    <x v="0"/>
    <n v="53"/>
    <s v="Watch"/>
    <x v="1"/>
    <x v="7"/>
    <x v="1"/>
    <n v="4"/>
    <n v="8212"/>
    <n v="5"/>
    <n v="1642.4"/>
    <n v="5617.01"/>
    <n v="456"/>
    <n v="37278.61"/>
    <x v="3"/>
    <x v="0"/>
    <x v="3"/>
    <x v="1"/>
    <x v="1"/>
    <x v="8"/>
    <x v="1"/>
    <x v="2"/>
    <x v="0"/>
  </r>
  <r>
    <s v="ORD00468"/>
    <x v="47"/>
    <s v="CUST150"/>
    <s v="Priya"/>
    <x v="0"/>
    <n v="41"/>
    <s v="Watch"/>
    <x v="1"/>
    <x v="7"/>
    <x v="0"/>
    <n v="2"/>
    <n v="20842"/>
    <n v="5"/>
    <n v="2084.1999999999998"/>
    <n v="7127.96"/>
    <n v="476"/>
    <n v="47203.76"/>
    <x v="3"/>
    <x v="0"/>
    <x v="4"/>
    <x v="2"/>
    <x v="1"/>
    <x v="4"/>
    <x v="0"/>
    <x v="4"/>
    <x v="0"/>
  </r>
  <r>
    <s v="ORD00469"/>
    <x v="160"/>
    <s v="CUST330"/>
    <s v="Sneha"/>
    <x v="0"/>
    <n v="24"/>
    <s v="Keyboard"/>
    <x v="0"/>
    <x v="1"/>
    <x v="1"/>
    <n v="1"/>
    <n v="47724"/>
    <n v="0"/>
    <n v="0"/>
    <n v="8590.32"/>
    <n v="1"/>
    <n v="56315.32"/>
    <x v="0"/>
    <x v="1"/>
    <x v="7"/>
    <x v="5"/>
    <x v="1"/>
    <x v="7"/>
    <x v="1"/>
    <x v="4"/>
    <x v="1"/>
  </r>
  <r>
    <s v="ORD00470"/>
    <x v="263"/>
    <s v="CUST732"/>
    <s v="Rahul"/>
    <x v="0"/>
    <n v="40"/>
    <s v="Camera"/>
    <x v="0"/>
    <x v="5"/>
    <x v="7"/>
    <n v="4"/>
    <n v="10839"/>
    <n v="0"/>
    <n v="0"/>
    <n v="7804.08"/>
    <n v="263"/>
    <n v="51423.08"/>
    <x v="3"/>
    <x v="1"/>
    <x v="3"/>
    <x v="1"/>
    <x v="1"/>
    <x v="3"/>
    <x v="1"/>
    <x v="2"/>
    <x v="0"/>
  </r>
  <r>
    <s v="ORD00471"/>
    <x v="30"/>
    <s v="CUST155"/>
    <s v="Amit"/>
    <x v="0"/>
    <n v="59"/>
    <s v="Headphones"/>
    <x v="0"/>
    <x v="0"/>
    <x v="3"/>
    <n v="3"/>
    <n v="26534"/>
    <n v="20"/>
    <n v="15920.4"/>
    <n v="11462.69"/>
    <n v="204"/>
    <n v="75348.289999999994"/>
    <x v="1"/>
    <x v="0"/>
    <x v="3"/>
    <x v="1"/>
    <x v="1"/>
    <x v="0"/>
    <x v="0"/>
    <x v="3"/>
    <x v="3"/>
  </r>
  <r>
    <s v="ORD00472"/>
    <x v="264"/>
    <s v="CUST813"/>
    <s v="Amit"/>
    <x v="0"/>
    <n v="30"/>
    <s v="Tablet"/>
    <x v="0"/>
    <x v="8"/>
    <x v="2"/>
    <n v="4"/>
    <n v="31580"/>
    <n v="0"/>
    <n v="0"/>
    <n v="22737.599999999999"/>
    <n v="323"/>
    <n v="149380.6"/>
    <x v="3"/>
    <x v="1"/>
    <x v="0"/>
    <x v="0"/>
    <x v="0"/>
    <x v="7"/>
    <x v="1"/>
    <x v="1"/>
    <x v="1"/>
  </r>
  <r>
    <s v="ORD00473"/>
    <x v="265"/>
    <s v="CUST586"/>
    <s v="Priya"/>
    <x v="1"/>
    <n v="42"/>
    <s v="Keyboard"/>
    <x v="0"/>
    <x v="1"/>
    <x v="7"/>
    <n v="2"/>
    <n v="35161"/>
    <n v="15"/>
    <n v="10548.3"/>
    <n v="10759.27"/>
    <n v="349"/>
    <n v="70881.97"/>
    <x v="1"/>
    <x v="1"/>
    <x v="4"/>
    <x v="2"/>
    <x v="1"/>
    <x v="2"/>
    <x v="0"/>
    <x v="2"/>
    <x v="2"/>
  </r>
  <r>
    <s v="ORD00474"/>
    <x v="65"/>
    <s v="CUST156"/>
    <s v="Anjali"/>
    <x v="0"/>
    <n v="46"/>
    <s v="Tablet"/>
    <x v="0"/>
    <x v="8"/>
    <x v="4"/>
    <n v="3"/>
    <n v="48636"/>
    <n v="0"/>
    <n v="0"/>
    <n v="26263.439999999999"/>
    <n v="268"/>
    <n v="172439.44"/>
    <x v="2"/>
    <x v="0"/>
    <x v="1"/>
    <x v="0"/>
    <x v="0"/>
    <x v="4"/>
    <x v="0"/>
    <x v="3"/>
    <x v="2"/>
  </r>
  <r>
    <s v="ORD00475"/>
    <x v="237"/>
    <s v="CUST781"/>
    <s v="Anjali"/>
    <x v="1"/>
    <n v="31"/>
    <s v="Backpack"/>
    <x v="2"/>
    <x v="3"/>
    <x v="4"/>
    <n v="2"/>
    <n v="31744"/>
    <n v="20"/>
    <n v="12697.6"/>
    <n v="9142.27"/>
    <n v="209"/>
    <n v="60141.67"/>
    <x v="3"/>
    <x v="0"/>
    <x v="2"/>
    <x v="1"/>
    <x v="1"/>
    <x v="5"/>
    <x v="0"/>
    <x v="4"/>
    <x v="3"/>
  </r>
  <r>
    <s v="ORD00476"/>
    <x v="221"/>
    <s v="CUST381"/>
    <s v="Priya"/>
    <x v="1"/>
    <n v="32"/>
    <s v="Headphones"/>
    <x v="0"/>
    <x v="0"/>
    <x v="5"/>
    <n v="4"/>
    <n v="31822"/>
    <n v="0"/>
    <n v="0"/>
    <n v="22911.84"/>
    <n v="60"/>
    <n v="150259.84"/>
    <x v="1"/>
    <x v="1"/>
    <x v="6"/>
    <x v="4"/>
    <x v="1"/>
    <x v="0"/>
    <x v="0"/>
    <x v="3"/>
    <x v="1"/>
  </r>
  <r>
    <s v="ORD00477"/>
    <x v="10"/>
    <s v="CUST124"/>
    <s v="Riya"/>
    <x v="0"/>
    <n v="33"/>
    <s v="Watch"/>
    <x v="1"/>
    <x v="7"/>
    <x v="1"/>
    <n v="4"/>
    <n v="2368"/>
    <n v="20"/>
    <n v="1894.4"/>
    <n v="1363.97"/>
    <n v="373"/>
    <n v="9314.57"/>
    <x v="1"/>
    <x v="0"/>
    <x v="4"/>
    <x v="2"/>
    <x v="1"/>
    <x v="4"/>
    <x v="1"/>
    <x v="0"/>
    <x v="1"/>
  </r>
  <r>
    <s v="ORD00478"/>
    <x v="266"/>
    <s v="CUST363"/>
    <s v="Priya"/>
    <x v="0"/>
    <n v="20"/>
    <s v="Watch"/>
    <x v="1"/>
    <x v="7"/>
    <x v="0"/>
    <n v="5"/>
    <n v="48760"/>
    <n v="5"/>
    <n v="12190"/>
    <n v="41689.800000000003"/>
    <n v="420"/>
    <n v="273719.8"/>
    <x v="0"/>
    <x v="0"/>
    <x v="6"/>
    <x v="4"/>
    <x v="1"/>
    <x v="5"/>
    <x v="1"/>
    <x v="1"/>
    <x v="1"/>
  </r>
  <r>
    <s v="ORD00479"/>
    <x v="70"/>
    <s v="CUST349"/>
    <s v="Amit"/>
    <x v="1"/>
    <n v="38"/>
    <s v="Headphones"/>
    <x v="0"/>
    <x v="0"/>
    <x v="2"/>
    <n v="5"/>
    <n v="39991"/>
    <n v="10"/>
    <n v="19995.5"/>
    <n v="32392.71"/>
    <n v="310"/>
    <n v="212662.21"/>
    <x v="0"/>
    <x v="0"/>
    <x v="1"/>
    <x v="0"/>
    <x v="0"/>
    <x v="6"/>
    <x v="0"/>
    <x v="4"/>
    <x v="1"/>
  </r>
  <r>
    <s v="ORD00480"/>
    <x v="60"/>
    <s v="CUST970"/>
    <s v="Vikas"/>
    <x v="1"/>
    <n v="53"/>
    <s v="Camera"/>
    <x v="0"/>
    <x v="5"/>
    <x v="6"/>
    <n v="1"/>
    <n v="47402"/>
    <n v="5"/>
    <n v="2370.1"/>
    <n v="8105.74"/>
    <n v="192"/>
    <n v="53329.64"/>
    <x v="2"/>
    <x v="1"/>
    <x v="2"/>
    <x v="1"/>
    <x v="1"/>
    <x v="8"/>
    <x v="0"/>
    <x v="2"/>
    <x v="2"/>
  </r>
  <r>
    <s v="ORD00481"/>
    <x v="65"/>
    <s v="CUST614"/>
    <s v="Priya"/>
    <x v="1"/>
    <n v="34"/>
    <s v="Phone"/>
    <x v="0"/>
    <x v="6"/>
    <x v="8"/>
    <n v="3"/>
    <n v="42924"/>
    <n v="20"/>
    <n v="25754.400000000001"/>
    <n v="18543.169999999998"/>
    <n v="373"/>
    <n v="121933.77"/>
    <x v="2"/>
    <x v="0"/>
    <x v="3"/>
    <x v="1"/>
    <x v="1"/>
    <x v="9"/>
    <x v="1"/>
    <x v="1"/>
    <x v="3"/>
  </r>
  <r>
    <s v="ORD00482"/>
    <x v="267"/>
    <s v="CUST239"/>
    <s v="Anjali"/>
    <x v="1"/>
    <n v="29"/>
    <s v="Keyboard"/>
    <x v="0"/>
    <x v="1"/>
    <x v="2"/>
    <n v="2"/>
    <n v="43493"/>
    <n v="5"/>
    <n v="4349.3"/>
    <n v="14874.61"/>
    <n v="499"/>
    <n v="98010.31"/>
    <x v="3"/>
    <x v="1"/>
    <x v="0"/>
    <x v="0"/>
    <x v="0"/>
    <x v="3"/>
    <x v="1"/>
    <x v="1"/>
    <x v="0"/>
  </r>
  <r>
    <s v="ORD00483"/>
    <x v="49"/>
    <s v="CUST477"/>
    <s v="Neha"/>
    <x v="0"/>
    <n v="52"/>
    <s v="Watch"/>
    <x v="1"/>
    <x v="7"/>
    <x v="4"/>
    <n v="1"/>
    <n v="23370"/>
    <n v="0"/>
    <n v="0"/>
    <n v="4206.6000000000004"/>
    <n v="413"/>
    <n v="27989.599999999999"/>
    <x v="3"/>
    <x v="1"/>
    <x v="5"/>
    <x v="3"/>
    <x v="2"/>
    <x v="4"/>
    <x v="0"/>
    <x v="1"/>
    <x v="1"/>
  </r>
  <r>
    <s v="ORD00484"/>
    <x v="173"/>
    <s v="CUST128"/>
    <s v="Neha"/>
    <x v="1"/>
    <n v="58"/>
    <s v="Headphones"/>
    <x v="0"/>
    <x v="0"/>
    <x v="1"/>
    <n v="3"/>
    <n v="47124"/>
    <n v="10"/>
    <n v="14137.2"/>
    <n v="22902.26"/>
    <n v="40"/>
    <n v="150177.06"/>
    <x v="2"/>
    <x v="1"/>
    <x v="7"/>
    <x v="5"/>
    <x v="1"/>
    <x v="1"/>
    <x v="0"/>
    <x v="3"/>
    <x v="3"/>
  </r>
  <r>
    <s v="ORD00485"/>
    <x v="268"/>
    <s v="CUST113"/>
    <s v="Karan"/>
    <x v="0"/>
    <n v="30"/>
    <s v="Mouse"/>
    <x v="0"/>
    <x v="9"/>
    <x v="9"/>
    <n v="1"/>
    <n v="27733"/>
    <n v="5"/>
    <n v="1386.65"/>
    <n v="4742.34"/>
    <n v="481"/>
    <n v="31569.69"/>
    <x v="3"/>
    <x v="0"/>
    <x v="1"/>
    <x v="0"/>
    <x v="0"/>
    <x v="6"/>
    <x v="0"/>
    <x v="3"/>
    <x v="0"/>
  </r>
  <r>
    <s v="ORD00486"/>
    <x v="38"/>
    <s v="CUST364"/>
    <s v="Neha"/>
    <x v="0"/>
    <n v="26"/>
    <s v="Laptop"/>
    <x v="0"/>
    <x v="4"/>
    <x v="9"/>
    <n v="1"/>
    <n v="16619"/>
    <n v="5"/>
    <n v="830.95"/>
    <n v="2841.85"/>
    <n v="416"/>
    <n v="19045.900000000001"/>
    <x v="2"/>
    <x v="0"/>
    <x v="5"/>
    <x v="3"/>
    <x v="2"/>
    <x v="1"/>
    <x v="0"/>
    <x v="0"/>
    <x v="1"/>
  </r>
  <r>
    <s v="ORD00487"/>
    <x v="118"/>
    <s v="CUST930"/>
    <s v="Rahul"/>
    <x v="1"/>
    <n v="39"/>
    <s v="Watch"/>
    <x v="1"/>
    <x v="7"/>
    <x v="6"/>
    <n v="3"/>
    <n v="16882"/>
    <n v="10"/>
    <n v="5064.6000000000004"/>
    <n v="8204.65"/>
    <n v="146"/>
    <n v="53932.05"/>
    <x v="0"/>
    <x v="1"/>
    <x v="7"/>
    <x v="5"/>
    <x v="1"/>
    <x v="9"/>
    <x v="0"/>
    <x v="4"/>
    <x v="3"/>
  </r>
  <r>
    <s v="ORD00488"/>
    <x v="6"/>
    <s v="CUST494"/>
    <s v="Amit"/>
    <x v="0"/>
    <n v="52"/>
    <s v="Laptop"/>
    <x v="0"/>
    <x v="4"/>
    <x v="7"/>
    <n v="3"/>
    <n v="42848"/>
    <n v="15"/>
    <n v="19281.599999999999"/>
    <n v="19667.23"/>
    <n v="22"/>
    <n v="128951.63"/>
    <x v="2"/>
    <x v="0"/>
    <x v="3"/>
    <x v="1"/>
    <x v="1"/>
    <x v="2"/>
    <x v="0"/>
    <x v="2"/>
    <x v="1"/>
  </r>
  <r>
    <s v="ORD00489"/>
    <x v="51"/>
    <s v="CUST202"/>
    <s v="Sneha"/>
    <x v="1"/>
    <n v="25"/>
    <s v="Backpack"/>
    <x v="2"/>
    <x v="3"/>
    <x v="2"/>
    <n v="3"/>
    <n v="17988"/>
    <n v="10"/>
    <n v="5396.4"/>
    <n v="8742.17"/>
    <n v="462"/>
    <n v="57771.77"/>
    <x v="3"/>
    <x v="0"/>
    <x v="4"/>
    <x v="2"/>
    <x v="1"/>
    <x v="3"/>
    <x v="0"/>
    <x v="2"/>
    <x v="3"/>
  </r>
  <r>
    <s v="ORD00490"/>
    <x v="32"/>
    <s v="CUST228"/>
    <s v="Vikas"/>
    <x v="1"/>
    <n v="51"/>
    <s v="Watch"/>
    <x v="1"/>
    <x v="7"/>
    <x v="5"/>
    <n v="4"/>
    <n v="20757"/>
    <n v="0"/>
    <n v="0"/>
    <n v="14945.04"/>
    <n v="65"/>
    <n v="98038.04"/>
    <x v="2"/>
    <x v="0"/>
    <x v="3"/>
    <x v="1"/>
    <x v="1"/>
    <x v="4"/>
    <x v="1"/>
    <x v="1"/>
    <x v="2"/>
  </r>
  <r>
    <s v="ORD00491"/>
    <x v="137"/>
    <s v="CUST636"/>
    <s v="Arjun"/>
    <x v="1"/>
    <n v="54"/>
    <s v="Tablet"/>
    <x v="0"/>
    <x v="8"/>
    <x v="4"/>
    <n v="2"/>
    <n v="36202"/>
    <n v="10"/>
    <n v="7240.4"/>
    <n v="11729.45"/>
    <n v="49"/>
    <n v="76942.05"/>
    <x v="2"/>
    <x v="1"/>
    <x v="7"/>
    <x v="5"/>
    <x v="1"/>
    <x v="3"/>
    <x v="1"/>
    <x v="3"/>
    <x v="2"/>
  </r>
  <r>
    <s v="ORD00492"/>
    <x v="269"/>
    <s v="CUST362"/>
    <s v="Amit"/>
    <x v="1"/>
    <n v="55"/>
    <s v="Camera"/>
    <x v="0"/>
    <x v="5"/>
    <x v="2"/>
    <n v="5"/>
    <n v="8252"/>
    <n v="20"/>
    <n v="8252"/>
    <n v="5941.44"/>
    <n v="389"/>
    <n v="39338.44"/>
    <x v="2"/>
    <x v="0"/>
    <x v="1"/>
    <x v="0"/>
    <x v="0"/>
    <x v="8"/>
    <x v="1"/>
    <x v="3"/>
    <x v="3"/>
  </r>
  <r>
    <s v="ORD00493"/>
    <x v="40"/>
    <s v="CUST228"/>
    <s v="Amit"/>
    <x v="0"/>
    <n v="50"/>
    <s v="Backpack"/>
    <x v="2"/>
    <x v="3"/>
    <x v="2"/>
    <n v="1"/>
    <n v="49467"/>
    <n v="20"/>
    <n v="9893.4"/>
    <n v="7123.25"/>
    <n v="217"/>
    <n v="46913.85"/>
    <x v="2"/>
    <x v="1"/>
    <x v="5"/>
    <x v="3"/>
    <x v="2"/>
    <x v="8"/>
    <x v="0"/>
    <x v="3"/>
    <x v="2"/>
  </r>
  <r>
    <s v="ORD00494"/>
    <x v="115"/>
    <s v="CUST395"/>
    <s v="Neha"/>
    <x v="0"/>
    <n v="55"/>
    <s v="Shoes"/>
    <x v="1"/>
    <x v="2"/>
    <x v="5"/>
    <n v="4"/>
    <n v="21774"/>
    <n v="20"/>
    <n v="17419.2"/>
    <n v="12541.82"/>
    <n v="11"/>
    <n v="82229.62"/>
    <x v="2"/>
    <x v="1"/>
    <x v="6"/>
    <x v="4"/>
    <x v="1"/>
    <x v="8"/>
    <x v="1"/>
    <x v="0"/>
    <x v="3"/>
  </r>
  <r>
    <s v="ORD00495"/>
    <x v="148"/>
    <s v="CUST540"/>
    <s v="Amit"/>
    <x v="1"/>
    <n v="54"/>
    <s v="Laptop"/>
    <x v="0"/>
    <x v="4"/>
    <x v="6"/>
    <n v="4"/>
    <n v="47507"/>
    <n v="5"/>
    <n v="9501.4"/>
    <n v="32494.79"/>
    <n v="181"/>
    <n v="213202.39"/>
    <x v="0"/>
    <x v="1"/>
    <x v="6"/>
    <x v="4"/>
    <x v="1"/>
    <x v="5"/>
    <x v="1"/>
    <x v="2"/>
    <x v="3"/>
  </r>
  <r>
    <s v="ORD00496"/>
    <x v="260"/>
    <s v="CUST302"/>
    <s v="Sneha"/>
    <x v="1"/>
    <n v="29"/>
    <s v="Mouse"/>
    <x v="0"/>
    <x v="9"/>
    <x v="6"/>
    <n v="3"/>
    <n v="36790"/>
    <n v="10"/>
    <n v="11037"/>
    <n v="17879.939999999999"/>
    <n v="0"/>
    <n v="117212.94"/>
    <x v="0"/>
    <x v="1"/>
    <x v="6"/>
    <x v="4"/>
    <x v="1"/>
    <x v="5"/>
    <x v="0"/>
    <x v="0"/>
    <x v="3"/>
  </r>
  <r>
    <s v="ORD00497"/>
    <x v="116"/>
    <s v="CUST549"/>
    <s v="Vikas"/>
    <x v="0"/>
    <n v="22"/>
    <s v="Laptop"/>
    <x v="0"/>
    <x v="4"/>
    <x v="2"/>
    <n v="1"/>
    <n v="29785"/>
    <n v="20"/>
    <n v="5957"/>
    <n v="4289.04"/>
    <n v="223"/>
    <n v="28340.04"/>
    <x v="0"/>
    <x v="1"/>
    <x v="1"/>
    <x v="0"/>
    <x v="0"/>
    <x v="0"/>
    <x v="1"/>
    <x v="0"/>
    <x v="3"/>
  </r>
  <r>
    <s v="ORD00498"/>
    <x v="20"/>
    <s v="CUST384"/>
    <s v="Sneha"/>
    <x v="0"/>
    <n v="21"/>
    <s v="Phone"/>
    <x v="0"/>
    <x v="6"/>
    <x v="4"/>
    <n v="3"/>
    <n v="44354"/>
    <n v="0"/>
    <n v="0"/>
    <n v="23951.16"/>
    <n v="395"/>
    <n v="157408.16"/>
    <x v="2"/>
    <x v="0"/>
    <x v="3"/>
    <x v="1"/>
    <x v="1"/>
    <x v="1"/>
    <x v="1"/>
    <x v="3"/>
    <x v="1"/>
  </r>
  <r>
    <s v="ORD00499"/>
    <x v="270"/>
    <s v="CUST559"/>
    <s v="Amit"/>
    <x v="0"/>
    <n v="26"/>
    <s v="Backpack"/>
    <x v="2"/>
    <x v="3"/>
    <x v="3"/>
    <n v="4"/>
    <n v="42490"/>
    <n v="10"/>
    <n v="16996"/>
    <n v="27533.52"/>
    <n v="135"/>
    <n v="180632.52"/>
    <x v="2"/>
    <x v="1"/>
    <x v="7"/>
    <x v="5"/>
    <x v="1"/>
    <x v="2"/>
    <x v="0"/>
    <x v="3"/>
    <x v="3"/>
  </r>
  <r>
    <s v="ORD00500"/>
    <x v="21"/>
    <s v="CUST936"/>
    <s v="Riya"/>
    <x v="1"/>
    <n v="28"/>
    <s v="Phone"/>
    <x v="0"/>
    <x v="6"/>
    <x v="8"/>
    <n v="1"/>
    <n v="7815"/>
    <n v="0"/>
    <n v="0"/>
    <n v="1406.7"/>
    <n v="306"/>
    <n v="9527.7000000000007"/>
    <x v="1"/>
    <x v="1"/>
    <x v="7"/>
    <x v="5"/>
    <x v="1"/>
    <x v="5"/>
    <x v="1"/>
    <x v="0"/>
    <x v="0"/>
  </r>
  <r>
    <s v="ORD00501"/>
    <x v="129"/>
    <s v="CUST497"/>
    <s v="Anjali"/>
    <x v="0"/>
    <n v="47"/>
    <s v="Phone"/>
    <x v="0"/>
    <x v="6"/>
    <x v="6"/>
    <n v="1"/>
    <n v="36934"/>
    <n v="20"/>
    <n v="7386.8"/>
    <n v="5318.5"/>
    <n v="83"/>
    <n v="34948.699999999997"/>
    <x v="2"/>
    <x v="0"/>
    <x v="1"/>
    <x v="0"/>
    <x v="0"/>
    <x v="1"/>
    <x v="0"/>
    <x v="3"/>
    <x v="1"/>
  </r>
  <r>
    <s v="ORD00502"/>
    <x v="152"/>
    <s v="CUST999"/>
    <s v="Vikas"/>
    <x v="1"/>
    <n v="25"/>
    <s v="Camera"/>
    <x v="0"/>
    <x v="5"/>
    <x v="0"/>
    <n v="4"/>
    <n v="22888"/>
    <n v="0"/>
    <n v="0"/>
    <n v="16479.36"/>
    <n v="377"/>
    <n v="108408.36"/>
    <x v="3"/>
    <x v="0"/>
    <x v="3"/>
    <x v="1"/>
    <x v="1"/>
    <x v="3"/>
    <x v="0"/>
    <x v="0"/>
    <x v="0"/>
  </r>
  <r>
    <s v="ORD00503"/>
    <x v="232"/>
    <s v="CUST157"/>
    <s v="Rahul"/>
    <x v="1"/>
    <n v="27"/>
    <s v="Watch"/>
    <x v="1"/>
    <x v="7"/>
    <x v="2"/>
    <n v="4"/>
    <n v="36131"/>
    <n v="0"/>
    <n v="0"/>
    <n v="26014.32"/>
    <n v="402"/>
    <n v="170940.32"/>
    <x v="1"/>
    <x v="1"/>
    <x v="3"/>
    <x v="1"/>
    <x v="1"/>
    <x v="1"/>
    <x v="0"/>
    <x v="1"/>
    <x v="2"/>
  </r>
  <r>
    <s v="ORD00504"/>
    <x v="90"/>
    <s v="CUST469"/>
    <s v="Vikas"/>
    <x v="1"/>
    <n v="43"/>
    <s v="Keyboard"/>
    <x v="0"/>
    <x v="1"/>
    <x v="1"/>
    <n v="2"/>
    <n v="1030"/>
    <n v="0"/>
    <n v="0"/>
    <n v="370.8"/>
    <n v="174"/>
    <n v="2604.8000000000002"/>
    <x v="1"/>
    <x v="0"/>
    <x v="0"/>
    <x v="0"/>
    <x v="0"/>
    <x v="5"/>
    <x v="1"/>
    <x v="2"/>
    <x v="3"/>
  </r>
  <r>
    <s v="ORD00505"/>
    <x v="204"/>
    <s v="CUST453"/>
    <s v="Sneha"/>
    <x v="0"/>
    <n v="55"/>
    <s v="Backpack"/>
    <x v="2"/>
    <x v="3"/>
    <x v="0"/>
    <n v="3"/>
    <n v="22483"/>
    <n v="15"/>
    <n v="10117.35"/>
    <n v="10319.700000000001"/>
    <n v="275"/>
    <n v="67926.350000000006"/>
    <x v="2"/>
    <x v="0"/>
    <x v="1"/>
    <x v="0"/>
    <x v="0"/>
    <x v="5"/>
    <x v="0"/>
    <x v="4"/>
    <x v="2"/>
  </r>
  <r>
    <s v="ORD00506"/>
    <x v="184"/>
    <s v="CUST947"/>
    <s v="Rahul"/>
    <x v="1"/>
    <n v="26"/>
    <s v="Camera"/>
    <x v="0"/>
    <x v="5"/>
    <x v="1"/>
    <n v="4"/>
    <n v="7865"/>
    <n v="0"/>
    <n v="0"/>
    <n v="5662.8"/>
    <n v="311"/>
    <n v="37433.800000000003"/>
    <x v="0"/>
    <x v="0"/>
    <x v="7"/>
    <x v="5"/>
    <x v="1"/>
    <x v="6"/>
    <x v="0"/>
    <x v="3"/>
    <x v="2"/>
  </r>
  <r>
    <s v="ORD00507"/>
    <x v="42"/>
    <s v="CUST523"/>
    <s v="Vikas"/>
    <x v="0"/>
    <n v="27"/>
    <s v="Watch"/>
    <x v="1"/>
    <x v="7"/>
    <x v="5"/>
    <n v="5"/>
    <n v="20520"/>
    <n v="20"/>
    <n v="20520"/>
    <n v="14774.4"/>
    <n v="70"/>
    <n v="96924.4"/>
    <x v="0"/>
    <x v="1"/>
    <x v="6"/>
    <x v="4"/>
    <x v="1"/>
    <x v="3"/>
    <x v="0"/>
    <x v="4"/>
    <x v="3"/>
  </r>
  <r>
    <s v="ORD00508"/>
    <x v="271"/>
    <s v="CUST968"/>
    <s v="Neha"/>
    <x v="1"/>
    <n v="32"/>
    <s v="Tablet"/>
    <x v="0"/>
    <x v="8"/>
    <x v="3"/>
    <n v="3"/>
    <n v="31680"/>
    <n v="0"/>
    <n v="0"/>
    <n v="17107.2"/>
    <n v="218"/>
    <n v="112365.2"/>
    <x v="3"/>
    <x v="1"/>
    <x v="2"/>
    <x v="1"/>
    <x v="1"/>
    <x v="5"/>
    <x v="0"/>
    <x v="4"/>
    <x v="1"/>
  </r>
  <r>
    <s v="ORD00509"/>
    <x v="179"/>
    <s v="CUST258"/>
    <s v="Priya"/>
    <x v="0"/>
    <n v="56"/>
    <s v="Laptop"/>
    <x v="0"/>
    <x v="4"/>
    <x v="1"/>
    <n v="5"/>
    <n v="9895"/>
    <n v="20"/>
    <n v="9895"/>
    <n v="7124.4"/>
    <n v="285"/>
    <n v="46989.4"/>
    <x v="1"/>
    <x v="1"/>
    <x v="2"/>
    <x v="1"/>
    <x v="1"/>
    <x v="3"/>
    <x v="0"/>
    <x v="3"/>
    <x v="2"/>
  </r>
  <r>
    <s v="ORD00510"/>
    <x v="272"/>
    <s v="CUST266"/>
    <s v="Karan"/>
    <x v="0"/>
    <n v="48"/>
    <s v="Headphones"/>
    <x v="0"/>
    <x v="0"/>
    <x v="9"/>
    <n v="4"/>
    <n v="11370"/>
    <n v="10"/>
    <n v="4548"/>
    <n v="7367.76"/>
    <n v="129"/>
    <n v="48428.76"/>
    <x v="3"/>
    <x v="1"/>
    <x v="1"/>
    <x v="0"/>
    <x v="0"/>
    <x v="1"/>
    <x v="1"/>
    <x v="1"/>
    <x v="0"/>
  </r>
  <r>
    <s v="ORD00511"/>
    <x v="218"/>
    <s v="CUST140"/>
    <s v="Neha"/>
    <x v="1"/>
    <n v="51"/>
    <s v="Watch"/>
    <x v="1"/>
    <x v="7"/>
    <x v="8"/>
    <n v="1"/>
    <n v="47284"/>
    <n v="15"/>
    <n v="7092.6"/>
    <n v="7234.45"/>
    <n v="432"/>
    <n v="47857.85"/>
    <x v="0"/>
    <x v="0"/>
    <x v="4"/>
    <x v="2"/>
    <x v="1"/>
    <x v="7"/>
    <x v="0"/>
    <x v="1"/>
    <x v="3"/>
  </r>
  <r>
    <s v="ORD00512"/>
    <x v="115"/>
    <s v="CUST676"/>
    <s v="Riya"/>
    <x v="0"/>
    <n v="49"/>
    <s v="Phone"/>
    <x v="0"/>
    <x v="6"/>
    <x v="2"/>
    <n v="5"/>
    <n v="15893"/>
    <n v="15"/>
    <n v="11919.75"/>
    <n v="12158.15"/>
    <n v="282"/>
    <n v="79985.399999999994"/>
    <x v="0"/>
    <x v="0"/>
    <x v="5"/>
    <x v="3"/>
    <x v="2"/>
    <x v="7"/>
    <x v="1"/>
    <x v="1"/>
    <x v="3"/>
  </r>
  <r>
    <s v="ORD00513"/>
    <x v="118"/>
    <s v="CUST214"/>
    <s v="Rahul"/>
    <x v="1"/>
    <n v="24"/>
    <s v="Laptop"/>
    <x v="0"/>
    <x v="4"/>
    <x v="6"/>
    <n v="5"/>
    <n v="27748"/>
    <n v="10"/>
    <n v="13874"/>
    <n v="22475.88"/>
    <n v="237"/>
    <n v="147578.88"/>
    <x v="0"/>
    <x v="0"/>
    <x v="4"/>
    <x v="2"/>
    <x v="1"/>
    <x v="7"/>
    <x v="1"/>
    <x v="2"/>
    <x v="3"/>
  </r>
  <r>
    <s v="ORD00514"/>
    <x v="238"/>
    <s v="CUST420"/>
    <s v="Karan"/>
    <x v="1"/>
    <n v="30"/>
    <s v="Backpack"/>
    <x v="2"/>
    <x v="3"/>
    <x v="6"/>
    <n v="1"/>
    <n v="48180"/>
    <n v="0"/>
    <n v="0"/>
    <n v="8672.4"/>
    <n v="48"/>
    <n v="56900.4"/>
    <x v="0"/>
    <x v="1"/>
    <x v="1"/>
    <x v="0"/>
    <x v="0"/>
    <x v="5"/>
    <x v="0"/>
    <x v="3"/>
    <x v="0"/>
  </r>
  <r>
    <s v="ORD00515"/>
    <x v="273"/>
    <s v="CUST167"/>
    <s v="Sneha"/>
    <x v="0"/>
    <n v="49"/>
    <s v="Watch"/>
    <x v="1"/>
    <x v="7"/>
    <x v="9"/>
    <n v="3"/>
    <n v="13292"/>
    <n v="15"/>
    <n v="5981.4"/>
    <n v="6101.03"/>
    <n v="233"/>
    <n v="40228.629999999997"/>
    <x v="3"/>
    <x v="0"/>
    <x v="3"/>
    <x v="1"/>
    <x v="1"/>
    <x v="0"/>
    <x v="0"/>
    <x v="1"/>
    <x v="2"/>
  </r>
  <r>
    <s v="ORD00516"/>
    <x v="39"/>
    <s v="CUST735"/>
    <s v="Vikas"/>
    <x v="0"/>
    <n v="19"/>
    <s v="Tablet"/>
    <x v="0"/>
    <x v="8"/>
    <x v="9"/>
    <n v="4"/>
    <n v="48469"/>
    <n v="20"/>
    <n v="38775.199999999997"/>
    <n v="27918.14"/>
    <n v="368"/>
    <n v="183386.94"/>
    <x v="1"/>
    <x v="1"/>
    <x v="0"/>
    <x v="0"/>
    <x v="0"/>
    <x v="4"/>
    <x v="0"/>
    <x v="2"/>
    <x v="3"/>
  </r>
  <r>
    <s v="ORD00517"/>
    <x v="144"/>
    <s v="CUST722"/>
    <s v="Riya"/>
    <x v="1"/>
    <n v="53"/>
    <s v="Mouse"/>
    <x v="0"/>
    <x v="9"/>
    <x v="4"/>
    <n v="5"/>
    <n v="31571"/>
    <n v="5"/>
    <n v="7892.75"/>
    <n v="26993.200000000001"/>
    <n v="388"/>
    <n v="177343.45"/>
    <x v="2"/>
    <x v="1"/>
    <x v="7"/>
    <x v="5"/>
    <x v="1"/>
    <x v="9"/>
    <x v="0"/>
    <x v="2"/>
    <x v="1"/>
  </r>
  <r>
    <s v="ORD00518"/>
    <x v="209"/>
    <s v="CUST326"/>
    <s v="Riya"/>
    <x v="1"/>
    <n v="23"/>
    <s v="Shoes"/>
    <x v="1"/>
    <x v="2"/>
    <x v="2"/>
    <n v="3"/>
    <n v="48754"/>
    <n v="10"/>
    <n v="14626.2"/>
    <n v="23694.44"/>
    <n v="56"/>
    <n v="155386.23999999999"/>
    <x v="3"/>
    <x v="1"/>
    <x v="7"/>
    <x v="5"/>
    <x v="1"/>
    <x v="1"/>
    <x v="1"/>
    <x v="2"/>
    <x v="0"/>
  </r>
  <r>
    <s v="ORD00519"/>
    <x v="76"/>
    <s v="CUST528"/>
    <s v="Arjun"/>
    <x v="1"/>
    <n v="59"/>
    <s v="Watch"/>
    <x v="1"/>
    <x v="7"/>
    <x v="7"/>
    <n v="5"/>
    <n v="49241"/>
    <n v="20"/>
    <n v="49241"/>
    <n v="35453.519999999997"/>
    <n v="323"/>
    <n v="232740.52"/>
    <x v="1"/>
    <x v="1"/>
    <x v="0"/>
    <x v="0"/>
    <x v="0"/>
    <x v="7"/>
    <x v="1"/>
    <x v="3"/>
    <x v="2"/>
  </r>
  <r>
    <s v="ORD00520"/>
    <x v="150"/>
    <s v="CUST688"/>
    <s v="Amit"/>
    <x v="1"/>
    <n v="52"/>
    <s v="Tablet"/>
    <x v="0"/>
    <x v="8"/>
    <x v="4"/>
    <n v="2"/>
    <n v="17576"/>
    <n v="10"/>
    <n v="3515.2"/>
    <n v="5694.62"/>
    <n v="234"/>
    <n v="37565.42"/>
    <x v="2"/>
    <x v="0"/>
    <x v="2"/>
    <x v="1"/>
    <x v="1"/>
    <x v="6"/>
    <x v="1"/>
    <x v="1"/>
    <x v="3"/>
  </r>
  <r>
    <s v="ORD00521"/>
    <x v="65"/>
    <s v="CUST315"/>
    <s v="Sneha"/>
    <x v="1"/>
    <n v="48"/>
    <s v="Watch"/>
    <x v="1"/>
    <x v="7"/>
    <x v="9"/>
    <n v="4"/>
    <n v="14213"/>
    <n v="5"/>
    <n v="2842.6"/>
    <n v="9721.69"/>
    <n v="74"/>
    <n v="63805.09"/>
    <x v="1"/>
    <x v="0"/>
    <x v="0"/>
    <x v="0"/>
    <x v="0"/>
    <x v="6"/>
    <x v="1"/>
    <x v="4"/>
    <x v="3"/>
  </r>
  <r>
    <s v="ORD00522"/>
    <x v="64"/>
    <s v="CUST118"/>
    <s v="Riya"/>
    <x v="1"/>
    <n v="35"/>
    <s v="Backpack"/>
    <x v="2"/>
    <x v="3"/>
    <x v="9"/>
    <n v="1"/>
    <n v="43439"/>
    <n v="0"/>
    <n v="0"/>
    <n v="7819.02"/>
    <n v="403"/>
    <n v="51661.02"/>
    <x v="1"/>
    <x v="1"/>
    <x v="0"/>
    <x v="0"/>
    <x v="0"/>
    <x v="2"/>
    <x v="0"/>
    <x v="0"/>
    <x v="2"/>
  </r>
  <r>
    <s v="ORD00523"/>
    <x v="274"/>
    <s v="CUST464"/>
    <s v="Sneha"/>
    <x v="1"/>
    <n v="42"/>
    <s v="Shoes"/>
    <x v="1"/>
    <x v="2"/>
    <x v="6"/>
    <n v="1"/>
    <n v="35941"/>
    <n v="5"/>
    <n v="1797.05"/>
    <n v="6145.91"/>
    <n v="20"/>
    <n v="40309.86"/>
    <x v="1"/>
    <x v="1"/>
    <x v="1"/>
    <x v="0"/>
    <x v="0"/>
    <x v="9"/>
    <x v="0"/>
    <x v="2"/>
    <x v="2"/>
  </r>
  <r>
    <s v="ORD00524"/>
    <x v="181"/>
    <s v="CUST436"/>
    <s v="Rahul"/>
    <x v="1"/>
    <n v="56"/>
    <s v="Headphones"/>
    <x v="0"/>
    <x v="0"/>
    <x v="1"/>
    <n v="2"/>
    <n v="6043"/>
    <n v="15"/>
    <n v="1812.9"/>
    <n v="1849.16"/>
    <n v="480"/>
    <n v="12602.26"/>
    <x v="0"/>
    <x v="0"/>
    <x v="4"/>
    <x v="2"/>
    <x v="1"/>
    <x v="5"/>
    <x v="1"/>
    <x v="4"/>
    <x v="1"/>
  </r>
  <r>
    <s v="ORD00525"/>
    <x v="140"/>
    <s v="CUST339"/>
    <s v="Priya"/>
    <x v="1"/>
    <n v="58"/>
    <s v="Camera"/>
    <x v="0"/>
    <x v="5"/>
    <x v="5"/>
    <n v="3"/>
    <n v="26460"/>
    <n v="5"/>
    <n v="3969"/>
    <n v="13573.98"/>
    <n v="340"/>
    <n v="89324.98"/>
    <x v="2"/>
    <x v="1"/>
    <x v="2"/>
    <x v="1"/>
    <x v="1"/>
    <x v="9"/>
    <x v="0"/>
    <x v="1"/>
    <x v="3"/>
  </r>
  <r>
    <s v="ORD00526"/>
    <x v="56"/>
    <s v="CUST440"/>
    <s v="Rahul"/>
    <x v="0"/>
    <n v="51"/>
    <s v="Headphones"/>
    <x v="0"/>
    <x v="0"/>
    <x v="8"/>
    <n v="5"/>
    <n v="37592"/>
    <n v="10"/>
    <n v="18796"/>
    <n v="30449.52"/>
    <n v="380"/>
    <n v="199993.52"/>
    <x v="2"/>
    <x v="1"/>
    <x v="4"/>
    <x v="2"/>
    <x v="1"/>
    <x v="1"/>
    <x v="1"/>
    <x v="0"/>
    <x v="3"/>
  </r>
  <r>
    <s v="ORD00527"/>
    <x v="138"/>
    <s v="CUST543"/>
    <s v="Karan"/>
    <x v="0"/>
    <n v="57"/>
    <s v="Laptop"/>
    <x v="0"/>
    <x v="4"/>
    <x v="0"/>
    <n v="1"/>
    <n v="21149"/>
    <n v="20"/>
    <n v="4229.8"/>
    <n v="3045.46"/>
    <n v="298"/>
    <n v="20262.66"/>
    <x v="3"/>
    <x v="1"/>
    <x v="2"/>
    <x v="1"/>
    <x v="1"/>
    <x v="0"/>
    <x v="1"/>
    <x v="4"/>
    <x v="0"/>
  </r>
  <r>
    <s v="ORD00528"/>
    <x v="26"/>
    <s v="CUST497"/>
    <s v="Neha"/>
    <x v="0"/>
    <n v="29"/>
    <s v="Mouse"/>
    <x v="0"/>
    <x v="9"/>
    <x v="7"/>
    <n v="2"/>
    <n v="7542"/>
    <n v="0"/>
    <n v="0"/>
    <n v="2715.12"/>
    <n v="336"/>
    <n v="18135.12"/>
    <x v="3"/>
    <x v="0"/>
    <x v="2"/>
    <x v="1"/>
    <x v="1"/>
    <x v="1"/>
    <x v="0"/>
    <x v="2"/>
    <x v="0"/>
  </r>
  <r>
    <s v="ORD00529"/>
    <x v="207"/>
    <s v="CUST174"/>
    <s v="Neha"/>
    <x v="1"/>
    <n v="44"/>
    <s v="Laptop"/>
    <x v="0"/>
    <x v="4"/>
    <x v="6"/>
    <n v="1"/>
    <n v="13196"/>
    <n v="15"/>
    <n v="1979.4"/>
    <n v="2018.99"/>
    <n v="439"/>
    <n v="13674.59"/>
    <x v="1"/>
    <x v="1"/>
    <x v="2"/>
    <x v="1"/>
    <x v="1"/>
    <x v="6"/>
    <x v="1"/>
    <x v="2"/>
    <x v="0"/>
  </r>
  <r>
    <s v="ORD00530"/>
    <x v="248"/>
    <s v="CUST276"/>
    <s v="Anjali"/>
    <x v="0"/>
    <n v="18"/>
    <s v="Laptop"/>
    <x v="0"/>
    <x v="4"/>
    <x v="0"/>
    <n v="4"/>
    <n v="14222"/>
    <n v="0"/>
    <n v="0"/>
    <n v="10239.84"/>
    <n v="498"/>
    <n v="67625.84"/>
    <x v="3"/>
    <x v="0"/>
    <x v="6"/>
    <x v="4"/>
    <x v="1"/>
    <x v="6"/>
    <x v="1"/>
    <x v="1"/>
    <x v="2"/>
  </r>
  <r>
    <s v="ORD00531"/>
    <x v="235"/>
    <s v="CUST597"/>
    <s v="Vikas"/>
    <x v="1"/>
    <n v="33"/>
    <s v="Keyboard"/>
    <x v="0"/>
    <x v="1"/>
    <x v="7"/>
    <n v="4"/>
    <n v="19887"/>
    <n v="10"/>
    <n v="7954.8"/>
    <n v="12886.78"/>
    <n v="318"/>
    <n v="84797.98"/>
    <x v="0"/>
    <x v="1"/>
    <x v="0"/>
    <x v="0"/>
    <x v="0"/>
    <x v="9"/>
    <x v="1"/>
    <x v="1"/>
    <x v="3"/>
  </r>
  <r>
    <s v="ORD00532"/>
    <x v="16"/>
    <s v="CUST637"/>
    <s v="Arjun"/>
    <x v="0"/>
    <n v="51"/>
    <s v="Mouse"/>
    <x v="0"/>
    <x v="9"/>
    <x v="0"/>
    <n v="2"/>
    <n v="7873"/>
    <n v="5"/>
    <n v="787.3"/>
    <n v="2692.57"/>
    <n v="155"/>
    <n v="17806.27"/>
    <x v="0"/>
    <x v="0"/>
    <x v="6"/>
    <x v="4"/>
    <x v="1"/>
    <x v="5"/>
    <x v="1"/>
    <x v="4"/>
    <x v="3"/>
  </r>
  <r>
    <s v="ORD00533"/>
    <x v="10"/>
    <s v="CUST339"/>
    <s v="Rahul"/>
    <x v="0"/>
    <n v="46"/>
    <s v="Keyboard"/>
    <x v="0"/>
    <x v="1"/>
    <x v="0"/>
    <n v="1"/>
    <n v="42929"/>
    <n v="20"/>
    <n v="8585.7999999999993"/>
    <n v="6181.78"/>
    <n v="228"/>
    <n v="40752.980000000003"/>
    <x v="3"/>
    <x v="0"/>
    <x v="7"/>
    <x v="5"/>
    <x v="1"/>
    <x v="3"/>
    <x v="0"/>
    <x v="3"/>
    <x v="3"/>
  </r>
  <r>
    <s v="ORD00534"/>
    <x v="33"/>
    <s v="CUST694"/>
    <s v="Karan"/>
    <x v="0"/>
    <n v="43"/>
    <s v="Camera"/>
    <x v="0"/>
    <x v="5"/>
    <x v="4"/>
    <n v="1"/>
    <n v="41961"/>
    <n v="10"/>
    <n v="4196.1000000000004"/>
    <n v="6797.68"/>
    <n v="63"/>
    <n v="44625.58"/>
    <x v="2"/>
    <x v="1"/>
    <x v="4"/>
    <x v="2"/>
    <x v="1"/>
    <x v="6"/>
    <x v="1"/>
    <x v="4"/>
    <x v="3"/>
  </r>
  <r>
    <s v="ORD00535"/>
    <x v="68"/>
    <s v="CUST607"/>
    <s v="Amit"/>
    <x v="0"/>
    <n v="60"/>
    <s v="Tablet"/>
    <x v="0"/>
    <x v="8"/>
    <x v="6"/>
    <n v="5"/>
    <n v="6154"/>
    <n v="15"/>
    <n v="4615.5"/>
    <n v="4707.8100000000004"/>
    <n v="460"/>
    <n v="31322.31"/>
    <x v="2"/>
    <x v="1"/>
    <x v="2"/>
    <x v="1"/>
    <x v="1"/>
    <x v="3"/>
    <x v="1"/>
    <x v="0"/>
    <x v="0"/>
  </r>
  <r>
    <s v="ORD00536"/>
    <x v="275"/>
    <s v="CUST156"/>
    <s v="Amit"/>
    <x v="1"/>
    <n v="44"/>
    <s v="Backpack"/>
    <x v="2"/>
    <x v="3"/>
    <x v="8"/>
    <n v="2"/>
    <n v="43139"/>
    <n v="20"/>
    <n v="17255.599999999999"/>
    <n v="12424.03"/>
    <n v="165"/>
    <n v="81611.429999999993"/>
    <x v="2"/>
    <x v="0"/>
    <x v="2"/>
    <x v="1"/>
    <x v="1"/>
    <x v="0"/>
    <x v="0"/>
    <x v="4"/>
    <x v="1"/>
  </r>
  <r>
    <s v="ORD00537"/>
    <x v="79"/>
    <s v="CUST871"/>
    <s v="Amit"/>
    <x v="1"/>
    <n v="26"/>
    <s v="Shoes"/>
    <x v="1"/>
    <x v="2"/>
    <x v="2"/>
    <n v="4"/>
    <n v="39551"/>
    <n v="0"/>
    <n v="0"/>
    <n v="28476.720000000001"/>
    <n v="416"/>
    <n v="187096.72"/>
    <x v="0"/>
    <x v="1"/>
    <x v="5"/>
    <x v="3"/>
    <x v="2"/>
    <x v="8"/>
    <x v="1"/>
    <x v="1"/>
    <x v="1"/>
  </r>
  <r>
    <s v="ORD00538"/>
    <x v="197"/>
    <s v="CUST927"/>
    <s v="Karan"/>
    <x v="0"/>
    <n v="27"/>
    <s v="Tablet"/>
    <x v="0"/>
    <x v="8"/>
    <x v="0"/>
    <n v="4"/>
    <n v="48917"/>
    <n v="0"/>
    <n v="0"/>
    <n v="35220.239999999998"/>
    <n v="296"/>
    <n v="231184.24"/>
    <x v="3"/>
    <x v="1"/>
    <x v="3"/>
    <x v="1"/>
    <x v="1"/>
    <x v="4"/>
    <x v="1"/>
    <x v="1"/>
    <x v="0"/>
  </r>
  <r>
    <s v="ORD00539"/>
    <x v="276"/>
    <s v="CUST185"/>
    <s v="Rahul"/>
    <x v="1"/>
    <n v="47"/>
    <s v="Laptop"/>
    <x v="0"/>
    <x v="4"/>
    <x v="8"/>
    <n v="3"/>
    <n v="40702"/>
    <n v="20"/>
    <n v="24421.200000000001"/>
    <n v="17583.259999999998"/>
    <n v="193"/>
    <n v="115461.06"/>
    <x v="3"/>
    <x v="1"/>
    <x v="5"/>
    <x v="3"/>
    <x v="2"/>
    <x v="8"/>
    <x v="0"/>
    <x v="2"/>
    <x v="0"/>
  </r>
  <r>
    <s v="ORD00540"/>
    <x v="74"/>
    <s v="CUST546"/>
    <s v="Amit"/>
    <x v="0"/>
    <n v="58"/>
    <s v="Tablet"/>
    <x v="0"/>
    <x v="8"/>
    <x v="8"/>
    <n v="2"/>
    <n v="4559"/>
    <n v="0"/>
    <n v="0"/>
    <n v="1641.24"/>
    <n v="387"/>
    <n v="11146.24"/>
    <x v="0"/>
    <x v="1"/>
    <x v="3"/>
    <x v="1"/>
    <x v="1"/>
    <x v="4"/>
    <x v="1"/>
    <x v="0"/>
    <x v="1"/>
  </r>
  <r>
    <s v="ORD00541"/>
    <x v="141"/>
    <s v="CUST504"/>
    <s v="Rahul"/>
    <x v="1"/>
    <n v="34"/>
    <s v="Laptop"/>
    <x v="0"/>
    <x v="4"/>
    <x v="0"/>
    <n v="5"/>
    <n v="2350"/>
    <n v="10"/>
    <n v="1175"/>
    <n v="1903.5"/>
    <n v="454"/>
    <n v="12932.5"/>
    <x v="0"/>
    <x v="1"/>
    <x v="2"/>
    <x v="1"/>
    <x v="1"/>
    <x v="9"/>
    <x v="0"/>
    <x v="3"/>
    <x v="2"/>
  </r>
  <r>
    <s v="ORD00542"/>
    <x v="100"/>
    <s v="CUST543"/>
    <s v="Riya"/>
    <x v="0"/>
    <n v="19"/>
    <s v="Laptop"/>
    <x v="0"/>
    <x v="4"/>
    <x v="3"/>
    <n v="2"/>
    <n v="25923"/>
    <n v="0"/>
    <n v="0"/>
    <n v="9332.2800000000007"/>
    <n v="274"/>
    <n v="61452.28"/>
    <x v="0"/>
    <x v="0"/>
    <x v="1"/>
    <x v="0"/>
    <x v="0"/>
    <x v="4"/>
    <x v="1"/>
    <x v="3"/>
    <x v="0"/>
  </r>
  <r>
    <s v="ORD00543"/>
    <x v="9"/>
    <s v="CUST784"/>
    <s v="Sneha"/>
    <x v="0"/>
    <n v="41"/>
    <s v="Shoes"/>
    <x v="1"/>
    <x v="2"/>
    <x v="9"/>
    <n v="5"/>
    <n v="27464"/>
    <n v="20"/>
    <n v="27464"/>
    <n v="19774.080000000002"/>
    <n v="74"/>
    <n v="129704.08"/>
    <x v="1"/>
    <x v="1"/>
    <x v="0"/>
    <x v="0"/>
    <x v="0"/>
    <x v="6"/>
    <x v="1"/>
    <x v="4"/>
    <x v="1"/>
  </r>
  <r>
    <s v="ORD00544"/>
    <x v="277"/>
    <s v="CUST625"/>
    <s v="Vikas"/>
    <x v="0"/>
    <n v="39"/>
    <s v="Shoes"/>
    <x v="1"/>
    <x v="2"/>
    <x v="8"/>
    <n v="3"/>
    <n v="17597"/>
    <n v="5"/>
    <n v="2639.55"/>
    <n v="9027.26"/>
    <n v="297"/>
    <n v="59475.71"/>
    <x v="3"/>
    <x v="1"/>
    <x v="5"/>
    <x v="3"/>
    <x v="2"/>
    <x v="8"/>
    <x v="1"/>
    <x v="0"/>
    <x v="2"/>
  </r>
  <r>
    <s v="ORD00545"/>
    <x v="278"/>
    <s v="CUST722"/>
    <s v="Neha"/>
    <x v="1"/>
    <n v="44"/>
    <s v="Headphones"/>
    <x v="0"/>
    <x v="0"/>
    <x v="6"/>
    <n v="5"/>
    <n v="4399"/>
    <n v="0"/>
    <n v="0"/>
    <n v="3959.1"/>
    <n v="41"/>
    <n v="25995.1"/>
    <x v="0"/>
    <x v="1"/>
    <x v="6"/>
    <x v="4"/>
    <x v="1"/>
    <x v="2"/>
    <x v="1"/>
    <x v="3"/>
    <x v="0"/>
  </r>
  <r>
    <s v="ORD00546"/>
    <x v="128"/>
    <s v="CUST499"/>
    <s v="Amit"/>
    <x v="0"/>
    <n v="46"/>
    <s v="Headphones"/>
    <x v="0"/>
    <x v="0"/>
    <x v="2"/>
    <n v="4"/>
    <n v="16338"/>
    <n v="5"/>
    <n v="3267.6"/>
    <n v="11175.19"/>
    <n v="104"/>
    <n v="73363.59"/>
    <x v="0"/>
    <x v="0"/>
    <x v="5"/>
    <x v="3"/>
    <x v="2"/>
    <x v="7"/>
    <x v="1"/>
    <x v="4"/>
    <x v="2"/>
  </r>
  <r>
    <s v="ORD00547"/>
    <x v="279"/>
    <s v="CUST421"/>
    <s v="Priya"/>
    <x v="1"/>
    <n v="23"/>
    <s v="Mouse"/>
    <x v="0"/>
    <x v="9"/>
    <x v="2"/>
    <n v="5"/>
    <n v="41403"/>
    <n v="5"/>
    <n v="10350.75"/>
    <n v="35399.56"/>
    <n v="376"/>
    <n v="232439.82"/>
    <x v="3"/>
    <x v="0"/>
    <x v="3"/>
    <x v="1"/>
    <x v="1"/>
    <x v="1"/>
    <x v="1"/>
    <x v="4"/>
    <x v="3"/>
  </r>
  <r>
    <s v="ORD00548"/>
    <x v="260"/>
    <s v="CUST159"/>
    <s v="Neha"/>
    <x v="0"/>
    <n v="29"/>
    <s v="Tablet"/>
    <x v="0"/>
    <x v="8"/>
    <x v="1"/>
    <n v="2"/>
    <n v="19158"/>
    <n v="5"/>
    <n v="1915.8"/>
    <n v="6552.04"/>
    <n v="419"/>
    <n v="43371.24"/>
    <x v="1"/>
    <x v="1"/>
    <x v="4"/>
    <x v="2"/>
    <x v="1"/>
    <x v="1"/>
    <x v="1"/>
    <x v="2"/>
    <x v="2"/>
  </r>
  <r>
    <s v="ORD00549"/>
    <x v="75"/>
    <s v="CUST754"/>
    <s v="Anjali"/>
    <x v="1"/>
    <n v="19"/>
    <s v="Laptop"/>
    <x v="0"/>
    <x v="4"/>
    <x v="1"/>
    <n v="4"/>
    <n v="9541"/>
    <n v="20"/>
    <n v="7632.8"/>
    <n v="5495.62"/>
    <n v="462"/>
    <n v="36488.82"/>
    <x v="1"/>
    <x v="0"/>
    <x v="0"/>
    <x v="0"/>
    <x v="0"/>
    <x v="3"/>
    <x v="1"/>
    <x v="3"/>
    <x v="2"/>
  </r>
  <r>
    <s v="ORD00550"/>
    <x v="280"/>
    <s v="CUST731"/>
    <s v="Rahul"/>
    <x v="1"/>
    <n v="23"/>
    <s v="Camera"/>
    <x v="0"/>
    <x v="5"/>
    <x v="9"/>
    <n v="2"/>
    <n v="37411"/>
    <n v="15"/>
    <n v="11223.3"/>
    <n v="11447.77"/>
    <n v="407"/>
    <n v="75453.47"/>
    <x v="0"/>
    <x v="0"/>
    <x v="7"/>
    <x v="5"/>
    <x v="1"/>
    <x v="0"/>
    <x v="0"/>
    <x v="3"/>
    <x v="0"/>
  </r>
  <r>
    <s v="ORD00551"/>
    <x v="175"/>
    <s v="CUST399"/>
    <s v="Amit"/>
    <x v="1"/>
    <n v="35"/>
    <s v="Mouse"/>
    <x v="0"/>
    <x v="9"/>
    <x v="7"/>
    <n v="3"/>
    <n v="20654"/>
    <n v="10"/>
    <n v="6196.2"/>
    <n v="10037.84"/>
    <n v="467"/>
    <n v="66270.64"/>
    <x v="1"/>
    <x v="1"/>
    <x v="5"/>
    <x v="3"/>
    <x v="2"/>
    <x v="9"/>
    <x v="1"/>
    <x v="1"/>
    <x v="3"/>
  </r>
  <r>
    <s v="ORD00552"/>
    <x v="70"/>
    <s v="CUST233"/>
    <s v="Riya"/>
    <x v="1"/>
    <n v="55"/>
    <s v="Laptop"/>
    <x v="0"/>
    <x v="4"/>
    <x v="4"/>
    <n v="1"/>
    <n v="20050"/>
    <n v="5"/>
    <n v="1002.5"/>
    <n v="3428.55"/>
    <n v="205"/>
    <n v="22681.05"/>
    <x v="2"/>
    <x v="0"/>
    <x v="4"/>
    <x v="2"/>
    <x v="1"/>
    <x v="8"/>
    <x v="1"/>
    <x v="2"/>
    <x v="3"/>
  </r>
  <r>
    <s v="ORD00553"/>
    <x v="281"/>
    <s v="CUST112"/>
    <s v="Sneha"/>
    <x v="1"/>
    <n v="60"/>
    <s v="Camera"/>
    <x v="0"/>
    <x v="5"/>
    <x v="4"/>
    <n v="5"/>
    <n v="26702"/>
    <n v="0"/>
    <n v="0"/>
    <n v="24031.8"/>
    <n v="215"/>
    <n v="157756.79999999999"/>
    <x v="2"/>
    <x v="1"/>
    <x v="0"/>
    <x v="0"/>
    <x v="0"/>
    <x v="1"/>
    <x v="1"/>
    <x v="1"/>
    <x v="1"/>
  </r>
  <r>
    <s v="ORD00554"/>
    <x v="282"/>
    <s v="CUST624"/>
    <s v="Karan"/>
    <x v="1"/>
    <n v="38"/>
    <s v="Camera"/>
    <x v="0"/>
    <x v="5"/>
    <x v="1"/>
    <n v="1"/>
    <n v="49429"/>
    <n v="0"/>
    <n v="0"/>
    <n v="8897.2199999999993"/>
    <n v="491"/>
    <n v="58817.22"/>
    <x v="2"/>
    <x v="1"/>
    <x v="3"/>
    <x v="1"/>
    <x v="1"/>
    <x v="8"/>
    <x v="1"/>
    <x v="2"/>
    <x v="2"/>
  </r>
  <r>
    <s v="ORD00555"/>
    <x v="272"/>
    <s v="CUST410"/>
    <s v="Anjali"/>
    <x v="0"/>
    <n v="20"/>
    <s v="Keyboard"/>
    <x v="0"/>
    <x v="1"/>
    <x v="7"/>
    <n v="5"/>
    <n v="5569"/>
    <n v="10"/>
    <n v="2784.5"/>
    <n v="4510.8900000000003"/>
    <n v="202"/>
    <n v="29773.39"/>
    <x v="2"/>
    <x v="1"/>
    <x v="3"/>
    <x v="1"/>
    <x v="1"/>
    <x v="0"/>
    <x v="1"/>
    <x v="3"/>
    <x v="0"/>
  </r>
  <r>
    <s v="ORD00556"/>
    <x v="6"/>
    <s v="CUST994"/>
    <s v="Neha"/>
    <x v="0"/>
    <n v="19"/>
    <s v="Keyboard"/>
    <x v="0"/>
    <x v="1"/>
    <x v="6"/>
    <n v="1"/>
    <n v="4090"/>
    <n v="0"/>
    <n v="0"/>
    <n v="736.2"/>
    <n v="158"/>
    <n v="4984.2"/>
    <x v="1"/>
    <x v="0"/>
    <x v="4"/>
    <x v="2"/>
    <x v="1"/>
    <x v="0"/>
    <x v="0"/>
    <x v="2"/>
    <x v="3"/>
  </r>
  <r>
    <s v="ORD00557"/>
    <x v="153"/>
    <s v="CUST131"/>
    <s v="Vikas"/>
    <x v="0"/>
    <n v="41"/>
    <s v="Watch"/>
    <x v="1"/>
    <x v="7"/>
    <x v="2"/>
    <n v="2"/>
    <n v="36676"/>
    <n v="10"/>
    <n v="7335.2"/>
    <n v="11883.02"/>
    <n v="71"/>
    <n v="77970.820000000007"/>
    <x v="1"/>
    <x v="0"/>
    <x v="2"/>
    <x v="1"/>
    <x v="1"/>
    <x v="9"/>
    <x v="1"/>
    <x v="1"/>
    <x v="3"/>
  </r>
  <r>
    <s v="ORD00558"/>
    <x v="283"/>
    <s v="CUST503"/>
    <s v="Vikas"/>
    <x v="0"/>
    <n v="36"/>
    <s v="Camera"/>
    <x v="0"/>
    <x v="5"/>
    <x v="9"/>
    <n v="3"/>
    <n v="7820"/>
    <n v="5"/>
    <n v="1173"/>
    <n v="4011.66"/>
    <n v="161"/>
    <n v="26459.66"/>
    <x v="0"/>
    <x v="1"/>
    <x v="2"/>
    <x v="1"/>
    <x v="1"/>
    <x v="5"/>
    <x v="0"/>
    <x v="4"/>
    <x v="1"/>
  </r>
  <r>
    <s v="ORD00559"/>
    <x v="8"/>
    <s v="CUST358"/>
    <s v="Priya"/>
    <x v="1"/>
    <n v="55"/>
    <s v="Watch"/>
    <x v="1"/>
    <x v="7"/>
    <x v="1"/>
    <n v="2"/>
    <n v="13342"/>
    <n v="0"/>
    <n v="0"/>
    <n v="4803.12"/>
    <n v="174"/>
    <n v="31661.119999999999"/>
    <x v="1"/>
    <x v="0"/>
    <x v="5"/>
    <x v="3"/>
    <x v="2"/>
    <x v="1"/>
    <x v="0"/>
    <x v="4"/>
    <x v="2"/>
  </r>
  <r>
    <s v="ORD00560"/>
    <x v="145"/>
    <s v="CUST936"/>
    <s v="Rahul"/>
    <x v="1"/>
    <n v="60"/>
    <s v="Watch"/>
    <x v="1"/>
    <x v="7"/>
    <x v="0"/>
    <n v="1"/>
    <n v="22384"/>
    <n v="0"/>
    <n v="0"/>
    <n v="4029.12"/>
    <n v="175"/>
    <n v="26588.12"/>
    <x v="0"/>
    <x v="1"/>
    <x v="7"/>
    <x v="5"/>
    <x v="1"/>
    <x v="9"/>
    <x v="1"/>
    <x v="2"/>
    <x v="1"/>
  </r>
  <r>
    <s v="ORD00561"/>
    <x v="181"/>
    <s v="CUST242"/>
    <s v="Vikas"/>
    <x v="1"/>
    <n v="45"/>
    <s v="Keyboard"/>
    <x v="0"/>
    <x v="1"/>
    <x v="9"/>
    <n v="2"/>
    <n v="22350"/>
    <n v="0"/>
    <n v="0"/>
    <n v="8046"/>
    <n v="119"/>
    <n v="52865"/>
    <x v="2"/>
    <x v="0"/>
    <x v="4"/>
    <x v="2"/>
    <x v="1"/>
    <x v="7"/>
    <x v="1"/>
    <x v="3"/>
    <x v="2"/>
  </r>
  <r>
    <s v="ORD00562"/>
    <x v="51"/>
    <s v="CUST697"/>
    <s v="Arjun"/>
    <x v="1"/>
    <n v="36"/>
    <s v="Keyboard"/>
    <x v="0"/>
    <x v="1"/>
    <x v="2"/>
    <n v="1"/>
    <n v="30336"/>
    <n v="5"/>
    <n v="1516.8"/>
    <n v="5187.46"/>
    <n v="83"/>
    <n v="34089.660000000003"/>
    <x v="0"/>
    <x v="0"/>
    <x v="7"/>
    <x v="5"/>
    <x v="1"/>
    <x v="7"/>
    <x v="0"/>
    <x v="1"/>
    <x v="0"/>
  </r>
  <r>
    <s v="ORD00563"/>
    <x v="186"/>
    <s v="CUST246"/>
    <s v="Arjun"/>
    <x v="0"/>
    <n v="47"/>
    <s v="Phone"/>
    <x v="0"/>
    <x v="6"/>
    <x v="4"/>
    <n v="5"/>
    <n v="14793"/>
    <n v="10"/>
    <n v="7396.5"/>
    <n v="11982.33"/>
    <n v="384"/>
    <n v="78934.83"/>
    <x v="3"/>
    <x v="0"/>
    <x v="7"/>
    <x v="5"/>
    <x v="1"/>
    <x v="3"/>
    <x v="1"/>
    <x v="3"/>
    <x v="3"/>
  </r>
  <r>
    <s v="ORD00564"/>
    <x v="1"/>
    <s v="CUST316"/>
    <s v="Neha"/>
    <x v="0"/>
    <n v="33"/>
    <s v="Laptop"/>
    <x v="0"/>
    <x v="4"/>
    <x v="6"/>
    <n v="3"/>
    <n v="38101"/>
    <n v="10"/>
    <n v="11430.3"/>
    <n v="18517.09"/>
    <n v="123"/>
    <n v="121512.79"/>
    <x v="3"/>
    <x v="1"/>
    <x v="6"/>
    <x v="4"/>
    <x v="1"/>
    <x v="1"/>
    <x v="0"/>
    <x v="0"/>
    <x v="3"/>
  </r>
  <r>
    <s v="ORD00565"/>
    <x v="284"/>
    <s v="CUST777"/>
    <s v="Karan"/>
    <x v="0"/>
    <n v="27"/>
    <s v="Backpack"/>
    <x v="2"/>
    <x v="3"/>
    <x v="2"/>
    <n v="2"/>
    <n v="20386"/>
    <n v="20"/>
    <n v="8154.4"/>
    <n v="5871.17"/>
    <n v="48"/>
    <n v="38536.769999999997"/>
    <x v="3"/>
    <x v="1"/>
    <x v="1"/>
    <x v="0"/>
    <x v="0"/>
    <x v="3"/>
    <x v="0"/>
    <x v="0"/>
    <x v="3"/>
  </r>
  <r>
    <s v="ORD00566"/>
    <x v="285"/>
    <s v="CUST689"/>
    <s v="Sneha"/>
    <x v="0"/>
    <n v="28"/>
    <s v="Camera"/>
    <x v="0"/>
    <x v="5"/>
    <x v="0"/>
    <n v="2"/>
    <n v="12947"/>
    <n v="10"/>
    <n v="2589.4"/>
    <n v="4194.83"/>
    <n v="401"/>
    <n v="27900.43"/>
    <x v="2"/>
    <x v="0"/>
    <x v="1"/>
    <x v="0"/>
    <x v="0"/>
    <x v="0"/>
    <x v="1"/>
    <x v="0"/>
    <x v="2"/>
  </r>
  <r>
    <s v="ORD00567"/>
    <x v="95"/>
    <s v="CUST990"/>
    <s v="Rahul"/>
    <x v="1"/>
    <n v="29"/>
    <s v="Backpack"/>
    <x v="2"/>
    <x v="3"/>
    <x v="7"/>
    <n v="1"/>
    <n v="45669"/>
    <n v="20"/>
    <n v="9133.7999999999993"/>
    <n v="6576.34"/>
    <n v="84"/>
    <n v="43195.54"/>
    <x v="3"/>
    <x v="0"/>
    <x v="7"/>
    <x v="5"/>
    <x v="1"/>
    <x v="7"/>
    <x v="1"/>
    <x v="0"/>
    <x v="2"/>
  </r>
  <r>
    <s v="ORD00568"/>
    <x v="130"/>
    <s v="CUST662"/>
    <s v="Vikas"/>
    <x v="0"/>
    <n v="27"/>
    <s v="Keyboard"/>
    <x v="0"/>
    <x v="1"/>
    <x v="8"/>
    <n v="5"/>
    <n v="32363"/>
    <n v="15"/>
    <n v="24272.25"/>
    <n v="24757.69"/>
    <n v="55"/>
    <n v="162355.45000000001"/>
    <x v="0"/>
    <x v="1"/>
    <x v="7"/>
    <x v="5"/>
    <x v="1"/>
    <x v="1"/>
    <x v="1"/>
    <x v="3"/>
    <x v="0"/>
  </r>
  <r>
    <s v="ORD00569"/>
    <x v="286"/>
    <s v="CUST179"/>
    <s v="Anjali"/>
    <x v="0"/>
    <n v="18"/>
    <s v="Camera"/>
    <x v="0"/>
    <x v="5"/>
    <x v="9"/>
    <n v="2"/>
    <n v="26083"/>
    <n v="5"/>
    <n v="2608.3000000000002"/>
    <n v="8920.39"/>
    <n v="148"/>
    <n v="58626.09"/>
    <x v="1"/>
    <x v="0"/>
    <x v="6"/>
    <x v="4"/>
    <x v="1"/>
    <x v="1"/>
    <x v="0"/>
    <x v="2"/>
    <x v="0"/>
  </r>
  <r>
    <s v="ORD00570"/>
    <x v="280"/>
    <s v="CUST155"/>
    <s v="Neha"/>
    <x v="1"/>
    <n v="28"/>
    <s v="Camera"/>
    <x v="0"/>
    <x v="5"/>
    <x v="6"/>
    <n v="4"/>
    <n v="18529"/>
    <n v="20"/>
    <n v="14823.2"/>
    <n v="10672.7"/>
    <n v="326"/>
    <n v="70291.5"/>
    <x v="0"/>
    <x v="1"/>
    <x v="5"/>
    <x v="3"/>
    <x v="2"/>
    <x v="3"/>
    <x v="0"/>
    <x v="1"/>
    <x v="3"/>
  </r>
  <r>
    <s v="ORD00571"/>
    <x v="215"/>
    <s v="CUST611"/>
    <s v="Sneha"/>
    <x v="0"/>
    <n v="22"/>
    <s v="Keyboard"/>
    <x v="0"/>
    <x v="1"/>
    <x v="0"/>
    <n v="5"/>
    <n v="48092"/>
    <n v="0"/>
    <n v="0"/>
    <n v="43282.8"/>
    <n v="210"/>
    <n v="283952.8"/>
    <x v="2"/>
    <x v="0"/>
    <x v="6"/>
    <x v="4"/>
    <x v="1"/>
    <x v="2"/>
    <x v="0"/>
    <x v="0"/>
    <x v="1"/>
  </r>
  <r>
    <s v="ORD00572"/>
    <x v="63"/>
    <s v="CUST436"/>
    <s v="Riya"/>
    <x v="1"/>
    <n v="28"/>
    <s v="Shoes"/>
    <x v="1"/>
    <x v="2"/>
    <x v="5"/>
    <n v="1"/>
    <n v="46450"/>
    <n v="10"/>
    <n v="4645"/>
    <n v="7524.9"/>
    <n v="11"/>
    <n v="49340.9"/>
    <x v="2"/>
    <x v="0"/>
    <x v="5"/>
    <x v="3"/>
    <x v="2"/>
    <x v="6"/>
    <x v="0"/>
    <x v="4"/>
    <x v="0"/>
  </r>
  <r>
    <s v="ORD00573"/>
    <x v="287"/>
    <s v="CUST934"/>
    <s v="Anjali"/>
    <x v="1"/>
    <n v="19"/>
    <s v="Keyboard"/>
    <x v="0"/>
    <x v="1"/>
    <x v="1"/>
    <n v="2"/>
    <n v="7461"/>
    <n v="5"/>
    <n v="746.1"/>
    <n v="2551.66"/>
    <n v="462"/>
    <n v="17189.560000000001"/>
    <x v="2"/>
    <x v="1"/>
    <x v="5"/>
    <x v="3"/>
    <x v="2"/>
    <x v="1"/>
    <x v="1"/>
    <x v="4"/>
    <x v="3"/>
  </r>
  <r>
    <s v="ORD00574"/>
    <x v="288"/>
    <s v="CUST596"/>
    <s v="Karan"/>
    <x v="0"/>
    <n v="26"/>
    <s v="Phone"/>
    <x v="0"/>
    <x v="6"/>
    <x v="9"/>
    <n v="4"/>
    <n v="34693"/>
    <n v="20"/>
    <n v="27754.400000000001"/>
    <n v="19983.169999999998"/>
    <n v="92"/>
    <n v="131092.76999999999"/>
    <x v="3"/>
    <x v="0"/>
    <x v="0"/>
    <x v="0"/>
    <x v="0"/>
    <x v="4"/>
    <x v="1"/>
    <x v="3"/>
    <x v="3"/>
  </r>
  <r>
    <s v="ORD00575"/>
    <x v="289"/>
    <s v="CUST732"/>
    <s v="Arjun"/>
    <x v="1"/>
    <n v="29"/>
    <s v="Camera"/>
    <x v="0"/>
    <x v="5"/>
    <x v="6"/>
    <n v="1"/>
    <n v="32825"/>
    <n v="10"/>
    <n v="3282.5"/>
    <n v="5317.65"/>
    <n v="116"/>
    <n v="34976.15"/>
    <x v="1"/>
    <x v="1"/>
    <x v="7"/>
    <x v="5"/>
    <x v="1"/>
    <x v="5"/>
    <x v="1"/>
    <x v="1"/>
    <x v="0"/>
  </r>
  <r>
    <s v="ORD00576"/>
    <x v="117"/>
    <s v="CUST254"/>
    <s v="Neha"/>
    <x v="0"/>
    <n v="33"/>
    <s v="Keyboard"/>
    <x v="0"/>
    <x v="1"/>
    <x v="6"/>
    <n v="3"/>
    <n v="10600"/>
    <n v="20"/>
    <n v="6360"/>
    <n v="4579.2"/>
    <n v="129"/>
    <n v="30148.2"/>
    <x v="3"/>
    <x v="0"/>
    <x v="2"/>
    <x v="1"/>
    <x v="1"/>
    <x v="3"/>
    <x v="1"/>
    <x v="2"/>
    <x v="3"/>
  </r>
  <r>
    <s v="ORD00577"/>
    <x v="232"/>
    <s v="CUST537"/>
    <s v="Priya"/>
    <x v="0"/>
    <n v="50"/>
    <s v="Backpack"/>
    <x v="2"/>
    <x v="3"/>
    <x v="1"/>
    <n v="3"/>
    <n v="36848"/>
    <n v="5"/>
    <n v="5527.2"/>
    <n v="18903.02"/>
    <n v="368"/>
    <n v="124287.82"/>
    <x v="1"/>
    <x v="1"/>
    <x v="2"/>
    <x v="1"/>
    <x v="1"/>
    <x v="2"/>
    <x v="0"/>
    <x v="0"/>
    <x v="2"/>
  </r>
  <r>
    <s v="ORD00578"/>
    <x v="246"/>
    <s v="CUST858"/>
    <s v="Amit"/>
    <x v="1"/>
    <n v="32"/>
    <s v="Backpack"/>
    <x v="2"/>
    <x v="3"/>
    <x v="6"/>
    <n v="3"/>
    <n v="35709"/>
    <n v="0"/>
    <n v="0"/>
    <n v="19282.86"/>
    <n v="36"/>
    <n v="126445.86"/>
    <x v="0"/>
    <x v="0"/>
    <x v="7"/>
    <x v="5"/>
    <x v="1"/>
    <x v="5"/>
    <x v="0"/>
    <x v="1"/>
    <x v="3"/>
  </r>
  <r>
    <s v="ORD00579"/>
    <x v="173"/>
    <s v="CUST272"/>
    <s v="Priya"/>
    <x v="1"/>
    <n v="27"/>
    <s v="Camera"/>
    <x v="0"/>
    <x v="5"/>
    <x v="7"/>
    <n v="4"/>
    <n v="20644"/>
    <n v="5"/>
    <n v="4128.8"/>
    <n v="14120.5"/>
    <n v="344"/>
    <n v="92911.7"/>
    <x v="3"/>
    <x v="1"/>
    <x v="3"/>
    <x v="1"/>
    <x v="1"/>
    <x v="4"/>
    <x v="0"/>
    <x v="3"/>
    <x v="3"/>
  </r>
  <r>
    <s v="ORD00580"/>
    <x v="152"/>
    <s v="CUST839"/>
    <s v="Neha"/>
    <x v="1"/>
    <n v="40"/>
    <s v="Headphones"/>
    <x v="0"/>
    <x v="0"/>
    <x v="8"/>
    <n v="2"/>
    <n v="6782"/>
    <n v="10"/>
    <n v="1356.4"/>
    <n v="2197.37"/>
    <n v="59"/>
    <n v="14463.97"/>
    <x v="3"/>
    <x v="0"/>
    <x v="6"/>
    <x v="4"/>
    <x v="1"/>
    <x v="9"/>
    <x v="0"/>
    <x v="0"/>
    <x v="0"/>
  </r>
  <r>
    <s v="ORD00581"/>
    <x v="290"/>
    <s v="CUST585"/>
    <s v="Neha"/>
    <x v="1"/>
    <n v="33"/>
    <s v="Watch"/>
    <x v="1"/>
    <x v="7"/>
    <x v="7"/>
    <n v="3"/>
    <n v="30995"/>
    <n v="5"/>
    <n v="4649.25"/>
    <n v="15900.43"/>
    <n v="207"/>
    <n v="104443.18"/>
    <x v="1"/>
    <x v="1"/>
    <x v="2"/>
    <x v="1"/>
    <x v="1"/>
    <x v="4"/>
    <x v="0"/>
    <x v="4"/>
    <x v="3"/>
  </r>
  <r>
    <s v="ORD00582"/>
    <x v="4"/>
    <s v="CUST817"/>
    <s v="Priya"/>
    <x v="1"/>
    <n v="19"/>
    <s v="Keyboard"/>
    <x v="0"/>
    <x v="1"/>
    <x v="5"/>
    <n v="1"/>
    <n v="31065"/>
    <n v="20"/>
    <n v="6213"/>
    <n v="4473.3599999999997"/>
    <n v="485"/>
    <n v="29810.36"/>
    <x v="1"/>
    <x v="1"/>
    <x v="3"/>
    <x v="1"/>
    <x v="1"/>
    <x v="6"/>
    <x v="1"/>
    <x v="1"/>
    <x v="0"/>
  </r>
  <r>
    <s v="ORD00583"/>
    <x v="158"/>
    <s v="CUST795"/>
    <s v="Arjun"/>
    <x v="1"/>
    <n v="23"/>
    <s v="Shoes"/>
    <x v="1"/>
    <x v="2"/>
    <x v="6"/>
    <n v="4"/>
    <n v="25638"/>
    <n v="5"/>
    <n v="5127.6000000000004"/>
    <n v="17536.39"/>
    <n v="105"/>
    <n v="115065.79"/>
    <x v="0"/>
    <x v="1"/>
    <x v="3"/>
    <x v="1"/>
    <x v="1"/>
    <x v="4"/>
    <x v="0"/>
    <x v="4"/>
    <x v="3"/>
  </r>
  <r>
    <s v="ORD00584"/>
    <x v="253"/>
    <s v="CUST363"/>
    <s v="Neha"/>
    <x v="1"/>
    <n v="44"/>
    <s v="Shoes"/>
    <x v="1"/>
    <x v="2"/>
    <x v="9"/>
    <n v="3"/>
    <n v="36997"/>
    <n v="20"/>
    <n v="22198.2"/>
    <n v="15982.7"/>
    <n v="276"/>
    <n v="105051.5"/>
    <x v="0"/>
    <x v="1"/>
    <x v="6"/>
    <x v="4"/>
    <x v="1"/>
    <x v="5"/>
    <x v="1"/>
    <x v="2"/>
    <x v="1"/>
  </r>
  <r>
    <s v="ORD00585"/>
    <x v="285"/>
    <s v="CUST689"/>
    <s v="Priya"/>
    <x v="0"/>
    <n v="57"/>
    <s v="Watch"/>
    <x v="1"/>
    <x v="7"/>
    <x v="7"/>
    <n v="2"/>
    <n v="22302"/>
    <n v="0"/>
    <n v="0"/>
    <n v="8028.72"/>
    <n v="137"/>
    <n v="52769.72"/>
    <x v="3"/>
    <x v="0"/>
    <x v="6"/>
    <x v="4"/>
    <x v="1"/>
    <x v="7"/>
    <x v="1"/>
    <x v="2"/>
    <x v="2"/>
  </r>
  <r>
    <s v="ORD00586"/>
    <x v="291"/>
    <s v="CUST137"/>
    <s v="Rahul"/>
    <x v="0"/>
    <n v="54"/>
    <s v="Watch"/>
    <x v="1"/>
    <x v="7"/>
    <x v="3"/>
    <n v="4"/>
    <n v="27890"/>
    <n v="5"/>
    <n v="5578"/>
    <n v="19076.759999999998"/>
    <n v="263"/>
    <n v="125321.76"/>
    <x v="3"/>
    <x v="1"/>
    <x v="4"/>
    <x v="2"/>
    <x v="1"/>
    <x v="1"/>
    <x v="0"/>
    <x v="4"/>
    <x v="3"/>
  </r>
  <r>
    <s v="ORD00587"/>
    <x v="172"/>
    <s v="CUST910"/>
    <s v="Arjun"/>
    <x v="1"/>
    <n v="43"/>
    <s v="Watch"/>
    <x v="1"/>
    <x v="7"/>
    <x v="1"/>
    <n v="1"/>
    <n v="3325"/>
    <n v="15"/>
    <n v="498.75"/>
    <n v="508.72"/>
    <n v="182"/>
    <n v="3516.97"/>
    <x v="0"/>
    <x v="1"/>
    <x v="7"/>
    <x v="5"/>
    <x v="1"/>
    <x v="4"/>
    <x v="1"/>
    <x v="4"/>
    <x v="1"/>
  </r>
  <r>
    <s v="ORD00588"/>
    <x v="292"/>
    <s v="CUST874"/>
    <s v="Sneha"/>
    <x v="1"/>
    <n v="42"/>
    <s v="Keyboard"/>
    <x v="0"/>
    <x v="1"/>
    <x v="9"/>
    <n v="1"/>
    <n v="46035"/>
    <n v="0"/>
    <n v="0"/>
    <n v="8286.2999999999993"/>
    <n v="39"/>
    <n v="54360.3"/>
    <x v="0"/>
    <x v="1"/>
    <x v="5"/>
    <x v="3"/>
    <x v="2"/>
    <x v="9"/>
    <x v="0"/>
    <x v="2"/>
    <x v="1"/>
  </r>
  <r>
    <s v="ORD00589"/>
    <x v="61"/>
    <s v="CUST536"/>
    <s v="Karan"/>
    <x v="1"/>
    <n v="26"/>
    <s v="Keyboard"/>
    <x v="0"/>
    <x v="1"/>
    <x v="3"/>
    <n v="4"/>
    <n v="43793"/>
    <n v="0"/>
    <n v="0"/>
    <n v="31530.959999999999"/>
    <n v="187"/>
    <n v="206889.96"/>
    <x v="0"/>
    <x v="1"/>
    <x v="7"/>
    <x v="5"/>
    <x v="1"/>
    <x v="9"/>
    <x v="0"/>
    <x v="4"/>
    <x v="1"/>
  </r>
  <r>
    <s v="ORD00590"/>
    <x v="91"/>
    <s v="CUST447"/>
    <s v="Amit"/>
    <x v="1"/>
    <n v="51"/>
    <s v="Shoes"/>
    <x v="1"/>
    <x v="2"/>
    <x v="4"/>
    <n v="1"/>
    <n v="36558"/>
    <n v="10"/>
    <n v="3655.8"/>
    <n v="5922.4"/>
    <n v="204"/>
    <n v="39028.6"/>
    <x v="0"/>
    <x v="0"/>
    <x v="7"/>
    <x v="5"/>
    <x v="1"/>
    <x v="3"/>
    <x v="1"/>
    <x v="2"/>
    <x v="0"/>
  </r>
  <r>
    <s v="ORD00591"/>
    <x v="93"/>
    <s v="CUST336"/>
    <s v="Vikas"/>
    <x v="0"/>
    <n v="22"/>
    <s v="Laptop"/>
    <x v="0"/>
    <x v="4"/>
    <x v="4"/>
    <n v="1"/>
    <n v="11976"/>
    <n v="10"/>
    <n v="1197.5999999999999"/>
    <n v="1940.11"/>
    <n v="188"/>
    <n v="12906.51"/>
    <x v="3"/>
    <x v="1"/>
    <x v="1"/>
    <x v="0"/>
    <x v="0"/>
    <x v="7"/>
    <x v="1"/>
    <x v="3"/>
    <x v="3"/>
  </r>
  <r>
    <s v="ORD00592"/>
    <x v="187"/>
    <s v="CUST759"/>
    <s v="Priya"/>
    <x v="1"/>
    <n v="33"/>
    <s v="Laptop"/>
    <x v="0"/>
    <x v="4"/>
    <x v="3"/>
    <n v="2"/>
    <n v="30404"/>
    <n v="15"/>
    <n v="9121.2000000000007"/>
    <n v="9303.6200000000008"/>
    <n v="243"/>
    <n v="61233.42"/>
    <x v="2"/>
    <x v="1"/>
    <x v="5"/>
    <x v="3"/>
    <x v="2"/>
    <x v="4"/>
    <x v="1"/>
    <x v="2"/>
    <x v="1"/>
  </r>
  <r>
    <s v="ORD00593"/>
    <x v="151"/>
    <s v="CUST410"/>
    <s v="Riya"/>
    <x v="1"/>
    <n v="35"/>
    <s v="Tablet"/>
    <x v="0"/>
    <x v="8"/>
    <x v="2"/>
    <n v="5"/>
    <n v="19190"/>
    <n v="15"/>
    <n v="14392.5"/>
    <n v="14680.35"/>
    <n v="285"/>
    <n v="96522.85"/>
    <x v="2"/>
    <x v="1"/>
    <x v="5"/>
    <x v="3"/>
    <x v="2"/>
    <x v="9"/>
    <x v="1"/>
    <x v="2"/>
    <x v="2"/>
  </r>
  <r>
    <s v="ORD00594"/>
    <x v="60"/>
    <s v="CUST598"/>
    <s v="Sneha"/>
    <x v="1"/>
    <n v="44"/>
    <s v="Camera"/>
    <x v="0"/>
    <x v="5"/>
    <x v="8"/>
    <n v="2"/>
    <n v="13865"/>
    <n v="15"/>
    <n v="4159.5"/>
    <n v="4242.6899999999996"/>
    <n v="362"/>
    <n v="28175.19"/>
    <x v="0"/>
    <x v="1"/>
    <x v="6"/>
    <x v="4"/>
    <x v="1"/>
    <x v="1"/>
    <x v="0"/>
    <x v="0"/>
    <x v="2"/>
  </r>
  <r>
    <s v="ORD00595"/>
    <x v="5"/>
    <s v="CUST707"/>
    <s v="Amit"/>
    <x v="1"/>
    <n v="20"/>
    <s v="Phone"/>
    <x v="0"/>
    <x v="6"/>
    <x v="4"/>
    <n v="5"/>
    <n v="45732"/>
    <n v="20"/>
    <n v="45732"/>
    <n v="32927.040000000001"/>
    <n v="346"/>
    <n v="216201.04"/>
    <x v="2"/>
    <x v="0"/>
    <x v="4"/>
    <x v="2"/>
    <x v="1"/>
    <x v="4"/>
    <x v="0"/>
    <x v="4"/>
    <x v="2"/>
  </r>
  <r>
    <s v="ORD00596"/>
    <x v="293"/>
    <s v="CUST638"/>
    <s v="Amit"/>
    <x v="0"/>
    <n v="37"/>
    <s v="Tablet"/>
    <x v="0"/>
    <x v="8"/>
    <x v="1"/>
    <n v="3"/>
    <n v="13690"/>
    <n v="0"/>
    <n v="0"/>
    <n v="7392.6"/>
    <n v="496"/>
    <n v="48958.6"/>
    <x v="0"/>
    <x v="0"/>
    <x v="2"/>
    <x v="1"/>
    <x v="1"/>
    <x v="6"/>
    <x v="0"/>
    <x v="1"/>
    <x v="3"/>
  </r>
  <r>
    <s v="ORD00597"/>
    <x v="294"/>
    <s v="CUST376"/>
    <s v="Anjali"/>
    <x v="0"/>
    <n v="47"/>
    <s v="Phone"/>
    <x v="0"/>
    <x v="6"/>
    <x v="8"/>
    <n v="5"/>
    <n v="35073"/>
    <n v="5"/>
    <n v="8768.25"/>
    <n v="29987.41"/>
    <n v="32"/>
    <n v="196616.17"/>
    <x v="3"/>
    <x v="0"/>
    <x v="1"/>
    <x v="0"/>
    <x v="0"/>
    <x v="0"/>
    <x v="1"/>
    <x v="4"/>
    <x v="0"/>
  </r>
  <r>
    <s v="ORD00598"/>
    <x v="111"/>
    <s v="CUST497"/>
    <s v="Arjun"/>
    <x v="0"/>
    <n v="56"/>
    <s v="Phone"/>
    <x v="0"/>
    <x v="6"/>
    <x v="5"/>
    <n v="2"/>
    <n v="24176"/>
    <n v="20"/>
    <n v="9670.4"/>
    <n v="6962.69"/>
    <n v="241"/>
    <n v="45885.29"/>
    <x v="0"/>
    <x v="0"/>
    <x v="5"/>
    <x v="3"/>
    <x v="2"/>
    <x v="3"/>
    <x v="1"/>
    <x v="3"/>
    <x v="3"/>
  </r>
  <r>
    <s v="ORD00599"/>
    <x v="217"/>
    <s v="CUST439"/>
    <s v="Anjali"/>
    <x v="0"/>
    <n v="28"/>
    <s v="Tablet"/>
    <x v="0"/>
    <x v="8"/>
    <x v="9"/>
    <n v="4"/>
    <n v="3776"/>
    <n v="5"/>
    <n v="755.2"/>
    <n v="2582.7800000000002"/>
    <n v="358"/>
    <n v="17289.580000000002"/>
    <x v="2"/>
    <x v="0"/>
    <x v="5"/>
    <x v="3"/>
    <x v="2"/>
    <x v="0"/>
    <x v="1"/>
    <x v="4"/>
    <x v="3"/>
  </r>
  <r>
    <s v="ORD00600"/>
    <x v="206"/>
    <s v="CUST431"/>
    <s v="Sneha"/>
    <x v="1"/>
    <n v="48"/>
    <s v="Camera"/>
    <x v="0"/>
    <x v="5"/>
    <x v="3"/>
    <n v="2"/>
    <n v="31074"/>
    <n v="20"/>
    <n v="12429.6"/>
    <n v="8949.31"/>
    <n v="343"/>
    <n v="59010.71"/>
    <x v="2"/>
    <x v="1"/>
    <x v="0"/>
    <x v="0"/>
    <x v="0"/>
    <x v="5"/>
    <x v="1"/>
    <x v="1"/>
    <x v="0"/>
  </r>
  <r>
    <s v="ORD00601"/>
    <x v="177"/>
    <s v="CUST143"/>
    <s v="Anjali"/>
    <x v="1"/>
    <n v="55"/>
    <s v="Keyboard"/>
    <x v="0"/>
    <x v="1"/>
    <x v="9"/>
    <n v="4"/>
    <n v="34430"/>
    <n v="20"/>
    <n v="27544"/>
    <n v="19831.68"/>
    <n v="63"/>
    <n v="130070.68"/>
    <x v="2"/>
    <x v="1"/>
    <x v="4"/>
    <x v="2"/>
    <x v="1"/>
    <x v="0"/>
    <x v="1"/>
    <x v="2"/>
    <x v="2"/>
  </r>
  <r>
    <s v="ORD00602"/>
    <x v="120"/>
    <s v="CUST726"/>
    <s v="Arjun"/>
    <x v="0"/>
    <n v="56"/>
    <s v="Mouse"/>
    <x v="0"/>
    <x v="9"/>
    <x v="4"/>
    <n v="2"/>
    <n v="39830"/>
    <n v="10"/>
    <n v="7966"/>
    <n v="12904.92"/>
    <n v="432"/>
    <n v="85030.92"/>
    <x v="1"/>
    <x v="1"/>
    <x v="2"/>
    <x v="1"/>
    <x v="1"/>
    <x v="6"/>
    <x v="1"/>
    <x v="2"/>
    <x v="1"/>
  </r>
  <r>
    <s v="ORD00603"/>
    <x v="291"/>
    <s v="CUST767"/>
    <s v="Priya"/>
    <x v="0"/>
    <n v="21"/>
    <s v="Mouse"/>
    <x v="0"/>
    <x v="9"/>
    <x v="2"/>
    <n v="2"/>
    <n v="41119"/>
    <n v="5"/>
    <n v="4111.8999999999996"/>
    <n v="14062.7"/>
    <n v="355"/>
    <n v="92543.8"/>
    <x v="0"/>
    <x v="0"/>
    <x v="7"/>
    <x v="5"/>
    <x v="1"/>
    <x v="5"/>
    <x v="1"/>
    <x v="3"/>
    <x v="0"/>
  </r>
  <r>
    <s v="ORD00604"/>
    <x v="231"/>
    <s v="CUST364"/>
    <s v="Amit"/>
    <x v="1"/>
    <n v="27"/>
    <s v="Camera"/>
    <x v="0"/>
    <x v="5"/>
    <x v="6"/>
    <n v="2"/>
    <n v="35061"/>
    <n v="5"/>
    <n v="3506.1"/>
    <n v="11990.86"/>
    <n v="303"/>
    <n v="78909.759999999995"/>
    <x v="2"/>
    <x v="0"/>
    <x v="2"/>
    <x v="1"/>
    <x v="1"/>
    <x v="4"/>
    <x v="0"/>
    <x v="0"/>
    <x v="3"/>
  </r>
  <r>
    <s v="ORD00605"/>
    <x v="295"/>
    <s v="CUST351"/>
    <s v="Karan"/>
    <x v="1"/>
    <n v="25"/>
    <s v="Headphones"/>
    <x v="0"/>
    <x v="0"/>
    <x v="2"/>
    <n v="5"/>
    <n v="13176"/>
    <n v="20"/>
    <n v="13176"/>
    <n v="9486.7199999999993"/>
    <n v="109"/>
    <n v="62299.72"/>
    <x v="1"/>
    <x v="1"/>
    <x v="1"/>
    <x v="0"/>
    <x v="0"/>
    <x v="0"/>
    <x v="1"/>
    <x v="1"/>
    <x v="2"/>
  </r>
  <r>
    <s v="ORD00606"/>
    <x v="80"/>
    <s v="CUST699"/>
    <s v="Karan"/>
    <x v="1"/>
    <n v="42"/>
    <s v="Watch"/>
    <x v="1"/>
    <x v="7"/>
    <x v="2"/>
    <n v="5"/>
    <n v="38288"/>
    <n v="10"/>
    <n v="19144"/>
    <n v="31013.279999999999"/>
    <n v="33"/>
    <n v="203342.28"/>
    <x v="0"/>
    <x v="1"/>
    <x v="2"/>
    <x v="1"/>
    <x v="1"/>
    <x v="9"/>
    <x v="1"/>
    <x v="2"/>
    <x v="3"/>
  </r>
  <r>
    <s v="ORD00607"/>
    <x v="282"/>
    <s v="CUST372"/>
    <s v="Amit"/>
    <x v="0"/>
    <n v="23"/>
    <s v="Shoes"/>
    <x v="1"/>
    <x v="2"/>
    <x v="0"/>
    <n v="5"/>
    <n v="34595"/>
    <n v="0"/>
    <n v="0"/>
    <n v="31135.5"/>
    <n v="278"/>
    <n v="204388.5"/>
    <x v="1"/>
    <x v="0"/>
    <x v="2"/>
    <x v="1"/>
    <x v="1"/>
    <x v="5"/>
    <x v="1"/>
    <x v="1"/>
    <x v="2"/>
  </r>
  <r>
    <s v="ORD00608"/>
    <x v="296"/>
    <s v="CUST786"/>
    <s v="Vikas"/>
    <x v="1"/>
    <n v="45"/>
    <s v="Phone"/>
    <x v="0"/>
    <x v="6"/>
    <x v="9"/>
    <n v="4"/>
    <n v="14803"/>
    <n v="5"/>
    <n v="2960.6"/>
    <n v="10125.25"/>
    <n v="444"/>
    <n v="66820.649999999994"/>
    <x v="3"/>
    <x v="0"/>
    <x v="6"/>
    <x v="4"/>
    <x v="1"/>
    <x v="0"/>
    <x v="0"/>
    <x v="1"/>
    <x v="0"/>
  </r>
  <r>
    <s v="ORD00609"/>
    <x v="97"/>
    <s v="CUST436"/>
    <s v="Karan"/>
    <x v="1"/>
    <n v="23"/>
    <s v="Watch"/>
    <x v="1"/>
    <x v="7"/>
    <x v="9"/>
    <n v="4"/>
    <n v="46728"/>
    <n v="20"/>
    <n v="37382.400000000001"/>
    <n v="26915.33"/>
    <n v="488"/>
    <n v="176932.93"/>
    <x v="0"/>
    <x v="1"/>
    <x v="1"/>
    <x v="0"/>
    <x v="0"/>
    <x v="4"/>
    <x v="0"/>
    <x v="3"/>
    <x v="3"/>
  </r>
  <r>
    <s v="ORD00610"/>
    <x v="294"/>
    <s v="CUST179"/>
    <s v="Amit"/>
    <x v="1"/>
    <n v="56"/>
    <s v="Shoes"/>
    <x v="1"/>
    <x v="2"/>
    <x v="4"/>
    <n v="1"/>
    <n v="27870"/>
    <n v="10"/>
    <n v="2787"/>
    <n v="4514.9399999999996"/>
    <n v="498"/>
    <n v="30095.94"/>
    <x v="0"/>
    <x v="1"/>
    <x v="7"/>
    <x v="5"/>
    <x v="1"/>
    <x v="6"/>
    <x v="1"/>
    <x v="4"/>
    <x v="1"/>
  </r>
  <r>
    <s v="ORD00611"/>
    <x v="143"/>
    <s v="CUST167"/>
    <s v="Riya"/>
    <x v="1"/>
    <n v="45"/>
    <s v="Shoes"/>
    <x v="1"/>
    <x v="2"/>
    <x v="8"/>
    <n v="2"/>
    <n v="19119"/>
    <n v="20"/>
    <n v="7647.6"/>
    <n v="5506.27"/>
    <n v="309"/>
    <n v="36405.67"/>
    <x v="0"/>
    <x v="1"/>
    <x v="4"/>
    <x v="2"/>
    <x v="1"/>
    <x v="8"/>
    <x v="0"/>
    <x v="3"/>
    <x v="3"/>
  </r>
  <r>
    <s v="ORD00612"/>
    <x v="135"/>
    <s v="CUST760"/>
    <s v="Rahul"/>
    <x v="0"/>
    <n v="30"/>
    <s v="Watch"/>
    <x v="1"/>
    <x v="7"/>
    <x v="6"/>
    <n v="5"/>
    <n v="17738"/>
    <n v="20"/>
    <n v="17738"/>
    <n v="12771.36"/>
    <n v="196"/>
    <n v="83919.360000000001"/>
    <x v="3"/>
    <x v="0"/>
    <x v="1"/>
    <x v="0"/>
    <x v="0"/>
    <x v="3"/>
    <x v="0"/>
    <x v="2"/>
    <x v="2"/>
  </r>
  <r>
    <s v="ORD00613"/>
    <x v="297"/>
    <s v="CUST673"/>
    <s v="Anjali"/>
    <x v="0"/>
    <n v="60"/>
    <s v="Shoes"/>
    <x v="1"/>
    <x v="2"/>
    <x v="8"/>
    <n v="5"/>
    <n v="43569"/>
    <n v="20"/>
    <n v="43569"/>
    <n v="31369.68"/>
    <n v="221"/>
    <n v="205866.68"/>
    <x v="2"/>
    <x v="1"/>
    <x v="4"/>
    <x v="2"/>
    <x v="1"/>
    <x v="3"/>
    <x v="1"/>
    <x v="2"/>
    <x v="1"/>
  </r>
  <r>
    <s v="ORD00614"/>
    <x v="298"/>
    <s v="CUST132"/>
    <s v="Anjali"/>
    <x v="1"/>
    <n v="35"/>
    <s v="Shoes"/>
    <x v="1"/>
    <x v="2"/>
    <x v="7"/>
    <n v="1"/>
    <n v="30905"/>
    <n v="15"/>
    <n v="4635.75"/>
    <n v="4728.47"/>
    <n v="324"/>
    <n v="31321.72"/>
    <x v="1"/>
    <x v="1"/>
    <x v="1"/>
    <x v="0"/>
    <x v="0"/>
    <x v="3"/>
    <x v="1"/>
    <x v="0"/>
    <x v="2"/>
  </r>
  <r>
    <s v="ORD00615"/>
    <x v="181"/>
    <s v="CUST381"/>
    <s v="Riya"/>
    <x v="0"/>
    <n v="58"/>
    <s v="Mouse"/>
    <x v="0"/>
    <x v="9"/>
    <x v="6"/>
    <n v="4"/>
    <n v="41766"/>
    <n v="0"/>
    <n v="0"/>
    <n v="30071.52"/>
    <n v="436"/>
    <n v="197571.52"/>
    <x v="1"/>
    <x v="1"/>
    <x v="7"/>
    <x v="5"/>
    <x v="1"/>
    <x v="9"/>
    <x v="1"/>
    <x v="2"/>
    <x v="2"/>
  </r>
  <r>
    <s v="ORD00616"/>
    <x v="58"/>
    <s v="CUST751"/>
    <s v="Priya"/>
    <x v="1"/>
    <n v="42"/>
    <s v="Laptop"/>
    <x v="0"/>
    <x v="4"/>
    <x v="7"/>
    <n v="2"/>
    <n v="21383"/>
    <n v="20"/>
    <n v="8553.2000000000007"/>
    <n v="6158.3"/>
    <n v="235"/>
    <n v="40606.1"/>
    <x v="1"/>
    <x v="0"/>
    <x v="6"/>
    <x v="4"/>
    <x v="1"/>
    <x v="9"/>
    <x v="1"/>
    <x v="1"/>
    <x v="1"/>
  </r>
  <r>
    <s v="ORD00617"/>
    <x v="257"/>
    <s v="CUST387"/>
    <s v="Vikas"/>
    <x v="0"/>
    <n v="42"/>
    <s v="Mouse"/>
    <x v="0"/>
    <x v="9"/>
    <x v="4"/>
    <n v="3"/>
    <n v="6996"/>
    <n v="0"/>
    <n v="0"/>
    <n v="3777.84"/>
    <n v="327"/>
    <n v="25092.84"/>
    <x v="0"/>
    <x v="0"/>
    <x v="2"/>
    <x v="1"/>
    <x v="1"/>
    <x v="4"/>
    <x v="0"/>
    <x v="2"/>
    <x v="2"/>
  </r>
  <r>
    <s v="ORD00618"/>
    <x v="188"/>
    <s v="CUST120"/>
    <s v="Sneha"/>
    <x v="1"/>
    <n v="50"/>
    <s v="Backpack"/>
    <x v="2"/>
    <x v="3"/>
    <x v="6"/>
    <n v="4"/>
    <n v="47815"/>
    <n v="10"/>
    <n v="19126"/>
    <n v="30984.12"/>
    <n v="23"/>
    <n v="203141.12"/>
    <x v="3"/>
    <x v="0"/>
    <x v="1"/>
    <x v="0"/>
    <x v="0"/>
    <x v="9"/>
    <x v="1"/>
    <x v="1"/>
    <x v="0"/>
  </r>
  <r>
    <s v="ORD00619"/>
    <x v="153"/>
    <s v="CUST540"/>
    <s v="Neha"/>
    <x v="1"/>
    <n v="37"/>
    <s v="Mouse"/>
    <x v="0"/>
    <x v="9"/>
    <x v="0"/>
    <n v="4"/>
    <n v="16140"/>
    <n v="20"/>
    <n v="12912"/>
    <n v="9296.64"/>
    <n v="365"/>
    <n v="61309.64"/>
    <x v="0"/>
    <x v="0"/>
    <x v="0"/>
    <x v="0"/>
    <x v="0"/>
    <x v="1"/>
    <x v="1"/>
    <x v="0"/>
    <x v="3"/>
  </r>
  <r>
    <s v="ORD00620"/>
    <x v="113"/>
    <s v="CUST394"/>
    <s v="Sneha"/>
    <x v="1"/>
    <n v="43"/>
    <s v="Keyboard"/>
    <x v="0"/>
    <x v="1"/>
    <x v="6"/>
    <n v="2"/>
    <n v="1150"/>
    <n v="20"/>
    <n v="460"/>
    <n v="331.2"/>
    <n v="394"/>
    <n v="2565.1999999999998"/>
    <x v="3"/>
    <x v="1"/>
    <x v="4"/>
    <x v="2"/>
    <x v="1"/>
    <x v="7"/>
    <x v="0"/>
    <x v="2"/>
    <x v="2"/>
  </r>
  <r>
    <s v="ORD00621"/>
    <x v="270"/>
    <s v="CUST808"/>
    <s v="Vikas"/>
    <x v="0"/>
    <n v="35"/>
    <s v="Camera"/>
    <x v="0"/>
    <x v="5"/>
    <x v="9"/>
    <n v="5"/>
    <n v="4559"/>
    <n v="20"/>
    <n v="4559"/>
    <n v="3282.48"/>
    <n v="202"/>
    <n v="21720.48"/>
    <x v="1"/>
    <x v="0"/>
    <x v="2"/>
    <x v="1"/>
    <x v="1"/>
    <x v="3"/>
    <x v="0"/>
    <x v="0"/>
    <x v="3"/>
  </r>
  <r>
    <s v="ORD00622"/>
    <x v="174"/>
    <s v="CUST948"/>
    <s v="Arjun"/>
    <x v="1"/>
    <n v="51"/>
    <s v="Keyboard"/>
    <x v="0"/>
    <x v="1"/>
    <x v="3"/>
    <n v="5"/>
    <n v="40159"/>
    <n v="5"/>
    <n v="10039.75"/>
    <n v="34335.94"/>
    <n v="207"/>
    <n v="225298.2"/>
    <x v="0"/>
    <x v="0"/>
    <x v="2"/>
    <x v="1"/>
    <x v="1"/>
    <x v="6"/>
    <x v="1"/>
    <x v="3"/>
    <x v="2"/>
  </r>
  <r>
    <s v="ORD00623"/>
    <x v="92"/>
    <s v="CUST972"/>
    <s v="Rahul"/>
    <x v="1"/>
    <n v="25"/>
    <s v="Backpack"/>
    <x v="2"/>
    <x v="3"/>
    <x v="7"/>
    <n v="2"/>
    <n v="10985"/>
    <n v="5"/>
    <n v="1098.5"/>
    <n v="3756.87"/>
    <n v="120"/>
    <n v="24748.37"/>
    <x v="3"/>
    <x v="1"/>
    <x v="1"/>
    <x v="0"/>
    <x v="0"/>
    <x v="6"/>
    <x v="0"/>
    <x v="1"/>
    <x v="3"/>
  </r>
  <r>
    <s v="ORD00624"/>
    <x v="295"/>
    <s v="CUST314"/>
    <s v="Sneha"/>
    <x v="0"/>
    <n v="29"/>
    <s v="Camera"/>
    <x v="0"/>
    <x v="5"/>
    <x v="9"/>
    <n v="1"/>
    <n v="36714"/>
    <n v="0"/>
    <n v="0"/>
    <n v="6608.52"/>
    <n v="425"/>
    <n v="43747.519999999997"/>
    <x v="2"/>
    <x v="1"/>
    <x v="2"/>
    <x v="1"/>
    <x v="1"/>
    <x v="9"/>
    <x v="0"/>
    <x v="2"/>
    <x v="2"/>
  </r>
  <r>
    <s v="ORD00625"/>
    <x v="299"/>
    <s v="CUST746"/>
    <s v="Neha"/>
    <x v="0"/>
    <n v="37"/>
    <s v="Phone"/>
    <x v="0"/>
    <x v="6"/>
    <x v="6"/>
    <n v="1"/>
    <n v="19124"/>
    <n v="10"/>
    <n v="1912.4"/>
    <n v="3098.09"/>
    <n v="257"/>
    <n v="20566.689999999999"/>
    <x v="3"/>
    <x v="1"/>
    <x v="2"/>
    <x v="1"/>
    <x v="1"/>
    <x v="4"/>
    <x v="1"/>
    <x v="1"/>
    <x v="2"/>
  </r>
  <r>
    <s v="ORD00626"/>
    <x v="116"/>
    <s v="CUST682"/>
    <s v="Neha"/>
    <x v="0"/>
    <n v="54"/>
    <s v="Mouse"/>
    <x v="0"/>
    <x v="9"/>
    <x v="6"/>
    <n v="1"/>
    <n v="23713"/>
    <n v="20"/>
    <n v="4742.6000000000004"/>
    <n v="3414.67"/>
    <n v="411"/>
    <n v="22796.07"/>
    <x v="0"/>
    <x v="1"/>
    <x v="3"/>
    <x v="1"/>
    <x v="1"/>
    <x v="3"/>
    <x v="1"/>
    <x v="4"/>
    <x v="0"/>
  </r>
  <r>
    <s v="ORD00627"/>
    <x v="48"/>
    <s v="CUST901"/>
    <s v="Rahul"/>
    <x v="1"/>
    <n v="58"/>
    <s v="Keyboard"/>
    <x v="0"/>
    <x v="1"/>
    <x v="2"/>
    <n v="3"/>
    <n v="34710"/>
    <n v="20"/>
    <n v="20826"/>
    <n v="14994.72"/>
    <n v="173"/>
    <n v="98471.72"/>
    <x v="1"/>
    <x v="1"/>
    <x v="3"/>
    <x v="1"/>
    <x v="1"/>
    <x v="0"/>
    <x v="1"/>
    <x v="1"/>
    <x v="3"/>
  </r>
  <r>
    <s v="ORD00628"/>
    <x v="51"/>
    <s v="CUST367"/>
    <s v="Riya"/>
    <x v="1"/>
    <n v="51"/>
    <s v="Laptop"/>
    <x v="0"/>
    <x v="4"/>
    <x v="9"/>
    <n v="3"/>
    <n v="7140"/>
    <n v="0"/>
    <n v="0"/>
    <n v="3855.6"/>
    <n v="484"/>
    <n v="25759.599999999999"/>
    <x v="1"/>
    <x v="1"/>
    <x v="2"/>
    <x v="1"/>
    <x v="1"/>
    <x v="2"/>
    <x v="1"/>
    <x v="3"/>
    <x v="3"/>
  </r>
  <r>
    <s v="ORD00629"/>
    <x v="248"/>
    <s v="CUST491"/>
    <s v="Vikas"/>
    <x v="1"/>
    <n v="56"/>
    <s v="Laptop"/>
    <x v="0"/>
    <x v="4"/>
    <x v="5"/>
    <n v="2"/>
    <n v="28239"/>
    <n v="20"/>
    <n v="11295.6"/>
    <n v="8132.83"/>
    <n v="103"/>
    <n v="53418.23"/>
    <x v="2"/>
    <x v="0"/>
    <x v="6"/>
    <x v="4"/>
    <x v="1"/>
    <x v="2"/>
    <x v="1"/>
    <x v="4"/>
    <x v="1"/>
  </r>
  <r>
    <s v="ORD00630"/>
    <x v="103"/>
    <s v="CUST815"/>
    <s v="Karan"/>
    <x v="0"/>
    <n v="49"/>
    <s v="Tablet"/>
    <x v="0"/>
    <x v="8"/>
    <x v="3"/>
    <n v="4"/>
    <n v="48282"/>
    <n v="15"/>
    <n v="28969.200000000001"/>
    <n v="29548.58"/>
    <n v="35"/>
    <n v="193742.38"/>
    <x v="0"/>
    <x v="1"/>
    <x v="6"/>
    <x v="4"/>
    <x v="1"/>
    <x v="5"/>
    <x v="1"/>
    <x v="4"/>
    <x v="3"/>
  </r>
  <r>
    <s v="ORD00631"/>
    <x v="68"/>
    <s v="CUST824"/>
    <s v="Sneha"/>
    <x v="0"/>
    <n v="26"/>
    <s v="Laptop"/>
    <x v="0"/>
    <x v="4"/>
    <x v="8"/>
    <n v="4"/>
    <n v="32877"/>
    <n v="10"/>
    <n v="13150.8"/>
    <n v="21304.3"/>
    <n v="68"/>
    <n v="139729.5"/>
    <x v="0"/>
    <x v="1"/>
    <x v="0"/>
    <x v="0"/>
    <x v="0"/>
    <x v="0"/>
    <x v="1"/>
    <x v="3"/>
    <x v="0"/>
  </r>
  <r>
    <s v="ORD00632"/>
    <x v="151"/>
    <s v="CUST617"/>
    <s v="Rahul"/>
    <x v="0"/>
    <n v="23"/>
    <s v="Shoes"/>
    <x v="1"/>
    <x v="2"/>
    <x v="9"/>
    <n v="5"/>
    <n v="6859"/>
    <n v="20"/>
    <n v="6859"/>
    <n v="4938.4799999999996"/>
    <n v="489"/>
    <n v="32863.480000000003"/>
    <x v="3"/>
    <x v="0"/>
    <x v="0"/>
    <x v="0"/>
    <x v="0"/>
    <x v="6"/>
    <x v="0"/>
    <x v="0"/>
    <x v="0"/>
  </r>
  <r>
    <s v="ORD00633"/>
    <x v="300"/>
    <s v="CUST306"/>
    <s v="Karan"/>
    <x v="0"/>
    <n v="56"/>
    <s v="Laptop"/>
    <x v="0"/>
    <x v="4"/>
    <x v="1"/>
    <n v="5"/>
    <n v="6880"/>
    <n v="5"/>
    <n v="1720"/>
    <n v="5882.4"/>
    <n v="355"/>
    <n v="38917.4"/>
    <x v="1"/>
    <x v="1"/>
    <x v="2"/>
    <x v="1"/>
    <x v="1"/>
    <x v="6"/>
    <x v="1"/>
    <x v="1"/>
    <x v="0"/>
  </r>
  <r>
    <s v="ORD00634"/>
    <x v="149"/>
    <s v="CUST306"/>
    <s v="Riya"/>
    <x v="1"/>
    <n v="29"/>
    <s v="Mouse"/>
    <x v="0"/>
    <x v="9"/>
    <x v="0"/>
    <n v="3"/>
    <n v="44405"/>
    <n v="20"/>
    <n v="26643"/>
    <n v="19182.96"/>
    <n v="188"/>
    <n v="125942.96"/>
    <x v="1"/>
    <x v="0"/>
    <x v="5"/>
    <x v="3"/>
    <x v="2"/>
    <x v="1"/>
    <x v="1"/>
    <x v="3"/>
    <x v="0"/>
  </r>
  <r>
    <s v="ORD00635"/>
    <x v="159"/>
    <s v="CUST946"/>
    <s v="Priya"/>
    <x v="1"/>
    <n v="25"/>
    <s v="Watch"/>
    <x v="1"/>
    <x v="7"/>
    <x v="2"/>
    <n v="5"/>
    <n v="36886"/>
    <n v="20"/>
    <n v="36886"/>
    <n v="26557.919999999998"/>
    <n v="302"/>
    <n v="174403.92"/>
    <x v="3"/>
    <x v="1"/>
    <x v="5"/>
    <x v="3"/>
    <x v="2"/>
    <x v="9"/>
    <x v="1"/>
    <x v="3"/>
    <x v="3"/>
  </r>
  <r>
    <s v="ORD00636"/>
    <x v="222"/>
    <s v="CUST310"/>
    <s v="Amit"/>
    <x v="0"/>
    <n v="31"/>
    <s v="Tablet"/>
    <x v="0"/>
    <x v="8"/>
    <x v="8"/>
    <n v="4"/>
    <n v="42144"/>
    <n v="0"/>
    <n v="0"/>
    <n v="30343.68"/>
    <n v="24"/>
    <n v="198943.68"/>
    <x v="0"/>
    <x v="0"/>
    <x v="1"/>
    <x v="0"/>
    <x v="0"/>
    <x v="9"/>
    <x v="1"/>
    <x v="0"/>
    <x v="3"/>
  </r>
  <r>
    <s v="ORD00637"/>
    <x v="254"/>
    <s v="CUST101"/>
    <s v="Vikas"/>
    <x v="1"/>
    <n v="28"/>
    <s v="Mouse"/>
    <x v="0"/>
    <x v="9"/>
    <x v="1"/>
    <n v="4"/>
    <n v="48302"/>
    <n v="5"/>
    <n v="9660.4"/>
    <n v="33038.57"/>
    <n v="179"/>
    <n v="216765.17"/>
    <x v="1"/>
    <x v="1"/>
    <x v="7"/>
    <x v="5"/>
    <x v="1"/>
    <x v="9"/>
    <x v="1"/>
    <x v="2"/>
    <x v="1"/>
  </r>
  <r>
    <s v="ORD00638"/>
    <x v="106"/>
    <s v="CUST483"/>
    <s v="Vikas"/>
    <x v="1"/>
    <n v="38"/>
    <s v="Shoes"/>
    <x v="1"/>
    <x v="2"/>
    <x v="9"/>
    <n v="2"/>
    <n v="48941"/>
    <n v="20"/>
    <n v="19576.400000000001"/>
    <n v="14095.01"/>
    <n v="140"/>
    <n v="92540.61"/>
    <x v="0"/>
    <x v="0"/>
    <x v="1"/>
    <x v="0"/>
    <x v="0"/>
    <x v="2"/>
    <x v="1"/>
    <x v="0"/>
    <x v="1"/>
  </r>
  <r>
    <s v="ORD00639"/>
    <x v="16"/>
    <s v="CUST612"/>
    <s v="Arjun"/>
    <x v="0"/>
    <n v="60"/>
    <s v="Keyboard"/>
    <x v="0"/>
    <x v="1"/>
    <x v="9"/>
    <n v="3"/>
    <n v="2310"/>
    <n v="0"/>
    <n v="0"/>
    <n v="1247.4000000000001"/>
    <n v="179"/>
    <n v="8356.4"/>
    <x v="2"/>
    <x v="0"/>
    <x v="3"/>
    <x v="1"/>
    <x v="1"/>
    <x v="6"/>
    <x v="1"/>
    <x v="2"/>
    <x v="3"/>
  </r>
  <r>
    <s v="ORD00640"/>
    <x v="119"/>
    <s v="CUST381"/>
    <s v="Anjali"/>
    <x v="0"/>
    <n v="51"/>
    <s v="Shoes"/>
    <x v="1"/>
    <x v="2"/>
    <x v="3"/>
    <n v="3"/>
    <n v="23961"/>
    <n v="15"/>
    <n v="10782.45"/>
    <n v="10998.1"/>
    <n v="321"/>
    <n v="72419.649999999994"/>
    <x v="2"/>
    <x v="0"/>
    <x v="5"/>
    <x v="3"/>
    <x v="2"/>
    <x v="8"/>
    <x v="1"/>
    <x v="3"/>
    <x v="0"/>
  </r>
  <r>
    <s v="ORD00641"/>
    <x v="243"/>
    <s v="CUST944"/>
    <s v="Neha"/>
    <x v="1"/>
    <n v="46"/>
    <s v="Shoes"/>
    <x v="1"/>
    <x v="2"/>
    <x v="0"/>
    <n v="1"/>
    <n v="4128"/>
    <n v="15"/>
    <n v="619.20000000000005"/>
    <n v="631.58000000000004"/>
    <n v="70"/>
    <n v="4210.38"/>
    <x v="0"/>
    <x v="0"/>
    <x v="6"/>
    <x v="4"/>
    <x v="1"/>
    <x v="4"/>
    <x v="0"/>
    <x v="1"/>
    <x v="2"/>
  </r>
  <r>
    <s v="ORD00642"/>
    <x v="239"/>
    <s v="CUST997"/>
    <s v="Riya"/>
    <x v="0"/>
    <n v="51"/>
    <s v="Shoes"/>
    <x v="1"/>
    <x v="2"/>
    <x v="3"/>
    <n v="3"/>
    <n v="11238"/>
    <n v="10"/>
    <n v="3371.4"/>
    <n v="5461.67"/>
    <n v="201"/>
    <n v="36005.269999999997"/>
    <x v="3"/>
    <x v="1"/>
    <x v="0"/>
    <x v="0"/>
    <x v="0"/>
    <x v="8"/>
    <x v="0"/>
    <x v="0"/>
    <x v="2"/>
  </r>
  <r>
    <s v="ORD00643"/>
    <x v="21"/>
    <s v="CUST687"/>
    <s v="Amit"/>
    <x v="0"/>
    <n v="38"/>
    <s v="Headphones"/>
    <x v="0"/>
    <x v="0"/>
    <x v="3"/>
    <n v="2"/>
    <n v="46694"/>
    <n v="10"/>
    <n v="9338.7999999999993"/>
    <n v="15128.86"/>
    <n v="86"/>
    <n v="99264.06"/>
    <x v="3"/>
    <x v="0"/>
    <x v="4"/>
    <x v="2"/>
    <x v="1"/>
    <x v="4"/>
    <x v="0"/>
    <x v="1"/>
    <x v="3"/>
  </r>
  <r>
    <s v="ORD00644"/>
    <x v="25"/>
    <s v="CUST461"/>
    <s v="Priya"/>
    <x v="0"/>
    <n v="35"/>
    <s v="Phone"/>
    <x v="0"/>
    <x v="6"/>
    <x v="2"/>
    <n v="5"/>
    <n v="34344"/>
    <n v="20"/>
    <n v="34344"/>
    <n v="24727.68"/>
    <n v="473"/>
    <n v="162576.68"/>
    <x v="0"/>
    <x v="1"/>
    <x v="7"/>
    <x v="5"/>
    <x v="1"/>
    <x v="8"/>
    <x v="1"/>
    <x v="4"/>
    <x v="2"/>
  </r>
  <r>
    <s v="ORD00645"/>
    <x v="24"/>
    <s v="CUST121"/>
    <s v="Neha"/>
    <x v="1"/>
    <n v="22"/>
    <s v="Tablet"/>
    <x v="0"/>
    <x v="8"/>
    <x v="4"/>
    <n v="2"/>
    <n v="36921"/>
    <n v="20"/>
    <n v="14768.4"/>
    <n v="10633.25"/>
    <n v="288"/>
    <n v="69994.850000000006"/>
    <x v="2"/>
    <x v="1"/>
    <x v="2"/>
    <x v="1"/>
    <x v="1"/>
    <x v="5"/>
    <x v="1"/>
    <x v="4"/>
    <x v="2"/>
  </r>
  <r>
    <s v="ORD00646"/>
    <x v="46"/>
    <s v="CUST299"/>
    <s v="Priya"/>
    <x v="0"/>
    <n v="34"/>
    <s v="Headphones"/>
    <x v="0"/>
    <x v="0"/>
    <x v="6"/>
    <n v="3"/>
    <n v="4374"/>
    <n v="20"/>
    <n v="2624.4"/>
    <n v="1889.57"/>
    <n v="36"/>
    <n v="12423.17"/>
    <x v="3"/>
    <x v="1"/>
    <x v="2"/>
    <x v="1"/>
    <x v="1"/>
    <x v="7"/>
    <x v="1"/>
    <x v="0"/>
    <x v="3"/>
  </r>
  <r>
    <s v="ORD00647"/>
    <x v="90"/>
    <s v="CUST751"/>
    <s v="Amit"/>
    <x v="0"/>
    <n v="24"/>
    <s v="Laptop"/>
    <x v="0"/>
    <x v="4"/>
    <x v="5"/>
    <n v="5"/>
    <n v="31044"/>
    <n v="20"/>
    <n v="31044"/>
    <n v="22351.68"/>
    <n v="403"/>
    <n v="146930.68"/>
    <x v="3"/>
    <x v="0"/>
    <x v="4"/>
    <x v="2"/>
    <x v="1"/>
    <x v="8"/>
    <x v="1"/>
    <x v="2"/>
    <x v="1"/>
  </r>
  <r>
    <s v="ORD00648"/>
    <x v="117"/>
    <s v="CUST434"/>
    <s v="Riya"/>
    <x v="1"/>
    <n v="57"/>
    <s v="Backpack"/>
    <x v="2"/>
    <x v="3"/>
    <x v="3"/>
    <n v="3"/>
    <n v="43444"/>
    <n v="0"/>
    <n v="0"/>
    <n v="23459.759999999998"/>
    <n v="238"/>
    <n v="154029.76000000001"/>
    <x v="0"/>
    <x v="0"/>
    <x v="1"/>
    <x v="0"/>
    <x v="0"/>
    <x v="3"/>
    <x v="0"/>
    <x v="1"/>
    <x v="3"/>
  </r>
  <r>
    <s v="ORD00649"/>
    <x v="131"/>
    <s v="CUST302"/>
    <s v="Vikas"/>
    <x v="0"/>
    <n v="41"/>
    <s v="Keyboard"/>
    <x v="0"/>
    <x v="1"/>
    <x v="0"/>
    <n v="2"/>
    <n v="38898"/>
    <n v="10"/>
    <n v="7779.6"/>
    <n v="12602.95"/>
    <n v="277"/>
    <n v="82896.350000000006"/>
    <x v="0"/>
    <x v="0"/>
    <x v="2"/>
    <x v="1"/>
    <x v="1"/>
    <x v="3"/>
    <x v="0"/>
    <x v="0"/>
    <x v="3"/>
  </r>
  <r>
    <s v="ORD00650"/>
    <x v="187"/>
    <s v="CUST858"/>
    <s v="Neha"/>
    <x v="1"/>
    <n v="51"/>
    <s v="Camera"/>
    <x v="0"/>
    <x v="5"/>
    <x v="0"/>
    <n v="3"/>
    <n v="25634"/>
    <n v="20"/>
    <n v="15380.4"/>
    <n v="11073.89"/>
    <n v="490"/>
    <n v="73085.490000000005"/>
    <x v="0"/>
    <x v="0"/>
    <x v="3"/>
    <x v="1"/>
    <x v="1"/>
    <x v="3"/>
    <x v="0"/>
    <x v="0"/>
    <x v="1"/>
  </r>
  <r>
    <s v="ORD00651"/>
    <x v="186"/>
    <s v="CUST659"/>
    <s v="Anjali"/>
    <x v="1"/>
    <n v="36"/>
    <s v="Laptop"/>
    <x v="0"/>
    <x v="4"/>
    <x v="3"/>
    <n v="1"/>
    <n v="18070"/>
    <n v="5"/>
    <n v="903.5"/>
    <n v="3089.97"/>
    <n v="495"/>
    <n v="20751.47"/>
    <x v="3"/>
    <x v="0"/>
    <x v="3"/>
    <x v="1"/>
    <x v="1"/>
    <x v="4"/>
    <x v="0"/>
    <x v="1"/>
    <x v="0"/>
  </r>
  <r>
    <s v="ORD00652"/>
    <x v="301"/>
    <s v="CUST265"/>
    <s v="Priya"/>
    <x v="1"/>
    <n v="56"/>
    <s v="Keyboard"/>
    <x v="0"/>
    <x v="1"/>
    <x v="2"/>
    <n v="1"/>
    <n v="25503"/>
    <n v="15"/>
    <n v="3825.45"/>
    <n v="3901.96"/>
    <n v="372"/>
    <n v="25951.51"/>
    <x v="3"/>
    <x v="1"/>
    <x v="3"/>
    <x v="1"/>
    <x v="1"/>
    <x v="0"/>
    <x v="1"/>
    <x v="2"/>
    <x v="1"/>
  </r>
  <r>
    <s v="ORD00653"/>
    <x v="302"/>
    <s v="CUST130"/>
    <s v="Priya"/>
    <x v="0"/>
    <n v="48"/>
    <s v="Camera"/>
    <x v="0"/>
    <x v="5"/>
    <x v="1"/>
    <n v="3"/>
    <n v="23347"/>
    <n v="20"/>
    <n v="14008.2"/>
    <n v="10085.9"/>
    <n v="18"/>
    <n v="66136.7"/>
    <x v="3"/>
    <x v="0"/>
    <x v="4"/>
    <x v="2"/>
    <x v="1"/>
    <x v="1"/>
    <x v="0"/>
    <x v="2"/>
    <x v="3"/>
  </r>
  <r>
    <s v="ORD00654"/>
    <x v="40"/>
    <s v="CUST198"/>
    <s v="Sneha"/>
    <x v="1"/>
    <n v="37"/>
    <s v="Mouse"/>
    <x v="0"/>
    <x v="9"/>
    <x v="9"/>
    <n v="3"/>
    <n v="34998"/>
    <n v="0"/>
    <n v="0"/>
    <n v="18898.919999999998"/>
    <n v="218"/>
    <n v="124110.92"/>
    <x v="3"/>
    <x v="0"/>
    <x v="2"/>
    <x v="1"/>
    <x v="1"/>
    <x v="2"/>
    <x v="1"/>
    <x v="4"/>
    <x v="1"/>
  </r>
  <r>
    <s v="ORD00655"/>
    <x v="249"/>
    <s v="CUST387"/>
    <s v="Sneha"/>
    <x v="1"/>
    <n v="60"/>
    <s v="Watch"/>
    <x v="1"/>
    <x v="7"/>
    <x v="6"/>
    <n v="2"/>
    <n v="20237"/>
    <n v="20"/>
    <n v="8094.8"/>
    <n v="5828.26"/>
    <n v="329"/>
    <n v="38536.46"/>
    <x v="2"/>
    <x v="0"/>
    <x v="4"/>
    <x v="2"/>
    <x v="1"/>
    <x v="2"/>
    <x v="1"/>
    <x v="1"/>
    <x v="3"/>
  </r>
  <r>
    <s v="ORD00656"/>
    <x v="303"/>
    <s v="CUST478"/>
    <s v="Rahul"/>
    <x v="0"/>
    <n v="30"/>
    <s v="Tablet"/>
    <x v="0"/>
    <x v="8"/>
    <x v="0"/>
    <n v="5"/>
    <n v="48600"/>
    <n v="15"/>
    <n v="36450"/>
    <n v="37179"/>
    <n v="201"/>
    <n v="243930"/>
    <x v="3"/>
    <x v="1"/>
    <x v="1"/>
    <x v="0"/>
    <x v="0"/>
    <x v="6"/>
    <x v="0"/>
    <x v="0"/>
    <x v="0"/>
  </r>
  <r>
    <s v="ORD00657"/>
    <x v="115"/>
    <s v="CUST328"/>
    <s v="Karan"/>
    <x v="0"/>
    <n v="32"/>
    <s v="Headphones"/>
    <x v="0"/>
    <x v="0"/>
    <x v="3"/>
    <n v="5"/>
    <n v="22607"/>
    <n v="15"/>
    <n v="16955.25"/>
    <n v="17294.349999999999"/>
    <n v="90"/>
    <n v="113464.1"/>
    <x v="2"/>
    <x v="0"/>
    <x v="0"/>
    <x v="0"/>
    <x v="0"/>
    <x v="4"/>
    <x v="0"/>
    <x v="4"/>
    <x v="3"/>
  </r>
  <r>
    <s v="ORD00658"/>
    <x v="92"/>
    <s v="CUST412"/>
    <s v="Priya"/>
    <x v="1"/>
    <n v="19"/>
    <s v="Phone"/>
    <x v="0"/>
    <x v="6"/>
    <x v="3"/>
    <n v="3"/>
    <n v="35119"/>
    <n v="10"/>
    <n v="10535.7"/>
    <n v="17067.830000000002"/>
    <n v="267"/>
    <n v="112156.13"/>
    <x v="1"/>
    <x v="0"/>
    <x v="4"/>
    <x v="2"/>
    <x v="1"/>
    <x v="8"/>
    <x v="1"/>
    <x v="2"/>
    <x v="3"/>
  </r>
  <r>
    <s v="ORD00659"/>
    <x v="304"/>
    <s v="CUST559"/>
    <s v="Rahul"/>
    <x v="0"/>
    <n v="49"/>
    <s v="Camera"/>
    <x v="0"/>
    <x v="5"/>
    <x v="2"/>
    <n v="1"/>
    <n v="23303"/>
    <n v="10"/>
    <n v="2330.3000000000002"/>
    <n v="3775.09"/>
    <n v="211"/>
    <n v="24958.79"/>
    <x v="2"/>
    <x v="0"/>
    <x v="7"/>
    <x v="5"/>
    <x v="1"/>
    <x v="3"/>
    <x v="1"/>
    <x v="4"/>
    <x v="0"/>
  </r>
  <r>
    <s v="ORD00660"/>
    <x v="305"/>
    <s v="CUST210"/>
    <s v="Priya"/>
    <x v="1"/>
    <n v="47"/>
    <s v="Camera"/>
    <x v="0"/>
    <x v="5"/>
    <x v="8"/>
    <n v="2"/>
    <n v="47952"/>
    <n v="20"/>
    <n v="19180.8"/>
    <n v="13810.18"/>
    <n v="396"/>
    <n v="90929.38"/>
    <x v="3"/>
    <x v="0"/>
    <x v="1"/>
    <x v="0"/>
    <x v="0"/>
    <x v="4"/>
    <x v="0"/>
    <x v="1"/>
    <x v="3"/>
  </r>
  <r>
    <s v="ORD00661"/>
    <x v="169"/>
    <s v="CUST370"/>
    <s v="Vikas"/>
    <x v="1"/>
    <n v="56"/>
    <s v="Headphones"/>
    <x v="0"/>
    <x v="0"/>
    <x v="5"/>
    <n v="5"/>
    <n v="32236"/>
    <n v="0"/>
    <n v="0"/>
    <n v="29012.400000000001"/>
    <n v="327"/>
    <n v="190519.4"/>
    <x v="2"/>
    <x v="0"/>
    <x v="2"/>
    <x v="1"/>
    <x v="1"/>
    <x v="4"/>
    <x v="0"/>
    <x v="1"/>
    <x v="1"/>
  </r>
  <r>
    <s v="ORD00662"/>
    <x v="303"/>
    <s v="CUST631"/>
    <s v="Amit"/>
    <x v="1"/>
    <n v="29"/>
    <s v="Camera"/>
    <x v="0"/>
    <x v="5"/>
    <x v="9"/>
    <n v="1"/>
    <n v="35972"/>
    <n v="5"/>
    <n v="1798.6"/>
    <n v="6151.21"/>
    <n v="96"/>
    <n v="40420.61"/>
    <x v="2"/>
    <x v="0"/>
    <x v="5"/>
    <x v="3"/>
    <x v="2"/>
    <x v="3"/>
    <x v="0"/>
    <x v="1"/>
    <x v="1"/>
  </r>
  <r>
    <s v="ORD00663"/>
    <x v="275"/>
    <s v="CUST604"/>
    <s v="Arjun"/>
    <x v="0"/>
    <n v="34"/>
    <s v="Tablet"/>
    <x v="0"/>
    <x v="8"/>
    <x v="0"/>
    <n v="3"/>
    <n v="43548"/>
    <n v="10"/>
    <n v="13064.4"/>
    <n v="21164.33"/>
    <n v="336"/>
    <n v="139079.93"/>
    <x v="2"/>
    <x v="0"/>
    <x v="3"/>
    <x v="1"/>
    <x v="1"/>
    <x v="6"/>
    <x v="0"/>
    <x v="1"/>
    <x v="1"/>
  </r>
  <r>
    <s v="ORD00664"/>
    <x v="301"/>
    <s v="CUST334"/>
    <s v="Anjali"/>
    <x v="0"/>
    <n v="54"/>
    <s v="Laptop"/>
    <x v="0"/>
    <x v="4"/>
    <x v="4"/>
    <n v="4"/>
    <n v="7915"/>
    <n v="10"/>
    <n v="3166"/>
    <n v="5128.92"/>
    <n v="361"/>
    <n v="33983.919999999998"/>
    <x v="0"/>
    <x v="0"/>
    <x v="5"/>
    <x v="3"/>
    <x v="2"/>
    <x v="8"/>
    <x v="1"/>
    <x v="0"/>
    <x v="1"/>
  </r>
  <r>
    <s v="ORD00665"/>
    <x v="61"/>
    <s v="CUST718"/>
    <s v="Karan"/>
    <x v="1"/>
    <n v="45"/>
    <s v="Mouse"/>
    <x v="0"/>
    <x v="9"/>
    <x v="5"/>
    <n v="3"/>
    <n v="3759"/>
    <n v="0"/>
    <n v="0"/>
    <n v="2029.86"/>
    <n v="446"/>
    <n v="13752.86"/>
    <x v="1"/>
    <x v="0"/>
    <x v="4"/>
    <x v="2"/>
    <x v="1"/>
    <x v="1"/>
    <x v="0"/>
    <x v="1"/>
    <x v="0"/>
  </r>
  <r>
    <s v="ORD00666"/>
    <x v="141"/>
    <s v="CUST246"/>
    <s v="Neha"/>
    <x v="1"/>
    <n v="18"/>
    <s v="Watch"/>
    <x v="1"/>
    <x v="7"/>
    <x v="7"/>
    <n v="1"/>
    <n v="17726"/>
    <n v="10"/>
    <n v="1772.6"/>
    <n v="2871.61"/>
    <n v="165"/>
    <n v="18990.009999999998"/>
    <x v="0"/>
    <x v="0"/>
    <x v="2"/>
    <x v="1"/>
    <x v="1"/>
    <x v="6"/>
    <x v="1"/>
    <x v="4"/>
    <x v="1"/>
  </r>
  <r>
    <s v="ORD00667"/>
    <x v="135"/>
    <s v="CUST424"/>
    <s v="Priya"/>
    <x v="0"/>
    <n v="56"/>
    <s v="Watch"/>
    <x v="1"/>
    <x v="7"/>
    <x v="1"/>
    <n v="3"/>
    <n v="13518"/>
    <n v="0"/>
    <n v="0"/>
    <n v="7299.72"/>
    <n v="220"/>
    <n v="48073.72"/>
    <x v="0"/>
    <x v="1"/>
    <x v="3"/>
    <x v="1"/>
    <x v="1"/>
    <x v="7"/>
    <x v="0"/>
    <x v="1"/>
    <x v="1"/>
  </r>
  <r>
    <s v="ORD00668"/>
    <x v="266"/>
    <s v="CUST826"/>
    <s v="Karan"/>
    <x v="0"/>
    <n v="43"/>
    <s v="Headphones"/>
    <x v="0"/>
    <x v="0"/>
    <x v="8"/>
    <n v="5"/>
    <n v="48662"/>
    <n v="0"/>
    <n v="0"/>
    <n v="43795.8"/>
    <n v="270"/>
    <n v="287375.8"/>
    <x v="1"/>
    <x v="1"/>
    <x v="0"/>
    <x v="0"/>
    <x v="0"/>
    <x v="3"/>
    <x v="0"/>
    <x v="4"/>
    <x v="0"/>
  </r>
  <r>
    <s v="ORD00669"/>
    <x v="261"/>
    <s v="CUST867"/>
    <s v="Sneha"/>
    <x v="1"/>
    <n v="32"/>
    <s v="Keyboard"/>
    <x v="0"/>
    <x v="1"/>
    <x v="6"/>
    <n v="4"/>
    <n v="48803"/>
    <n v="0"/>
    <n v="0"/>
    <n v="35138.160000000003"/>
    <n v="191"/>
    <n v="230541.16"/>
    <x v="3"/>
    <x v="0"/>
    <x v="0"/>
    <x v="0"/>
    <x v="0"/>
    <x v="9"/>
    <x v="0"/>
    <x v="2"/>
    <x v="1"/>
  </r>
  <r>
    <s v="ORD00670"/>
    <x v="155"/>
    <s v="CUST802"/>
    <s v="Priya"/>
    <x v="0"/>
    <n v="33"/>
    <s v="Laptop"/>
    <x v="0"/>
    <x v="4"/>
    <x v="2"/>
    <n v="1"/>
    <n v="20388"/>
    <n v="0"/>
    <n v="0"/>
    <n v="3669.84"/>
    <n v="118"/>
    <n v="24175.84"/>
    <x v="2"/>
    <x v="0"/>
    <x v="2"/>
    <x v="1"/>
    <x v="1"/>
    <x v="9"/>
    <x v="1"/>
    <x v="2"/>
    <x v="3"/>
  </r>
  <r>
    <s v="ORD00671"/>
    <x v="133"/>
    <s v="CUST272"/>
    <s v="Karan"/>
    <x v="0"/>
    <n v="54"/>
    <s v="Shoes"/>
    <x v="1"/>
    <x v="2"/>
    <x v="3"/>
    <n v="1"/>
    <n v="38234"/>
    <n v="15"/>
    <n v="5735.1"/>
    <n v="5849.8"/>
    <n v="117"/>
    <n v="38465.699999999997"/>
    <x v="0"/>
    <x v="0"/>
    <x v="1"/>
    <x v="0"/>
    <x v="0"/>
    <x v="4"/>
    <x v="1"/>
    <x v="3"/>
    <x v="2"/>
  </r>
  <r>
    <s v="ORD00672"/>
    <x v="102"/>
    <s v="CUST650"/>
    <s v="Arjun"/>
    <x v="1"/>
    <n v="26"/>
    <s v="Tablet"/>
    <x v="0"/>
    <x v="8"/>
    <x v="7"/>
    <n v="3"/>
    <n v="36323"/>
    <n v="10"/>
    <n v="10896.9"/>
    <n v="17652.98"/>
    <n v="446"/>
    <n v="116171.08"/>
    <x v="3"/>
    <x v="0"/>
    <x v="1"/>
    <x v="0"/>
    <x v="0"/>
    <x v="2"/>
    <x v="0"/>
    <x v="2"/>
    <x v="0"/>
  </r>
  <r>
    <s v="ORD00673"/>
    <x v="225"/>
    <s v="CUST513"/>
    <s v="Riya"/>
    <x v="0"/>
    <n v="28"/>
    <s v="Headphones"/>
    <x v="0"/>
    <x v="0"/>
    <x v="4"/>
    <n v="1"/>
    <n v="37469"/>
    <n v="10"/>
    <n v="3746.9"/>
    <n v="6069.98"/>
    <n v="343"/>
    <n v="40135.08"/>
    <x v="1"/>
    <x v="1"/>
    <x v="1"/>
    <x v="0"/>
    <x v="0"/>
    <x v="6"/>
    <x v="1"/>
    <x v="3"/>
    <x v="3"/>
  </r>
  <r>
    <s v="ORD00674"/>
    <x v="119"/>
    <s v="CUST838"/>
    <s v="Amit"/>
    <x v="0"/>
    <n v="40"/>
    <s v="Backpack"/>
    <x v="2"/>
    <x v="3"/>
    <x v="3"/>
    <n v="2"/>
    <n v="8036"/>
    <n v="15"/>
    <n v="2410.8000000000002"/>
    <n v="2459.02"/>
    <n v="129"/>
    <n v="16249.22"/>
    <x v="0"/>
    <x v="1"/>
    <x v="4"/>
    <x v="2"/>
    <x v="1"/>
    <x v="6"/>
    <x v="1"/>
    <x v="4"/>
    <x v="1"/>
  </r>
  <r>
    <s v="ORD00675"/>
    <x v="30"/>
    <s v="CUST753"/>
    <s v="Rahul"/>
    <x v="1"/>
    <n v="34"/>
    <s v="Shoes"/>
    <x v="1"/>
    <x v="2"/>
    <x v="9"/>
    <n v="1"/>
    <n v="7033"/>
    <n v="0"/>
    <n v="0"/>
    <n v="1265.94"/>
    <n v="330"/>
    <n v="8628.94"/>
    <x v="2"/>
    <x v="1"/>
    <x v="7"/>
    <x v="5"/>
    <x v="1"/>
    <x v="7"/>
    <x v="0"/>
    <x v="4"/>
    <x v="1"/>
  </r>
  <r>
    <s v="ORD00676"/>
    <x v="262"/>
    <s v="CUST296"/>
    <s v="Rahul"/>
    <x v="1"/>
    <n v="54"/>
    <s v="Backpack"/>
    <x v="2"/>
    <x v="3"/>
    <x v="7"/>
    <n v="3"/>
    <n v="21275"/>
    <n v="10"/>
    <n v="6382.5"/>
    <n v="10339.65"/>
    <n v="126"/>
    <n v="67908.149999999994"/>
    <x v="3"/>
    <x v="0"/>
    <x v="4"/>
    <x v="2"/>
    <x v="1"/>
    <x v="5"/>
    <x v="1"/>
    <x v="4"/>
    <x v="1"/>
  </r>
  <r>
    <s v="ORD00677"/>
    <x v="128"/>
    <s v="CUST344"/>
    <s v="Neha"/>
    <x v="0"/>
    <n v="26"/>
    <s v="Keyboard"/>
    <x v="0"/>
    <x v="1"/>
    <x v="0"/>
    <n v="1"/>
    <n v="30273"/>
    <n v="0"/>
    <n v="0"/>
    <n v="5449.14"/>
    <n v="128"/>
    <n v="35850.14"/>
    <x v="1"/>
    <x v="0"/>
    <x v="6"/>
    <x v="4"/>
    <x v="1"/>
    <x v="2"/>
    <x v="1"/>
    <x v="2"/>
    <x v="3"/>
  </r>
  <r>
    <s v="ORD00678"/>
    <x v="187"/>
    <s v="CUST121"/>
    <s v="Karan"/>
    <x v="0"/>
    <n v="46"/>
    <s v="Keyboard"/>
    <x v="0"/>
    <x v="1"/>
    <x v="4"/>
    <n v="5"/>
    <n v="35557"/>
    <n v="20"/>
    <n v="35557"/>
    <n v="25601.040000000001"/>
    <n v="86"/>
    <n v="167915.04"/>
    <x v="2"/>
    <x v="0"/>
    <x v="0"/>
    <x v="0"/>
    <x v="0"/>
    <x v="7"/>
    <x v="1"/>
    <x v="0"/>
    <x v="1"/>
  </r>
  <r>
    <s v="ORD00679"/>
    <x v="306"/>
    <s v="CUST683"/>
    <s v="Sneha"/>
    <x v="1"/>
    <n v="43"/>
    <s v="Camera"/>
    <x v="0"/>
    <x v="5"/>
    <x v="7"/>
    <n v="4"/>
    <n v="43332"/>
    <n v="20"/>
    <n v="34665.599999999999"/>
    <n v="24959.23"/>
    <n v="354"/>
    <n v="163975.63"/>
    <x v="2"/>
    <x v="1"/>
    <x v="6"/>
    <x v="4"/>
    <x v="1"/>
    <x v="0"/>
    <x v="1"/>
    <x v="1"/>
    <x v="0"/>
  </r>
  <r>
    <s v="ORD00680"/>
    <x v="205"/>
    <s v="CUST101"/>
    <s v="Arjun"/>
    <x v="1"/>
    <n v="41"/>
    <s v="Tablet"/>
    <x v="0"/>
    <x v="8"/>
    <x v="7"/>
    <n v="5"/>
    <n v="10495"/>
    <n v="10"/>
    <n v="5247.5"/>
    <n v="8500.9500000000007"/>
    <n v="92"/>
    <n v="55820.45"/>
    <x v="3"/>
    <x v="1"/>
    <x v="3"/>
    <x v="1"/>
    <x v="1"/>
    <x v="6"/>
    <x v="0"/>
    <x v="1"/>
    <x v="0"/>
  </r>
  <r>
    <s v="ORD00681"/>
    <x v="229"/>
    <s v="CUST731"/>
    <s v="Arjun"/>
    <x v="0"/>
    <n v="19"/>
    <s v="Phone"/>
    <x v="0"/>
    <x v="6"/>
    <x v="5"/>
    <n v="4"/>
    <n v="8623"/>
    <n v="5"/>
    <n v="1724.6"/>
    <n v="5898.13"/>
    <n v="358"/>
    <n v="39023.53"/>
    <x v="0"/>
    <x v="1"/>
    <x v="6"/>
    <x v="4"/>
    <x v="1"/>
    <x v="7"/>
    <x v="1"/>
    <x v="2"/>
    <x v="1"/>
  </r>
  <r>
    <s v="ORD00682"/>
    <x v="243"/>
    <s v="CUST427"/>
    <s v="Rahul"/>
    <x v="1"/>
    <n v="33"/>
    <s v="Camera"/>
    <x v="0"/>
    <x v="5"/>
    <x v="8"/>
    <n v="1"/>
    <n v="12855"/>
    <n v="0"/>
    <n v="0"/>
    <n v="2313.9"/>
    <n v="289"/>
    <n v="15457.9"/>
    <x v="3"/>
    <x v="1"/>
    <x v="2"/>
    <x v="1"/>
    <x v="1"/>
    <x v="0"/>
    <x v="1"/>
    <x v="2"/>
    <x v="0"/>
  </r>
  <r>
    <s v="ORD00683"/>
    <x v="94"/>
    <s v="CUST996"/>
    <s v="Arjun"/>
    <x v="0"/>
    <n v="38"/>
    <s v="Watch"/>
    <x v="1"/>
    <x v="7"/>
    <x v="8"/>
    <n v="5"/>
    <n v="7313"/>
    <n v="10"/>
    <n v="3656.5"/>
    <n v="5923.53"/>
    <n v="78"/>
    <n v="38910.03"/>
    <x v="1"/>
    <x v="0"/>
    <x v="6"/>
    <x v="4"/>
    <x v="1"/>
    <x v="0"/>
    <x v="1"/>
    <x v="3"/>
    <x v="3"/>
  </r>
  <r>
    <s v="ORD00684"/>
    <x v="307"/>
    <s v="CUST667"/>
    <s v="Karan"/>
    <x v="0"/>
    <n v="29"/>
    <s v="Camera"/>
    <x v="0"/>
    <x v="5"/>
    <x v="5"/>
    <n v="1"/>
    <n v="19819"/>
    <n v="0"/>
    <n v="0"/>
    <n v="3567.42"/>
    <n v="273"/>
    <n v="23659.42"/>
    <x v="0"/>
    <x v="1"/>
    <x v="0"/>
    <x v="0"/>
    <x v="0"/>
    <x v="2"/>
    <x v="1"/>
    <x v="2"/>
    <x v="0"/>
  </r>
  <r>
    <s v="ORD00685"/>
    <x v="228"/>
    <s v="CUST835"/>
    <s v="Karan"/>
    <x v="1"/>
    <n v="30"/>
    <s v="Headphones"/>
    <x v="0"/>
    <x v="0"/>
    <x v="7"/>
    <n v="5"/>
    <n v="49125"/>
    <n v="0"/>
    <n v="0"/>
    <n v="44212.5"/>
    <n v="132"/>
    <n v="289969.5"/>
    <x v="2"/>
    <x v="1"/>
    <x v="6"/>
    <x v="4"/>
    <x v="1"/>
    <x v="9"/>
    <x v="0"/>
    <x v="0"/>
    <x v="2"/>
  </r>
  <r>
    <s v="ORD00686"/>
    <x v="301"/>
    <s v="CUST384"/>
    <s v="Priya"/>
    <x v="0"/>
    <n v="56"/>
    <s v="Backpack"/>
    <x v="2"/>
    <x v="3"/>
    <x v="3"/>
    <n v="3"/>
    <n v="40023"/>
    <n v="5"/>
    <n v="6003.45"/>
    <n v="20531.8"/>
    <n v="233"/>
    <n v="134830.35"/>
    <x v="0"/>
    <x v="1"/>
    <x v="4"/>
    <x v="2"/>
    <x v="1"/>
    <x v="0"/>
    <x v="0"/>
    <x v="2"/>
    <x v="0"/>
  </r>
  <r>
    <s v="ORD00687"/>
    <x v="146"/>
    <s v="CUST408"/>
    <s v="Sneha"/>
    <x v="0"/>
    <n v="56"/>
    <s v="Headphones"/>
    <x v="0"/>
    <x v="0"/>
    <x v="4"/>
    <n v="1"/>
    <n v="11177"/>
    <n v="20"/>
    <n v="2235.4"/>
    <n v="1609.49"/>
    <n v="174"/>
    <n v="10725.09"/>
    <x v="2"/>
    <x v="1"/>
    <x v="4"/>
    <x v="2"/>
    <x v="1"/>
    <x v="3"/>
    <x v="0"/>
    <x v="4"/>
    <x v="1"/>
  </r>
  <r>
    <s v="ORD00688"/>
    <x v="307"/>
    <s v="CUST737"/>
    <s v="Priya"/>
    <x v="0"/>
    <n v="44"/>
    <s v="Laptop"/>
    <x v="0"/>
    <x v="4"/>
    <x v="3"/>
    <n v="4"/>
    <n v="43124"/>
    <n v="15"/>
    <n v="25874.400000000001"/>
    <n v="26391.89"/>
    <n v="187"/>
    <n v="173200.49"/>
    <x v="0"/>
    <x v="1"/>
    <x v="7"/>
    <x v="5"/>
    <x v="1"/>
    <x v="6"/>
    <x v="1"/>
    <x v="3"/>
    <x v="3"/>
  </r>
  <r>
    <s v="ORD00689"/>
    <x v="11"/>
    <s v="CUST700"/>
    <s v="Anjali"/>
    <x v="0"/>
    <n v="51"/>
    <s v="Laptop"/>
    <x v="0"/>
    <x v="4"/>
    <x v="9"/>
    <n v="1"/>
    <n v="1063"/>
    <n v="5"/>
    <n v="53.15"/>
    <n v="181.77"/>
    <n v="2"/>
    <n v="1193.6199999999999"/>
    <x v="0"/>
    <x v="0"/>
    <x v="7"/>
    <x v="5"/>
    <x v="1"/>
    <x v="4"/>
    <x v="1"/>
    <x v="4"/>
    <x v="0"/>
  </r>
  <r>
    <s v="ORD00690"/>
    <x v="93"/>
    <s v="CUST234"/>
    <s v="Amit"/>
    <x v="1"/>
    <n v="34"/>
    <s v="Laptop"/>
    <x v="0"/>
    <x v="4"/>
    <x v="5"/>
    <n v="2"/>
    <n v="862"/>
    <n v="0"/>
    <n v="0"/>
    <n v="310.32"/>
    <n v="38"/>
    <n v="2072.3200000000002"/>
    <x v="2"/>
    <x v="1"/>
    <x v="3"/>
    <x v="1"/>
    <x v="1"/>
    <x v="1"/>
    <x v="1"/>
    <x v="4"/>
    <x v="1"/>
  </r>
  <r>
    <s v="ORD00691"/>
    <x v="193"/>
    <s v="CUST195"/>
    <s v="Karan"/>
    <x v="0"/>
    <n v="18"/>
    <s v="Watch"/>
    <x v="1"/>
    <x v="7"/>
    <x v="8"/>
    <n v="3"/>
    <n v="48398"/>
    <n v="0"/>
    <n v="0"/>
    <n v="26134.92"/>
    <n v="450"/>
    <n v="171778.92"/>
    <x v="3"/>
    <x v="0"/>
    <x v="1"/>
    <x v="0"/>
    <x v="0"/>
    <x v="0"/>
    <x v="1"/>
    <x v="4"/>
    <x v="3"/>
  </r>
  <r>
    <s v="ORD00692"/>
    <x v="308"/>
    <s v="CUST176"/>
    <s v="Riya"/>
    <x v="1"/>
    <n v="57"/>
    <s v="Tablet"/>
    <x v="0"/>
    <x v="8"/>
    <x v="5"/>
    <n v="4"/>
    <n v="39778"/>
    <n v="10"/>
    <n v="15911.2"/>
    <n v="25776.14"/>
    <n v="252"/>
    <n v="169228.94"/>
    <x v="0"/>
    <x v="0"/>
    <x v="3"/>
    <x v="1"/>
    <x v="1"/>
    <x v="4"/>
    <x v="1"/>
    <x v="4"/>
    <x v="0"/>
  </r>
  <r>
    <s v="ORD00693"/>
    <x v="309"/>
    <s v="CUST511"/>
    <s v="Neha"/>
    <x v="0"/>
    <n v="42"/>
    <s v="Watch"/>
    <x v="1"/>
    <x v="7"/>
    <x v="7"/>
    <n v="2"/>
    <n v="25407"/>
    <n v="0"/>
    <n v="0"/>
    <n v="9146.52"/>
    <n v="193"/>
    <n v="60153.52"/>
    <x v="3"/>
    <x v="0"/>
    <x v="2"/>
    <x v="1"/>
    <x v="1"/>
    <x v="8"/>
    <x v="0"/>
    <x v="3"/>
    <x v="3"/>
  </r>
  <r>
    <s v="ORD00694"/>
    <x v="76"/>
    <s v="CUST471"/>
    <s v="Priya"/>
    <x v="1"/>
    <n v="33"/>
    <s v="Backpack"/>
    <x v="2"/>
    <x v="3"/>
    <x v="2"/>
    <n v="1"/>
    <n v="34030"/>
    <n v="5"/>
    <n v="1701.5"/>
    <n v="5819.13"/>
    <n v="148"/>
    <n v="38295.629999999997"/>
    <x v="0"/>
    <x v="0"/>
    <x v="3"/>
    <x v="1"/>
    <x v="1"/>
    <x v="8"/>
    <x v="1"/>
    <x v="4"/>
    <x v="0"/>
  </r>
  <r>
    <s v="ORD00695"/>
    <x v="76"/>
    <s v="CUST451"/>
    <s v="Rahul"/>
    <x v="0"/>
    <n v="55"/>
    <s v="Keyboard"/>
    <x v="0"/>
    <x v="1"/>
    <x v="7"/>
    <n v="2"/>
    <n v="27846"/>
    <n v="20"/>
    <n v="11138.4"/>
    <n v="8019.65"/>
    <n v="421"/>
    <n v="52994.25"/>
    <x v="3"/>
    <x v="1"/>
    <x v="7"/>
    <x v="5"/>
    <x v="1"/>
    <x v="1"/>
    <x v="1"/>
    <x v="4"/>
    <x v="3"/>
  </r>
  <r>
    <s v="ORD00696"/>
    <x v="143"/>
    <s v="CUST876"/>
    <s v="Vikas"/>
    <x v="1"/>
    <n v="52"/>
    <s v="Tablet"/>
    <x v="0"/>
    <x v="8"/>
    <x v="4"/>
    <n v="1"/>
    <n v="38289"/>
    <n v="15"/>
    <n v="5743.35"/>
    <n v="5858.22"/>
    <n v="315"/>
    <n v="38718.870000000003"/>
    <x v="0"/>
    <x v="1"/>
    <x v="5"/>
    <x v="3"/>
    <x v="2"/>
    <x v="2"/>
    <x v="1"/>
    <x v="2"/>
    <x v="2"/>
  </r>
  <r>
    <s v="ORD00697"/>
    <x v="135"/>
    <s v="CUST104"/>
    <s v="Sneha"/>
    <x v="0"/>
    <n v="46"/>
    <s v="Keyboard"/>
    <x v="0"/>
    <x v="1"/>
    <x v="4"/>
    <n v="3"/>
    <n v="40712"/>
    <n v="0"/>
    <n v="0"/>
    <n v="21984.48"/>
    <n v="238"/>
    <n v="144358.48000000001"/>
    <x v="0"/>
    <x v="1"/>
    <x v="6"/>
    <x v="4"/>
    <x v="1"/>
    <x v="8"/>
    <x v="0"/>
    <x v="4"/>
    <x v="2"/>
  </r>
  <r>
    <s v="ORD00698"/>
    <x v="310"/>
    <s v="CUST663"/>
    <s v="Amit"/>
    <x v="0"/>
    <n v="23"/>
    <s v="Keyboard"/>
    <x v="0"/>
    <x v="1"/>
    <x v="7"/>
    <n v="1"/>
    <n v="38286"/>
    <n v="5"/>
    <n v="1914.3"/>
    <n v="6546.91"/>
    <n v="264"/>
    <n v="43182.61"/>
    <x v="2"/>
    <x v="1"/>
    <x v="0"/>
    <x v="0"/>
    <x v="0"/>
    <x v="1"/>
    <x v="1"/>
    <x v="1"/>
    <x v="3"/>
  </r>
  <r>
    <s v="ORD00699"/>
    <x v="157"/>
    <s v="CUST149"/>
    <s v="Arjun"/>
    <x v="1"/>
    <n v="21"/>
    <s v="Backpack"/>
    <x v="2"/>
    <x v="3"/>
    <x v="8"/>
    <n v="3"/>
    <n v="38505"/>
    <n v="10"/>
    <n v="11551.5"/>
    <n v="18713.43"/>
    <n v="469"/>
    <n v="123145.93"/>
    <x v="3"/>
    <x v="0"/>
    <x v="6"/>
    <x v="4"/>
    <x v="1"/>
    <x v="5"/>
    <x v="0"/>
    <x v="0"/>
    <x v="0"/>
  </r>
  <r>
    <s v="ORD00700"/>
    <x v="202"/>
    <s v="CUST208"/>
    <s v="Arjun"/>
    <x v="0"/>
    <n v="41"/>
    <s v="Mouse"/>
    <x v="0"/>
    <x v="9"/>
    <x v="4"/>
    <n v="1"/>
    <n v="37853"/>
    <n v="20"/>
    <n v="7570.6"/>
    <n v="5450.83"/>
    <n v="363"/>
    <n v="36096.230000000003"/>
    <x v="2"/>
    <x v="0"/>
    <x v="5"/>
    <x v="3"/>
    <x v="2"/>
    <x v="2"/>
    <x v="0"/>
    <x v="0"/>
    <x v="2"/>
  </r>
  <r>
    <s v="ORD00701"/>
    <x v="212"/>
    <s v="CUST724"/>
    <s v="Riya"/>
    <x v="0"/>
    <n v="46"/>
    <s v="Mouse"/>
    <x v="0"/>
    <x v="9"/>
    <x v="1"/>
    <n v="1"/>
    <n v="23378"/>
    <n v="5"/>
    <n v="1168.9000000000001"/>
    <n v="3997.64"/>
    <n v="1"/>
    <n v="26207.74"/>
    <x v="0"/>
    <x v="0"/>
    <x v="1"/>
    <x v="0"/>
    <x v="0"/>
    <x v="8"/>
    <x v="0"/>
    <x v="3"/>
    <x v="3"/>
  </r>
  <r>
    <s v="ORD00702"/>
    <x v="114"/>
    <s v="CUST758"/>
    <s v="Rahul"/>
    <x v="1"/>
    <n v="48"/>
    <s v="Watch"/>
    <x v="1"/>
    <x v="7"/>
    <x v="1"/>
    <n v="2"/>
    <n v="34921"/>
    <n v="5"/>
    <n v="3492.1"/>
    <n v="11942.98"/>
    <n v="248"/>
    <n v="78540.88"/>
    <x v="0"/>
    <x v="1"/>
    <x v="6"/>
    <x v="4"/>
    <x v="1"/>
    <x v="0"/>
    <x v="0"/>
    <x v="2"/>
    <x v="0"/>
  </r>
  <r>
    <s v="ORD00703"/>
    <x v="177"/>
    <s v="CUST573"/>
    <s v="Priya"/>
    <x v="1"/>
    <n v="39"/>
    <s v="Camera"/>
    <x v="0"/>
    <x v="5"/>
    <x v="2"/>
    <n v="4"/>
    <n v="17871"/>
    <n v="5"/>
    <n v="3574.2"/>
    <n v="12223.76"/>
    <n v="178"/>
    <n v="80311.56"/>
    <x v="2"/>
    <x v="1"/>
    <x v="3"/>
    <x v="1"/>
    <x v="1"/>
    <x v="6"/>
    <x v="0"/>
    <x v="4"/>
    <x v="1"/>
  </r>
  <r>
    <s v="ORD00704"/>
    <x v="168"/>
    <s v="CUST950"/>
    <s v="Amit"/>
    <x v="0"/>
    <n v="46"/>
    <s v="Phone"/>
    <x v="0"/>
    <x v="6"/>
    <x v="1"/>
    <n v="4"/>
    <n v="45708"/>
    <n v="20"/>
    <n v="36566.400000000001"/>
    <n v="26327.81"/>
    <n v="230"/>
    <n v="172823.41"/>
    <x v="0"/>
    <x v="0"/>
    <x v="7"/>
    <x v="5"/>
    <x v="1"/>
    <x v="3"/>
    <x v="1"/>
    <x v="1"/>
    <x v="1"/>
  </r>
  <r>
    <s v="ORD00705"/>
    <x v="79"/>
    <s v="CUST915"/>
    <s v="Priya"/>
    <x v="0"/>
    <n v="45"/>
    <s v="Shoes"/>
    <x v="1"/>
    <x v="2"/>
    <x v="5"/>
    <n v="4"/>
    <n v="30414"/>
    <n v="5"/>
    <n v="6082.8"/>
    <n v="20803.18"/>
    <n v="367"/>
    <n v="136743.38"/>
    <x v="0"/>
    <x v="1"/>
    <x v="4"/>
    <x v="2"/>
    <x v="1"/>
    <x v="6"/>
    <x v="0"/>
    <x v="1"/>
    <x v="3"/>
  </r>
  <r>
    <s v="ORD00706"/>
    <x v="204"/>
    <s v="CUST482"/>
    <s v="Amit"/>
    <x v="1"/>
    <n v="28"/>
    <s v="Camera"/>
    <x v="0"/>
    <x v="5"/>
    <x v="0"/>
    <n v="3"/>
    <n v="20894"/>
    <n v="15"/>
    <n v="9402.2999999999993"/>
    <n v="9590.35"/>
    <n v="68"/>
    <n v="62938.05"/>
    <x v="2"/>
    <x v="1"/>
    <x v="0"/>
    <x v="0"/>
    <x v="0"/>
    <x v="0"/>
    <x v="1"/>
    <x v="4"/>
    <x v="2"/>
  </r>
  <r>
    <s v="ORD00707"/>
    <x v="15"/>
    <s v="CUST346"/>
    <s v="Vikas"/>
    <x v="0"/>
    <n v="35"/>
    <s v="Watch"/>
    <x v="1"/>
    <x v="7"/>
    <x v="8"/>
    <n v="1"/>
    <n v="9009"/>
    <n v="15"/>
    <n v="1351.35"/>
    <n v="1378.38"/>
    <n v="466"/>
    <n v="9502.0300000000007"/>
    <x v="2"/>
    <x v="1"/>
    <x v="4"/>
    <x v="2"/>
    <x v="1"/>
    <x v="5"/>
    <x v="1"/>
    <x v="3"/>
    <x v="0"/>
  </r>
  <r>
    <s v="ORD00708"/>
    <x v="179"/>
    <s v="CUST301"/>
    <s v="Neha"/>
    <x v="0"/>
    <n v="36"/>
    <s v="Headphones"/>
    <x v="0"/>
    <x v="0"/>
    <x v="4"/>
    <n v="4"/>
    <n v="40980"/>
    <n v="20"/>
    <n v="32784"/>
    <n v="23604.48"/>
    <n v="302"/>
    <n v="155042.48000000001"/>
    <x v="2"/>
    <x v="1"/>
    <x v="6"/>
    <x v="4"/>
    <x v="1"/>
    <x v="3"/>
    <x v="1"/>
    <x v="3"/>
    <x v="0"/>
  </r>
  <r>
    <s v="ORD00709"/>
    <x v="311"/>
    <s v="CUST682"/>
    <s v="Karan"/>
    <x v="1"/>
    <n v="53"/>
    <s v="Mouse"/>
    <x v="0"/>
    <x v="9"/>
    <x v="7"/>
    <n v="4"/>
    <n v="17805"/>
    <n v="5"/>
    <n v="3561"/>
    <n v="12178.62"/>
    <n v="278"/>
    <n v="80115.62"/>
    <x v="0"/>
    <x v="1"/>
    <x v="2"/>
    <x v="1"/>
    <x v="1"/>
    <x v="9"/>
    <x v="1"/>
    <x v="1"/>
    <x v="2"/>
  </r>
  <r>
    <s v="ORD00710"/>
    <x v="221"/>
    <s v="CUST202"/>
    <s v="Arjun"/>
    <x v="0"/>
    <n v="56"/>
    <s v="Tablet"/>
    <x v="0"/>
    <x v="8"/>
    <x v="8"/>
    <n v="3"/>
    <n v="27997"/>
    <n v="10"/>
    <n v="8399.1"/>
    <n v="13606.54"/>
    <n v="430"/>
    <n v="89628.44"/>
    <x v="1"/>
    <x v="0"/>
    <x v="5"/>
    <x v="3"/>
    <x v="2"/>
    <x v="5"/>
    <x v="1"/>
    <x v="0"/>
    <x v="0"/>
  </r>
  <r>
    <s v="ORD00711"/>
    <x v="0"/>
    <s v="CUST256"/>
    <s v="Vikas"/>
    <x v="0"/>
    <n v="58"/>
    <s v="Headphones"/>
    <x v="0"/>
    <x v="0"/>
    <x v="7"/>
    <n v="3"/>
    <n v="16676"/>
    <n v="5"/>
    <n v="2501.4"/>
    <n v="8554.7900000000009"/>
    <n v="328"/>
    <n v="56409.39"/>
    <x v="2"/>
    <x v="1"/>
    <x v="1"/>
    <x v="0"/>
    <x v="0"/>
    <x v="0"/>
    <x v="0"/>
    <x v="0"/>
    <x v="0"/>
  </r>
  <r>
    <s v="ORD00712"/>
    <x v="312"/>
    <s v="CUST690"/>
    <s v="Amit"/>
    <x v="1"/>
    <n v="50"/>
    <s v="Laptop"/>
    <x v="0"/>
    <x v="4"/>
    <x v="0"/>
    <n v="1"/>
    <n v="29242"/>
    <n v="20"/>
    <n v="5848.4"/>
    <n v="4210.8500000000004"/>
    <n v="375"/>
    <n v="27979.45"/>
    <x v="2"/>
    <x v="1"/>
    <x v="5"/>
    <x v="3"/>
    <x v="2"/>
    <x v="2"/>
    <x v="0"/>
    <x v="1"/>
    <x v="2"/>
  </r>
  <r>
    <s v="ORD00713"/>
    <x v="306"/>
    <s v="CUST382"/>
    <s v="Arjun"/>
    <x v="0"/>
    <n v="41"/>
    <s v="Phone"/>
    <x v="0"/>
    <x v="6"/>
    <x v="0"/>
    <n v="4"/>
    <n v="11472"/>
    <n v="5"/>
    <n v="2294.4"/>
    <n v="7846.85"/>
    <n v="166"/>
    <n v="51606.45"/>
    <x v="0"/>
    <x v="1"/>
    <x v="1"/>
    <x v="0"/>
    <x v="0"/>
    <x v="5"/>
    <x v="1"/>
    <x v="2"/>
    <x v="2"/>
  </r>
  <r>
    <s v="ORD00714"/>
    <x v="313"/>
    <s v="CUST834"/>
    <s v="Arjun"/>
    <x v="0"/>
    <n v="59"/>
    <s v="Camera"/>
    <x v="0"/>
    <x v="5"/>
    <x v="1"/>
    <n v="1"/>
    <n v="47287"/>
    <n v="0"/>
    <n v="0"/>
    <n v="8511.66"/>
    <n v="494"/>
    <n v="56292.66"/>
    <x v="1"/>
    <x v="1"/>
    <x v="4"/>
    <x v="2"/>
    <x v="1"/>
    <x v="4"/>
    <x v="0"/>
    <x v="0"/>
    <x v="2"/>
  </r>
  <r>
    <s v="ORD00715"/>
    <x v="297"/>
    <s v="CUST908"/>
    <s v="Sneha"/>
    <x v="0"/>
    <n v="54"/>
    <s v="Backpack"/>
    <x v="2"/>
    <x v="3"/>
    <x v="2"/>
    <n v="1"/>
    <n v="27319"/>
    <n v="20"/>
    <n v="5463.8"/>
    <n v="3933.94"/>
    <n v="240"/>
    <n v="26029.14"/>
    <x v="2"/>
    <x v="1"/>
    <x v="4"/>
    <x v="2"/>
    <x v="1"/>
    <x v="2"/>
    <x v="0"/>
    <x v="2"/>
    <x v="2"/>
  </r>
  <r>
    <s v="ORD00716"/>
    <x v="88"/>
    <s v="CUST170"/>
    <s v="Priya"/>
    <x v="1"/>
    <n v="23"/>
    <s v="Tablet"/>
    <x v="0"/>
    <x v="8"/>
    <x v="8"/>
    <n v="2"/>
    <n v="23777"/>
    <n v="5"/>
    <n v="2377.6999999999998"/>
    <n v="8131.73"/>
    <n v="196"/>
    <n v="53504.03"/>
    <x v="3"/>
    <x v="0"/>
    <x v="5"/>
    <x v="3"/>
    <x v="2"/>
    <x v="3"/>
    <x v="1"/>
    <x v="2"/>
    <x v="1"/>
  </r>
  <r>
    <s v="ORD00717"/>
    <x v="127"/>
    <s v="CUST898"/>
    <s v="Amit"/>
    <x v="1"/>
    <n v="49"/>
    <s v="Backpack"/>
    <x v="2"/>
    <x v="3"/>
    <x v="0"/>
    <n v="2"/>
    <n v="47273"/>
    <n v="15"/>
    <n v="14181.9"/>
    <n v="14465.54"/>
    <n v="460"/>
    <n v="95289.64"/>
    <x v="1"/>
    <x v="0"/>
    <x v="4"/>
    <x v="2"/>
    <x v="1"/>
    <x v="9"/>
    <x v="1"/>
    <x v="4"/>
    <x v="3"/>
  </r>
  <r>
    <s v="ORD00718"/>
    <x v="90"/>
    <s v="CUST442"/>
    <s v="Arjun"/>
    <x v="0"/>
    <n v="55"/>
    <s v="Mouse"/>
    <x v="0"/>
    <x v="9"/>
    <x v="3"/>
    <n v="4"/>
    <n v="5695"/>
    <n v="5"/>
    <n v="1139"/>
    <n v="3895.38"/>
    <n v="183"/>
    <n v="25719.38"/>
    <x v="1"/>
    <x v="1"/>
    <x v="3"/>
    <x v="1"/>
    <x v="1"/>
    <x v="7"/>
    <x v="0"/>
    <x v="1"/>
    <x v="3"/>
  </r>
  <r>
    <s v="ORD00719"/>
    <x v="54"/>
    <s v="CUST189"/>
    <s v="Rahul"/>
    <x v="0"/>
    <n v="33"/>
    <s v="Headphones"/>
    <x v="0"/>
    <x v="0"/>
    <x v="2"/>
    <n v="4"/>
    <n v="25749"/>
    <n v="0"/>
    <n v="0"/>
    <n v="18539.28"/>
    <n v="488"/>
    <n v="122023.28"/>
    <x v="1"/>
    <x v="1"/>
    <x v="1"/>
    <x v="0"/>
    <x v="0"/>
    <x v="4"/>
    <x v="1"/>
    <x v="0"/>
    <x v="1"/>
  </r>
  <r>
    <s v="ORD00720"/>
    <x v="14"/>
    <s v="CUST759"/>
    <s v="Sneha"/>
    <x v="1"/>
    <n v="48"/>
    <s v="Backpack"/>
    <x v="2"/>
    <x v="3"/>
    <x v="1"/>
    <n v="3"/>
    <n v="20383"/>
    <n v="20"/>
    <n v="12229.8"/>
    <n v="8805.4599999999991"/>
    <n v="320"/>
    <n v="58044.66"/>
    <x v="3"/>
    <x v="1"/>
    <x v="0"/>
    <x v="0"/>
    <x v="0"/>
    <x v="0"/>
    <x v="1"/>
    <x v="2"/>
    <x v="0"/>
  </r>
  <r>
    <s v="ORD00721"/>
    <x v="75"/>
    <s v="CUST565"/>
    <s v="Arjun"/>
    <x v="1"/>
    <n v="34"/>
    <s v="Keyboard"/>
    <x v="0"/>
    <x v="1"/>
    <x v="0"/>
    <n v="4"/>
    <n v="44550"/>
    <n v="10"/>
    <n v="17820"/>
    <n v="28868.400000000001"/>
    <n v="449"/>
    <n v="189697.4"/>
    <x v="0"/>
    <x v="1"/>
    <x v="0"/>
    <x v="0"/>
    <x v="0"/>
    <x v="5"/>
    <x v="0"/>
    <x v="3"/>
    <x v="1"/>
  </r>
  <r>
    <s v="ORD00722"/>
    <x v="255"/>
    <s v="CUST711"/>
    <s v="Priya"/>
    <x v="1"/>
    <n v="35"/>
    <s v="Mouse"/>
    <x v="0"/>
    <x v="9"/>
    <x v="6"/>
    <n v="3"/>
    <n v="17487"/>
    <n v="20"/>
    <n v="10492.2"/>
    <n v="7554.38"/>
    <n v="447"/>
    <n v="49970.18"/>
    <x v="3"/>
    <x v="0"/>
    <x v="3"/>
    <x v="1"/>
    <x v="1"/>
    <x v="3"/>
    <x v="0"/>
    <x v="4"/>
    <x v="0"/>
  </r>
  <r>
    <s v="ORD00723"/>
    <x v="105"/>
    <s v="CUST513"/>
    <s v="Sneha"/>
    <x v="0"/>
    <n v="20"/>
    <s v="Keyboard"/>
    <x v="0"/>
    <x v="1"/>
    <x v="4"/>
    <n v="3"/>
    <n v="32893"/>
    <n v="5"/>
    <n v="4933.95"/>
    <n v="16874.11"/>
    <n v="386"/>
    <n v="111005.16"/>
    <x v="2"/>
    <x v="1"/>
    <x v="0"/>
    <x v="0"/>
    <x v="0"/>
    <x v="5"/>
    <x v="0"/>
    <x v="1"/>
    <x v="1"/>
  </r>
  <r>
    <s v="ORD00724"/>
    <x v="102"/>
    <s v="CUST682"/>
    <s v="Amit"/>
    <x v="1"/>
    <n v="33"/>
    <s v="Watch"/>
    <x v="1"/>
    <x v="7"/>
    <x v="6"/>
    <n v="2"/>
    <n v="48999"/>
    <n v="10"/>
    <n v="9799.7999999999993"/>
    <n v="15875.68"/>
    <n v="136"/>
    <n v="104209.88"/>
    <x v="2"/>
    <x v="1"/>
    <x v="0"/>
    <x v="0"/>
    <x v="0"/>
    <x v="5"/>
    <x v="0"/>
    <x v="0"/>
    <x v="0"/>
  </r>
  <r>
    <s v="ORD00725"/>
    <x v="314"/>
    <s v="CUST628"/>
    <s v="Amit"/>
    <x v="1"/>
    <n v="54"/>
    <s v="Mouse"/>
    <x v="0"/>
    <x v="9"/>
    <x v="9"/>
    <n v="5"/>
    <n v="21651"/>
    <n v="15"/>
    <n v="16238.25"/>
    <n v="16563.009999999998"/>
    <n v="226"/>
    <n v="108805.75999999999"/>
    <x v="2"/>
    <x v="0"/>
    <x v="3"/>
    <x v="1"/>
    <x v="1"/>
    <x v="9"/>
    <x v="0"/>
    <x v="3"/>
    <x v="0"/>
  </r>
  <r>
    <s v="ORD00726"/>
    <x v="107"/>
    <s v="CUST112"/>
    <s v="Anjali"/>
    <x v="1"/>
    <n v="21"/>
    <s v="Tablet"/>
    <x v="0"/>
    <x v="8"/>
    <x v="4"/>
    <n v="3"/>
    <n v="33508"/>
    <n v="10"/>
    <n v="10052.4"/>
    <n v="16284.89"/>
    <n v="103"/>
    <n v="106859.49"/>
    <x v="0"/>
    <x v="1"/>
    <x v="1"/>
    <x v="0"/>
    <x v="0"/>
    <x v="8"/>
    <x v="1"/>
    <x v="0"/>
    <x v="1"/>
  </r>
  <r>
    <s v="ORD00727"/>
    <x v="263"/>
    <s v="CUST889"/>
    <s v="Neha"/>
    <x v="0"/>
    <n v="41"/>
    <s v="Mouse"/>
    <x v="0"/>
    <x v="9"/>
    <x v="8"/>
    <n v="2"/>
    <n v="43281"/>
    <n v="5"/>
    <n v="4328.1000000000004"/>
    <n v="14802.1"/>
    <n v="87"/>
    <n v="97123"/>
    <x v="1"/>
    <x v="1"/>
    <x v="0"/>
    <x v="0"/>
    <x v="0"/>
    <x v="5"/>
    <x v="1"/>
    <x v="0"/>
    <x v="1"/>
  </r>
  <r>
    <s v="ORD00728"/>
    <x v="109"/>
    <s v="CUST867"/>
    <s v="Vikas"/>
    <x v="0"/>
    <n v="30"/>
    <s v="Headphones"/>
    <x v="0"/>
    <x v="0"/>
    <x v="6"/>
    <n v="2"/>
    <n v="41547"/>
    <n v="10"/>
    <n v="8309.4"/>
    <n v="13461.23"/>
    <n v="154"/>
    <n v="88399.83"/>
    <x v="1"/>
    <x v="1"/>
    <x v="3"/>
    <x v="1"/>
    <x v="1"/>
    <x v="1"/>
    <x v="0"/>
    <x v="3"/>
    <x v="2"/>
  </r>
  <r>
    <s v="ORD00729"/>
    <x v="125"/>
    <s v="CUST403"/>
    <s v="Priya"/>
    <x v="0"/>
    <n v="26"/>
    <s v="Laptop"/>
    <x v="0"/>
    <x v="4"/>
    <x v="7"/>
    <n v="3"/>
    <n v="27978"/>
    <n v="5"/>
    <n v="4196.7"/>
    <n v="14352.71"/>
    <n v="109"/>
    <n v="94199.01"/>
    <x v="2"/>
    <x v="1"/>
    <x v="0"/>
    <x v="0"/>
    <x v="0"/>
    <x v="5"/>
    <x v="0"/>
    <x v="2"/>
    <x v="1"/>
  </r>
  <r>
    <s v="ORD00730"/>
    <x v="245"/>
    <s v="CUST369"/>
    <s v="Priya"/>
    <x v="1"/>
    <n v="28"/>
    <s v="Tablet"/>
    <x v="0"/>
    <x v="8"/>
    <x v="9"/>
    <n v="1"/>
    <n v="45792"/>
    <n v="20"/>
    <n v="9158.4"/>
    <n v="6594.05"/>
    <n v="224"/>
    <n v="43451.65"/>
    <x v="0"/>
    <x v="1"/>
    <x v="6"/>
    <x v="4"/>
    <x v="1"/>
    <x v="4"/>
    <x v="1"/>
    <x v="3"/>
    <x v="2"/>
  </r>
  <r>
    <s v="ORD00731"/>
    <x v="315"/>
    <s v="CUST307"/>
    <s v="Priya"/>
    <x v="0"/>
    <n v="46"/>
    <s v="Watch"/>
    <x v="1"/>
    <x v="7"/>
    <x v="0"/>
    <n v="3"/>
    <n v="42112"/>
    <n v="10"/>
    <n v="12633.6"/>
    <n v="20466.43"/>
    <n v="357"/>
    <n v="134525.82999999999"/>
    <x v="2"/>
    <x v="0"/>
    <x v="6"/>
    <x v="4"/>
    <x v="1"/>
    <x v="6"/>
    <x v="0"/>
    <x v="4"/>
    <x v="3"/>
  </r>
  <r>
    <s v="ORD00732"/>
    <x v="204"/>
    <s v="CUST157"/>
    <s v="Karan"/>
    <x v="1"/>
    <n v="42"/>
    <s v="Watch"/>
    <x v="1"/>
    <x v="7"/>
    <x v="8"/>
    <n v="1"/>
    <n v="9485"/>
    <n v="15"/>
    <n v="1422.75"/>
    <n v="1451.2"/>
    <n v="167"/>
    <n v="9680.4500000000007"/>
    <x v="0"/>
    <x v="0"/>
    <x v="5"/>
    <x v="3"/>
    <x v="2"/>
    <x v="0"/>
    <x v="0"/>
    <x v="0"/>
    <x v="2"/>
  </r>
  <r>
    <s v="ORD00733"/>
    <x v="84"/>
    <s v="CUST192"/>
    <s v="Rahul"/>
    <x v="1"/>
    <n v="53"/>
    <s v="Headphones"/>
    <x v="0"/>
    <x v="0"/>
    <x v="5"/>
    <n v="3"/>
    <n v="3588"/>
    <n v="15"/>
    <n v="1614.6"/>
    <n v="1646.89"/>
    <n v="206"/>
    <n v="11002.29"/>
    <x v="2"/>
    <x v="0"/>
    <x v="7"/>
    <x v="5"/>
    <x v="1"/>
    <x v="3"/>
    <x v="0"/>
    <x v="1"/>
    <x v="1"/>
  </r>
  <r>
    <s v="ORD00734"/>
    <x v="212"/>
    <s v="CUST304"/>
    <s v="Priya"/>
    <x v="1"/>
    <n v="56"/>
    <s v="Shoes"/>
    <x v="1"/>
    <x v="2"/>
    <x v="1"/>
    <n v="1"/>
    <n v="44046"/>
    <n v="20"/>
    <n v="8809.2000000000007"/>
    <n v="6342.62"/>
    <n v="311"/>
    <n v="41890.42"/>
    <x v="2"/>
    <x v="0"/>
    <x v="7"/>
    <x v="5"/>
    <x v="1"/>
    <x v="8"/>
    <x v="1"/>
    <x v="1"/>
    <x v="3"/>
  </r>
  <r>
    <s v="ORD00735"/>
    <x v="12"/>
    <s v="CUST693"/>
    <s v="Karan"/>
    <x v="1"/>
    <n v="25"/>
    <s v="Shoes"/>
    <x v="1"/>
    <x v="2"/>
    <x v="8"/>
    <n v="5"/>
    <n v="6165"/>
    <n v="20"/>
    <n v="6165"/>
    <n v="4438.8"/>
    <n v="424"/>
    <n v="29522.799999999999"/>
    <x v="3"/>
    <x v="0"/>
    <x v="7"/>
    <x v="5"/>
    <x v="1"/>
    <x v="6"/>
    <x v="0"/>
    <x v="4"/>
    <x v="2"/>
  </r>
  <r>
    <s v="ORD00736"/>
    <x v="118"/>
    <s v="CUST614"/>
    <s v="Amit"/>
    <x v="0"/>
    <n v="59"/>
    <s v="Camera"/>
    <x v="0"/>
    <x v="5"/>
    <x v="2"/>
    <n v="4"/>
    <n v="2086"/>
    <n v="20"/>
    <n v="1668.8"/>
    <n v="1201.54"/>
    <n v="360"/>
    <n v="8236.74"/>
    <x v="1"/>
    <x v="1"/>
    <x v="7"/>
    <x v="5"/>
    <x v="1"/>
    <x v="9"/>
    <x v="1"/>
    <x v="1"/>
    <x v="3"/>
  </r>
  <r>
    <s v="ORD00737"/>
    <x v="309"/>
    <s v="CUST932"/>
    <s v="Riya"/>
    <x v="1"/>
    <n v="47"/>
    <s v="Shoes"/>
    <x v="1"/>
    <x v="2"/>
    <x v="6"/>
    <n v="1"/>
    <n v="1296"/>
    <n v="15"/>
    <n v="194.4"/>
    <n v="198.29"/>
    <n v="410"/>
    <n v="1709.89"/>
    <x v="2"/>
    <x v="0"/>
    <x v="5"/>
    <x v="3"/>
    <x v="2"/>
    <x v="8"/>
    <x v="0"/>
    <x v="3"/>
    <x v="2"/>
  </r>
  <r>
    <s v="ORD00738"/>
    <x v="316"/>
    <s v="CUST986"/>
    <s v="Anjali"/>
    <x v="0"/>
    <n v="26"/>
    <s v="Headphones"/>
    <x v="0"/>
    <x v="0"/>
    <x v="1"/>
    <n v="1"/>
    <n v="43602"/>
    <n v="15"/>
    <n v="6540.3"/>
    <n v="6671.11"/>
    <n v="396"/>
    <n v="44128.81"/>
    <x v="3"/>
    <x v="0"/>
    <x v="0"/>
    <x v="0"/>
    <x v="0"/>
    <x v="0"/>
    <x v="1"/>
    <x v="4"/>
    <x v="1"/>
  </r>
  <r>
    <s v="ORD00739"/>
    <x v="264"/>
    <s v="CUST426"/>
    <s v="Riya"/>
    <x v="0"/>
    <n v="25"/>
    <s v="Backpack"/>
    <x v="2"/>
    <x v="3"/>
    <x v="4"/>
    <n v="3"/>
    <n v="8837"/>
    <n v="20"/>
    <n v="5302.2"/>
    <n v="3817.58"/>
    <n v="344"/>
    <n v="25370.38"/>
    <x v="2"/>
    <x v="0"/>
    <x v="7"/>
    <x v="5"/>
    <x v="1"/>
    <x v="6"/>
    <x v="1"/>
    <x v="3"/>
    <x v="1"/>
  </r>
  <r>
    <s v="ORD00740"/>
    <x v="58"/>
    <s v="CUST339"/>
    <s v="Amit"/>
    <x v="0"/>
    <n v="23"/>
    <s v="Laptop"/>
    <x v="0"/>
    <x v="4"/>
    <x v="5"/>
    <n v="5"/>
    <n v="10552"/>
    <n v="0"/>
    <n v="0"/>
    <n v="9496.7999999999993"/>
    <n v="290"/>
    <n v="62546.8"/>
    <x v="3"/>
    <x v="0"/>
    <x v="5"/>
    <x v="3"/>
    <x v="2"/>
    <x v="6"/>
    <x v="0"/>
    <x v="3"/>
    <x v="2"/>
  </r>
  <r>
    <s v="ORD00741"/>
    <x v="48"/>
    <s v="CUST625"/>
    <s v="Anjali"/>
    <x v="0"/>
    <n v="52"/>
    <s v="Keyboard"/>
    <x v="0"/>
    <x v="1"/>
    <x v="6"/>
    <n v="3"/>
    <n v="31793"/>
    <n v="10"/>
    <n v="9537.9"/>
    <n v="15451.4"/>
    <n v="433"/>
    <n v="101725.5"/>
    <x v="2"/>
    <x v="0"/>
    <x v="7"/>
    <x v="5"/>
    <x v="1"/>
    <x v="5"/>
    <x v="0"/>
    <x v="2"/>
    <x v="1"/>
  </r>
  <r>
    <s v="ORD00742"/>
    <x v="81"/>
    <s v="CUST950"/>
    <s v="Rahul"/>
    <x v="0"/>
    <n v="24"/>
    <s v="Phone"/>
    <x v="0"/>
    <x v="6"/>
    <x v="1"/>
    <n v="4"/>
    <n v="49840"/>
    <n v="10"/>
    <n v="19936"/>
    <n v="32296.32"/>
    <n v="58"/>
    <n v="211778.32"/>
    <x v="1"/>
    <x v="1"/>
    <x v="7"/>
    <x v="5"/>
    <x v="1"/>
    <x v="4"/>
    <x v="1"/>
    <x v="2"/>
    <x v="0"/>
  </r>
  <r>
    <s v="ORD00743"/>
    <x v="147"/>
    <s v="CUST930"/>
    <s v="Priya"/>
    <x v="1"/>
    <n v="53"/>
    <s v="Watch"/>
    <x v="1"/>
    <x v="7"/>
    <x v="4"/>
    <n v="4"/>
    <n v="5564"/>
    <n v="20"/>
    <n v="4451.2"/>
    <n v="3204.86"/>
    <n v="166"/>
    <n v="21175.66"/>
    <x v="2"/>
    <x v="0"/>
    <x v="6"/>
    <x v="4"/>
    <x v="1"/>
    <x v="3"/>
    <x v="1"/>
    <x v="1"/>
    <x v="2"/>
  </r>
  <r>
    <s v="ORD00744"/>
    <x v="240"/>
    <s v="CUST615"/>
    <s v="Neha"/>
    <x v="0"/>
    <n v="35"/>
    <s v="Phone"/>
    <x v="0"/>
    <x v="6"/>
    <x v="4"/>
    <n v="2"/>
    <n v="8094"/>
    <n v="5"/>
    <n v="809.4"/>
    <n v="2768.15"/>
    <n v="400"/>
    <n v="18546.75"/>
    <x v="0"/>
    <x v="0"/>
    <x v="4"/>
    <x v="2"/>
    <x v="1"/>
    <x v="7"/>
    <x v="1"/>
    <x v="4"/>
    <x v="1"/>
  </r>
  <r>
    <s v="ORD00745"/>
    <x v="107"/>
    <s v="CUST327"/>
    <s v="Anjali"/>
    <x v="1"/>
    <n v="41"/>
    <s v="Mouse"/>
    <x v="0"/>
    <x v="9"/>
    <x v="3"/>
    <n v="1"/>
    <n v="32513"/>
    <n v="5"/>
    <n v="1625.65"/>
    <n v="5559.72"/>
    <n v="141"/>
    <n v="36588.07"/>
    <x v="0"/>
    <x v="1"/>
    <x v="0"/>
    <x v="0"/>
    <x v="0"/>
    <x v="6"/>
    <x v="0"/>
    <x v="4"/>
    <x v="2"/>
  </r>
  <r>
    <s v="ORD00746"/>
    <x v="317"/>
    <s v="CUST679"/>
    <s v="Neha"/>
    <x v="1"/>
    <n v="30"/>
    <s v="Laptop"/>
    <x v="0"/>
    <x v="4"/>
    <x v="1"/>
    <n v="3"/>
    <n v="21815"/>
    <n v="0"/>
    <n v="0"/>
    <n v="11780.1"/>
    <n v="171"/>
    <n v="77396.100000000006"/>
    <x v="2"/>
    <x v="0"/>
    <x v="6"/>
    <x v="4"/>
    <x v="1"/>
    <x v="0"/>
    <x v="0"/>
    <x v="1"/>
    <x v="0"/>
  </r>
  <r>
    <s v="ORD00747"/>
    <x v="318"/>
    <s v="CUST265"/>
    <s v="Arjun"/>
    <x v="0"/>
    <n v="22"/>
    <s v="Mouse"/>
    <x v="0"/>
    <x v="9"/>
    <x v="3"/>
    <n v="5"/>
    <n v="35936"/>
    <n v="0"/>
    <n v="0"/>
    <n v="32342.400000000001"/>
    <n v="301"/>
    <n v="212323.4"/>
    <x v="0"/>
    <x v="0"/>
    <x v="1"/>
    <x v="0"/>
    <x v="0"/>
    <x v="9"/>
    <x v="1"/>
    <x v="3"/>
    <x v="1"/>
  </r>
  <r>
    <s v="ORD00748"/>
    <x v="223"/>
    <s v="CUST889"/>
    <s v="Vikas"/>
    <x v="0"/>
    <n v="24"/>
    <s v="Watch"/>
    <x v="1"/>
    <x v="7"/>
    <x v="6"/>
    <n v="2"/>
    <n v="44948"/>
    <n v="20"/>
    <n v="17979.2"/>
    <n v="12945.02"/>
    <n v="53"/>
    <n v="84914.82"/>
    <x v="0"/>
    <x v="1"/>
    <x v="4"/>
    <x v="2"/>
    <x v="1"/>
    <x v="8"/>
    <x v="0"/>
    <x v="0"/>
    <x v="1"/>
  </r>
  <r>
    <s v="ORD00749"/>
    <x v="254"/>
    <s v="CUST323"/>
    <s v="Neha"/>
    <x v="0"/>
    <n v="38"/>
    <s v="Phone"/>
    <x v="0"/>
    <x v="6"/>
    <x v="4"/>
    <n v="1"/>
    <n v="34893"/>
    <n v="20"/>
    <n v="6978.6"/>
    <n v="5024.59"/>
    <n v="137"/>
    <n v="33075.99"/>
    <x v="2"/>
    <x v="0"/>
    <x v="0"/>
    <x v="0"/>
    <x v="0"/>
    <x v="9"/>
    <x v="0"/>
    <x v="2"/>
    <x v="1"/>
  </r>
  <r>
    <s v="ORD00750"/>
    <x v="200"/>
    <s v="CUST630"/>
    <s v="Anjali"/>
    <x v="1"/>
    <n v="54"/>
    <s v="Watch"/>
    <x v="1"/>
    <x v="7"/>
    <x v="8"/>
    <n v="5"/>
    <n v="37161"/>
    <n v="15"/>
    <n v="27870.75"/>
    <n v="28428.16"/>
    <n v="83"/>
    <n v="186445.42"/>
    <x v="2"/>
    <x v="0"/>
    <x v="7"/>
    <x v="5"/>
    <x v="1"/>
    <x v="6"/>
    <x v="0"/>
    <x v="4"/>
    <x v="2"/>
  </r>
  <r>
    <s v="ORD00751"/>
    <x v="170"/>
    <s v="CUST875"/>
    <s v="Priya"/>
    <x v="0"/>
    <n v="43"/>
    <s v="Shoes"/>
    <x v="1"/>
    <x v="2"/>
    <x v="3"/>
    <n v="3"/>
    <n v="30146"/>
    <n v="10"/>
    <n v="9043.7999999999993"/>
    <n v="14650.96"/>
    <n v="175"/>
    <n v="96220.160000000003"/>
    <x v="3"/>
    <x v="1"/>
    <x v="2"/>
    <x v="1"/>
    <x v="1"/>
    <x v="0"/>
    <x v="0"/>
    <x v="1"/>
    <x v="2"/>
  </r>
  <r>
    <s v="ORD00752"/>
    <x v="195"/>
    <s v="CUST735"/>
    <s v="Vikas"/>
    <x v="0"/>
    <n v="55"/>
    <s v="Headphones"/>
    <x v="0"/>
    <x v="0"/>
    <x v="7"/>
    <n v="5"/>
    <n v="22055"/>
    <n v="0"/>
    <n v="0"/>
    <n v="19849.5"/>
    <n v="490"/>
    <n v="130614.5"/>
    <x v="2"/>
    <x v="0"/>
    <x v="0"/>
    <x v="0"/>
    <x v="0"/>
    <x v="0"/>
    <x v="0"/>
    <x v="3"/>
    <x v="3"/>
  </r>
  <r>
    <s v="ORD00753"/>
    <x v="6"/>
    <s v="CUST840"/>
    <s v="Rahul"/>
    <x v="1"/>
    <n v="31"/>
    <s v="Watch"/>
    <x v="1"/>
    <x v="7"/>
    <x v="4"/>
    <n v="1"/>
    <n v="43437"/>
    <n v="5"/>
    <n v="2171.85"/>
    <n v="7427.73"/>
    <n v="286"/>
    <n v="48978.879999999997"/>
    <x v="2"/>
    <x v="0"/>
    <x v="2"/>
    <x v="1"/>
    <x v="1"/>
    <x v="7"/>
    <x v="0"/>
    <x v="3"/>
    <x v="2"/>
  </r>
  <r>
    <s v="ORD00754"/>
    <x v="121"/>
    <s v="CUST631"/>
    <s v="Amit"/>
    <x v="0"/>
    <n v="18"/>
    <s v="Shoes"/>
    <x v="1"/>
    <x v="2"/>
    <x v="9"/>
    <n v="1"/>
    <n v="16469"/>
    <n v="20"/>
    <n v="3293.8"/>
    <n v="2371.54"/>
    <n v="266"/>
    <n v="15812.74"/>
    <x v="2"/>
    <x v="0"/>
    <x v="7"/>
    <x v="5"/>
    <x v="1"/>
    <x v="5"/>
    <x v="0"/>
    <x v="1"/>
    <x v="1"/>
  </r>
  <r>
    <s v="ORD00755"/>
    <x v="173"/>
    <s v="CUST701"/>
    <s v="Riya"/>
    <x v="0"/>
    <n v="48"/>
    <s v="Shoes"/>
    <x v="1"/>
    <x v="2"/>
    <x v="8"/>
    <n v="1"/>
    <n v="44498"/>
    <n v="10"/>
    <n v="4449.8"/>
    <n v="7208.68"/>
    <n v="101"/>
    <n v="47357.88"/>
    <x v="1"/>
    <x v="0"/>
    <x v="4"/>
    <x v="2"/>
    <x v="1"/>
    <x v="5"/>
    <x v="0"/>
    <x v="2"/>
    <x v="1"/>
  </r>
  <r>
    <s v="ORD00756"/>
    <x v="78"/>
    <s v="CUST101"/>
    <s v="Rahul"/>
    <x v="0"/>
    <n v="33"/>
    <s v="Tablet"/>
    <x v="0"/>
    <x v="8"/>
    <x v="5"/>
    <n v="5"/>
    <n v="31205"/>
    <n v="10"/>
    <n v="15602.5"/>
    <n v="25276.05"/>
    <n v="301"/>
    <n v="165999.54999999999"/>
    <x v="2"/>
    <x v="1"/>
    <x v="2"/>
    <x v="1"/>
    <x v="1"/>
    <x v="8"/>
    <x v="0"/>
    <x v="3"/>
    <x v="0"/>
  </r>
  <r>
    <s v="ORD00757"/>
    <x v="206"/>
    <s v="CUST371"/>
    <s v="Priya"/>
    <x v="1"/>
    <n v="41"/>
    <s v="Shoes"/>
    <x v="1"/>
    <x v="2"/>
    <x v="6"/>
    <n v="2"/>
    <n v="48901"/>
    <n v="0"/>
    <n v="0"/>
    <n v="17604.36"/>
    <n v="80"/>
    <n v="115486.36"/>
    <x v="3"/>
    <x v="1"/>
    <x v="2"/>
    <x v="1"/>
    <x v="1"/>
    <x v="6"/>
    <x v="1"/>
    <x v="1"/>
    <x v="2"/>
  </r>
  <r>
    <s v="ORD00758"/>
    <x v="22"/>
    <s v="CUST113"/>
    <s v="Rahul"/>
    <x v="0"/>
    <n v="27"/>
    <s v="Keyboard"/>
    <x v="0"/>
    <x v="1"/>
    <x v="7"/>
    <n v="3"/>
    <n v="2214"/>
    <n v="20"/>
    <n v="1328.4"/>
    <n v="956.45"/>
    <n v="182"/>
    <n v="6452.05"/>
    <x v="3"/>
    <x v="0"/>
    <x v="0"/>
    <x v="0"/>
    <x v="0"/>
    <x v="1"/>
    <x v="1"/>
    <x v="2"/>
    <x v="3"/>
  </r>
  <r>
    <s v="ORD00759"/>
    <x v="295"/>
    <s v="CUST518"/>
    <s v="Karan"/>
    <x v="1"/>
    <n v="59"/>
    <s v="Headphones"/>
    <x v="0"/>
    <x v="0"/>
    <x v="1"/>
    <n v="5"/>
    <n v="37151"/>
    <n v="5"/>
    <n v="9287.75"/>
    <n v="31764.1"/>
    <n v="164"/>
    <n v="208395.36"/>
    <x v="0"/>
    <x v="0"/>
    <x v="4"/>
    <x v="2"/>
    <x v="1"/>
    <x v="1"/>
    <x v="1"/>
    <x v="2"/>
    <x v="3"/>
  </r>
  <r>
    <s v="ORD00760"/>
    <x v="239"/>
    <s v="CUST559"/>
    <s v="Vikas"/>
    <x v="1"/>
    <n v="37"/>
    <s v="Laptop"/>
    <x v="0"/>
    <x v="4"/>
    <x v="4"/>
    <n v="3"/>
    <n v="37260"/>
    <n v="0"/>
    <n v="0"/>
    <n v="20120.400000000001"/>
    <n v="17"/>
    <n v="131917.4"/>
    <x v="1"/>
    <x v="0"/>
    <x v="6"/>
    <x v="4"/>
    <x v="1"/>
    <x v="9"/>
    <x v="0"/>
    <x v="3"/>
    <x v="2"/>
  </r>
  <r>
    <s v="ORD00761"/>
    <x v="69"/>
    <s v="CUST831"/>
    <s v="Karan"/>
    <x v="0"/>
    <n v="19"/>
    <s v="Mouse"/>
    <x v="0"/>
    <x v="9"/>
    <x v="5"/>
    <n v="1"/>
    <n v="47891"/>
    <n v="0"/>
    <n v="0"/>
    <n v="8620.3799999999992"/>
    <n v="382"/>
    <n v="56893.38"/>
    <x v="1"/>
    <x v="1"/>
    <x v="0"/>
    <x v="0"/>
    <x v="0"/>
    <x v="2"/>
    <x v="0"/>
    <x v="2"/>
    <x v="3"/>
  </r>
  <r>
    <s v="ORD00762"/>
    <x v="173"/>
    <s v="CUST715"/>
    <s v="Amit"/>
    <x v="0"/>
    <n v="55"/>
    <s v="Laptop"/>
    <x v="0"/>
    <x v="4"/>
    <x v="1"/>
    <n v="5"/>
    <n v="16719"/>
    <n v="5"/>
    <n v="4179.75"/>
    <n v="14294.74"/>
    <n v="308"/>
    <n v="94017.99"/>
    <x v="1"/>
    <x v="0"/>
    <x v="3"/>
    <x v="1"/>
    <x v="1"/>
    <x v="3"/>
    <x v="0"/>
    <x v="2"/>
    <x v="1"/>
  </r>
  <r>
    <s v="ORD00763"/>
    <x v="110"/>
    <s v="CUST836"/>
    <s v="Karan"/>
    <x v="1"/>
    <n v="29"/>
    <s v="Shoes"/>
    <x v="1"/>
    <x v="2"/>
    <x v="5"/>
    <n v="2"/>
    <n v="35205"/>
    <n v="0"/>
    <n v="0"/>
    <n v="12673.8"/>
    <n v="27"/>
    <n v="83110.8"/>
    <x v="2"/>
    <x v="0"/>
    <x v="0"/>
    <x v="0"/>
    <x v="0"/>
    <x v="5"/>
    <x v="0"/>
    <x v="0"/>
    <x v="1"/>
  </r>
  <r>
    <s v="ORD00764"/>
    <x v="319"/>
    <s v="CUST299"/>
    <s v="Neha"/>
    <x v="0"/>
    <n v="56"/>
    <s v="Keyboard"/>
    <x v="0"/>
    <x v="1"/>
    <x v="8"/>
    <n v="5"/>
    <n v="1924"/>
    <n v="10"/>
    <n v="962"/>
    <n v="1558.44"/>
    <n v="474"/>
    <n v="10690.44"/>
    <x v="3"/>
    <x v="1"/>
    <x v="3"/>
    <x v="1"/>
    <x v="1"/>
    <x v="0"/>
    <x v="1"/>
    <x v="3"/>
    <x v="1"/>
  </r>
  <r>
    <s v="ORD00765"/>
    <x v="129"/>
    <s v="CUST438"/>
    <s v="Arjun"/>
    <x v="0"/>
    <n v="40"/>
    <s v="Camera"/>
    <x v="0"/>
    <x v="5"/>
    <x v="5"/>
    <n v="5"/>
    <n v="1111"/>
    <n v="10"/>
    <n v="555.5"/>
    <n v="899.91"/>
    <n v="32"/>
    <n v="5931.41"/>
    <x v="2"/>
    <x v="0"/>
    <x v="2"/>
    <x v="1"/>
    <x v="1"/>
    <x v="9"/>
    <x v="0"/>
    <x v="1"/>
    <x v="1"/>
  </r>
  <r>
    <s v="ORD00766"/>
    <x v="238"/>
    <s v="CUST287"/>
    <s v="Sneha"/>
    <x v="0"/>
    <n v="55"/>
    <s v="Tablet"/>
    <x v="0"/>
    <x v="8"/>
    <x v="0"/>
    <n v="3"/>
    <n v="4451"/>
    <n v="10"/>
    <n v="1335.3"/>
    <n v="2163.19"/>
    <n v="484"/>
    <n v="14664.89"/>
    <x v="0"/>
    <x v="1"/>
    <x v="6"/>
    <x v="4"/>
    <x v="1"/>
    <x v="6"/>
    <x v="0"/>
    <x v="0"/>
    <x v="3"/>
  </r>
  <r>
    <s v="ORD00767"/>
    <x v="155"/>
    <s v="CUST579"/>
    <s v="Amit"/>
    <x v="0"/>
    <n v="51"/>
    <s v="Camera"/>
    <x v="0"/>
    <x v="5"/>
    <x v="8"/>
    <n v="1"/>
    <n v="44909"/>
    <n v="20"/>
    <n v="8981.7999999999993"/>
    <n v="6466.9"/>
    <n v="384"/>
    <n v="42778.1"/>
    <x v="1"/>
    <x v="0"/>
    <x v="7"/>
    <x v="5"/>
    <x v="1"/>
    <x v="7"/>
    <x v="1"/>
    <x v="0"/>
    <x v="3"/>
  </r>
  <r>
    <s v="ORD00768"/>
    <x v="292"/>
    <s v="CUST989"/>
    <s v="Vikas"/>
    <x v="1"/>
    <n v="29"/>
    <s v="Camera"/>
    <x v="0"/>
    <x v="5"/>
    <x v="6"/>
    <n v="4"/>
    <n v="43820"/>
    <n v="10"/>
    <n v="17528"/>
    <n v="28395.360000000001"/>
    <n v="157"/>
    <n v="186304.36"/>
    <x v="1"/>
    <x v="1"/>
    <x v="5"/>
    <x v="3"/>
    <x v="2"/>
    <x v="3"/>
    <x v="1"/>
    <x v="1"/>
    <x v="3"/>
  </r>
  <r>
    <s v="ORD00769"/>
    <x v="154"/>
    <s v="CUST849"/>
    <s v="Neha"/>
    <x v="0"/>
    <n v="40"/>
    <s v="Shoes"/>
    <x v="1"/>
    <x v="2"/>
    <x v="9"/>
    <n v="3"/>
    <n v="13810"/>
    <n v="10"/>
    <n v="4143"/>
    <n v="6711.66"/>
    <n v="258"/>
    <n v="44256.66"/>
    <x v="2"/>
    <x v="0"/>
    <x v="6"/>
    <x v="4"/>
    <x v="1"/>
    <x v="7"/>
    <x v="0"/>
    <x v="0"/>
    <x v="0"/>
  </r>
  <r>
    <s v="ORD00770"/>
    <x v="262"/>
    <s v="CUST972"/>
    <s v="Priya"/>
    <x v="1"/>
    <n v="40"/>
    <s v="Keyboard"/>
    <x v="0"/>
    <x v="1"/>
    <x v="0"/>
    <n v="2"/>
    <n v="46551"/>
    <n v="15"/>
    <n v="13965.3"/>
    <n v="14244.61"/>
    <n v="269"/>
    <n v="93650.31"/>
    <x v="1"/>
    <x v="1"/>
    <x v="6"/>
    <x v="4"/>
    <x v="1"/>
    <x v="3"/>
    <x v="0"/>
    <x v="3"/>
    <x v="2"/>
  </r>
  <r>
    <s v="ORD00771"/>
    <x v="198"/>
    <s v="CUST280"/>
    <s v="Karan"/>
    <x v="0"/>
    <n v="51"/>
    <s v="Headphones"/>
    <x v="0"/>
    <x v="0"/>
    <x v="2"/>
    <n v="1"/>
    <n v="39927"/>
    <n v="20"/>
    <n v="7985.4"/>
    <n v="5749.49"/>
    <n v="5"/>
    <n v="37696.089999999997"/>
    <x v="1"/>
    <x v="0"/>
    <x v="4"/>
    <x v="2"/>
    <x v="1"/>
    <x v="0"/>
    <x v="0"/>
    <x v="4"/>
    <x v="3"/>
  </r>
  <r>
    <s v="ORD00772"/>
    <x v="274"/>
    <s v="CUST492"/>
    <s v="Karan"/>
    <x v="0"/>
    <n v="24"/>
    <s v="Watch"/>
    <x v="1"/>
    <x v="7"/>
    <x v="1"/>
    <n v="4"/>
    <n v="26531"/>
    <n v="15"/>
    <n v="15918.6"/>
    <n v="16236.97"/>
    <n v="424"/>
    <n v="106866.37"/>
    <x v="3"/>
    <x v="0"/>
    <x v="2"/>
    <x v="1"/>
    <x v="1"/>
    <x v="1"/>
    <x v="0"/>
    <x v="1"/>
    <x v="3"/>
  </r>
  <r>
    <s v="ORD00773"/>
    <x v="33"/>
    <s v="CUST934"/>
    <s v="Neha"/>
    <x v="0"/>
    <n v="50"/>
    <s v="Backpack"/>
    <x v="2"/>
    <x v="3"/>
    <x v="1"/>
    <n v="3"/>
    <n v="17924"/>
    <n v="5"/>
    <n v="2688.6"/>
    <n v="9195.01"/>
    <n v="37"/>
    <n v="60315.41"/>
    <x v="1"/>
    <x v="1"/>
    <x v="1"/>
    <x v="0"/>
    <x v="0"/>
    <x v="6"/>
    <x v="1"/>
    <x v="0"/>
    <x v="2"/>
  </r>
  <r>
    <s v="ORD00774"/>
    <x v="270"/>
    <s v="CUST936"/>
    <s v="Rahul"/>
    <x v="0"/>
    <n v="26"/>
    <s v="Tablet"/>
    <x v="0"/>
    <x v="8"/>
    <x v="2"/>
    <n v="5"/>
    <n v="14793"/>
    <n v="0"/>
    <n v="0"/>
    <n v="13313.7"/>
    <n v="61"/>
    <n v="87339.7"/>
    <x v="3"/>
    <x v="1"/>
    <x v="2"/>
    <x v="1"/>
    <x v="1"/>
    <x v="1"/>
    <x v="0"/>
    <x v="4"/>
    <x v="0"/>
  </r>
  <r>
    <s v="ORD00775"/>
    <x v="320"/>
    <s v="CUST269"/>
    <s v="Riya"/>
    <x v="1"/>
    <n v="26"/>
    <s v="Keyboard"/>
    <x v="0"/>
    <x v="1"/>
    <x v="2"/>
    <n v="5"/>
    <n v="47888"/>
    <n v="10"/>
    <n v="23944"/>
    <n v="38789.279999999999"/>
    <n v="381"/>
    <n v="254666.28"/>
    <x v="2"/>
    <x v="1"/>
    <x v="1"/>
    <x v="0"/>
    <x v="0"/>
    <x v="0"/>
    <x v="0"/>
    <x v="3"/>
    <x v="2"/>
  </r>
  <r>
    <s v="ORD00776"/>
    <x v="310"/>
    <s v="CUST354"/>
    <s v="Rahul"/>
    <x v="1"/>
    <n v="42"/>
    <s v="Mouse"/>
    <x v="0"/>
    <x v="9"/>
    <x v="5"/>
    <n v="4"/>
    <n v="9646"/>
    <n v="5"/>
    <n v="1929.2"/>
    <n v="6597.86"/>
    <n v="331"/>
    <n v="43583.66"/>
    <x v="2"/>
    <x v="1"/>
    <x v="6"/>
    <x v="4"/>
    <x v="1"/>
    <x v="6"/>
    <x v="1"/>
    <x v="4"/>
    <x v="1"/>
  </r>
  <r>
    <s v="ORD00777"/>
    <x v="230"/>
    <s v="CUST912"/>
    <s v="Priya"/>
    <x v="0"/>
    <n v="38"/>
    <s v="Laptop"/>
    <x v="0"/>
    <x v="4"/>
    <x v="5"/>
    <n v="4"/>
    <n v="4941"/>
    <n v="20"/>
    <n v="3952.8"/>
    <n v="2846.02"/>
    <n v="305"/>
    <n v="18962.22"/>
    <x v="0"/>
    <x v="1"/>
    <x v="0"/>
    <x v="0"/>
    <x v="0"/>
    <x v="7"/>
    <x v="0"/>
    <x v="0"/>
    <x v="0"/>
  </r>
  <r>
    <s v="ORD00778"/>
    <x v="146"/>
    <s v="CUST650"/>
    <s v="Rahul"/>
    <x v="0"/>
    <n v="52"/>
    <s v="Watch"/>
    <x v="1"/>
    <x v="7"/>
    <x v="2"/>
    <n v="3"/>
    <n v="39057"/>
    <n v="10"/>
    <n v="11717.1"/>
    <n v="18981.7"/>
    <n v="493"/>
    <n v="124928.6"/>
    <x v="2"/>
    <x v="1"/>
    <x v="5"/>
    <x v="3"/>
    <x v="2"/>
    <x v="0"/>
    <x v="0"/>
    <x v="3"/>
    <x v="2"/>
  </r>
  <r>
    <s v="ORD00779"/>
    <x v="147"/>
    <s v="CUST465"/>
    <s v="Rahul"/>
    <x v="0"/>
    <n v="49"/>
    <s v="Headphones"/>
    <x v="0"/>
    <x v="0"/>
    <x v="7"/>
    <n v="3"/>
    <n v="1818"/>
    <n v="10"/>
    <n v="545.4"/>
    <n v="883.55"/>
    <n v="304"/>
    <n v="6096.15"/>
    <x v="2"/>
    <x v="1"/>
    <x v="3"/>
    <x v="1"/>
    <x v="1"/>
    <x v="9"/>
    <x v="0"/>
    <x v="1"/>
    <x v="3"/>
  </r>
  <r>
    <s v="ORD00780"/>
    <x v="85"/>
    <s v="CUST357"/>
    <s v="Vikas"/>
    <x v="1"/>
    <n v="18"/>
    <s v="Camera"/>
    <x v="0"/>
    <x v="5"/>
    <x v="5"/>
    <n v="2"/>
    <n v="18717"/>
    <n v="10"/>
    <n v="3743.4"/>
    <n v="6064.31"/>
    <n v="4"/>
    <n v="39758.910000000003"/>
    <x v="3"/>
    <x v="0"/>
    <x v="1"/>
    <x v="0"/>
    <x v="0"/>
    <x v="2"/>
    <x v="1"/>
    <x v="0"/>
    <x v="3"/>
  </r>
  <r>
    <s v="ORD00781"/>
    <x v="321"/>
    <s v="CUST221"/>
    <s v="Karan"/>
    <x v="1"/>
    <n v="21"/>
    <s v="Shoes"/>
    <x v="1"/>
    <x v="2"/>
    <x v="3"/>
    <n v="4"/>
    <n v="14573"/>
    <n v="0"/>
    <n v="0"/>
    <n v="10492.56"/>
    <n v="385"/>
    <n v="69169.56"/>
    <x v="2"/>
    <x v="1"/>
    <x v="6"/>
    <x v="4"/>
    <x v="1"/>
    <x v="3"/>
    <x v="0"/>
    <x v="3"/>
    <x v="3"/>
  </r>
  <r>
    <s v="ORD00782"/>
    <x v="134"/>
    <s v="CUST249"/>
    <s v="Arjun"/>
    <x v="1"/>
    <n v="54"/>
    <s v="Tablet"/>
    <x v="0"/>
    <x v="8"/>
    <x v="5"/>
    <n v="4"/>
    <n v="11813"/>
    <n v="10"/>
    <n v="4725.2"/>
    <n v="7654.82"/>
    <n v="205"/>
    <n v="50386.62"/>
    <x v="3"/>
    <x v="1"/>
    <x v="4"/>
    <x v="2"/>
    <x v="1"/>
    <x v="7"/>
    <x v="0"/>
    <x v="2"/>
    <x v="1"/>
  </r>
  <r>
    <s v="ORD00783"/>
    <x v="0"/>
    <s v="CUST417"/>
    <s v="Anjali"/>
    <x v="1"/>
    <n v="32"/>
    <s v="Headphones"/>
    <x v="0"/>
    <x v="0"/>
    <x v="2"/>
    <n v="1"/>
    <n v="8738"/>
    <n v="5"/>
    <n v="436.9"/>
    <n v="1494.2"/>
    <n v="184"/>
    <n v="9979.2999999999993"/>
    <x v="3"/>
    <x v="1"/>
    <x v="7"/>
    <x v="5"/>
    <x v="1"/>
    <x v="5"/>
    <x v="0"/>
    <x v="1"/>
    <x v="3"/>
  </r>
  <r>
    <s v="ORD00784"/>
    <x v="204"/>
    <s v="CUST978"/>
    <s v="Riya"/>
    <x v="1"/>
    <n v="29"/>
    <s v="Headphones"/>
    <x v="0"/>
    <x v="0"/>
    <x v="0"/>
    <n v="4"/>
    <n v="1489"/>
    <n v="20"/>
    <n v="1191.2"/>
    <n v="857.66"/>
    <n v="442"/>
    <n v="6064.46"/>
    <x v="1"/>
    <x v="1"/>
    <x v="4"/>
    <x v="2"/>
    <x v="1"/>
    <x v="8"/>
    <x v="1"/>
    <x v="4"/>
    <x v="0"/>
  </r>
  <r>
    <s v="ORD00785"/>
    <x v="257"/>
    <s v="CUST624"/>
    <s v="Karan"/>
    <x v="1"/>
    <n v="29"/>
    <s v="Watch"/>
    <x v="1"/>
    <x v="7"/>
    <x v="2"/>
    <n v="1"/>
    <n v="9101"/>
    <n v="5"/>
    <n v="455.05"/>
    <n v="1556.27"/>
    <n v="408"/>
    <n v="10610.22"/>
    <x v="3"/>
    <x v="1"/>
    <x v="5"/>
    <x v="3"/>
    <x v="2"/>
    <x v="9"/>
    <x v="1"/>
    <x v="3"/>
    <x v="3"/>
  </r>
  <r>
    <s v="ORD00786"/>
    <x v="290"/>
    <s v="CUST907"/>
    <s v="Neha"/>
    <x v="1"/>
    <n v="58"/>
    <s v="Shoes"/>
    <x v="1"/>
    <x v="2"/>
    <x v="6"/>
    <n v="3"/>
    <n v="28364"/>
    <n v="20"/>
    <n v="17018.400000000001"/>
    <n v="12253.25"/>
    <n v="411"/>
    <n v="80737.850000000006"/>
    <x v="3"/>
    <x v="0"/>
    <x v="4"/>
    <x v="2"/>
    <x v="1"/>
    <x v="5"/>
    <x v="1"/>
    <x v="1"/>
    <x v="1"/>
  </r>
  <r>
    <s v="ORD00787"/>
    <x v="223"/>
    <s v="CUST942"/>
    <s v="Neha"/>
    <x v="1"/>
    <n v="25"/>
    <s v="Laptop"/>
    <x v="0"/>
    <x v="4"/>
    <x v="2"/>
    <n v="3"/>
    <n v="26567"/>
    <n v="20"/>
    <n v="15940.2"/>
    <n v="11476.94"/>
    <n v="289"/>
    <n v="75526.740000000005"/>
    <x v="2"/>
    <x v="1"/>
    <x v="7"/>
    <x v="5"/>
    <x v="1"/>
    <x v="6"/>
    <x v="1"/>
    <x v="2"/>
    <x v="1"/>
  </r>
  <r>
    <s v="ORD00788"/>
    <x v="35"/>
    <s v="CUST538"/>
    <s v="Arjun"/>
    <x v="1"/>
    <n v="40"/>
    <s v="Laptop"/>
    <x v="0"/>
    <x v="4"/>
    <x v="0"/>
    <n v="4"/>
    <n v="36398"/>
    <n v="20"/>
    <n v="29118.400000000001"/>
    <n v="20965.25"/>
    <n v="62"/>
    <n v="137500.85"/>
    <x v="0"/>
    <x v="1"/>
    <x v="7"/>
    <x v="5"/>
    <x v="1"/>
    <x v="6"/>
    <x v="0"/>
    <x v="2"/>
    <x v="1"/>
  </r>
  <r>
    <s v="ORD00789"/>
    <x v="306"/>
    <s v="CUST882"/>
    <s v="Neha"/>
    <x v="0"/>
    <n v="26"/>
    <s v="Mouse"/>
    <x v="0"/>
    <x v="9"/>
    <x v="7"/>
    <n v="3"/>
    <n v="5708"/>
    <n v="10"/>
    <n v="1712.4"/>
    <n v="2774.09"/>
    <n v="270"/>
    <n v="18455.689999999999"/>
    <x v="3"/>
    <x v="0"/>
    <x v="2"/>
    <x v="1"/>
    <x v="1"/>
    <x v="9"/>
    <x v="1"/>
    <x v="0"/>
    <x v="3"/>
  </r>
  <r>
    <s v="ORD00790"/>
    <x v="322"/>
    <s v="CUST800"/>
    <s v="Arjun"/>
    <x v="1"/>
    <n v="34"/>
    <s v="Keyboard"/>
    <x v="0"/>
    <x v="1"/>
    <x v="6"/>
    <n v="5"/>
    <n v="41929"/>
    <n v="10"/>
    <n v="20964.5"/>
    <n v="33962.49"/>
    <n v="167"/>
    <n v="222809.99"/>
    <x v="1"/>
    <x v="1"/>
    <x v="6"/>
    <x v="4"/>
    <x v="1"/>
    <x v="5"/>
    <x v="0"/>
    <x v="3"/>
    <x v="2"/>
  </r>
  <r>
    <s v="ORD00791"/>
    <x v="222"/>
    <s v="CUST545"/>
    <s v="Riya"/>
    <x v="1"/>
    <n v="43"/>
    <s v="Mouse"/>
    <x v="0"/>
    <x v="9"/>
    <x v="2"/>
    <n v="4"/>
    <n v="28575"/>
    <n v="15"/>
    <n v="17145"/>
    <n v="17487.900000000001"/>
    <n v="226"/>
    <n v="114868.9"/>
    <x v="1"/>
    <x v="1"/>
    <x v="4"/>
    <x v="2"/>
    <x v="1"/>
    <x v="0"/>
    <x v="0"/>
    <x v="4"/>
    <x v="0"/>
  </r>
  <r>
    <s v="ORD00792"/>
    <x v="323"/>
    <s v="CUST426"/>
    <s v="Vikas"/>
    <x v="1"/>
    <n v="55"/>
    <s v="Keyboard"/>
    <x v="0"/>
    <x v="1"/>
    <x v="4"/>
    <n v="3"/>
    <n v="13660"/>
    <n v="20"/>
    <n v="8196"/>
    <n v="5901.12"/>
    <n v="12"/>
    <n v="38697.120000000003"/>
    <x v="2"/>
    <x v="1"/>
    <x v="5"/>
    <x v="3"/>
    <x v="2"/>
    <x v="4"/>
    <x v="1"/>
    <x v="0"/>
    <x v="1"/>
  </r>
  <r>
    <s v="ORD00793"/>
    <x v="42"/>
    <s v="CUST641"/>
    <s v="Arjun"/>
    <x v="0"/>
    <n v="23"/>
    <s v="Shoes"/>
    <x v="1"/>
    <x v="2"/>
    <x v="6"/>
    <n v="2"/>
    <n v="24228"/>
    <n v="10"/>
    <n v="4845.6000000000004"/>
    <n v="7849.87"/>
    <n v="308"/>
    <n v="51768.27"/>
    <x v="1"/>
    <x v="0"/>
    <x v="5"/>
    <x v="3"/>
    <x v="2"/>
    <x v="3"/>
    <x v="1"/>
    <x v="4"/>
    <x v="2"/>
  </r>
  <r>
    <s v="ORD00794"/>
    <x v="123"/>
    <s v="CUST120"/>
    <s v="Anjali"/>
    <x v="0"/>
    <n v="47"/>
    <s v="Keyboard"/>
    <x v="0"/>
    <x v="1"/>
    <x v="2"/>
    <n v="3"/>
    <n v="39349"/>
    <n v="20"/>
    <n v="23609.4"/>
    <n v="16998.77"/>
    <n v="228"/>
    <n v="111664.37"/>
    <x v="0"/>
    <x v="0"/>
    <x v="1"/>
    <x v="0"/>
    <x v="0"/>
    <x v="9"/>
    <x v="1"/>
    <x v="2"/>
    <x v="3"/>
  </r>
  <r>
    <s v="ORD00795"/>
    <x v="270"/>
    <s v="CUST861"/>
    <s v="Karan"/>
    <x v="0"/>
    <n v="37"/>
    <s v="Mouse"/>
    <x v="0"/>
    <x v="9"/>
    <x v="0"/>
    <n v="5"/>
    <n v="10892"/>
    <n v="20"/>
    <n v="10892"/>
    <n v="7842.24"/>
    <n v="420"/>
    <n v="51830.239999999998"/>
    <x v="0"/>
    <x v="1"/>
    <x v="0"/>
    <x v="0"/>
    <x v="0"/>
    <x v="5"/>
    <x v="0"/>
    <x v="0"/>
    <x v="2"/>
  </r>
  <r>
    <s v="ORD00796"/>
    <x v="175"/>
    <s v="CUST414"/>
    <s v="Priya"/>
    <x v="1"/>
    <n v="37"/>
    <s v="Camera"/>
    <x v="0"/>
    <x v="5"/>
    <x v="0"/>
    <n v="1"/>
    <n v="22810"/>
    <n v="10"/>
    <n v="2281"/>
    <n v="3695.22"/>
    <n v="477"/>
    <n v="24701.22"/>
    <x v="2"/>
    <x v="1"/>
    <x v="6"/>
    <x v="4"/>
    <x v="1"/>
    <x v="8"/>
    <x v="1"/>
    <x v="1"/>
    <x v="3"/>
  </r>
  <r>
    <s v="ORD00797"/>
    <x v="282"/>
    <s v="CUST487"/>
    <s v="Arjun"/>
    <x v="0"/>
    <n v="57"/>
    <s v="Laptop"/>
    <x v="0"/>
    <x v="4"/>
    <x v="1"/>
    <n v="2"/>
    <n v="14573"/>
    <n v="20"/>
    <n v="5829.2"/>
    <n v="4197.0200000000004"/>
    <n v="237"/>
    <n v="27750.82"/>
    <x v="0"/>
    <x v="1"/>
    <x v="5"/>
    <x v="3"/>
    <x v="2"/>
    <x v="1"/>
    <x v="1"/>
    <x v="2"/>
    <x v="2"/>
  </r>
  <r>
    <s v="ORD00798"/>
    <x v="237"/>
    <s v="CUST633"/>
    <s v="Priya"/>
    <x v="1"/>
    <n v="31"/>
    <s v="Backpack"/>
    <x v="2"/>
    <x v="3"/>
    <x v="4"/>
    <n v="5"/>
    <n v="24050"/>
    <n v="15"/>
    <n v="18037.5"/>
    <n v="18398.25"/>
    <n v="437"/>
    <n v="121047.75"/>
    <x v="0"/>
    <x v="1"/>
    <x v="2"/>
    <x v="1"/>
    <x v="1"/>
    <x v="1"/>
    <x v="0"/>
    <x v="1"/>
    <x v="1"/>
  </r>
  <r>
    <s v="ORD00799"/>
    <x v="153"/>
    <s v="CUST552"/>
    <s v="Karan"/>
    <x v="0"/>
    <n v="47"/>
    <s v="Keyboard"/>
    <x v="0"/>
    <x v="1"/>
    <x v="6"/>
    <n v="5"/>
    <n v="48099"/>
    <n v="5"/>
    <n v="12024.75"/>
    <n v="41124.639999999999"/>
    <n v="491"/>
    <n v="270085.90000000002"/>
    <x v="1"/>
    <x v="1"/>
    <x v="6"/>
    <x v="4"/>
    <x v="1"/>
    <x v="9"/>
    <x v="1"/>
    <x v="4"/>
    <x v="2"/>
  </r>
  <r>
    <s v="ORD00800"/>
    <x v="289"/>
    <s v="CUST327"/>
    <s v="Amit"/>
    <x v="1"/>
    <n v="18"/>
    <s v="Headphones"/>
    <x v="0"/>
    <x v="0"/>
    <x v="6"/>
    <n v="5"/>
    <n v="37475"/>
    <n v="10"/>
    <n v="18737.5"/>
    <n v="30354.75"/>
    <n v="279"/>
    <n v="199271.25"/>
    <x v="3"/>
    <x v="1"/>
    <x v="3"/>
    <x v="1"/>
    <x v="1"/>
    <x v="4"/>
    <x v="1"/>
    <x v="1"/>
    <x v="3"/>
  </r>
  <r>
    <s v="ORD00801"/>
    <x v="147"/>
    <s v="CUST179"/>
    <s v="Vikas"/>
    <x v="0"/>
    <n v="58"/>
    <s v="Camera"/>
    <x v="0"/>
    <x v="5"/>
    <x v="3"/>
    <n v="2"/>
    <n v="36204"/>
    <n v="0"/>
    <n v="0"/>
    <n v="13033.44"/>
    <n v="133"/>
    <n v="85574.44"/>
    <x v="1"/>
    <x v="1"/>
    <x v="1"/>
    <x v="0"/>
    <x v="0"/>
    <x v="4"/>
    <x v="0"/>
    <x v="3"/>
    <x v="2"/>
  </r>
  <r>
    <s v="ORD00802"/>
    <x v="232"/>
    <s v="CUST712"/>
    <s v="Sneha"/>
    <x v="0"/>
    <n v="26"/>
    <s v="Tablet"/>
    <x v="0"/>
    <x v="8"/>
    <x v="1"/>
    <n v="4"/>
    <n v="38685"/>
    <n v="0"/>
    <n v="0"/>
    <n v="27853.200000000001"/>
    <n v="454"/>
    <n v="183047.2"/>
    <x v="0"/>
    <x v="0"/>
    <x v="2"/>
    <x v="1"/>
    <x v="1"/>
    <x v="5"/>
    <x v="0"/>
    <x v="3"/>
    <x v="1"/>
  </r>
  <r>
    <s v="ORD00803"/>
    <x v="324"/>
    <s v="CUST818"/>
    <s v="Amit"/>
    <x v="0"/>
    <n v="52"/>
    <s v="Laptop"/>
    <x v="0"/>
    <x v="4"/>
    <x v="7"/>
    <n v="3"/>
    <n v="14708"/>
    <n v="10"/>
    <n v="4412.3999999999996"/>
    <n v="7148.09"/>
    <n v="196"/>
    <n v="47055.69"/>
    <x v="2"/>
    <x v="0"/>
    <x v="0"/>
    <x v="0"/>
    <x v="0"/>
    <x v="6"/>
    <x v="1"/>
    <x v="3"/>
    <x v="1"/>
  </r>
  <r>
    <s v="ORD00804"/>
    <x v="144"/>
    <s v="CUST846"/>
    <s v="Rahul"/>
    <x v="1"/>
    <n v="24"/>
    <s v="Watch"/>
    <x v="1"/>
    <x v="7"/>
    <x v="0"/>
    <n v="3"/>
    <n v="14838"/>
    <n v="10"/>
    <n v="4451.3999999999996"/>
    <n v="7211.27"/>
    <n v="147"/>
    <n v="47420.87"/>
    <x v="2"/>
    <x v="0"/>
    <x v="0"/>
    <x v="0"/>
    <x v="0"/>
    <x v="3"/>
    <x v="1"/>
    <x v="2"/>
    <x v="1"/>
  </r>
  <r>
    <s v="ORD00805"/>
    <x v="110"/>
    <s v="CUST747"/>
    <s v="Vikas"/>
    <x v="0"/>
    <n v="26"/>
    <s v="Headphones"/>
    <x v="0"/>
    <x v="0"/>
    <x v="5"/>
    <n v="4"/>
    <n v="34698"/>
    <n v="10"/>
    <n v="13879.2"/>
    <n v="22484.3"/>
    <n v="304"/>
    <n v="147701.1"/>
    <x v="2"/>
    <x v="0"/>
    <x v="5"/>
    <x v="3"/>
    <x v="2"/>
    <x v="0"/>
    <x v="1"/>
    <x v="2"/>
    <x v="2"/>
  </r>
  <r>
    <s v="ORD00806"/>
    <x v="204"/>
    <s v="CUST568"/>
    <s v="Vikas"/>
    <x v="0"/>
    <n v="47"/>
    <s v="Laptop"/>
    <x v="0"/>
    <x v="4"/>
    <x v="1"/>
    <n v="5"/>
    <n v="46766"/>
    <n v="10"/>
    <n v="23383"/>
    <n v="37880.46"/>
    <n v="163"/>
    <n v="248490.46"/>
    <x v="3"/>
    <x v="0"/>
    <x v="1"/>
    <x v="0"/>
    <x v="0"/>
    <x v="1"/>
    <x v="0"/>
    <x v="3"/>
    <x v="1"/>
  </r>
  <r>
    <s v="ORD00807"/>
    <x v="117"/>
    <s v="CUST827"/>
    <s v="Neha"/>
    <x v="0"/>
    <n v="30"/>
    <s v="Laptop"/>
    <x v="0"/>
    <x v="4"/>
    <x v="5"/>
    <n v="3"/>
    <n v="644"/>
    <n v="5"/>
    <n v="96.6"/>
    <n v="330.37"/>
    <n v="253"/>
    <n v="2418.77"/>
    <x v="0"/>
    <x v="1"/>
    <x v="4"/>
    <x v="2"/>
    <x v="1"/>
    <x v="3"/>
    <x v="0"/>
    <x v="0"/>
    <x v="2"/>
  </r>
  <r>
    <s v="ORD00808"/>
    <x v="274"/>
    <s v="CUST654"/>
    <s v="Neha"/>
    <x v="0"/>
    <n v="49"/>
    <s v="Tablet"/>
    <x v="0"/>
    <x v="8"/>
    <x v="5"/>
    <n v="1"/>
    <n v="7604"/>
    <n v="10"/>
    <n v="760.4"/>
    <n v="1231.8499999999999"/>
    <n v="405"/>
    <n v="8480.4500000000007"/>
    <x v="2"/>
    <x v="1"/>
    <x v="6"/>
    <x v="4"/>
    <x v="1"/>
    <x v="6"/>
    <x v="0"/>
    <x v="2"/>
    <x v="2"/>
  </r>
  <r>
    <s v="ORD00809"/>
    <x v="95"/>
    <s v="CUST664"/>
    <s v="Amit"/>
    <x v="0"/>
    <n v="25"/>
    <s v="Watch"/>
    <x v="1"/>
    <x v="7"/>
    <x v="6"/>
    <n v="5"/>
    <n v="19653"/>
    <n v="0"/>
    <n v="0"/>
    <n v="17687.7"/>
    <n v="309"/>
    <n v="116261.7"/>
    <x v="1"/>
    <x v="0"/>
    <x v="1"/>
    <x v="0"/>
    <x v="0"/>
    <x v="1"/>
    <x v="1"/>
    <x v="3"/>
    <x v="1"/>
  </r>
  <r>
    <s v="ORD00810"/>
    <x v="325"/>
    <s v="CUST917"/>
    <s v="Vikas"/>
    <x v="0"/>
    <n v="37"/>
    <s v="Laptop"/>
    <x v="0"/>
    <x v="4"/>
    <x v="7"/>
    <n v="2"/>
    <n v="42230"/>
    <n v="10"/>
    <n v="8446"/>
    <n v="13682.52"/>
    <n v="156"/>
    <n v="89852.52"/>
    <x v="3"/>
    <x v="1"/>
    <x v="4"/>
    <x v="2"/>
    <x v="1"/>
    <x v="0"/>
    <x v="1"/>
    <x v="2"/>
    <x v="0"/>
  </r>
  <r>
    <s v="ORD00811"/>
    <x v="69"/>
    <s v="CUST745"/>
    <s v="Arjun"/>
    <x v="0"/>
    <n v="23"/>
    <s v="Watch"/>
    <x v="1"/>
    <x v="7"/>
    <x v="1"/>
    <n v="2"/>
    <n v="29934"/>
    <n v="20"/>
    <n v="11973.6"/>
    <n v="8620.99"/>
    <n v="362"/>
    <n v="56877.39"/>
    <x v="0"/>
    <x v="1"/>
    <x v="0"/>
    <x v="0"/>
    <x v="0"/>
    <x v="4"/>
    <x v="0"/>
    <x v="4"/>
    <x v="2"/>
  </r>
  <r>
    <s v="ORD00812"/>
    <x v="52"/>
    <s v="CUST253"/>
    <s v="Riya"/>
    <x v="0"/>
    <n v="27"/>
    <s v="Backpack"/>
    <x v="2"/>
    <x v="3"/>
    <x v="2"/>
    <n v="1"/>
    <n v="28168"/>
    <n v="10"/>
    <n v="2816.8"/>
    <n v="4563.22"/>
    <n v="158"/>
    <n v="30072.42"/>
    <x v="0"/>
    <x v="1"/>
    <x v="6"/>
    <x v="4"/>
    <x v="1"/>
    <x v="8"/>
    <x v="1"/>
    <x v="2"/>
    <x v="1"/>
  </r>
  <r>
    <s v="ORD00813"/>
    <x v="326"/>
    <s v="CUST765"/>
    <s v="Arjun"/>
    <x v="1"/>
    <n v="36"/>
    <s v="Headphones"/>
    <x v="0"/>
    <x v="0"/>
    <x v="8"/>
    <n v="4"/>
    <n v="35314"/>
    <n v="5"/>
    <n v="7062.8"/>
    <n v="24154.78"/>
    <n v="456"/>
    <n v="158803.98000000001"/>
    <x v="2"/>
    <x v="0"/>
    <x v="3"/>
    <x v="1"/>
    <x v="1"/>
    <x v="9"/>
    <x v="0"/>
    <x v="4"/>
    <x v="3"/>
  </r>
  <r>
    <s v="ORD00814"/>
    <x v="129"/>
    <s v="CUST537"/>
    <s v="Arjun"/>
    <x v="1"/>
    <n v="55"/>
    <s v="Phone"/>
    <x v="0"/>
    <x v="6"/>
    <x v="4"/>
    <n v="1"/>
    <n v="27249"/>
    <n v="20"/>
    <n v="5449.8"/>
    <n v="3923.86"/>
    <n v="475"/>
    <n v="26198.06"/>
    <x v="0"/>
    <x v="1"/>
    <x v="7"/>
    <x v="5"/>
    <x v="1"/>
    <x v="8"/>
    <x v="0"/>
    <x v="0"/>
    <x v="0"/>
  </r>
  <r>
    <s v="ORD00815"/>
    <x v="76"/>
    <s v="CUST323"/>
    <s v="Priya"/>
    <x v="1"/>
    <n v="29"/>
    <s v="Shoes"/>
    <x v="1"/>
    <x v="2"/>
    <x v="8"/>
    <n v="3"/>
    <n v="49236"/>
    <n v="10"/>
    <n v="14770.8"/>
    <n v="23928.7"/>
    <n v="256"/>
    <n v="157121.9"/>
    <x v="2"/>
    <x v="0"/>
    <x v="2"/>
    <x v="1"/>
    <x v="1"/>
    <x v="2"/>
    <x v="0"/>
    <x v="3"/>
    <x v="3"/>
  </r>
  <r>
    <s v="ORD00816"/>
    <x v="168"/>
    <s v="CUST259"/>
    <s v="Priya"/>
    <x v="1"/>
    <n v="26"/>
    <s v="Backpack"/>
    <x v="2"/>
    <x v="3"/>
    <x v="7"/>
    <n v="1"/>
    <n v="30859"/>
    <n v="5"/>
    <n v="1542.95"/>
    <n v="5276.89"/>
    <n v="480"/>
    <n v="35072.94"/>
    <x v="2"/>
    <x v="1"/>
    <x v="0"/>
    <x v="0"/>
    <x v="0"/>
    <x v="1"/>
    <x v="0"/>
    <x v="1"/>
    <x v="2"/>
  </r>
  <r>
    <s v="ORD00817"/>
    <x v="327"/>
    <s v="CUST957"/>
    <s v="Karan"/>
    <x v="1"/>
    <n v="44"/>
    <s v="Watch"/>
    <x v="1"/>
    <x v="7"/>
    <x v="4"/>
    <n v="4"/>
    <n v="37642"/>
    <n v="15"/>
    <n v="22585.200000000001"/>
    <n v="23036.9"/>
    <n v="32"/>
    <n v="151051.70000000001"/>
    <x v="1"/>
    <x v="0"/>
    <x v="3"/>
    <x v="1"/>
    <x v="1"/>
    <x v="0"/>
    <x v="0"/>
    <x v="4"/>
    <x v="0"/>
  </r>
  <r>
    <s v="ORD00818"/>
    <x v="72"/>
    <s v="CUST514"/>
    <s v="Anjali"/>
    <x v="0"/>
    <n v="23"/>
    <s v="Phone"/>
    <x v="0"/>
    <x v="6"/>
    <x v="5"/>
    <n v="5"/>
    <n v="48628"/>
    <n v="15"/>
    <n v="36471"/>
    <n v="37200.42"/>
    <n v="224"/>
    <n v="244093.42"/>
    <x v="2"/>
    <x v="0"/>
    <x v="2"/>
    <x v="1"/>
    <x v="1"/>
    <x v="7"/>
    <x v="1"/>
    <x v="2"/>
    <x v="0"/>
  </r>
  <r>
    <s v="ORD00819"/>
    <x v="117"/>
    <s v="CUST387"/>
    <s v="Riya"/>
    <x v="0"/>
    <n v="49"/>
    <s v="Mouse"/>
    <x v="0"/>
    <x v="9"/>
    <x v="0"/>
    <n v="5"/>
    <n v="16368"/>
    <n v="15"/>
    <n v="12276"/>
    <n v="12521.52"/>
    <n v="443"/>
    <n v="82528.52"/>
    <x v="1"/>
    <x v="1"/>
    <x v="3"/>
    <x v="1"/>
    <x v="1"/>
    <x v="6"/>
    <x v="1"/>
    <x v="2"/>
    <x v="1"/>
  </r>
  <r>
    <s v="ORD00820"/>
    <x v="38"/>
    <s v="CUST306"/>
    <s v="Rahul"/>
    <x v="0"/>
    <n v="37"/>
    <s v="Keyboard"/>
    <x v="0"/>
    <x v="1"/>
    <x v="6"/>
    <n v="2"/>
    <n v="31757"/>
    <n v="0"/>
    <n v="0"/>
    <n v="11432.52"/>
    <n v="191"/>
    <n v="75137.52"/>
    <x v="1"/>
    <x v="0"/>
    <x v="2"/>
    <x v="1"/>
    <x v="1"/>
    <x v="2"/>
    <x v="0"/>
    <x v="3"/>
    <x v="1"/>
  </r>
  <r>
    <s v="ORD00821"/>
    <x v="127"/>
    <s v="CUST190"/>
    <s v="Sneha"/>
    <x v="1"/>
    <n v="29"/>
    <s v="Camera"/>
    <x v="0"/>
    <x v="5"/>
    <x v="4"/>
    <n v="4"/>
    <n v="37757"/>
    <n v="10"/>
    <n v="15102.8"/>
    <n v="24466.54"/>
    <n v="430"/>
    <n v="160821.74"/>
    <x v="3"/>
    <x v="1"/>
    <x v="3"/>
    <x v="1"/>
    <x v="1"/>
    <x v="2"/>
    <x v="1"/>
    <x v="1"/>
    <x v="1"/>
  </r>
  <r>
    <s v="ORD00822"/>
    <x v="160"/>
    <s v="CUST551"/>
    <s v="Arjun"/>
    <x v="1"/>
    <n v="55"/>
    <s v="Mouse"/>
    <x v="0"/>
    <x v="9"/>
    <x v="8"/>
    <n v="2"/>
    <n v="42743"/>
    <n v="5"/>
    <n v="4274.3"/>
    <n v="14618.11"/>
    <n v="473"/>
    <n v="96302.81"/>
    <x v="2"/>
    <x v="1"/>
    <x v="3"/>
    <x v="1"/>
    <x v="1"/>
    <x v="7"/>
    <x v="1"/>
    <x v="1"/>
    <x v="3"/>
  </r>
  <r>
    <s v="ORD00823"/>
    <x v="146"/>
    <s v="CUST705"/>
    <s v="Priya"/>
    <x v="0"/>
    <n v="58"/>
    <s v="Laptop"/>
    <x v="0"/>
    <x v="4"/>
    <x v="5"/>
    <n v="3"/>
    <n v="20225"/>
    <n v="10"/>
    <n v="6067.5"/>
    <n v="9829.35"/>
    <n v="463"/>
    <n v="64899.85"/>
    <x v="1"/>
    <x v="1"/>
    <x v="3"/>
    <x v="1"/>
    <x v="1"/>
    <x v="7"/>
    <x v="1"/>
    <x v="0"/>
    <x v="2"/>
  </r>
  <r>
    <s v="ORD00824"/>
    <x v="294"/>
    <s v="CUST362"/>
    <s v="Rahul"/>
    <x v="1"/>
    <n v="49"/>
    <s v="Shoes"/>
    <x v="1"/>
    <x v="2"/>
    <x v="6"/>
    <n v="2"/>
    <n v="8375"/>
    <n v="15"/>
    <n v="2512.5"/>
    <n v="2562.75"/>
    <n v="470"/>
    <n v="17270.25"/>
    <x v="1"/>
    <x v="0"/>
    <x v="5"/>
    <x v="3"/>
    <x v="2"/>
    <x v="0"/>
    <x v="0"/>
    <x v="3"/>
    <x v="3"/>
  </r>
  <r>
    <s v="ORD00825"/>
    <x v="233"/>
    <s v="CUST869"/>
    <s v="Sneha"/>
    <x v="1"/>
    <n v="58"/>
    <s v="Camera"/>
    <x v="0"/>
    <x v="5"/>
    <x v="1"/>
    <n v="1"/>
    <n v="5347"/>
    <n v="10"/>
    <n v="534.70000000000005"/>
    <n v="866.21"/>
    <n v="428"/>
    <n v="6106.51"/>
    <x v="3"/>
    <x v="1"/>
    <x v="6"/>
    <x v="4"/>
    <x v="1"/>
    <x v="9"/>
    <x v="0"/>
    <x v="1"/>
    <x v="3"/>
  </r>
  <r>
    <s v="ORD00826"/>
    <x v="172"/>
    <s v="CUST730"/>
    <s v="Sneha"/>
    <x v="1"/>
    <n v="19"/>
    <s v="Watch"/>
    <x v="1"/>
    <x v="7"/>
    <x v="5"/>
    <n v="2"/>
    <n v="24967"/>
    <n v="10"/>
    <n v="4993.3999999999996"/>
    <n v="8089.31"/>
    <n v="104"/>
    <n v="53133.91"/>
    <x v="2"/>
    <x v="0"/>
    <x v="4"/>
    <x v="2"/>
    <x v="1"/>
    <x v="0"/>
    <x v="0"/>
    <x v="1"/>
    <x v="2"/>
  </r>
  <r>
    <s v="ORD00827"/>
    <x v="128"/>
    <s v="CUST914"/>
    <s v="Amit"/>
    <x v="1"/>
    <n v="38"/>
    <s v="Shoes"/>
    <x v="1"/>
    <x v="2"/>
    <x v="1"/>
    <n v="4"/>
    <n v="33363"/>
    <n v="0"/>
    <n v="0"/>
    <n v="24021.360000000001"/>
    <n v="353"/>
    <n v="157826.35999999999"/>
    <x v="3"/>
    <x v="1"/>
    <x v="3"/>
    <x v="1"/>
    <x v="1"/>
    <x v="0"/>
    <x v="0"/>
    <x v="2"/>
    <x v="3"/>
  </r>
  <r>
    <s v="ORD00828"/>
    <x v="291"/>
    <s v="CUST158"/>
    <s v="Neha"/>
    <x v="1"/>
    <n v="38"/>
    <s v="Shoes"/>
    <x v="1"/>
    <x v="2"/>
    <x v="9"/>
    <n v="3"/>
    <n v="11118"/>
    <n v="15"/>
    <n v="5003.1000000000004"/>
    <n v="5103.16"/>
    <n v="443"/>
    <n v="33897.06"/>
    <x v="3"/>
    <x v="1"/>
    <x v="5"/>
    <x v="3"/>
    <x v="2"/>
    <x v="6"/>
    <x v="0"/>
    <x v="3"/>
    <x v="3"/>
  </r>
  <r>
    <s v="ORD00829"/>
    <x v="210"/>
    <s v="CUST773"/>
    <s v="Vikas"/>
    <x v="1"/>
    <n v="59"/>
    <s v="Watch"/>
    <x v="1"/>
    <x v="7"/>
    <x v="0"/>
    <n v="1"/>
    <n v="34518"/>
    <n v="0"/>
    <n v="0"/>
    <n v="6213.24"/>
    <n v="91"/>
    <n v="40822.239999999998"/>
    <x v="2"/>
    <x v="1"/>
    <x v="4"/>
    <x v="2"/>
    <x v="1"/>
    <x v="6"/>
    <x v="1"/>
    <x v="4"/>
    <x v="3"/>
  </r>
  <r>
    <s v="ORD00830"/>
    <x v="328"/>
    <s v="CUST325"/>
    <s v="Riya"/>
    <x v="0"/>
    <n v="56"/>
    <s v="Headphones"/>
    <x v="0"/>
    <x v="0"/>
    <x v="1"/>
    <n v="3"/>
    <n v="30273"/>
    <n v="10"/>
    <n v="9081.9"/>
    <n v="14712.68"/>
    <n v="294"/>
    <n v="96743.78"/>
    <x v="0"/>
    <x v="1"/>
    <x v="1"/>
    <x v="0"/>
    <x v="0"/>
    <x v="6"/>
    <x v="1"/>
    <x v="4"/>
    <x v="1"/>
  </r>
  <r>
    <s v="ORD00831"/>
    <x v="25"/>
    <s v="CUST421"/>
    <s v="Sneha"/>
    <x v="0"/>
    <n v="42"/>
    <s v="Laptop"/>
    <x v="0"/>
    <x v="4"/>
    <x v="6"/>
    <n v="2"/>
    <n v="11342"/>
    <n v="10"/>
    <n v="2268.4"/>
    <n v="3674.81"/>
    <n v="459"/>
    <n v="24549.41"/>
    <x v="0"/>
    <x v="0"/>
    <x v="6"/>
    <x v="4"/>
    <x v="1"/>
    <x v="5"/>
    <x v="0"/>
    <x v="0"/>
    <x v="2"/>
  </r>
  <r>
    <s v="ORD00832"/>
    <x v="206"/>
    <s v="CUST690"/>
    <s v="Arjun"/>
    <x v="1"/>
    <n v="58"/>
    <s v="Phone"/>
    <x v="0"/>
    <x v="6"/>
    <x v="4"/>
    <n v="1"/>
    <n v="48064"/>
    <n v="20"/>
    <n v="9612.7999999999993"/>
    <n v="6921.22"/>
    <n v="115"/>
    <n v="45487.42"/>
    <x v="0"/>
    <x v="0"/>
    <x v="7"/>
    <x v="5"/>
    <x v="1"/>
    <x v="0"/>
    <x v="1"/>
    <x v="3"/>
    <x v="0"/>
  </r>
  <r>
    <s v="ORD00833"/>
    <x v="21"/>
    <s v="CUST330"/>
    <s v="Karan"/>
    <x v="1"/>
    <n v="35"/>
    <s v="Camera"/>
    <x v="0"/>
    <x v="5"/>
    <x v="9"/>
    <n v="5"/>
    <n v="32836"/>
    <n v="15"/>
    <n v="24627"/>
    <n v="25119.54"/>
    <n v="464"/>
    <n v="165136.54"/>
    <x v="0"/>
    <x v="1"/>
    <x v="0"/>
    <x v="0"/>
    <x v="0"/>
    <x v="2"/>
    <x v="0"/>
    <x v="2"/>
    <x v="1"/>
  </r>
  <r>
    <s v="ORD00834"/>
    <x v="14"/>
    <s v="CUST934"/>
    <s v="Sneha"/>
    <x v="1"/>
    <n v="40"/>
    <s v="Keyboard"/>
    <x v="0"/>
    <x v="1"/>
    <x v="1"/>
    <n v="5"/>
    <n v="43163"/>
    <n v="10"/>
    <n v="21581.5"/>
    <n v="34962.03"/>
    <n v="202"/>
    <n v="229397.53"/>
    <x v="2"/>
    <x v="1"/>
    <x v="1"/>
    <x v="0"/>
    <x v="0"/>
    <x v="0"/>
    <x v="0"/>
    <x v="4"/>
    <x v="3"/>
  </r>
  <r>
    <s v="ORD00835"/>
    <x v="236"/>
    <s v="CUST594"/>
    <s v="Anjali"/>
    <x v="0"/>
    <n v="29"/>
    <s v="Phone"/>
    <x v="0"/>
    <x v="6"/>
    <x v="4"/>
    <n v="1"/>
    <n v="31573"/>
    <n v="10"/>
    <n v="3157.3"/>
    <n v="5114.83"/>
    <n v="152"/>
    <n v="33682.53"/>
    <x v="2"/>
    <x v="0"/>
    <x v="2"/>
    <x v="1"/>
    <x v="1"/>
    <x v="1"/>
    <x v="1"/>
    <x v="0"/>
    <x v="0"/>
  </r>
  <r>
    <s v="ORD00836"/>
    <x v="134"/>
    <s v="CUST305"/>
    <s v="Karan"/>
    <x v="1"/>
    <n v="29"/>
    <s v="Backpack"/>
    <x v="2"/>
    <x v="3"/>
    <x v="8"/>
    <n v="1"/>
    <n v="48245"/>
    <n v="20"/>
    <n v="9649"/>
    <n v="6947.28"/>
    <n v="5"/>
    <n v="45548.28"/>
    <x v="1"/>
    <x v="0"/>
    <x v="3"/>
    <x v="1"/>
    <x v="1"/>
    <x v="4"/>
    <x v="0"/>
    <x v="3"/>
    <x v="3"/>
  </r>
  <r>
    <s v="ORD00837"/>
    <x v="78"/>
    <s v="CUST586"/>
    <s v="Vikas"/>
    <x v="1"/>
    <n v="27"/>
    <s v="Tablet"/>
    <x v="0"/>
    <x v="8"/>
    <x v="3"/>
    <n v="4"/>
    <n v="47145"/>
    <n v="20"/>
    <n v="37716"/>
    <n v="27155.52"/>
    <n v="457"/>
    <n v="178476.52"/>
    <x v="2"/>
    <x v="1"/>
    <x v="7"/>
    <x v="5"/>
    <x v="1"/>
    <x v="0"/>
    <x v="1"/>
    <x v="4"/>
    <x v="1"/>
  </r>
  <r>
    <s v="ORD00838"/>
    <x v="34"/>
    <s v="CUST266"/>
    <s v="Vikas"/>
    <x v="1"/>
    <n v="56"/>
    <s v="Shoes"/>
    <x v="1"/>
    <x v="2"/>
    <x v="7"/>
    <n v="5"/>
    <n v="25380"/>
    <n v="0"/>
    <n v="0"/>
    <n v="22842"/>
    <n v="309"/>
    <n v="150051"/>
    <x v="1"/>
    <x v="0"/>
    <x v="1"/>
    <x v="0"/>
    <x v="0"/>
    <x v="0"/>
    <x v="1"/>
    <x v="2"/>
    <x v="2"/>
  </r>
  <r>
    <s v="ORD00839"/>
    <x v="37"/>
    <s v="CUST636"/>
    <s v="Rahul"/>
    <x v="0"/>
    <n v="22"/>
    <s v="Tablet"/>
    <x v="0"/>
    <x v="8"/>
    <x v="0"/>
    <n v="1"/>
    <n v="40566"/>
    <n v="10"/>
    <n v="4056.6"/>
    <n v="6571.69"/>
    <n v="112"/>
    <n v="43193.09"/>
    <x v="1"/>
    <x v="1"/>
    <x v="2"/>
    <x v="1"/>
    <x v="1"/>
    <x v="6"/>
    <x v="1"/>
    <x v="2"/>
    <x v="1"/>
  </r>
  <r>
    <s v="ORD00840"/>
    <x v="244"/>
    <s v="CUST260"/>
    <s v="Vikas"/>
    <x v="1"/>
    <n v="37"/>
    <s v="Headphones"/>
    <x v="0"/>
    <x v="0"/>
    <x v="9"/>
    <n v="1"/>
    <n v="6815"/>
    <n v="20"/>
    <n v="1363"/>
    <n v="981.36"/>
    <n v="338"/>
    <n v="6771.36"/>
    <x v="0"/>
    <x v="0"/>
    <x v="6"/>
    <x v="4"/>
    <x v="1"/>
    <x v="6"/>
    <x v="1"/>
    <x v="4"/>
    <x v="1"/>
  </r>
  <r>
    <s v="ORD00841"/>
    <x v="135"/>
    <s v="CUST397"/>
    <s v="Rahul"/>
    <x v="0"/>
    <n v="51"/>
    <s v="Headphones"/>
    <x v="0"/>
    <x v="0"/>
    <x v="3"/>
    <n v="3"/>
    <n v="49678"/>
    <n v="15"/>
    <n v="22355.1"/>
    <n v="22802.2"/>
    <n v="277"/>
    <n v="149758.1"/>
    <x v="1"/>
    <x v="0"/>
    <x v="2"/>
    <x v="1"/>
    <x v="1"/>
    <x v="6"/>
    <x v="0"/>
    <x v="4"/>
    <x v="1"/>
  </r>
  <r>
    <s v="ORD00842"/>
    <x v="30"/>
    <s v="CUST288"/>
    <s v="Anjali"/>
    <x v="1"/>
    <n v="46"/>
    <s v="Mouse"/>
    <x v="0"/>
    <x v="9"/>
    <x v="2"/>
    <n v="4"/>
    <n v="21247"/>
    <n v="5"/>
    <n v="4249.3999999999996"/>
    <n v="14532.95"/>
    <n v="439"/>
    <n v="95710.55"/>
    <x v="3"/>
    <x v="1"/>
    <x v="3"/>
    <x v="1"/>
    <x v="1"/>
    <x v="8"/>
    <x v="0"/>
    <x v="2"/>
    <x v="1"/>
  </r>
  <r>
    <s v="ORD00843"/>
    <x v="2"/>
    <s v="CUST836"/>
    <s v="Riya"/>
    <x v="1"/>
    <n v="31"/>
    <s v="Shoes"/>
    <x v="1"/>
    <x v="2"/>
    <x v="6"/>
    <n v="2"/>
    <n v="10921"/>
    <n v="5"/>
    <n v="1092.0999999999999"/>
    <n v="3734.98"/>
    <n v="395"/>
    <n v="24879.88"/>
    <x v="3"/>
    <x v="0"/>
    <x v="3"/>
    <x v="1"/>
    <x v="1"/>
    <x v="4"/>
    <x v="0"/>
    <x v="2"/>
    <x v="2"/>
  </r>
  <r>
    <s v="ORD00844"/>
    <x v="68"/>
    <s v="CUST523"/>
    <s v="Arjun"/>
    <x v="1"/>
    <n v="20"/>
    <s v="Backpack"/>
    <x v="2"/>
    <x v="3"/>
    <x v="0"/>
    <n v="2"/>
    <n v="41264"/>
    <n v="5"/>
    <n v="4126.3999999999996"/>
    <n v="14112.29"/>
    <n v="7"/>
    <n v="92520.89"/>
    <x v="2"/>
    <x v="0"/>
    <x v="7"/>
    <x v="5"/>
    <x v="1"/>
    <x v="4"/>
    <x v="1"/>
    <x v="4"/>
    <x v="3"/>
  </r>
  <r>
    <s v="ORD00845"/>
    <x v="165"/>
    <s v="CUST162"/>
    <s v="Anjali"/>
    <x v="1"/>
    <n v="37"/>
    <s v="Mouse"/>
    <x v="0"/>
    <x v="9"/>
    <x v="6"/>
    <n v="5"/>
    <n v="15722"/>
    <n v="20"/>
    <n v="15722"/>
    <n v="11319.84"/>
    <n v="333"/>
    <n v="74540.84"/>
    <x v="3"/>
    <x v="0"/>
    <x v="5"/>
    <x v="3"/>
    <x v="2"/>
    <x v="5"/>
    <x v="0"/>
    <x v="3"/>
    <x v="0"/>
  </r>
  <r>
    <s v="ORD00846"/>
    <x v="50"/>
    <s v="CUST459"/>
    <s v="Sneha"/>
    <x v="0"/>
    <n v="26"/>
    <s v="Headphones"/>
    <x v="0"/>
    <x v="0"/>
    <x v="9"/>
    <n v="4"/>
    <n v="48345"/>
    <n v="5"/>
    <n v="9669"/>
    <n v="33067.980000000003"/>
    <n v="107"/>
    <n v="216885.98"/>
    <x v="1"/>
    <x v="1"/>
    <x v="0"/>
    <x v="0"/>
    <x v="0"/>
    <x v="7"/>
    <x v="0"/>
    <x v="3"/>
    <x v="1"/>
  </r>
  <r>
    <s v="ORD00847"/>
    <x v="84"/>
    <s v="CUST499"/>
    <s v="Amit"/>
    <x v="1"/>
    <n v="59"/>
    <s v="Laptop"/>
    <x v="0"/>
    <x v="4"/>
    <x v="9"/>
    <n v="2"/>
    <n v="32961"/>
    <n v="0"/>
    <n v="0"/>
    <n v="11865.96"/>
    <n v="103"/>
    <n v="77890.960000000006"/>
    <x v="3"/>
    <x v="0"/>
    <x v="7"/>
    <x v="5"/>
    <x v="1"/>
    <x v="6"/>
    <x v="0"/>
    <x v="0"/>
    <x v="1"/>
  </r>
  <r>
    <s v="ORD00848"/>
    <x v="71"/>
    <s v="CUST891"/>
    <s v="Arjun"/>
    <x v="1"/>
    <n v="36"/>
    <s v="Watch"/>
    <x v="1"/>
    <x v="7"/>
    <x v="0"/>
    <n v="3"/>
    <n v="20711"/>
    <n v="20"/>
    <n v="12426.6"/>
    <n v="8947.15"/>
    <n v="216"/>
    <n v="58869.55"/>
    <x v="0"/>
    <x v="1"/>
    <x v="0"/>
    <x v="0"/>
    <x v="0"/>
    <x v="8"/>
    <x v="1"/>
    <x v="4"/>
    <x v="3"/>
  </r>
  <r>
    <s v="ORD00849"/>
    <x v="71"/>
    <s v="CUST681"/>
    <s v="Priya"/>
    <x v="0"/>
    <n v="49"/>
    <s v="Tablet"/>
    <x v="0"/>
    <x v="8"/>
    <x v="2"/>
    <n v="5"/>
    <n v="19707"/>
    <n v="10"/>
    <n v="9853.5"/>
    <n v="15962.67"/>
    <n v="346"/>
    <n v="104990.17"/>
    <x v="3"/>
    <x v="1"/>
    <x v="4"/>
    <x v="2"/>
    <x v="1"/>
    <x v="1"/>
    <x v="1"/>
    <x v="0"/>
    <x v="1"/>
  </r>
  <r>
    <s v="ORD00850"/>
    <x v="223"/>
    <s v="CUST201"/>
    <s v="Sneha"/>
    <x v="1"/>
    <n v="45"/>
    <s v="Backpack"/>
    <x v="2"/>
    <x v="3"/>
    <x v="9"/>
    <n v="1"/>
    <n v="37289"/>
    <n v="20"/>
    <n v="7457.8"/>
    <n v="5369.62"/>
    <n v="297"/>
    <n v="35497.82"/>
    <x v="1"/>
    <x v="1"/>
    <x v="5"/>
    <x v="3"/>
    <x v="2"/>
    <x v="4"/>
    <x v="0"/>
    <x v="2"/>
    <x v="0"/>
  </r>
  <r>
    <s v="ORD00851"/>
    <x v="285"/>
    <s v="CUST356"/>
    <s v="Rahul"/>
    <x v="0"/>
    <n v="53"/>
    <s v="Backpack"/>
    <x v="2"/>
    <x v="3"/>
    <x v="9"/>
    <n v="5"/>
    <n v="35009"/>
    <n v="0"/>
    <n v="0"/>
    <n v="31508.1"/>
    <n v="316"/>
    <n v="206869.1"/>
    <x v="1"/>
    <x v="0"/>
    <x v="1"/>
    <x v="0"/>
    <x v="0"/>
    <x v="0"/>
    <x v="1"/>
    <x v="3"/>
    <x v="2"/>
  </r>
  <r>
    <s v="ORD00852"/>
    <x v="329"/>
    <s v="CUST495"/>
    <s v="Amit"/>
    <x v="0"/>
    <n v="30"/>
    <s v="Tablet"/>
    <x v="0"/>
    <x v="8"/>
    <x v="8"/>
    <n v="3"/>
    <n v="26210"/>
    <n v="20"/>
    <n v="15726"/>
    <n v="11322.72"/>
    <n v="459"/>
    <n v="74685.72"/>
    <x v="3"/>
    <x v="0"/>
    <x v="0"/>
    <x v="0"/>
    <x v="0"/>
    <x v="9"/>
    <x v="0"/>
    <x v="0"/>
    <x v="1"/>
  </r>
  <r>
    <s v="ORD00853"/>
    <x v="184"/>
    <s v="CUST310"/>
    <s v="Vikas"/>
    <x v="0"/>
    <n v="49"/>
    <s v="Shoes"/>
    <x v="1"/>
    <x v="2"/>
    <x v="0"/>
    <n v="4"/>
    <n v="13804"/>
    <n v="5"/>
    <n v="2760.8"/>
    <n v="9441.94"/>
    <n v="349"/>
    <n v="62246.14"/>
    <x v="0"/>
    <x v="0"/>
    <x v="3"/>
    <x v="1"/>
    <x v="1"/>
    <x v="5"/>
    <x v="1"/>
    <x v="4"/>
    <x v="1"/>
  </r>
  <r>
    <s v="ORD00854"/>
    <x v="330"/>
    <s v="CUST117"/>
    <s v="Karan"/>
    <x v="1"/>
    <n v="59"/>
    <s v="Keyboard"/>
    <x v="0"/>
    <x v="1"/>
    <x v="6"/>
    <n v="2"/>
    <n v="20640"/>
    <n v="0"/>
    <n v="0"/>
    <n v="7430.4"/>
    <n v="97"/>
    <n v="48807.4"/>
    <x v="1"/>
    <x v="0"/>
    <x v="0"/>
    <x v="0"/>
    <x v="0"/>
    <x v="4"/>
    <x v="1"/>
    <x v="0"/>
    <x v="1"/>
  </r>
  <r>
    <s v="ORD00855"/>
    <x v="133"/>
    <s v="CUST177"/>
    <s v="Rahul"/>
    <x v="1"/>
    <n v="47"/>
    <s v="Backpack"/>
    <x v="2"/>
    <x v="3"/>
    <x v="0"/>
    <n v="4"/>
    <n v="32637"/>
    <n v="15"/>
    <n v="19582.2"/>
    <n v="19973.84"/>
    <n v="162"/>
    <n v="131101.64000000001"/>
    <x v="1"/>
    <x v="1"/>
    <x v="3"/>
    <x v="1"/>
    <x v="1"/>
    <x v="2"/>
    <x v="0"/>
    <x v="1"/>
    <x v="3"/>
  </r>
  <r>
    <s v="ORD00856"/>
    <x v="290"/>
    <s v="CUST219"/>
    <s v="Anjali"/>
    <x v="0"/>
    <n v="18"/>
    <s v="Backpack"/>
    <x v="2"/>
    <x v="3"/>
    <x v="4"/>
    <n v="5"/>
    <n v="30196"/>
    <n v="5"/>
    <n v="7549"/>
    <n v="25817.58"/>
    <n v="472"/>
    <n v="169720.58"/>
    <x v="2"/>
    <x v="1"/>
    <x v="3"/>
    <x v="1"/>
    <x v="1"/>
    <x v="4"/>
    <x v="0"/>
    <x v="0"/>
    <x v="1"/>
  </r>
  <r>
    <s v="ORD00857"/>
    <x v="112"/>
    <s v="CUST763"/>
    <s v="Anjali"/>
    <x v="1"/>
    <n v="21"/>
    <s v="Phone"/>
    <x v="0"/>
    <x v="6"/>
    <x v="8"/>
    <n v="2"/>
    <n v="22407"/>
    <n v="5"/>
    <n v="2240.6999999999998"/>
    <n v="7663.19"/>
    <n v="46"/>
    <n v="50282.49"/>
    <x v="2"/>
    <x v="0"/>
    <x v="6"/>
    <x v="4"/>
    <x v="1"/>
    <x v="1"/>
    <x v="0"/>
    <x v="0"/>
    <x v="1"/>
  </r>
  <r>
    <s v="ORD00858"/>
    <x v="299"/>
    <s v="CUST418"/>
    <s v="Rahul"/>
    <x v="1"/>
    <n v="25"/>
    <s v="Tablet"/>
    <x v="0"/>
    <x v="8"/>
    <x v="7"/>
    <n v="4"/>
    <n v="21850"/>
    <n v="15"/>
    <n v="13110"/>
    <n v="13372.2"/>
    <n v="303"/>
    <n v="87965.2"/>
    <x v="1"/>
    <x v="0"/>
    <x v="6"/>
    <x v="4"/>
    <x v="1"/>
    <x v="7"/>
    <x v="1"/>
    <x v="3"/>
    <x v="3"/>
  </r>
  <r>
    <s v="ORD00859"/>
    <x v="56"/>
    <s v="CUST830"/>
    <s v="Riya"/>
    <x v="0"/>
    <n v="31"/>
    <s v="Camera"/>
    <x v="0"/>
    <x v="5"/>
    <x v="3"/>
    <n v="1"/>
    <n v="24965"/>
    <n v="20"/>
    <n v="4993"/>
    <n v="3594.96"/>
    <n v="431"/>
    <n v="23997.96"/>
    <x v="0"/>
    <x v="0"/>
    <x v="3"/>
    <x v="1"/>
    <x v="1"/>
    <x v="0"/>
    <x v="1"/>
    <x v="0"/>
    <x v="0"/>
  </r>
  <r>
    <s v="ORD00860"/>
    <x v="95"/>
    <s v="CUST564"/>
    <s v="Sneha"/>
    <x v="1"/>
    <n v="24"/>
    <s v="Tablet"/>
    <x v="0"/>
    <x v="8"/>
    <x v="8"/>
    <n v="2"/>
    <n v="44956"/>
    <n v="15"/>
    <n v="13486.8"/>
    <n v="13756.54"/>
    <n v="136"/>
    <n v="90317.74"/>
    <x v="2"/>
    <x v="1"/>
    <x v="0"/>
    <x v="0"/>
    <x v="0"/>
    <x v="0"/>
    <x v="0"/>
    <x v="2"/>
    <x v="0"/>
  </r>
  <r>
    <s v="ORD00861"/>
    <x v="236"/>
    <s v="CUST312"/>
    <s v="Riya"/>
    <x v="0"/>
    <n v="57"/>
    <s v="Camera"/>
    <x v="0"/>
    <x v="5"/>
    <x v="0"/>
    <n v="3"/>
    <n v="42360"/>
    <n v="15"/>
    <n v="19062"/>
    <n v="19443.240000000002"/>
    <n v="46"/>
    <n v="127507.24"/>
    <x v="1"/>
    <x v="0"/>
    <x v="3"/>
    <x v="1"/>
    <x v="1"/>
    <x v="4"/>
    <x v="1"/>
    <x v="0"/>
    <x v="3"/>
  </r>
  <r>
    <s v="ORD00862"/>
    <x v="176"/>
    <s v="CUST246"/>
    <s v="Priya"/>
    <x v="1"/>
    <n v="39"/>
    <s v="Watch"/>
    <x v="1"/>
    <x v="7"/>
    <x v="2"/>
    <n v="2"/>
    <n v="26834"/>
    <n v="20"/>
    <n v="10733.6"/>
    <n v="7728.19"/>
    <n v="488"/>
    <n v="51150.59"/>
    <x v="2"/>
    <x v="0"/>
    <x v="0"/>
    <x v="0"/>
    <x v="0"/>
    <x v="6"/>
    <x v="1"/>
    <x v="1"/>
    <x v="3"/>
  </r>
  <r>
    <s v="ORD00863"/>
    <x v="57"/>
    <s v="CUST635"/>
    <s v="Riya"/>
    <x v="1"/>
    <n v="52"/>
    <s v="Keyboard"/>
    <x v="0"/>
    <x v="1"/>
    <x v="0"/>
    <n v="4"/>
    <n v="43417"/>
    <n v="20"/>
    <n v="34733.599999999999"/>
    <n v="25008.19"/>
    <n v="360"/>
    <n v="164302.59"/>
    <x v="0"/>
    <x v="1"/>
    <x v="0"/>
    <x v="0"/>
    <x v="0"/>
    <x v="8"/>
    <x v="0"/>
    <x v="0"/>
    <x v="3"/>
  </r>
  <r>
    <s v="ORD00864"/>
    <x v="317"/>
    <s v="CUST293"/>
    <s v="Anjali"/>
    <x v="0"/>
    <n v="33"/>
    <s v="Backpack"/>
    <x v="2"/>
    <x v="3"/>
    <x v="4"/>
    <n v="5"/>
    <n v="36728"/>
    <n v="10"/>
    <n v="18364"/>
    <n v="29749.68"/>
    <n v="119"/>
    <n v="195144.68"/>
    <x v="2"/>
    <x v="1"/>
    <x v="7"/>
    <x v="5"/>
    <x v="1"/>
    <x v="0"/>
    <x v="1"/>
    <x v="1"/>
    <x v="0"/>
  </r>
  <r>
    <s v="ORD00865"/>
    <x v="236"/>
    <s v="CUST482"/>
    <s v="Anjali"/>
    <x v="0"/>
    <n v="25"/>
    <s v="Phone"/>
    <x v="0"/>
    <x v="6"/>
    <x v="7"/>
    <n v="1"/>
    <n v="41533"/>
    <n v="0"/>
    <n v="0"/>
    <n v="7475.94"/>
    <n v="229"/>
    <n v="49237.94"/>
    <x v="3"/>
    <x v="0"/>
    <x v="1"/>
    <x v="0"/>
    <x v="0"/>
    <x v="9"/>
    <x v="1"/>
    <x v="4"/>
    <x v="3"/>
  </r>
  <r>
    <s v="ORD00866"/>
    <x v="26"/>
    <s v="CUST379"/>
    <s v="Rahul"/>
    <x v="0"/>
    <n v="55"/>
    <s v="Camera"/>
    <x v="0"/>
    <x v="5"/>
    <x v="6"/>
    <n v="5"/>
    <n v="30419"/>
    <n v="10"/>
    <n v="15209.5"/>
    <n v="24639.39"/>
    <n v="45"/>
    <n v="161569.89000000001"/>
    <x v="1"/>
    <x v="0"/>
    <x v="1"/>
    <x v="0"/>
    <x v="0"/>
    <x v="2"/>
    <x v="0"/>
    <x v="1"/>
    <x v="3"/>
  </r>
  <r>
    <s v="ORD00867"/>
    <x v="310"/>
    <s v="CUST366"/>
    <s v="Sneha"/>
    <x v="1"/>
    <n v="24"/>
    <s v="Laptop"/>
    <x v="0"/>
    <x v="4"/>
    <x v="5"/>
    <n v="3"/>
    <n v="41505"/>
    <n v="20"/>
    <n v="24903"/>
    <n v="17930.16"/>
    <n v="297"/>
    <n v="117839.16"/>
    <x v="0"/>
    <x v="1"/>
    <x v="0"/>
    <x v="0"/>
    <x v="0"/>
    <x v="0"/>
    <x v="0"/>
    <x v="3"/>
    <x v="0"/>
  </r>
  <r>
    <s v="ORD00868"/>
    <x v="195"/>
    <s v="CUST770"/>
    <s v="Neha"/>
    <x v="0"/>
    <n v="49"/>
    <s v="Shoes"/>
    <x v="1"/>
    <x v="2"/>
    <x v="0"/>
    <n v="3"/>
    <n v="5310"/>
    <n v="10"/>
    <n v="1593"/>
    <n v="2580.66"/>
    <n v="400"/>
    <n v="17317.66"/>
    <x v="0"/>
    <x v="1"/>
    <x v="7"/>
    <x v="5"/>
    <x v="1"/>
    <x v="4"/>
    <x v="0"/>
    <x v="4"/>
    <x v="1"/>
  </r>
  <r>
    <s v="ORD00869"/>
    <x v="252"/>
    <s v="CUST580"/>
    <s v="Anjali"/>
    <x v="1"/>
    <n v="32"/>
    <s v="Tablet"/>
    <x v="0"/>
    <x v="8"/>
    <x v="8"/>
    <n v="4"/>
    <n v="14528"/>
    <n v="20"/>
    <n v="11622.4"/>
    <n v="8368.1299999999992"/>
    <n v="121"/>
    <n v="54978.73"/>
    <x v="1"/>
    <x v="0"/>
    <x v="2"/>
    <x v="1"/>
    <x v="1"/>
    <x v="5"/>
    <x v="0"/>
    <x v="4"/>
    <x v="2"/>
  </r>
  <r>
    <s v="ORD00870"/>
    <x v="122"/>
    <s v="CUST103"/>
    <s v="Priya"/>
    <x v="1"/>
    <n v="34"/>
    <s v="Watch"/>
    <x v="1"/>
    <x v="7"/>
    <x v="8"/>
    <n v="4"/>
    <n v="29992"/>
    <n v="5"/>
    <n v="5998.4"/>
    <n v="20514.53"/>
    <n v="338"/>
    <n v="134822.13"/>
    <x v="3"/>
    <x v="1"/>
    <x v="3"/>
    <x v="1"/>
    <x v="1"/>
    <x v="1"/>
    <x v="1"/>
    <x v="2"/>
    <x v="2"/>
  </r>
  <r>
    <s v="ORD00871"/>
    <x v="6"/>
    <s v="CUST210"/>
    <s v="Arjun"/>
    <x v="0"/>
    <n v="28"/>
    <s v="Keyboard"/>
    <x v="0"/>
    <x v="1"/>
    <x v="8"/>
    <n v="4"/>
    <n v="29117"/>
    <n v="15"/>
    <n v="17470.2"/>
    <n v="17819.599999999999"/>
    <n v="300"/>
    <n v="117117.4"/>
    <x v="1"/>
    <x v="0"/>
    <x v="1"/>
    <x v="0"/>
    <x v="0"/>
    <x v="7"/>
    <x v="0"/>
    <x v="4"/>
    <x v="2"/>
  </r>
  <r>
    <s v="ORD00872"/>
    <x v="96"/>
    <s v="CUST685"/>
    <s v="Rahul"/>
    <x v="0"/>
    <n v="32"/>
    <s v="Keyboard"/>
    <x v="0"/>
    <x v="1"/>
    <x v="0"/>
    <n v="1"/>
    <n v="6441"/>
    <n v="20"/>
    <n v="1288.2"/>
    <n v="927.5"/>
    <n v="124"/>
    <n v="6204.3"/>
    <x v="1"/>
    <x v="0"/>
    <x v="4"/>
    <x v="2"/>
    <x v="1"/>
    <x v="5"/>
    <x v="0"/>
    <x v="3"/>
    <x v="3"/>
  </r>
  <r>
    <s v="ORD00873"/>
    <x v="112"/>
    <s v="CUST376"/>
    <s v="Vikas"/>
    <x v="0"/>
    <n v="25"/>
    <s v="Backpack"/>
    <x v="2"/>
    <x v="3"/>
    <x v="6"/>
    <n v="3"/>
    <n v="23228"/>
    <n v="15"/>
    <n v="10452.6"/>
    <n v="10661.65"/>
    <n v="74"/>
    <n v="69967.05"/>
    <x v="2"/>
    <x v="1"/>
    <x v="5"/>
    <x v="3"/>
    <x v="2"/>
    <x v="1"/>
    <x v="1"/>
    <x v="2"/>
    <x v="1"/>
  </r>
  <r>
    <s v="ORD00874"/>
    <x v="301"/>
    <s v="CUST528"/>
    <s v="Karan"/>
    <x v="0"/>
    <n v="53"/>
    <s v="Headphones"/>
    <x v="0"/>
    <x v="0"/>
    <x v="2"/>
    <n v="5"/>
    <n v="13705"/>
    <n v="20"/>
    <n v="13705"/>
    <n v="9867.6"/>
    <n v="26"/>
    <n v="64713.599999999999"/>
    <x v="0"/>
    <x v="0"/>
    <x v="4"/>
    <x v="2"/>
    <x v="1"/>
    <x v="1"/>
    <x v="1"/>
    <x v="3"/>
    <x v="3"/>
  </r>
  <r>
    <s v="ORD00875"/>
    <x v="331"/>
    <s v="CUST894"/>
    <s v="Neha"/>
    <x v="0"/>
    <n v="38"/>
    <s v="Backpack"/>
    <x v="2"/>
    <x v="3"/>
    <x v="2"/>
    <n v="2"/>
    <n v="48561"/>
    <n v="20"/>
    <n v="19424.400000000001"/>
    <n v="13985.57"/>
    <n v="179"/>
    <n v="91862.17"/>
    <x v="1"/>
    <x v="0"/>
    <x v="5"/>
    <x v="3"/>
    <x v="2"/>
    <x v="0"/>
    <x v="1"/>
    <x v="2"/>
    <x v="2"/>
  </r>
  <r>
    <s v="ORD00876"/>
    <x v="305"/>
    <s v="CUST458"/>
    <s v="Anjali"/>
    <x v="1"/>
    <n v="28"/>
    <s v="Shoes"/>
    <x v="1"/>
    <x v="2"/>
    <x v="7"/>
    <n v="2"/>
    <n v="17048"/>
    <n v="10"/>
    <n v="3409.6"/>
    <n v="5523.55"/>
    <n v="126"/>
    <n v="36335.949999999997"/>
    <x v="0"/>
    <x v="1"/>
    <x v="4"/>
    <x v="2"/>
    <x v="1"/>
    <x v="4"/>
    <x v="0"/>
    <x v="2"/>
    <x v="0"/>
  </r>
  <r>
    <s v="ORD00877"/>
    <x v="172"/>
    <s v="CUST929"/>
    <s v="Priya"/>
    <x v="0"/>
    <n v="55"/>
    <s v="Keyboard"/>
    <x v="0"/>
    <x v="1"/>
    <x v="7"/>
    <n v="2"/>
    <n v="46981"/>
    <n v="0"/>
    <n v="0"/>
    <n v="16913.16"/>
    <n v="252"/>
    <n v="111127.16"/>
    <x v="3"/>
    <x v="0"/>
    <x v="0"/>
    <x v="0"/>
    <x v="0"/>
    <x v="1"/>
    <x v="1"/>
    <x v="0"/>
    <x v="0"/>
  </r>
  <r>
    <s v="ORD00878"/>
    <x v="206"/>
    <s v="CUST537"/>
    <s v="Sneha"/>
    <x v="0"/>
    <n v="59"/>
    <s v="Laptop"/>
    <x v="0"/>
    <x v="4"/>
    <x v="7"/>
    <n v="3"/>
    <n v="42665"/>
    <n v="10"/>
    <n v="12799.5"/>
    <n v="20735.189999999999"/>
    <n v="452"/>
    <n v="136382.69"/>
    <x v="0"/>
    <x v="1"/>
    <x v="7"/>
    <x v="5"/>
    <x v="1"/>
    <x v="0"/>
    <x v="0"/>
    <x v="3"/>
    <x v="2"/>
  </r>
  <r>
    <s v="ORD00879"/>
    <x v="216"/>
    <s v="CUST419"/>
    <s v="Sneha"/>
    <x v="0"/>
    <n v="42"/>
    <s v="Laptop"/>
    <x v="0"/>
    <x v="4"/>
    <x v="8"/>
    <n v="3"/>
    <n v="33362"/>
    <n v="0"/>
    <n v="0"/>
    <n v="18015.48"/>
    <n v="429"/>
    <n v="118530.48"/>
    <x v="0"/>
    <x v="1"/>
    <x v="6"/>
    <x v="4"/>
    <x v="1"/>
    <x v="0"/>
    <x v="0"/>
    <x v="2"/>
    <x v="1"/>
  </r>
  <r>
    <s v="ORD00880"/>
    <x v="239"/>
    <s v="CUST510"/>
    <s v="Riya"/>
    <x v="0"/>
    <n v="45"/>
    <s v="Tablet"/>
    <x v="0"/>
    <x v="8"/>
    <x v="4"/>
    <n v="1"/>
    <n v="4860"/>
    <n v="10"/>
    <n v="486"/>
    <n v="787.32"/>
    <n v="245"/>
    <n v="5406.32"/>
    <x v="0"/>
    <x v="1"/>
    <x v="7"/>
    <x v="5"/>
    <x v="1"/>
    <x v="7"/>
    <x v="1"/>
    <x v="4"/>
    <x v="2"/>
  </r>
  <r>
    <s v="ORD00881"/>
    <x v="1"/>
    <s v="CUST979"/>
    <s v="Rahul"/>
    <x v="1"/>
    <n v="34"/>
    <s v="Headphones"/>
    <x v="0"/>
    <x v="0"/>
    <x v="9"/>
    <n v="3"/>
    <n v="39078"/>
    <n v="15"/>
    <n v="17585.099999999999"/>
    <n v="17936.8"/>
    <n v="64"/>
    <n v="117649.7"/>
    <x v="2"/>
    <x v="1"/>
    <x v="1"/>
    <x v="0"/>
    <x v="0"/>
    <x v="5"/>
    <x v="0"/>
    <x v="0"/>
    <x v="3"/>
  </r>
  <r>
    <s v="ORD00882"/>
    <x v="290"/>
    <s v="CUST999"/>
    <s v="Neha"/>
    <x v="1"/>
    <n v="47"/>
    <s v="Watch"/>
    <x v="1"/>
    <x v="7"/>
    <x v="1"/>
    <n v="5"/>
    <n v="5258"/>
    <n v="15"/>
    <n v="3943.5"/>
    <n v="4022.37"/>
    <n v="359"/>
    <n v="26727.87"/>
    <x v="0"/>
    <x v="1"/>
    <x v="3"/>
    <x v="1"/>
    <x v="1"/>
    <x v="3"/>
    <x v="0"/>
    <x v="2"/>
    <x v="2"/>
  </r>
  <r>
    <s v="ORD00883"/>
    <x v="319"/>
    <s v="CUST321"/>
    <s v="Priya"/>
    <x v="0"/>
    <n v="31"/>
    <s v="Keyboard"/>
    <x v="0"/>
    <x v="1"/>
    <x v="0"/>
    <n v="5"/>
    <n v="13845"/>
    <n v="15"/>
    <n v="10383.75"/>
    <n v="10591.42"/>
    <n v="169"/>
    <n v="69601.679999999993"/>
    <x v="2"/>
    <x v="1"/>
    <x v="1"/>
    <x v="0"/>
    <x v="0"/>
    <x v="3"/>
    <x v="0"/>
    <x v="4"/>
    <x v="1"/>
  </r>
  <r>
    <s v="ORD00884"/>
    <x v="65"/>
    <s v="CUST575"/>
    <s v="Karan"/>
    <x v="0"/>
    <n v="19"/>
    <s v="Headphones"/>
    <x v="0"/>
    <x v="0"/>
    <x v="6"/>
    <n v="3"/>
    <n v="39216"/>
    <n v="20"/>
    <n v="23529.599999999999"/>
    <n v="16941.310000000001"/>
    <n v="13"/>
    <n v="111072.71"/>
    <x v="0"/>
    <x v="1"/>
    <x v="7"/>
    <x v="5"/>
    <x v="1"/>
    <x v="0"/>
    <x v="1"/>
    <x v="1"/>
    <x v="0"/>
  </r>
  <r>
    <s v="ORD00885"/>
    <x v="141"/>
    <s v="CUST250"/>
    <s v="Neha"/>
    <x v="1"/>
    <n v="40"/>
    <s v="Shoes"/>
    <x v="1"/>
    <x v="2"/>
    <x v="3"/>
    <n v="5"/>
    <n v="21764"/>
    <n v="20"/>
    <n v="21764"/>
    <n v="15670.08"/>
    <n v="260"/>
    <n v="102986.08"/>
    <x v="2"/>
    <x v="0"/>
    <x v="3"/>
    <x v="1"/>
    <x v="1"/>
    <x v="9"/>
    <x v="1"/>
    <x v="1"/>
    <x v="0"/>
  </r>
  <r>
    <s v="ORD00886"/>
    <x v="88"/>
    <s v="CUST916"/>
    <s v="Priya"/>
    <x v="0"/>
    <n v="21"/>
    <s v="Mouse"/>
    <x v="0"/>
    <x v="9"/>
    <x v="2"/>
    <n v="1"/>
    <n v="35662"/>
    <n v="20"/>
    <n v="7132.4"/>
    <n v="5135.33"/>
    <n v="390"/>
    <n v="34054.93"/>
    <x v="0"/>
    <x v="1"/>
    <x v="6"/>
    <x v="4"/>
    <x v="1"/>
    <x v="8"/>
    <x v="1"/>
    <x v="3"/>
    <x v="1"/>
  </r>
  <r>
    <s v="ORD00887"/>
    <x v="22"/>
    <s v="CUST553"/>
    <s v="Anjali"/>
    <x v="0"/>
    <n v="26"/>
    <s v="Mouse"/>
    <x v="0"/>
    <x v="9"/>
    <x v="7"/>
    <n v="2"/>
    <n v="32832"/>
    <n v="10"/>
    <n v="6566.4"/>
    <n v="10637.57"/>
    <n v="492"/>
    <n v="70227.17"/>
    <x v="1"/>
    <x v="1"/>
    <x v="7"/>
    <x v="5"/>
    <x v="1"/>
    <x v="2"/>
    <x v="1"/>
    <x v="1"/>
    <x v="0"/>
  </r>
  <r>
    <s v="ORD00888"/>
    <x v="128"/>
    <s v="CUST957"/>
    <s v="Anjali"/>
    <x v="1"/>
    <n v="51"/>
    <s v="Mouse"/>
    <x v="0"/>
    <x v="9"/>
    <x v="2"/>
    <n v="5"/>
    <n v="42505"/>
    <n v="15"/>
    <n v="31878.75"/>
    <n v="32516.32"/>
    <n v="414"/>
    <n v="213576.58"/>
    <x v="1"/>
    <x v="0"/>
    <x v="0"/>
    <x v="0"/>
    <x v="0"/>
    <x v="5"/>
    <x v="0"/>
    <x v="2"/>
    <x v="1"/>
  </r>
  <r>
    <s v="ORD00889"/>
    <x v="149"/>
    <s v="CUST179"/>
    <s v="Neha"/>
    <x v="0"/>
    <n v="60"/>
    <s v="Headphones"/>
    <x v="0"/>
    <x v="0"/>
    <x v="5"/>
    <n v="4"/>
    <n v="42685"/>
    <n v="20"/>
    <n v="34148"/>
    <n v="24586.560000000001"/>
    <n v="281"/>
    <n v="161459.56"/>
    <x v="2"/>
    <x v="0"/>
    <x v="3"/>
    <x v="1"/>
    <x v="1"/>
    <x v="1"/>
    <x v="1"/>
    <x v="1"/>
    <x v="0"/>
  </r>
  <r>
    <s v="ORD00890"/>
    <x v="244"/>
    <s v="CUST935"/>
    <s v="Rahul"/>
    <x v="0"/>
    <n v="42"/>
    <s v="Phone"/>
    <x v="0"/>
    <x v="6"/>
    <x v="8"/>
    <n v="4"/>
    <n v="38588"/>
    <n v="5"/>
    <n v="7717.6"/>
    <n v="26394.19"/>
    <n v="304"/>
    <n v="173332.59"/>
    <x v="1"/>
    <x v="0"/>
    <x v="4"/>
    <x v="2"/>
    <x v="1"/>
    <x v="3"/>
    <x v="1"/>
    <x v="3"/>
    <x v="2"/>
  </r>
  <r>
    <s v="ORD00891"/>
    <x v="324"/>
    <s v="CUST512"/>
    <s v="Priya"/>
    <x v="1"/>
    <n v="27"/>
    <s v="Keyboard"/>
    <x v="0"/>
    <x v="1"/>
    <x v="2"/>
    <n v="4"/>
    <n v="13547"/>
    <n v="15"/>
    <n v="8128.2"/>
    <n v="8290.76"/>
    <n v="303"/>
    <n v="54653.56"/>
    <x v="0"/>
    <x v="0"/>
    <x v="7"/>
    <x v="5"/>
    <x v="1"/>
    <x v="2"/>
    <x v="1"/>
    <x v="1"/>
    <x v="0"/>
  </r>
  <r>
    <s v="ORD00892"/>
    <x v="58"/>
    <s v="CUST271"/>
    <s v="Rahul"/>
    <x v="1"/>
    <n v="53"/>
    <s v="Watch"/>
    <x v="1"/>
    <x v="7"/>
    <x v="2"/>
    <n v="3"/>
    <n v="21239"/>
    <n v="0"/>
    <n v="0"/>
    <n v="11469.06"/>
    <n v="442"/>
    <n v="75628.06"/>
    <x v="1"/>
    <x v="0"/>
    <x v="4"/>
    <x v="2"/>
    <x v="1"/>
    <x v="9"/>
    <x v="1"/>
    <x v="3"/>
    <x v="3"/>
  </r>
  <r>
    <s v="ORD00893"/>
    <x v="205"/>
    <s v="CUST485"/>
    <s v="Riya"/>
    <x v="1"/>
    <n v="31"/>
    <s v="Keyboard"/>
    <x v="0"/>
    <x v="1"/>
    <x v="1"/>
    <n v="5"/>
    <n v="29270"/>
    <n v="5"/>
    <n v="7317.5"/>
    <n v="25025.85"/>
    <n v="96"/>
    <n v="164154.35"/>
    <x v="0"/>
    <x v="0"/>
    <x v="2"/>
    <x v="1"/>
    <x v="1"/>
    <x v="2"/>
    <x v="1"/>
    <x v="4"/>
    <x v="2"/>
  </r>
  <r>
    <s v="ORD00894"/>
    <x v="269"/>
    <s v="CUST325"/>
    <s v="Neha"/>
    <x v="0"/>
    <n v="50"/>
    <s v="Tablet"/>
    <x v="0"/>
    <x v="8"/>
    <x v="6"/>
    <n v="2"/>
    <n v="21419"/>
    <n v="5"/>
    <n v="2141.9"/>
    <n v="7325.3"/>
    <n v="117"/>
    <n v="48138.400000000001"/>
    <x v="1"/>
    <x v="0"/>
    <x v="3"/>
    <x v="1"/>
    <x v="1"/>
    <x v="1"/>
    <x v="0"/>
    <x v="4"/>
    <x v="2"/>
  </r>
  <r>
    <s v="ORD00895"/>
    <x v="218"/>
    <s v="CUST900"/>
    <s v="Rahul"/>
    <x v="1"/>
    <n v="32"/>
    <s v="Shoes"/>
    <x v="1"/>
    <x v="2"/>
    <x v="4"/>
    <n v="1"/>
    <n v="49049"/>
    <n v="0"/>
    <n v="0"/>
    <n v="8828.82"/>
    <n v="224"/>
    <n v="58101.82"/>
    <x v="1"/>
    <x v="1"/>
    <x v="2"/>
    <x v="1"/>
    <x v="1"/>
    <x v="8"/>
    <x v="1"/>
    <x v="0"/>
    <x v="0"/>
  </r>
  <r>
    <s v="ORD00896"/>
    <x v="140"/>
    <s v="CUST908"/>
    <s v="Anjali"/>
    <x v="1"/>
    <n v="19"/>
    <s v="Camera"/>
    <x v="0"/>
    <x v="5"/>
    <x v="5"/>
    <n v="3"/>
    <n v="49307"/>
    <n v="5"/>
    <n v="7396.05"/>
    <n v="25294.49"/>
    <n v="113"/>
    <n v="165932.44"/>
    <x v="2"/>
    <x v="0"/>
    <x v="4"/>
    <x v="2"/>
    <x v="1"/>
    <x v="6"/>
    <x v="0"/>
    <x v="3"/>
    <x v="0"/>
  </r>
  <r>
    <s v="ORD00897"/>
    <x v="265"/>
    <s v="CUST694"/>
    <s v="Neha"/>
    <x v="1"/>
    <n v="50"/>
    <s v="Headphones"/>
    <x v="0"/>
    <x v="0"/>
    <x v="1"/>
    <n v="1"/>
    <n v="16899"/>
    <n v="15"/>
    <n v="2534.85"/>
    <n v="2585.5500000000002"/>
    <n v="2"/>
    <n v="16951.7"/>
    <x v="2"/>
    <x v="0"/>
    <x v="3"/>
    <x v="1"/>
    <x v="1"/>
    <x v="3"/>
    <x v="0"/>
    <x v="1"/>
    <x v="0"/>
  </r>
  <r>
    <s v="ORD00898"/>
    <x v="139"/>
    <s v="CUST546"/>
    <s v="Priya"/>
    <x v="1"/>
    <n v="30"/>
    <s v="Watch"/>
    <x v="1"/>
    <x v="7"/>
    <x v="2"/>
    <n v="3"/>
    <n v="48086"/>
    <n v="5"/>
    <n v="7212.9"/>
    <n v="24668.12"/>
    <n v="82"/>
    <n v="161795.22"/>
    <x v="3"/>
    <x v="1"/>
    <x v="1"/>
    <x v="0"/>
    <x v="0"/>
    <x v="4"/>
    <x v="1"/>
    <x v="0"/>
    <x v="3"/>
  </r>
  <r>
    <s v="ORD00899"/>
    <x v="309"/>
    <s v="CUST804"/>
    <s v="Amit"/>
    <x v="1"/>
    <n v="59"/>
    <s v="Phone"/>
    <x v="0"/>
    <x v="6"/>
    <x v="6"/>
    <n v="2"/>
    <n v="39784"/>
    <n v="10"/>
    <n v="7956.8"/>
    <n v="12890.02"/>
    <n v="184"/>
    <n v="84685.22"/>
    <x v="1"/>
    <x v="1"/>
    <x v="1"/>
    <x v="0"/>
    <x v="0"/>
    <x v="4"/>
    <x v="0"/>
    <x v="3"/>
    <x v="3"/>
  </r>
  <r>
    <s v="ORD00900"/>
    <x v="1"/>
    <s v="CUST294"/>
    <s v="Neha"/>
    <x v="0"/>
    <n v="58"/>
    <s v="Tablet"/>
    <x v="0"/>
    <x v="8"/>
    <x v="7"/>
    <n v="1"/>
    <n v="17849"/>
    <n v="15"/>
    <n v="2677.35"/>
    <n v="2730.9"/>
    <n v="268"/>
    <n v="18170.55"/>
    <x v="3"/>
    <x v="1"/>
    <x v="1"/>
    <x v="0"/>
    <x v="0"/>
    <x v="2"/>
    <x v="0"/>
    <x v="1"/>
    <x v="3"/>
  </r>
  <r>
    <s v="ORD00901"/>
    <x v="53"/>
    <s v="CUST345"/>
    <s v="Neha"/>
    <x v="0"/>
    <n v="18"/>
    <s v="Shoes"/>
    <x v="1"/>
    <x v="2"/>
    <x v="5"/>
    <n v="4"/>
    <n v="22659"/>
    <n v="15"/>
    <n v="13595.4"/>
    <n v="13867.31"/>
    <n v="374"/>
    <n v="91281.91"/>
    <x v="0"/>
    <x v="0"/>
    <x v="2"/>
    <x v="1"/>
    <x v="1"/>
    <x v="4"/>
    <x v="1"/>
    <x v="4"/>
    <x v="3"/>
  </r>
  <r>
    <s v="ORD00902"/>
    <x v="220"/>
    <s v="CUST943"/>
    <s v="Amit"/>
    <x v="0"/>
    <n v="32"/>
    <s v="Camera"/>
    <x v="0"/>
    <x v="5"/>
    <x v="0"/>
    <n v="4"/>
    <n v="34273"/>
    <n v="0"/>
    <n v="0"/>
    <n v="24676.560000000001"/>
    <n v="420"/>
    <n v="162188.56"/>
    <x v="3"/>
    <x v="1"/>
    <x v="5"/>
    <x v="3"/>
    <x v="2"/>
    <x v="3"/>
    <x v="1"/>
    <x v="2"/>
    <x v="1"/>
  </r>
  <r>
    <s v="ORD00903"/>
    <x v="209"/>
    <s v="CUST120"/>
    <s v="Riya"/>
    <x v="1"/>
    <n v="26"/>
    <s v="Shoes"/>
    <x v="1"/>
    <x v="2"/>
    <x v="0"/>
    <n v="1"/>
    <n v="5894"/>
    <n v="20"/>
    <n v="1178.8"/>
    <n v="848.74"/>
    <n v="203"/>
    <n v="5766.94"/>
    <x v="2"/>
    <x v="1"/>
    <x v="7"/>
    <x v="5"/>
    <x v="1"/>
    <x v="3"/>
    <x v="0"/>
    <x v="2"/>
    <x v="0"/>
  </r>
  <r>
    <s v="ORD00904"/>
    <x v="290"/>
    <s v="CUST702"/>
    <s v="Amit"/>
    <x v="1"/>
    <n v="53"/>
    <s v="Keyboard"/>
    <x v="0"/>
    <x v="1"/>
    <x v="1"/>
    <n v="5"/>
    <n v="31840"/>
    <n v="20"/>
    <n v="31840"/>
    <n v="22924.799999999999"/>
    <n v="434"/>
    <n v="150718.79999999999"/>
    <x v="2"/>
    <x v="0"/>
    <x v="4"/>
    <x v="2"/>
    <x v="1"/>
    <x v="5"/>
    <x v="0"/>
    <x v="0"/>
    <x v="1"/>
  </r>
  <r>
    <s v="ORD00905"/>
    <x v="260"/>
    <s v="CUST703"/>
    <s v="Amit"/>
    <x v="1"/>
    <n v="44"/>
    <s v="Backpack"/>
    <x v="2"/>
    <x v="3"/>
    <x v="0"/>
    <n v="1"/>
    <n v="3751"/>
    <n v="10"/>
    <n v="375.1"/>
    <n v="607.66"/>
    <n v="21"/>
    <n v="4004.56"/>
    <x v="2"/>
    <x v="1"/>
    <x v="6"/>
    <x v="4"/>
    <x v="1"/>
    <x v="4"/>
    <x v="1"/>
    <x v="4"/>
    <x v="0"/>
  </r>
  <r>
    <s v="ORD00906"/>
    <x v="10"/>
    <s v="CUST344"/>
    <s v="Neha"/>
    <x v="0"/>
    <n v="43"/>
    <s v="Headphones"/>
    <x v="0"/>
    <x v="0"/>
    <x v="2"/>
    <n v="1"/>
    <n v="9225"/>
    <n v="5"/>
    <n v="461.25"/>
    <n v="1577.47"/>
    <n v="455"/>
    <n v="10796.23"/>
    <x v="0"/>
    <x v="0"/>
    <x v="6"/>
    <x v="4"/>
    <x v="1"/>
    <x v="0"/>
    <x v="1"/>
    <x v="3"/>
    <x v="3"/>
  </r>
  <r>
    <s v="ORD00907"/>
    <x v="169"/>
    <s v="CUST917"/>
    <s v="Riya"/>
    <x v="1"/>
    <n v="44"/>
    <s v="Tablet"/>
    <x v="0"/>
    <x v="8"/>
    <x v="5"/>
    <n v="1"/>
    <n v="6372"/>
    <n v="0"/>
    <n v="0"/>
    <n v="1146.96"/>
    <n v="422"/>
    <n v="7940.96"/>
    <x v="2"/>
    <x v="0"/>
    <x v="1"/>
    <x v="0"/>
    <x v="0"/>
    <x v="6"/>
    <x v="0"/>
    <x v="0"/>
    <x v="3"/>
  </r>
  <r>
    <s v="ORD00908"/>
    <x v="332"/>
    <s v="CUST853"/>
    <s v="Sneha"/>
    <x v="0"/>
    <n v="24"/>
    <s v="Shoes"/>
    <x v="1"/>
    <x v="2"/>
    <x v="0"/>
    <n v="5"/>
    <n v="49982"/>
    <n v="10"/>
    <n v="24991"/>
    <n v="40485.42"/>
    <n v="205"/>
    <n v="265609.42"/>
    <x v="1"/>
    <x v="1"/>
    <x v="7"/>
    <x v="5"/>
    <x v="1"/>
    <x v="0"/>
    <x v="1"/>
    <x v="0"/>
    <x v="3"/>
  </r>
  <r>
    <s v="ORD00909"/>
    <x v="225"/>
    <s v="CUST948"/>
    <s v="Rahul"/>
    <x v="0"/>
    <n v="44"/>
    <s v="Backpack"/>
    <x v="2"/>
    <x v="3"/>
    <x v="0"/>
    <n v="5"/>
    <n v="35237"/>
    <n v="10"/>
    <n v="17618.5"/>
    <n v="28541.97"/>
    <n v="14"/>
    <n v="187122.47"/>
    <x v="1"/>
    <x v="1"/>
    <x v="1"/>
    <x v="0"/>
    <x v="0"/>
    <x v="0"/>
    <x v="1"/>
    <x v="1"/>
    <x v="1"/>
  </r>
  <r>
    <s v="ORD00910"/>
    <x v="123"/>
    <s v="CUST763"/>
    <s v="Arjun"/>
    <x v="1"/>
    <n v="47"/>
    <s v="Shoes"/>
    <x v="1"/>
    <x v="2"/>
    <x v="7"/>
    <n v="4"/>
    <n v="26654"/>
    <n v="15"/>
    <n v="15992.4"/>
    <n v="16312.25"/>
    <n v="222"/>
    <n v="107157.85"/>
    <x v="0"/>
    <x v="1"/>
    <x v="0"/>
    <x v="0"/>
    <x v="0"/>
    <x v="2"/>
    <x v="0"/>
    <x v="2"/>
    <x v="0"/>
  </r>
  <r>
    <s v="ORD00911"/>
    <x v="98"/>
    <s v="CUST287"/>
    <s v="Amit"/>
    <x v="0"/>
    <n v="25"/>
    <s v="Tablet"/>
    <x v="0"/>
    <x v="8"/>
    <x v="5"/>
    <n v="3"/>
    <n v="12886"/>
    <n v="5"/>
    <n v="1932.9"/>
    <n v="6610.52"/>
    <n v="485"/>
    <n v="43820.62"/>
    <x v="3"/>
    <x v="0"/>
    <x v="2"/>
    <x v="1"/>
    <x v="1"/>
    <x v="9"/>
    <x v="1"/>
    <x v="3"/>
    <x v="2"/>
  </r>
  <r>
    <s v="ORD00912"/>
    <x v="106"/>
    <s v="CUST164"/>
    <s v="Riya"/>
    <x v="1"/>
    <n v="28"/>
    <s v="Shoes"/>
    <x v="1"/>
    <x v="2"/>
    <x v="3"/>
    <n v="4"/>
    <n v="35630"/>
    <n v="15"/>
    <n v="21378"/>
    <n v="21805.56"/>
    <n v="107"/>
    <n v="143054.56"/>
    <x v="1"/>
    <x v="1"/>
    <x v="0"/>
    <x v="0"/>
    <x v="0"/>
    <x v="2"/>
    <x v="0"/>
    <x v="0"/>
    <x v="1"/>
  </r>
  <r>
    <s v="ORD00913"/>
    <x v="70"/>
    <s v="CUST107"/>
    <s v="Neha"/>
    <x v="1"/>
    <n v="59"/>
    <s v="Mouse"/>
    <x v="0"/>
    <x v="9"/>
    <x v="8"/>
    <n v="2"/>
    <n v="36760"/>
    <n v="20"/>
    <n v="14704"/>
    <n v="10586.88"/>
    <n v="454"/>
    <n v="69856.88"/>
    <x v="2"/>
    <x v="0"/>
    <x v="2"/>
    <x v="1"/>
    <x v="1"/>
    <x v="6"/>
    <x v="1"/>
    <x v="2"/>
    <x v="3"/>
  </r>
  <r>
    <s v="ORD00914"/>
    <x v="233"/>
    <s v="CUST344"/>
    <s v="Riya"/>
    <x v="1"/>
    <n v="49"/>
    <s v="Tablet"/>
    <x v="0"/>
    <x v="8"/>
    <x v="5"/>
    <n v="1"/>
    <n v="18286"/>
    <n v="20"/>
    <n v="3657.2"/>
    <n v="2633.18"/>
    <n v="99"/>
    <n v="17360.98"/>
    <x v="2"/>
    <x v="0"/>
    <x v="3"/>
    <x v="1"/>
    <x v="1"/>
    <x v="2"/>
    <x v="1"/>
    <x v="3"/>
    <x v="1"/>
  </r>
  <r>
    <s v="ORD00915"/>
    <x v="205"/>
    <s v="CUST605"/>
    <s v="Karan"/>
    <x v="0"/>
    <n v="52"/>
    <s v="Shoes"/>
    <x v="1"/>
    <x v="2"/>
    <x v="0"/>
    <n v="2"/>
    <n v="25487"/>
    <n v="20"/>
    <n v="10194.799999999999"/>
    <n v="7340.26"/>
    <n v="126"/>
    <n v="48245.46"/>
    <x v="0"/>
    <x v="1"/>
    <x v="7"/>
    <x v="5"/>
    <x v="1"/>
    <x v="1"/>
    <x v="1"/>
    <x v="4"/>
    <x v="1"/>
  </r>
  <r>
    <s v="ORD00916"/>
    <x v="296"/>
    <s v="CUST763"/>
    <s v="Riya"/>
    <x v="1"/>
    <n v="51"/>
    <s v="Laptop"/>
    <x v="0"/>
    <x v="4"/>
    <x v="3"/>
    <n v="3"/>
    <n v="3238"/>
    <n v="0"/>
    <n v="0"/>
    <n v="1748.52"/>
    <n v="121"/>
    <n v="11583.52"/>
    <x v="2"/>
    <x v="0"/>
    <x v="7"/>
    <x v="5"/>
    <x v="1"/>
    <x v="2"/>
    <x v="0"/>
    <x v="3"/>
    <x v="3"/>
  </r>
  <r>
    <s v="ORD00917"/>
    <x v="117"/>
    <s v="CUST223"/>
    <s v="Rahul"/>
    <x v="1"/>
    <n v="59"/>
    <s v="Watch"/>
    <x v="1"/>
    <x v="7"/>
    <x v="8"/>
    <n v="4"/>
    <n v="9369"/>
    <n v="5"/>
    <n v="1873.8"/>
    <n v="6408.4"/>
    <n v="483"/>
    <n v="42493.599999999999"/>
    <x v="0"/>
    <x v="0"/>
    <x v="5"/>
    <x v="3"/>
    <x v="2"/>
    <x v="9"/>
    <x v="0"/>
    <x v="2"/>
    <x v="2"/>
  </r>
  <r>
    <s v="ORD00918"/>
    <x v="11"/>
    <s v="CUST283"/>
    <s v="Sneha"/>
    <x v="1"/>
    <n v="20"/>
    <s v="Backpack"/>
    <x v="2"/>
    <x v="3"/>
    <x v="1"/>
    <n v="5"/>
    <n v="7487"/>
    <n v="20"/>
    <n v="7487"/>
    <n v="5390.64"/>
    <n v="492"/>
    <n v="35830.639999999999"/>
    <x v="3"/>
    <x v="0"/>
    <x v="2"/>
    <x v="1"/>
    <x v="1"/>
    <x v="1"/>
    <x v="0"/>
    <x v="1"/>
    <x v="1"/>
  </r>
  <r>
    <s v="ORD00919"/>
    <x v="68"/>
    <s v="CUST652"/>
    <s v="Anjali"/>
    <x v="0"/>
    <n v="42"/>
    <s v="Camera"/>
    <x v="0"/>
    <x v="5"/>
    <x v="4"/>
    <n v="5"/>
    <n v="8615"/>
    <n v="5"/>
    <n v="2153.75"/>
    <n v="7365.82"/>
    <n v="143"/>
    <n v="48430.07"/>
    <x v="2"/>
    <x v="0"/>
    <x v="0"/>
    <x v="0"/>
    <x v="0"/>
    <x v="5"/>
    <x v="0"/>
    <x v="4"/>
    <x v="0"/>
  </r>
  <r>
    <s v="ORD00920"/>
    <x v="169"/>
    <s v="CUST688"/>
    <s v="Amit"/>
    <x v="0"/>
    <n v="47"/>
    <s v="Headphones"/>
    <x v="0"/>
    <x v="0"/>
    <x v="4"/>
    <n v="1"/>
    <n v="17074"/>
    <n v="15"/>
    <n v="2561.1"/>
    <n v="2612.3200000000002"/>
    <n v="197"/>
    <n v="17322.22"/>
    <x v="3"/>
    <x v="1"/>
    <x v="7"/>
    <x v="5"/>
    <x v="1"/>
    <x v="3"/>
    <x v="1"/>
    <x v="2"/>
    <x v="0"/>
  </r>
  <r>
    <s v="ORD00921"/>
    <x v="124"/>
    <s v="CUST454"/>
    <s v="Karan"/>
    <x v="0"/>
    <n v="22"/>
    <s v="Phone"/>
    <x v="0"/>
    <x v="6"/>
    <x v="4"/>
    <n v="5"/>
    <n v="31555"/>
    <n v="0"/>
    <n v="0"/>
    <n v="28399.5"/>
    <n v="290"/>
    <n v="186464.5"/>
    <x v="3"/>
    <x v="0"/>
    <x v="4"/>
    <x v="2"/>
    <x v="1"/>
    <x v="8"/>
    <x v="1"/>
    <x v="2"/>
    <x v="0"/>
  </r>
  <r>
    <s v="ORD00922"/>
    <x v="71"/>
    <s v="CUST251"/>
    <s v="Sneha"/>
    <x v="1"/>
    <n v="42"/>
    <s v="Camera"/>
    <x v="0"/>
    <x v="5"/>
    <x v="8"/>
    <n v="2"/>
    <n v="36468"/>
    <n v="10"/>
    <n v="7293.6"/>
    <n v="11815.63"/>
    <n v="106"/>
    <n v="77564.03"/>
    <x v="0"/>
    <x v="1"/>
    <x v="6"/>
    <x v="4"/>
    <x v="1"/>
    <x v="5"/>
    <x v="0"/>
    <x v="0"/>
    <x v="0"/>
  </r>
  <r>
    <s v="ORD00923"/>
    <x v="266"/>
    <s v="CUST613"/>
    <s v="Neha"/>
    <x v="0"/>
    <n v="19"/>
    <s v="Watch"/>
    <x v="1"/>
    <x v="7"/>
    <x v="7"/>
    <n v="1"/>
    <n v="17001"/>
    <n v="20"/>
    <n v="3400.2"/>
    <n v="2448.14"/>
    <n v="72"/>
    <n v="16120.94"/>
    <x v="2"/>
    <x v="0"/>
    <x v="3"/>
    <x v="1"/>
    <x v="1"/>
    <x v="2"/>
    <x v="0"/>
    <x v="1"/>
    <x v="0"/>
  </r>
  <r>
    <s v="ORD00924"/>
    <x v="333"/>
    <s v="CUST764"/>
    <s v="Vikas"/>
    <x v="1"/>
    <n v="24"/>
    <s v="Watch"/>
    <x v="1"/>
    <x v="7"/>
    <x v="2"/>
    <n v="1"/>
    <n v="2091"/>
    <n v="10"/>
    <n v="209.1"/>
    <n v="338.74"/>
    <n v="95"/>
    <n v="2315.64"/>
    <x v="1"/>
    <x v="1"/>
    <x v="1"/>
    <x v="0"/>
    <x v="0"/>
    <x v="1"/>
    <x v="1"/>
    <x v="1"/>
    <x v="2"/>
  </r>
  <r>
    <s v="ORD00925"/>
    <x v="299"/>
    <s v="CUST685"/>
    <s v="Riya"/>
    <x v="0"/>
    <n v="24"/>
    <s v="Laptop"/>
    <x v="0"/>
    <x v="4"/>
    <x v="9"/>
    <n v="5"/>
    <n v="27061"/>
    <n v="15"/>
    <n v="20295.75"/>
    <n v="20701.669999999998"/>
    <n v="389"/>
    <n v="136099.92000000001"/>
    <x v="2"/>
    <x v="1"/>
    <x v="4"/>
    <x v="2"/>
    <x v="1"/>
    <x v="1"/>
    <x v="0"/>
    <x v="2"/>
    <x v="2"/>
  </r>
  <r>
    <s v="ORD00926"/>
    <x v="267"/>
    <s v="CUST300"/>
    <s v="Priya"/>
    <x v="0"/>
    <n v="35"/>
    <s v="Laptop"/>
    <x v="0"/>
    <x v="4"/>
    <x v="5"/>
    <n v="3"/>
    <n v="9812"/>
    <n v="20"/>
    <n v="5887.2"/>
    <n v="4238.78"/>
    <n v="136"/>
    <n v="27923.58"/>
    <x v="1"/>
    <x v="0"/>
    <x v="7"/>
    <x v="5"/>
    <x v="1"/>
    <x v="8"/>
    <x v="1"/>
    <x v="4"/>
    <x v="2"/>
  </r>
  <r>
    <s v="ORD00927"/>
    <x v="103"/>
    <s v="CUST542"/>
    <s v="Arjun"/>
    <x v="0"/>
    <n v="48"/>
    <s v="Tablet"/>
    <x v="0"/>
    <x v="8"/>
    <x v="1"/>
    <n v="2"/>
    <n v="42773"/>
    <n v="0"/>
    <n v="0"/>
    <n v="15398.28"/>
    <n v="254"/>
    <n v="101198.28"/>
    <x v="1"/>
    <x v="0"/>
    <x v="1"/>
    <x v="0"/>
    <x v="0"/>
    <x v="2"/>
    <x v="1"/>
    <x v="2"/>
    <x v="2"/>
  </r>
  <r>
    <s v="ORD00928"/>
    <x v="304"/>
    <s v="CUST512"/>
    <s v="Priya"/>
    <x v="1"/>
    <n v="42"/>
    <s v="Camera"/>
    <x v="0"/>
    <x v="5"/>
    <x v="7"/>
    <n v="1"/>
    <n v="14852"/>
    <n v="15"/>
    <n v="2227.8000000000002"/>
    <n v="2272.36"/>
    <n v="109"/>
    <n v="15005.56"/>
    <x v="3"/>
    <x v="1"/>
    <x v="7"/>
    <x v="5"/>
    <x v="1"/>
    <x v="8"/>
    <x v="0"/>
    <x v="4"/>
    <x v="1"/>
  </r>
  <r>
    <s v="ORD00929"/>
    <x v="298"/>
    <s v="CUST876"/>
    <s v="Anjali"/>
    <x v="1"/>
    <n v="58"/>
    <s v="Mouse"/>
    <x v="0"/>
    <x v="9"/>
    <x v="3"/>
    <n v="3"/>
    <n v="8496"/>
    <n v="15"/>
    <n v="3823.2"/>
    <n v="3899.66"/>
    <n v="138"/>
    <n v="25702.46"/>
    <x v="0"/>
    <x v="0"/>
    <x v="7"/>
    <x v="5"/>
    <x v="1"/>
    <x v="7"/>
    <x v="0"/>
    <x v="3"/>
    <x v="3"/>
  </r>
  <r>
    <s v="ORD00930"/>
    <x v="250"/>
    <s v="CUST222"/>
    <s v="Anjali"/>
    <x v="1"/>
    <n v="49"/>
    <s v="Mouse"/>
    <x v="0"/>
    <x v="9"/>
    <x v="2"/>
    <n v="3"/>
    <n v="8963"/>
    <n v="20"/>
    <n v="5377.8"/>
    <n v="3872.02"/>
    <n v="168"/>
    <n v="25551.22"/>
    <x v="1"/>
    <x v="0"/>
    <x v="7"/>
    <x v="5"/>
    <x v="1"/>
    <x v="6"/>
    <x v="1"/>
    <x v="0"/>
    <x v="3"/>
  </r>
  <r>
    <s v="ORD00931"/>
    <x v="129"/>
    <s v="CUST108"/>
    <s v="Sneha"/>
    <x v="1"/>
    <n v="41"/>
    <s v="Laptop"/>
    <x v="0"/>
    <x v="4"/>
    <x v="3"/>
    <n v="5"/>
    <n v="13929"/>
    <n v="0"/>
    <n v="0"/>
    <n v="12536.1"/>
    <n v="429"/>
    <n v="82610.100000000006"/>
    <x v="3"/>
    <x v="0"/>
    <x v="0"/>
    <x v="0"/>
    <x v="0"/>
    <x v="0"/>
    <x v="0"/>
    <x v="2"/>
    <x v="0"/>
  </r>
  <r>
    <s v="ORD00932"/>
    <x v="172"/>
    <s v="CUST917"/>
    <s v="Rahul"/>
    <x v="1"/>
    <n v="20"/>
    <s v="Phone"/>
    <x v="0"/>
    <x v="6"/>
    <x v="4"/>
    <n v="3"/>
    <n v="5257"/>
    <n v="0"/>
    <n v="0"/>
    <n v="2838.78"/>
    <n v="305"/>
    <n v="18914.78"/>
    <x v="1"/>
    <x v="1"/>
    <x v="1"/>
    <x v="0"/>
    <x v="0"/>
    <x v="6"/>
    <x v="1"/>
    <x v="0"/>
    <x v="2"/>
  </r>
  <r>
    <s v="ORD00933"/>
    <x v="148"/>
    <s v="CUST730"/>
    <s v="Neha"/>
    <x v="0"/>
    <n v="34"/>
    <s v="Backpack"/>
    <x v="2"/>
    <x v="3"/>
    <x v="4"/>
    <n v="5"/>
    <n v="38726"/>
    <n v="10"/>
    <n v="19363"/>
    <n v="31368.06"/>
    <n v="69"/>
    <n v="205704.06"/>
    <x v="1"/>
    <x v="0"/>
    <x v="5"/>
    <x v="3"/>
    <x v="2"/>
    <x v="8"/>
    <x v="0"/>
    <x v="3"/>
    <x v="3"/>
  </r>
  <r>
    <s v="ORD00934"/>
    <x v="319"/>
    <s v="CUST802"/>
    <s v="Rahul"/>
    <x v="0"/>
    <n v="37"/>
    <s v="Mouse"/>
    <x v="0"/>
    <x v="9"/>
    <x v="3"/>
    <n v="3"/>
    <n v="36827"/>
    <n v="20"/>
    <n v="22096.2"/>
    <n v="15909.26"/>
    <n v="406"/>
    <n v="104700.06"/>
    <x v="3"/>
    <x v="1"/>
    <x v="4"/>
    <x v="2"/>
    <x v="1"/>
    <x v="9"/>
    <x v="0"/>
    <x v="0"/>
    <x v="2"/>
  </r>
  <r>
    <s v="ORD00935"/>
    <x v="97"/>
    <s v="CUST176"/>
    <s v="Neha"/>
    <x v="1"/>
    <n v="41"/>
    <s v="Laptop"/>
    <x v="0"/>
    <x v="4"/>
    <x v="4"/>
    <n v="5"/>
    <n v="41450"/>
    <n v="15"/>
    <n v="31087.5"/>
    <n v="31709.25"/>
    <n v="432"/>
    <n v="208303.75"/>
    <x v="3"/>
    <x v="1"/>
    <x v="6"/>
    <x v="4"/>
    <x v="1"/>
    <x v="3"/>
    <x v="1"/>
    <x v="3"/>
    <x v="3"/>
  </r>
  <r>
    <s v="ORD00936"/>
    <x v="91"/>
    <s v="CUST368"/>
    <s v="Anjali"/>
    <x v="0"/>
    <n v="49"/>
    <s v="Watch"/>
    <x v="1"/>
    <x v="7"/>
    <x v="1"/>
    <n v="4"/>
    <n v="26576"/>
    <n v="5"/>
    <n v="5315.2"/>
    <n v="18177.98"/>
    <n v="152"/>
    <n v="119318.78"/>
    <x v="1"/>
    <x v="1"/>
    <x v="7"/>
    <x v="5"/>
    <x v="1"/>
    <x v="7"/>
    <x v="1"/>
    <x v="1"/>
    <x v="3"/>
  </r>
  <r>
    <s v="ORD00937"/>
    <x v="108"/>
    <s v="CUST910"/>
    <s v="Arjun"/>
    <x v="1"/>
    <n v="29"/>
    <s v="Headphones"/>
    <x v="0"/>
    <x v="0"/>
    <x v="5"/>
    <n v="1"/>
    <n v="24845"/>
    <n v="5"/>
    <n v="1242.25"/>
    <n v="4248.49"/>
    <n v="17"/>
    <n v="27868.240000000002"/>
    <x v="1"/>
    <x v="0"/>
    <x v="0"/>
    <x v="0"/>
    <x v="0"/>
    <x v="7"/>
    <x v="1"/>
    <x v="1"/>
    <x v="0"/>
  </r>
  <r>
    <s v="ORD00938"/>
    <x v="189"/>
    <s v="CUST635"/>
    <s v="Riya"/>
    <x v="1"/>
    <n v="55"/>
    <s v="Headphones"/>
    <x v="0"/>
    <x v="0"/>
    <x v="1"/>
    <n v="2"/>
    <n v="49886"/>
    <n v="15"/>
    <n v="14965.8"/>
    <n v="15265.12"/>
    <n v="266"/>
    <n v="100337.32"/>
    <x v="2"/>
    <x v="0"/>
    <x v="2"/>
    <x v="1"/>
    <x v="1"/>
    <x v="0"/>
    <x v="0"/>
    <x v="4"/>
    <x v="3"/>
  </r>
  <r>
    <s v="ORD00939"/>
    <x v="334"/>
    <s v="CUST755"/>
    <s v="Anjali"/>
    <x v="0"/>
    <n v="52"/>
    <s v="Phone"/>
    <x v="0"/>
    <x v="6"/>
    <x v="0"/>
    <n v="5"/>
    <n v="31838"/>
    <n v="15"/>
    <n v="23878.5"/>
    <n v="24356.07"/>
    <n v="154"/>
    <n v="159821.57"/>
    <x v="0"/>
    <x v="0"/>
    <x v="4"/>
    <x v="2"/>
    <x v="1"/>
    <x v="1"/>
    <x v="0"/>
    <x v="0"/>
    <x v="3"/>
  </r>
  <r>
    <s v="ORD00940"/>
    <x v="282"/>
    <s v="CUST232"/>
    <s v="Riya"/>
    <x v="0"/>
    <n v="43"/>
    <s v="Shoes"/>
    <x v="1"/>
    <x v="2"/>
    <x v="9"/>
    <n v="5"/>
    <n v="41624"/>
    <n v="5"/>
    <n v="10406"/>
    <n v="35588.519999999997"/>
    <n v="290"/>
    <n v="233592.52"/>
    <x v="0"/>
    <x v="0"/>
    <x v="5"/>
    <x v="3"/>
    <x v="2"/>
    <x v="2"/>
    <x v="0"/>
    <x v="2"/>
    <x v="3"/>
  </r>
  <r>
    <s v="ORD00941"/>
    <x v="67"/>
    <s v="CUST928"/>
    <s v="Karan"/>
    <x v="0"/>
    <n v="40"/>
    <s v="Shoes"/>
    <x v="1"/>
    <x v="2"/>
    <x v="9"/>
    <n v="5"/>
    <n v="7734"/>
    <n v="0"/>
    <n v="0"/>
    <n v="6960.6"/>
    <n v="264"/>
    <n v="45894.6"/>
    <x v="2"/>
    <x v="1"/>
    <x v="0"/>
    <x v="0"/>
    <x v="0"/>
    <x v="8"/>
    <x v="0"/>
    <x v="4"/>
    <x v="0"/>
  </r>
  <r>
    <s v="ORD00942"/>
    <x v="15"/>
    <s v="CUST468"/>
    <s v="Priya"/>
    <x v="0"/>
    <n v="46"/>
    <s v="Backpack"/>
    <x v="2"/>
    <x v="3"/>
    <x v="9"/>
    <n v="1"/>
    <n v="13846"/>
    <n v="5"/>
    <n v="692.3"/>
    <n v="2367.67"/>
    <n v="300"/>
    <n v="15821.37"/>
    <x v="2"/>
    <x v="1"/>
    <x v="2"/>
    <x v="1"/>
    <x v="1"/>
    <x v="4"/>
    <x v="1"/>
    <x v="4"/>
    <x v="2"/>
  </r>
  <r>
    <s v="ORD00943"/>
    <x v="335"/>
    <s v="CUST272"/>
    <s v="Neha"/>
    <x v="1"/>
    <n v="51"/>
    <s v="Backpack"/>
    <x v="2"/>
    <x v="3"/>
    <x v="9"/>
    <n v="3"/>
    <n v="7577"/>
    <n v="10"/>
    <n v="2273.1"/>
    <n v="3682.42"/>
    <n v="242"/>
    <n v="24382.32"/>
    <x v="0"/>
    <x v="0"/>
    <x v="3"/>
    <x v="1"/>
    <x v="1"/>
    <x v="0"/>
    <x v="0"/>
    <x v="2"/>
    <x v="1"/>
  </r>
  <r>
    <s v="ORD00944"/>
    <x v="304"/>
    <s v="CUST621"/>
    <s v="Priya"/>
    <x v="0"/>
    <n v="20"/>
    <s v="Keyboard"/>
    <x v="0"/>
    <x v="1"/>
    <x v="1"/>
    <n v="5"/>
    <n v="32146"/>
    <n v="10"/>
    <n v="16073"/>
    <n v="26038.26"/>
    <n v="38"/>
    <n v="170733.26"/>
    <x v="0"/>
    <x v="1"/>
    <x v="3"/>
    <x v="1"/>
    <x v="1"/>
    <x v="2"/>
    <x v="1"/>
    <x v="0"/>
    <x v="1"/>
  </r>
  <r>
    <s v="ORD00945"/>
    <x v="336"/>
    <s v="CUST101"/>
    <s v="Priya"/>
    <x v="0"/>
    <n v="37"/>
    <s v="Tablet"/>
    <x v="0"/>
    <x v="8"/>
    <x v="0"/>
    <n v="2"/>
    <n v="36331"/>
    <n v="15"/>
    <n v="10899.3"/>
    <n v="11117.29"/>
    <n v="386"/>
    <n v="73265.990000000005"/>
    <x v="1"/>
    <x v="0"/>
    <x v="0"/>
    <x v="0"/>
    <x v="0"/>
    <x v="2"/>
    <x v="1"/>
    <x v="4"/>
    <x v="3"/>
  </r>
  <r>
    <s v="ORD00946"/>
    <x v="12"/>
    <s v="CUST501"/>
    <s v="Priya"/>
    <x v="1"/>
    <n v="54"/>
    <s v="Backpack"/>
    <x v="2"/>
    <x v="3"/>
    <x v="2"/>
    <n v="3"/>
    <n v="30863"/>
    <n v="0"/>
    <n v="0"/>
    <n v="16666.02"/>
    <n v="493"/>
    <n v="109748.02"/>
    <x v="3"/>
    <x v="1"/>
    <x v="3"/>
    <x v="1"/>
    <x v="1"/>
    <x v="3"/>
    <x v="0"/>
    <x v="3"/>
    <x v="2"/>
  </r>
  <r>
    <s v="ORD00947"/>
    <x v="97"/>
    <s v="CUST195"/>
    <s v="Neha"/>
    <x v="1"/>
    <n v="18"/>
    <s v="Tablet"/>
    <x v="0"/>
    <x v="8"/>
    <x v="3"/>
    <n v="1"/>
    <n v="14652"/>
    <n v="0"/>
    <n v="0"/>
    <n v="2637.36"/>
    <n v="24"/>
    <n v="17313.36"/>
    <x v="3"/>
    <x v="1"/>
    <x v="2"/>
    <x v="1"/>
    <x v="1"/>
    <x v="1"/>
    <x v="0"/>
    <x v="1"/>
    <x v="1"/>
  </r>
  <r>
    <s v="ORD00948"/>
    <x v="214"/>
    <s v="CUST810"/>
    <s v="Amit"/>
    <x v="1"/>
    <n v="21"/>
    <s v="Headphones"/>
    <x v="0"/>
    <x v="0"/>
    <x v="9"/>
    <n v="5"/>
    <n v="1032"/>
    <n v="10"/>
    <n v="516"/>
    <n v="835.92"/>
    <n v="234"/>
    <n v="5713.92"/>
    <x v="3"/>
    <x v="0"/>
    <x v="0"/>
    <x v="0"/>
    <x v="0"/>
    <x v="1"/>
    <x v="0"/>
    <x v="3"/>
    <x v="0"/>
  </r>
  <r>
    <s v="ORD00949"/>
    <x v="217"/>
    <s v="CUST787"/>
    <s v="Karan"/>
    <x v="0"/>
    <n v="42"/>
    <s v="Camera"/>
    <x v="0"/>
    <x v="5"/>
    <x v="2"/>
    <n v="5"/>
    <n v="4697"/>
    <n v="0"/>
    <n v="0"/>
    <n v="4227.3"/>
    <n v="377"/>
    <n v="28089.3"/>
    <x v="3"/>
    <x v="1"/>
    <x v="1"/>
    <x v="0"/>
    <x v="0"/>
    <x v="5"/>
    <x v="0"/>
    <x v="3"/>
    <x v="0"/>
  </r>
  <r>
    <s v="ORD00950"/>
    <x v="22"/>
    <s v="CUST171"/>
    <s v="Sneha"/>
    <x v="1"/>
    <n v="44"/>
    <s v="Mouse"/>
    <x v="0"/>
    <x v="9"/>
    <x v="4"/>
    <n v="1"/>
    <n v="5912"/>
    <n v="10"/>
    <n v="591.20000000000005"/>
    <n v="957.74"/>
    <n v="45"/>
    <n v="6323.54"/>
    <x v="0"/>
    <x v="0"/>
    <x v="0"/>
    <x v="0"/>
    <x v="0"/>
    <x v="9"/>
    <x v="1"/>
    <x v="2"/>
    <x v="0"/>
  </r>
  <r>
    <s v="ORD00951"/>
    <x v="167"/>
    <s v="CUST398"/>
    <s v="Amit"/>
    <x v="0"/>
    <n v="39"/>
    <s v="Shoes"/>
    <x v="1"/>
    <x v="2"/>
    <x v="1"/>
    <n v="2"/>
    <n v="43132"/>
    <n v="0"/>
    <n v="0"/>
    <n v="15527.52"/>
    <n v="296"/>
    <n v="102087.52"/>
    <x v="1"/>
    <x v="0"/>
    <x v="2"/>
    <x v="1"/>
    <x v="1"/>
    <x v="5"/>
    <x v="1"/>
    <x v="0"/>
    <x v="0"/>
  </r>
  <r>
    <s v="ORD00952"/>
    <x v="123"/>
    <s v="CUST858"/>
    <s v="Vikas"/>
    <x v="1"/>
    <n v="23"/>
    <s v="Mouse"/>
    <x v="0"/>
    <x v="9"/>
    <x v="3"/>
    <n v="1"/>
    <n v="47653"/>
    <n v="5"/>
    <n v="2382.65"/>
    <n v="8148.66"/>
    <n v="319"/>
    <n v="53738.01"/>
    <x v="0"/>
    <x v="0"/>
    <x v="5"/>
    <x v="3"/>
    <x v="2"/>
    <x v="7"/>
    <x v="1"/>
    <x v="3"/>
    <x v="0"/>
  </r>
  <r>
    <s v="ORD00953"/>
    <x v="294"/>
    <s v="CUST827"/>
    <s v="Anjali"/>
    <x v="1"/>
    <n v="49"/>
    <s v="Mouse"/>
    <x v="0"/>
    <x v="9"/>
    <x v="4"/>
    <n v="5"/>
    <n v="34519"/>
    <n v="10"/>
    <n v="17259.5"/>
    <n v="27960.39"/>
    <n v="202"/>
    <n v="183497.89"/>
    <x v="0"/>
    <x v="0"/>
    <x v="1"/>
    <x v="0"/>
    <x v="0"/>
    <x v="1"/>
    <x v="0"/>
    <x v="0"/>
    <x v="2"/>
  </r>
  <r>
    <s v="ORD00954"/>
    <x v="337"/>
    <s v="CUST761"/>
    <s v="Amit"/>
    <x v="0"/>
    <n v="23"/>
    <s v="Watch"/>
    <x v="1"/>
    <x v="7"/>
    <x v="8"/>
    <n v="3"/>
    <n v="39182"/>
    <n v="15"/>
    <n v="17631.900000000001"/>
    <n v="17984.54"/>
    <n v="76"/>
    <n v="117974.64"/>
    <x v="2"/>
    <x v="0"/>
    <x v="4"/>
    <x v="2"/>
    <x v="1"/>
    <x v="4"/>
    <x v="0"/>
    <x v="4"/>
    <x v="0"/>
  </r>
  <r>
    <s v="ORD00955"/>
    <x v="86"/>
    <s v="CUST420"/>
    <s v="Arjun"/>
    <x v="0"/>
    <n v="51"/>
    <s v="Mouse"/>
    <x v="0"/>
    <x v="9"/>
    <x v="0"/>
    <n v="4"/>
    <n v="34291"/>
    <n v="20"/>
    <n v="27432.799999999999"/>
    <n v="19751.62"/>
    <n v="458"/>
    <n v="129940.82"/>
    <x v="3"/>
    <x v="1"/>
    <x v="0"/>
    <x v="0"/>
    <x v="0"/>
    <x v="5"/>
    <x v="1"/>
    <x v="1"/>
    <x v="0"/>
  </r>
  <r>
    <s v="ORD00956"/>
    <x v="177"/>
    <s v="CUST382"/>
    <s v="Priya"/>
    <x v="1"/>
    <n v="44"/>
    <s v="Watch"/>
    <x v="1"/>
    <x v="7"/>
    <x v="2"/>
    <n v="4"/>
    <n v="30226"/>
    <n v="0"/>
    <n v="0"/>
    <n v="21762.720000000001"/>
    <n v="174"/>
    <n v="142840.72"/>
    <x v="0"/>
    <x v="1"/>
    <x v="4"/>
    <x v="2"/>
    <x v="1"/>
    <x v="5"/>
    <x v="0"/>
    <x v="3"/>
    <x v="1"/>
  </r>
  <r>
    <s v="ORD00957"/>
    <x v="191"/>
    <s v="CUST302"/>
    <s v="Anjali"/>
    <x v="0"/>
    <n v="54"/>
    <s v="Camera"/>
    <x v="0"/>
    <x v="5"/>
    <x v="8"/>
    <n v="3"/>
    <n v="3452"/>
    <n v="20"/>
    <n v="2071.1999999999998"/>
    <n v="1491.26"/>
    <n v="219"/>
    <n v="9995.06"/>
    <x v="1"/>
    <x v="0"/>
    <x v="4"/>
    <x v="2"/>
    <x v="1"/>
    <x v="8"/>
    <x v="1"/>
    <x v="3"/>
    <x v="3"/>
  </r>
  <r>
    <s v="ORD00958"/>
    <x v="101"/>
    <s v="CUST170"/>
    <s v="Neha"/>
    <x v="1"/>
    <n v="24"/>
    <s v="Phone"/>
    <x v="0"/>
    <x v="6"/>
    <x v="3"/>
    <n v="4"/>
    <n v="29812"/>
    <n v="5"/>
    <n v="5962.4"/>
    <n v="20391.41"/>
    <n v="257"/>
    <n v="133934.01"/>
    <x v="3"/>
    <x v="0"/>
    <x v="5"/>
    <x v="3"/>
    <x v="2"/>
    <x v="5"/>
    <x v="1"/>
    <x v="3"/>
    <x v="0"/>
  </r>
  <r>
    <s v="ORD00959"/>
    <x v="322"/>
    <s v="CUST305"/>
    <s v="Anjali"/>
    <x v="0"/>
    <n v="33"/>
    <s v="Phone"/>
    <x v="0"/>
    <x v="6"/>
    <x v="7"/>
    <n v="4"/>
    <n v="12665"/>
    <n v="10"/>
    <n v="5066"/>
    <n v="8206.92"/>
    <n v="304"/>
    <n v="54104.92"/>
    <x v="0"/>
    <x v="0"/>
    <x v="4"/>
    <x v="2"/>
    <x v="1"/>
    <x v="7"/>
    <x v="1"/>
    <x v="3"/>
    <x v="1"/>
  </r>
  <r>
    <s v="ORD00960"/>
    <x v="279"/>
    <s v="CUST108"/>
    <s v="Sneha"/>
    <x v="1"/>
    <n v="34"/>
    <s v="Headphones"/>
    <x v="0"/>
    <x v="0"/>
    <x v="3"/>
    <n v="2"/>
    <n v="19888"/>
    <n v="5"/>
    <n v="1988.8"/>
    <n v="6801.7"/>
    <n v="174"/>
    <n v="44762.9"/>
    <x v="1"/>
    <x v="1"/>
    <x v="7"/>
    <x v="5"/>
    <x v="1"/>
    <x v="5"/>
    <x v="1"/>
    <x v="3"/>
    <x v="3"/>
  </r>
  <r>
    <s v="ORD00961"/>
    <x v="34"/>
    <s v="CUST808"/>
    <s v="Priya"/>
    <x v="1"/>
    <n v="58"/>
    <s v="Keyboard"/>
    <x v="0"/>
    <x v="1"/>
    <x v="9"/>
    <n v="5"/>
    <n v="24187"/>
    <n v="20"/>
    <n v="24187"/>
    <n v="17414.64"/>
    <n v="271"/>
    <n v="114433.64"/>
    <x v="0"/>
    <x v="1"/>
    <x v="7"/>
    <x v="5"/>
    <x v="1"/>
    <x v="7"/>
    <x v="1"/>
    <x v="2"/>
    <x v="0"/>
  </r>
  <r>
    <s v="ORD00962"/>
    <x v="51"/>
    <s v="CUST203"/>
    <s v="Sneha"/>
    <x v="1"/>
    <n v="21"/>
    <s v="Shoes"/>
    <x v="1"/>
    <x v="2"/>
    <x v="4"/>
    <n v="1"/>
    <n v="27343"/>
    <n v="5"/>
    <n v="1367.15"/>
    <n v="4675.6499999999996"/>
    <n v="427"/>
    <n v="31078.5"/>
    <x v="3"/>
    <x v="0"/>
    <x v="2"/>
    <x v="1"/>
    <x v="1"/>
    <x v="4"/>
    <x v="0"/>
    <x v="0"/>
    <x v="3"/>
  </r>
  <r>
    <s v="ORD00963"/>
    <x v="64"/>
    <s v="CUST992"/>
    <s v="Priya"/>
    <x v="0"/>
    <n v="23"/>
    <s v="Laptop"/>
    <x v="0"/>
    <x v="4"/>
    <x v="2"/>
    <n v="1"/>
    <n v="36253"/>
    <n v="0"/>
    <n v="0"/>
    <n v="6525.54"/>
    <n v="493"/>
    <n v="43271.54"/>
    <x v="2"/>
    <x v="0"/>
    <x v="3"/>
    <x v="1"/>
    <x v="1"/>
    <x v="5"/>
    <x v="0"/>
    <x v="2"/>
    <x v="0"/>
  </r>
  <r>
    <s v="ORD00964"/>
    <x v="242"/>
    <s v="CUST363"/>
    <s v="Sneha"/>
    <x v="1"/>
    <n v="47"/>
    <s v="Phone"/>
    <x v="0"/>
    <x v="6"/>
    <x v="3"/>
    <n v="2"/>
    <n v="6461"/>
    <n v="0"/>
    <n v="0"/>
    <n v="2325.96"/>
    <n v="137"/>
    <n v="15384.96"/>
    <x v="0"/>
    <x v="1"/>
    <x v="0"/>
    <x v="0"/>
    <x v="0"/>
    <x v="1"/>
    <x v="1"/>
    <x v="2"/>
    <x v="2"/>
  </r>
  <r>
    <s v="ORD00965"/>
    <x v="181"/>
    <s v="CUST175"/>
    <s v="Neha"/>
    <x v="0"/>
    <n v="26"/>
    <s v="Headphones"/>
    <x v="0"/>
    <x v="0"/>
    <x v="0"/>
    <n v="5"/>
    <n v="34990"/>
    <n v="20"/>
    <n v="34990"/>
    <n v="25192.799999999999"/>
    <n v="340"/>
    <n v="165492.79999999999"/>
    <x v="3"/>
    <x v="0"/>
    <x v="6"/>
    <x v="4"/>
    <x v="1"/>
    <x v="9"/>
    <x v="1"/>
    <x v="0"/>
    <x v="3"/>
  </r>
  <r>
    <s v="ORD00966"/>
    <x v="99"/>
    <s v="CUST509"/>
    <s v="Arjun"/>
    <x v="1"/>
    <n v="33"/>
    <s v="Keyboard"/>
    <x v="0"/>
    <x v="1"/>
    <x v="1"/>
    <n v="3"/>
    <n v="6736"/>
    <n v="15"/>
    <n v="3031.2"/>
    <n v="3091.82"/>
    <n v="130"/>
    <n v="20398.62"/>
    <x v="2"/>
    <x v="0"/>
    <x v="7"/>
    <x v="5"/>
    <x v="1"/>
    <x v="6"/>
    <x v="1"/>
    <x v="3"/>
    <x v="2"/>
  </r>
  <r>
    <s v="ORD00967"/>
    <x v="268"/>
    <s v="CUST151"/>
    <s v="Amit"/>
    <x v="0"/>
    <n v="27"/>
    <s v="Headphones"/>
    <x v="0"/>
    <x v="0"/>
    <x v="6"/>
    <n v="1"/>
    <n v="24799"/>
    <n v="0"/>
    <n v="0"/>
    <n v="4463.82"/>
    <n v="488"/>
    <n v="29750.82"/>
    <x v="3"/>
    <x v="1"/>
    <x v="2"/>
    <x v="1"/>
    <x v="1"/>
    <x v="0"/>
    <x v="1"/>
    <x v="1"/>
    <x v="3"/>
  </r>
  <r>
    <s v="ORD00968"/>
    <x v="177"/>
    <s v="CUST611"/>
    <s v="Rahul"/>
    <x v="1"/>
    <n v="47"/>
    <s v="Mouse"/>
    <x v="0"/>
    <x v="9"/>
    <x v="6"/>
    <n v="1"/>
    <n v="9195"/>
    <n v="20"/>
    <n v="1839"/>
    <n v="1324.08"/>
    <n v="174"/>
    <n v="8854.08"/>
    <x v="2"/>
    <x v="0"/>
    <x v="7"/>
    <x v="5"/>
    <x v="1"/>
    <x v="9"/>
    <x v="1"/>
    <x v="4"/>
    <x v="1"/>
  </r>
  <r>
    <s v="ORD00969"/>
    <x v="304"/>
    <s v="CUST466"/>
    <s v="Riya"/>
    <x v="0"/>
    <n v="41"/>
    <s v="Keyboard"/>
    <x v="0"/>
    <x v="1"/>
    <x v="9"/>
    <n v="3"/>
    <n v="46281"/>
    <n v="5"/>
    <n v="6942.15"/>
    <n v="23742.15"/>
    <n v="54"/>
    <n v="155697"/>
    <x v="2"/>
    <x v="1"/>
    <x v="0"/>
    <x v="0"/>
    <x v="0"/>
    <x v="6"/>
    <x v="1"/>
    <x v="2"/>
    <x v="2"/>
  </r>
  <r>
    <s v="ORD00970"/>
    <x v="267"/>
    <s v="CUST886"/>
    <s v="Sneha"/>
    <x v="1"/>
    <n v="47"/>
    <s v="Keyboard"/>
    <x v="0"/>
    <x v="1"/>
    <x v="8"/>
    <n v="3"/>
    <n v="11665"/>
    <n v="15"/>
    <n v="5249.25"/>
    <n v="5354.23"/>
    <n v="392"/>
    <n v="35491.99"/>
    <x v="3"/>
    <x v="1"/>
    <x v="4"/>
    <x v="2"/>
    <x v="1"/>
    <x v="4"/>
    <x v="0"/>
    <x v="4"/>
    <x v="1"/>
  </r>
  <r>
    <s v="ORD00971"/>
    <x v="8"/>
    <s v="CUST692"/>
    <s v="Neha"/>
    <x v="0"/>
    <n v="23"/>
    <s v="Keyboard"/>
    <x v="0"/>
    <x v="1"/>
    <x v="0"/>
    <n v="2"/>
    <n v="41905"/>
    <n v="20"/>
    <n v="16762"/>
    <n v="12068.64"/>
    <n v="427"/>
    <n v="79543.64"/>
    <x v="2"/>
    <x v="1"/>
    <x v="3"/>
    <x v="1"/>
    <x v="1"/>
    <x v="8"/>
    <x v="0"/>
    <x v="0"/>
    <x v="2"/>
  </r>
  <r>
    <s v="ORD00972"/>
    <x v="203"/>
    <s v="CUST251"/>
    <s v="Arjun"/>
    <x v="1"/>
    <n v="38"/>
    <s v="Keyboard"/>
    <x v="0"/>
    <x v="1"/>
    <x v="4"/>
    <n v="1"/>
    <n v="13855"/>
    <n v="15"/>
    <n v="2078.25"/>
    <n v="2119.8200000000002"/>
    <n v="127"/>
    <n v="14023.57"/>
    <x v="1"/>
    <x v="0"/>
    <x v="4"/>
    <x v="2"/>
    <x v="1"/>
    <x v="5"/>
    <x v="1"/>
    <x v="4"/>
    <x v="0"/>
  </r>
  <r>
    <s v="ORD00973"/>
    <x v="316"/>
    <s v="CUST798"/>
    <s v="Sneha"/>
    <x v="1"/>
    <n v="51"/>
    <s v="Shoes"/>
    <x v="1"/>
    <x v="2"/>
    <x v="0"/>
    <n v="4"/>
    <n v="29217"/>
    <n v="0"/>
    <n v="0"/>
    <n v="21036.240000000002"/>
    <n v="188"/>
    <n v="138092.24"/>
    <x v="2"/>
    <x v="1"/>
    <x v="0"/>
    <x v="0"/>
    <x v="0"/>
    <x v="3"/>
    <x v="0"/>
    <x v="0"/>
    <x v="0"/>
  </r>
  <r>
    <s v="ORD00974"/>
    <x v="192"/>
    <s v="CUST431"/>
    <s v="Priya"/>
    <x v="0"/>
    <n v="19"/>
    <s v="Backpack"/>
    <x v="2"/>
    <x v="3"/>
    <x v="6"/>
    <n v="3"/>
    <n v="34047"/>
    <n v="0"/>
    <n v="0"/>
    <n v="18385.38"/>
    <n v="42"/>
    <n v="120568.38"/>
    <x v="2"/>
    <x v="1"/>
    <x v="7"/>
    <x v="5"/>
    <x v="1"/>
    <x v="2"/>
    <x v="0"/>
    <x v="4"/>
    <x v="0"/>
  </r>
  <r>
    <s v="ORD00975"/>
    <x v="338"/>
    <s v="CUST242"/>
    <s v="Riya"/>
    <x v="1"/>
    <n v="47"/>
    <s v="Watch"/>
    <x v="1"/>
    <x v="7"/>
    <x v="1"/>
    <n v="4"/>
    <n v="40544"/>
    <n v="5"/>
    <n v="8108.8"/>
    <n v="27732.1"/>
    <n v="384"/>
    <n v="182183.3"/>
    <x v="1"/>
    <x v="0"/>
    <x v="7"/>
    <x v="5"/>
    <x v="1"/>
    <x v="3"/>
    <x v="1"/>
    <x v="0"/>
    <x v="2"/>
  </r>
  <r>
    <s v="ORD00976"/>
    <x v="56"/>
    <s v="CUST276"/>
    <s v="Rahul"/>
    <x v="1"/>
    <n v="23"/>
    <s v="Headphones"/>
    <x v="0"/>
    <x v="0"/>
    <x v="6"/>
    <n v="1"/>
    <n v="34177"/>
    <n v="15"/>
    <n v="5126.55"/>
    <n v="5229.08"/>
    <n v="114"/>
    <n v="34393.53"/>
    <x v="3"/>
    <x v="0"/>
    <x v="5"/>
    <x v="3"/>
    <x v="2"/>
    <x v="5"/>
    <x v="0"/>
    <x v="4"/>
    <x v="2"/>
  </r>
  <r>
    <s v="ORD00977"/>
    <x v="111"/>
    <s v="CUST137"/>
    <s v="Neha"/>
    <x v="1"/>
    <n v="35"/>
    <s v="Watch"/>
    <x v="1"/>
    <x v="7"/>
    <x v="0"/>
    <n v="4"/>
    <n v="32481"/>
    <n v="20"/>
    <n v="25984.799999999999"/>
    <n v="18709.060000000001"/>
    <n v="431"/>
    <n v="123079.26"/>
    <x v="2"/>
    <x v="1"/>
    <x v="0"/>
    <x v="0"/>
    <x v="0"/>
    <x v="8"/>
    <x v="1"/>
    <x v="3"/>
    <x v="2"/>
  </r>
  <r>
    <s v="ORD00978"/>
    <x v="23"/>
    <s v="CUST947"/>
    <s v="Anjali"/>
    <x v="1"/>
    <n v="45"/>
    <s v="Camera"/>
    <x v="0"/>
    <x v="5"/>
    <x v="2"/>
    <n v="4"/>
    <n v="26540"/>
    <n v="10"/>
    <n v="10616"/>
    <n v="17197.919999999998"/>
    <n v="448"/>
    <n v="113189.92"/>
    <x v="0"/>
    <x v="1"/>
    <x v="5"/>
    <x v="3"/>
    <x v="2"/>
    <x v="6"/>
    <x v="1"/>
    <x v="4"/>
    <x v="3"/>
  </r>
  <r>
    <s v="ORD00979"/>
    <x v="251"/>
    <s v="CUST468"/>
    <s v="Neha"/>
    <x v="0"/>
    <n v="57"/>
    <s v="Keyboard"/>
    <x v="0"/>
    <x v="1"/>
    <x v="1"/>
    <n v="2"/>
    <n v="7396"/>
    <n v="20"/>
    <n v="2958.4"/>
    <n v="2130.0500000000002"/>
    <n v="160"/>
    <n v="14123.65"/>
    <x v="0"/>
    <x v="1"/>
    <x v="2"/>
    <x v="1"/>
    <x v="1"/>
    <x v="9"/>
    <x v="1"/>
    <x v="1"/>
    <x v="1"/>
  </r>
  <r>
    <s v="ORD00980"/>
    <x v="97"/>
    <s v="CUST944"/>
    <s v="Riya"/>
    <x v="1"/>
    <n v="19"/>
    <s v="Laptop"/>
    <x v="0"/>
    <x v="4"/>
    <x v="5"/>
    <n v="4"/>
    <n v="12010"/>
    <n v="5"/>
    <n v="2402"/>
    <n v="8214.84"/>
    <n v="40"/>
    <n v="53892.84"/>
    <x v="1"/>
    <x v="1"/>
    <x v="0"/>
    <x v="0"/>
    <x v="0"/>
    <x v="9"/>
    <x v="1"/>
    <x v="0"/>
    <x v="1"/>
  </r>
  <r>
    <s v="ORD00981"/>
    <x v="327"/>
    <s v="CUST139"/>
    <s v="Riya"/>
    <x v="1"/>
    <n v="26"/>
    <s v="Tablet"/>
    <x v="0"/>
    <x v="8"/>
    <x v="8"/>
    <n v="2"/>
    <n v="2315"/>
    <n v="20"/>
    <n v="926"/>
    <n v="666.72"/>
    <n v="203"/>
    <n v="4573.72"/>
    <x v="2"/>
    <x v="1"/>
    <x v="1"/>
    <x v="0"/>
    <x v="0"/>
    <x v="3"/>
    <x v="0"/>
    <x v="1"/>
    <x v="1"/>
  </r>
  <r>
    <s v="ORD00982"/>
    <x v="92"/>
    <s v="CUST106"/>
    <s v="Sneha"/>
    <x v="1"/>
    <n v="59"/>
    <s v="Laptop"/>
    <x v="0"/>
    <x v="4"/>
    <x v="7"/>
    <n v="2"/>
    <n v="14022"/>
    <n v="20"/>
    <n v="5608.8"/>
    <n v="4038.34"/>
    <n v="455"/>
    <n v="26928.54"/>
    <x v="3"/>
    <x v="0"/>
    <x v="7"/>
    <x v="5"/>
    <x v="1"/>
    <x v="0"/>
    <x v="0"/>
    <x v="3"/>
    <x v="1"/>
  </r>
  <r>
    <s v="ORD00983"/>
    <x v="272"/>
    <s v="CUST518"/>
    <s v="Rahul"/>
    <x v="1"/>
    <n v="58"/>
    <s v="Backpack"/>
    <x v="2"/>
    <x v="3"/>
    <x v="0"/>
    <n v="3"/>
    <n v="31885"/>
    <n v="5"/>
    <n v="4782.75"/>
    <n v="16357"/>
    <n v="220"/>
    <n v="107449.26"/>
    <x v="0"/>
    <x v="0"/>
    <x v="4"/>
    <x v="2"/>
    <x v="1"/>
    <x v="6"/>
    <x v="0"/>
    <x v="0"/>
    <x v="1"/>
  </r>
  <r>
    <s v="ORD00984"/>
    <x v="244"/>
    <s v="CUST396"/>
    <s v="Rahul"/>
    <x v="1"/>
    <n v="32"/>
    <s v="Backpack"/>
    <x v="2"/>
    <x v="3"/>
    <x v="3"/>
    <n v="2"/>
    <n v="12286"/>
    <n v="20"/>
    <n v="4914.3999999999996"/>
    <n v="3538.37"/>
    <n v="422"/>
    <n v="23617.97"/>
    <x v="3"/>
    <x v="1"/>
    <x v="3"/>
    <x v="1"/>
    <x v="1"/>
    <x v="1"/>
    <x v="0"/>
    <x v="3"/>
    <x v="2"/>
  </r>
  <r>
    <s v="ORD00985"/>
    <x v="88"/>
    <s v="CUST376"/>
    <s v="Riya"/>
    <x v="0"/>
    <n v="23"/>
    <s v="Tablet"/>
    <x v="0"/>
    <x v="8"/>
    <x v="6"/>
    <n v="3"/>
    <n v="49317"/>
    <n v="20"/>
    <n v="29590.2"/>
    <n v="21304.94"/>
    <n v="76"/>
    <n v="139741.74"/>
    <x v="1"/>
    <x v="0"/>
    <x v="1"/>
    <x v="0"/>
    <x v="0"/>
    <x v="5"/>
    <x v="0"/>
    <x v="1"/>
    <x v="3"/>
  </r>
  <r>
    <s v="ORD00986"/>
    <x v="285"/>
    <s v="CUST180"/>
    <s v="Rahul"/>
    <x v="1"/>
    <n v="59"/>
    <s v="Phone"/>
    <x v="0"/>
    <x v="6"/>
    <x v="3"/>
    <n v="1"/>
    <n v="2308"/>
    <n v="20"/>
    <n v="461.6"/>
    <n v="332.35"/>
    <n v="445"/>
    <n v="2623.75"/>
    <x v="1"/>
    <x v="1"/>
    <x v="5"/>
    <x v="3"/>
    <x v="2"/>
    <x v="4"/>
    <x v="0"/>
    <x v="4"/>
    <x v="3"/>
  </r>
  <r>
    <s v="ORD00987"/>
    <x v="304"/>
    <s v="CUST544"/>
    <s v="Sneha"/>
    <x v="1"/>
    <n v="49"/>
    <s v="Shoes"/>
    <x v="1"/>
    <x v="2"/>
    <x v="8"/>
    <n v="2"/>
    <n v="12242"/>
    <n v="5"/>
    <n v="1224.2"/>
    <n v="4186.76"/>
    <n v="314"/>
    <n v="27760.560000000001"/>
    <x v="0"/>
    <x v="0"/>
    <x v="7"/>
    <x v="5"/>
    <x v="1"/>
    <x v="3"/>
    <x v="1"/>
    <x v="1"/>
    <x v="1"/>
  </r>
  <r>
    <s v="ORD00988"/>
    <x v="0"/>
    <s v="CUST865"/>
    <s v="Vikas"/>
    <x v="1"/>
    <n v="54"/>
    <s v="Mouse"/>
    <x v="0"/>
    <x v="9"/>
    <x v="0"/>
    <n v="4"/>
    <n v="2691"/>
    <n v="15"/>
    <n v="1614.6"/>
    <n v="1646.89"/>
    <n v="248"/>
    <n v="11044.29"/>
    <x v="0"/>
    <x v="1"/>
    <x v="2"/>
    <x v="1"/>
    <x v="1"/>
    <x v="7"/>
    <x v="0"/>
    <x v="0"/>
    <x v="1"/>
  </r>
  <r>
    <s v="ORD00989"/>
    <x v="289"/>
    <s v="CUST852"/>
    <s v="Anjali"/>
    <x v="1"/>
    <n v="52"/>
    <s v="Laptop"/>
    <x v="0"/>
    <x v="4"/>
    <x v="8"/>
    <n v="1"/>
    <n v="3151"/>
    <n v="15"/>
    <n v="472.65"/>
    <n v="482.1"/>
    <n v="224"/>
    <n v="3384.45"/>
    <x v="2"/>
    <x v="1"/>
    <x v="5"/>
    <x v="3"/>
    <x v="2"/>
    <x v="4"/>
    <x v="0"/>
    <x v="2"/>
    <x v="0"/>
  </r>
  <r>
    <s v="ORD00990"/>
    <x v="125"/>
    <s v="CUST213"/>
    <s v="Riya"/>
    <x v="1"/>
    <n v="52"/>
    <s v="Mouse"/>
    <x v="0"/>
    <x v="9"/>
    <x v="6"/>
    <n v="5"/>
    <n v="31839"/>
    <n v="15"/>
    <n v="23879.25"/>
    <n v="24356.83"/>
    <n v="295"/>
    <n v="159967.57999999999"/>
    <x v="0"/>
    <x v="0"/>
    <x v="1"/>
    <x v="0"/>
    <x v="0"/>
    <x v="2"/>
    <x v="1"/>
    <x v="1"/>
    <x v="1"/>
  </r>
  <r>
    <s v="ORD00991"/>
    <x v="143"/>
    <s v="CUST982"/>
    <s v="Vikas"/>
    <x v="1"/>
    <n v="54"/>
    <s v="Backpack"/>
    <x v="2"/>
    <x v="3"/>
    <x v="1"/>
    <n v="1"/>
    <n v="18336"/>
    <n v="0"/>
    <n v="0"/>
    <n v="3300.48"/>
    <n v="116"/>
    <n v="21752.48"/>
    <x v="3"/>
    <x v="1"/>
    <x v="6"/>
    <x v="4"/>
    <x v="1"/>
    <x v="6"/>
    <x v="0"/>
    <x v="2"/>
    <x v="1"/>
  </r>
  <r>
    <s v="ORD00992"/>
    <x v="77"/>
    <s v="CUST283"/>
    <s v="Karan"/>
    <x v="0"/>
    <n v="57"/>
    <s v="Shoes"/>
    <x v="1"/>
    <x v="2"/>
    <x v="6"/>
    <n v="5"/>
    <n v="39114"/>
    <n v="20"/>
    <n v="39114"/>
    <n v="28162.080000000002"/>
    <n v="411"/>
    <n v="185029.08"/>
    <x v="0"/>
    <x v="1"/>
    <x v="0"/>
    <x v="0"/>
    <x v="0"/>
    <x v="6"/>
    <x v="1"/>
    <x v="2"/>
    <x v="0"/>
  </r>
  <r>
    <s v="ORD00993"/>
    <x v="106"/>
    <s v="CUST225"/>
    <s v="Karan"/>
    <x v="1"/>
    <n v="27"/>
    <s v="Backpack"/>
    <x v="2"/>
    <x v="3"/>
    <x v="5"/>
    <n v="1"/>
    <n v="17294"/>
    <n v="15"/>
    <n v="2594.1"/>
    <n v="2645.98"/>
    <n v="210"/>
    <n v="17555.88"/>
    <x v="1"/>
    <x v="0"/>
    <x v="4"/>
    <x v="2"/>
    <x v="1"/>
    <x v="2"/>
    <x v="1"/>
    <x v="2"/>
    <x v="3"/>
  </r>
  <r>
    <s v="ORD00994"/>
    <x v="257"/>
    <s v="CUST442"/>
    <s v="Sneha"/>
    <x v="0"/>
    <n v="48"/>
    <s v="Watch"/>
    <x v="1"/>
    <x v="7"/>
    <x v="8"/>
    <n v="1"/>
    <n v="24272"/>
    <n v="20"/>
    <n v="4854.3999999999996"/>
    <n v="3495.17"/>
    <n v="462"/>
    <n v="23374.77"/>
    <x v="3"/>
    <x v="0"/>
    <x v="5"/>
    <x v="3"/>
    <x v="2"/>
    <x v="5"/>
    <x v="1"/>
    <x v="1"/>
    <x v="2"/>
  </r>
  <r>
    <s v="ORD00995"/>
    <x v="212"/>
    <s v="CUST205"/>
    <s v="Vikas"/>
    <x v="1"/>
    <n v="50"/>
    <s v="Laptop"/>
    <x v="0"/>
    <x v="4"/>
    <x v="3"/>
    <n v="2"/>
    <n v="39387"/>
    <n v="15"/>
    <n v="11816.1"/>
    <n v="12052.42"/>
    <n v="127"/>
    <n v="79137.320000000007"/>
    <x v="2"/>
    <x v="1"/>
    <x v="7"/>
    <x v="5"/>
    <x v="1"/>
    <x v="8"/>
    <x v="0"/>
    <x v="4"/>
    <x v="0"/>
  </r>
  <r>
    <s v="ORD00996"/>
    <x v="117"/>
    <s v="CUST724"/>
    <s v="Karan"/>
    <x v="1"/>
    <n v="30"/>
    <s v="Mouse"/>
    <x v="0"/>
    <x v="9"/>
    <x v="4"/>
    <n v="4"/>
    <n v="1783"/>
    <n v="5"/>
    <n v="356.6"/>
    <n v="1219.57"/>
    <n v="382"/>
    <n v="8376.9699999999993"/>
    <x v="2"/>
    <x v="1"/>
    <x v="2"/>
    <x v="1"/>
    <x v="1"/>
    <x v="4"/>
    <x v="1"/>
    <x v="4"/>
    <x v="0"/>
  </r>
  <r>
    <s v="ORD00997"/>
    <x v="116"/>
    <s v="CUST522"/>
    <s v="Rahul"/>
    <x v="1"/>
    <n v="34"/>
    <s v="Mouse"/>
    <x v="0"/>
    <x v="9"/>
    <x v="6"/>
    <n v="2"/>
    <n v="9037"/>
    <n v="20"/>
    <n v="3614.8"/>
    <n v="2602.66"/>
    <n v="427"/>
    <n v="17488.86"/>
    <x v="3"/>
    <x v="1"/>
    <x v="0"/>
    <x v="0"/>
    <x v="0"/>
    <x v="6"/>
    <x v="0"/>
    <x v="1"/>
    <x v="3"/>
  </r>
  <r>
    <s v="ORD00998"/>
    <x v="334"/>
    <s v="CUST640"/>
    <s v="Amit"/>
    <x v="0"/>
    <n v="28"/>
    <s v="Watch"/>
    <x v="1"/>
    <x v="7"/>
    <x v="1"/>
    <n v="4"/>
    <n v="4700"/>
    <n v="10"/>
    <n v="1880"/>
    <n v="3045.6"/>
    <n v="112"/>
    <n v="20077.599999999999"/>
    <x v="2"/>
    <x v="0"/>
    <x v="6"/>
    <x v="4"/>
    <x v="1"/>
    <x v="9"/>
    <x v="0"/>
    <x v="3"/>
    <x v="2"/>
  </r>
  <r>
    <s v="ORD00999"/>
    <x v="331"/>
    <s v="CUST947"/>
    <s v="Priya"/>
    <x v="1"/>
    <n v="27"/>
    <s v="Headphones"/>
    <x v="0"/>
    <x v="0"/>
    <x v="8"/>
    <n v="3"/>
    <n v="3766"/>
    <n v="0"/>
    <n v="0"/>
    <n v="2033.64"/>
    <n v="38"/>
    <n v="13369.64"/>
    <x v="3"/>
    <x v="1"/>
    <x v="2"/>
    <x v="1"/>
    <x v="1"/>
    <x v="9"/>
    <x v="1"/>
    <x v="4"/>
    <x v="2"/>
  </r>
  <r>
    <s v="ORD01000"/>
    <x v="165"/>
    <s v="CUST131"/>
    <s v="Sneha"/>
    <x v="0"/>
    <n v="39"/>
    <s v="Headphones"/>
    <x v="0"/>
    <x v="0"/>
    <x v="9"/>
    <n v="3"/>
    <n v="26044"/>
    <n v="20"/>
    <n v="15626.4"/>
    <n v="11251.01"/>
    <n v="346"/>
    <n v="74102.61"/>
    <x v="0"/>
    <x v="0"/>
    <x v="3"/>
    <x v="1"/>
    <x v="1"/>
    <x v="7"/>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802F4-7FED-42CF-A464-6618B8B15D8A}"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A3:B8" firstHeaderRow="1" firstDataRow="1" firstDataCol="1"/>
  <pivotFields count="30">
    <pivotField showAll="0" insertBlankRow="1" defaultSubtotal="0"/>
    <pivotField numFmtId="15" showAll="0" insertBlankRow="1" defaultSubtota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x="339"/>
      </items>
    </pivotField>
    <pivotField showAll="0" insertBlankRow="1" defaultSubtotal="0"/>
    <pivotField showAll="0" insertBlankRow="1" defaultSubtotal="0"/>
    <pivotField showAll="0" insertBlankRow="1" defaultSubtotal="0">
      <items count="3">
        <item h="1" x="0"/>
        <item x="1"/>
        <item h="1" x="2"/>
      </items>
    </pivotField>
    <pivotField showAll="0" insertBlankRow="1" defaultSubtotal="0"/>
    <pivotField showAll="0" insertBlankRow="1" defaultSubtotal="0"/>
    <pivotField axis="axisRow" showAll="0" insertBlankRow="1" defaultSubtotal="0">
      <items count="4">
        <item x="0"/>
        <item x="2"/>
        <item x="1"/>
        <item x="3"/>
      </items>
    </pivotField>
    <pivotField showAll="0" insertBlankRow="1" defaultSubtotal="0">
      <items count="13">
        <item x="0"/>
        <item x="4"/>
        <item x="3"/>
        <item x="5"/>
        <item x="1"/>
        <item x="9"/>
        <item x="6"/>
        <item x="2"/>
        <item x="8"/>
        <item x="11"/>
        <item x="7"/>
        <item x="12"/>
        <item x="10"/>
      </items>
    </pivotField>
    <pivotField showAll="0" insertBlankRow="1" defaultSubtotal="0">
      <items count="11">
        <item x="9"/>
        <item x="7"/>
        <item x="1"/>
        <item x="2"/>
        <item x="3"/>
        <item x="4"/>
        <item x="6"/>
        <item x="8"/>
        <item x="5"/>
        <item x="0"/>
        <item x="10"/>
      </items>
    </pivotField>
    <pivotField showAll="0" insertBlankRow="1" defaultSubtotal="0"/>
    <pivotField showAll="0" insertBlankRow="1" defaultSubtotal="0"/>
    <pivotField showAll="0" insertBlankRow="1" defaultSubtotal="0"/>
    <pivotField showAll="0" insertBlankRow="1" defaultSubtotal="0"/>
    <pivotField showAll="0" insertBlankRow="1" defaultSubtotal="0"/>
    <pivotField showAll="0" insertBlankRow="1" defaultSubtotal="0"/>
    <pivotField dataField="1" showAll="0" insertBlankRow="1" defaultSubtotal="0"/>
    <pivotField showAll="0" insertBlankRow="1" defaultSubtotal="0"/>
    <pivotField showAll="0" insertBlankRow="1" defaultSubtotal="0"/>
    <pivotField showAll="0" insertBlankRow="1" defaultSubtotal="0"/>
    <pivotField showAll="0" insertBlankRow="1" defaultSubtotal="0"/>
    <pivotField showAll="0" insertBlankRow="1" defaultSubtotal="0">
      <items count="4">
        <item x="1"/>
        <item x="2"/>
        <item x="0"/>
        <item x="3"/>
      </items>
    </pivotField>
    <pivotField showAll="0" insertBlankRow="1" defaultSubtotal="0"/>
    <pivotField showAll="0" insertBlankRow="1" defaultSubtotal="0"/>
    <pivotField showAll="0" insertBlankRow="1" defaultSubtotal="0"/>
    <pivotField showAll="0" insertBlankRow="1" defaultSubtotal="0"/>
    <pivotField subtotalTop="0" dragToRow="0" dragToCol="0" dragToPage="0" showAll="0" insertBlankRow="1" defaultSubtotal="0"/>
    <pivotField subtotalTop="0" showAll="0" insertBlankRow="1" defaultSubtotal="0">
      <items count="14">
        <item sd="0" x="0"/>
        <item sd="0" x="1"/>
        <item sd="0" x="2"/>
        <item sd="0" x="3"/>
        <item sd="0" x="4"/>
        <item sd="0" x="5"/>
        <item sd="0" x="6"/>
        <item sd="0" x="7"/>
        <item sd="0" x="8"/>
        <item sd="0" x="9"/>
        <item sd="0" x="10"/>
        <item sd="0" x="11"/>
        <item sd="0" x="12"/>
        <item sd="0" x="13"/>
      </items>
    </pivotField>
    <pivotField subtotalTop="0" showAll="0" insertBlankRow="1" defaultSubtotal="0">
      <items count="6">
        <item sd="0" x="0"/>
        <item sd="0" x="1"/>
        <item sd="0" x="2"/>
        <item sd="0" x="3"/>
        <item sd="0" x="4"/>
        <item sd="0" x="5"/>
      </items>
    </pivotField>
    <pivotField subtotalTop="0" showAll="0" insertBlankRow="1" defaultSubtotal="0">
      <items count="4">
        <item sd="0" x="0"/>
        <item sd="0" x="1"/>
        <item sd="0" x="2"/>
        <item sd="0" x="3"/>
      </items>
    </pivotField>
  </pivotFields>
  <rowFields count="1">
    <field x="7"/>
  </rowFields>
  <rowItems count="5">
    <i>
      <x/>
    </i>
    <i>
      <x v="1"/>
    </i>
    <i>
      <x v="2"/>
    </i>
    <i>
      <x v="3"/>
    </i>
    <i t="grand">
      <x/>
    </i>
  </rowItems>
  <colItems count="1">
    <i/>
  </colItems>
  <dataFields count="1">
    <dataField name="Sum of TotalAmount" fld="16" baseField="0" baseItem="0"/>
  </dataFields>
  <chartFormats count="15">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7" count="1" selected="0">
            <x v="1"/>
          </reference>
        </references>
      </pivotArea>
    </chartFormat>
    <chartFormat chart="13" format="6">
      <pivotArea type="data" outline="0" fieldPosition="0">
        <references count="2">
          <reference field="4294967294" count="1" selected="0">
            <x v="0"/>
          </reference>
          <reference field="7" count="1" selected="0">
            <x v="2"/>
          </reference>
        </references>
      </pivotArea>
    </chartFormat>
    <chartFormat chart="13" format="7">
      <pivotArea type="data" outline="0" fieldPosition="0">
        <references count="2">
          <reference field="4294967294" count="1" selected="0">
            <x v="0"/>
          </reference>
          <reference field="7" count="1" selected="0">
            <x v="3"/>
          </reference>
        </references>
      </pivotArea>
    </chartFormat>
    <chartFormat chart="15" format="5">
      <pivotArea type="data" outline="0" fieldPosition="0">
        <references count="2">
          <reference field="4294967294" count="1" selected="0">
            <x v="0"/>
          </reference>
          <reference field="7" count="1" selected="0">
            <x v="0"/>
          </reference>
        </references>
      </pivotArea>
    </chartFormat>
    <chartFormat chart="15" format="6">
      <pivotArea type="data" outline="0" fieldPosition="0">
        <references count="2">
          <reference field="4294967294" count="1" selected="0">
            <x v="0"/>
          </reference>
          <reference field="7" count="1" selected="0">
            <x v="1"/>
          </reference>
        </references>
      </pivotArea>
    </chartFormat>
    <chartFormat chart="15" format="7">
      <pivotArea type="data" outline="0" fieldPosition="0">
        <references count="2">
          <reference field="4294967294" count="1" selected="0">
            <x v="0"/>
          </reference>
          <reference field="7" count="1" selected="0">
            <x v="2"/>
          </reference>
        </references>
      </pivotArea>
    </chartFormat>
    <chartFormat chart="15" format="8">
      <pivotArea type="data" outline="0" fieldPosition="0">
        <references count="2">
          <reference field="4294967294" count="1" selected="0">
            <x v="0"/>
          </reference>
          <reference field="7" count="1" selected="0">
            <x v="3"/>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0E8103-6C7C-4DF3-866D-F988EB31889B}" name="order channel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G11:H14"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1">
        <item x="3"/>
        <item x="5"/>
        <item x="0"/>
        <item x="1"/>
        <item x="4"/>
        <item x="9"/>
        <item x="6"/>
        <item x="2"/>
        <item x="8"/>
        <item x="7"/>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axis="axisRow"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3">
    <i>
      <x/>
    </i>
    <i>
      <x v="1"/>
    </i>
    <i t="grand">
      <x/>
    </i>
  </rowItems>
  <colItems count="1">
    <i/>
  </colItems>
  <dataFields count="1">
    <dataField name="Sum of TotalAmount" fld="16"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8" count="1" selected="0">
            <x v="0"/>
          </reference>
        </references>
      </pivotArea>
    </chartFormat>
    <chartFormat chart="1" format="5">
      <pivotArea type="data" outline="0" fieldPosition="0">
        <references count="2">
          <reference field="4294967294" count="1" selected="0">
            <x v="0"/>
          </reference>
          <reference field="18"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8" count="1" selected="0">
            <x v="0"/>
          </reference>
        </references>
      </pivotArea>
    </chartFormat>
    <chartFormat chart="2" format="1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739782-41F5-4536-9668-E88F64BEEFC6}" name="total no no."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3:J2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items count="3">
        <item x="0"/>
        <item x="1"/>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Amount" fld="16"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B605C3-3A23-40E2-BB34-29E1A9484172}" name="months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fieldListSortAscending="1">
  <location ref="A3:B1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TotalAmount" fld="16"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47B290-C7F9-432A-8AB2-659EBC1F4C7D}" name="avg delivery days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0:J21"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4">
        <item x="1"/>
        <item x="2"/>
        <item x="0"/>
        <item t="default"/>
      </items>
    </pivotField>
    <pivotField dataField="1" showAll="0"/>
    <pivotField showAll="0">
      <items count="3">
        <item x="0"/>
        <item x="1"/>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DeliveryDays" fld="22" subtotal="average"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8464A3-4254-4827-977E-34BFB3996E75}" name="payment method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fieldListSortAscending="1">
  <location ref="G3:H8"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1">
        <item x="3"/>
        <item x="5"/>
        <item x="0"/>
        <item x="1"/>
        <item x="4"/>
        <item x="9"/>
        <item x="6"/>
        <item x="2"/>
        <item x="8"/>
        <item x="7"/>
        <item t="default"/>
      </items>
    </pivotField>
    <pivotField showAll="0"/>
    <pivotField showAll="0"/>
    <pivotField showAll="0"/>
    <pivotField showAll="0"/>
    <pivotField showAll="0"/>
    <pivotField showAll="0"/>
    <pivotField showAll="0"/>
    <pivotField dataField="1" showAll="0"/>
    <pivotField axis="axisRow"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5">
    <i>
      <x/>
    </i>
    <i>
      <x v="1"/>
    </i>
    <i>
      <x v="2"/>
    </i>
    <i>
      <x v="3"/>
    </i>
    <i t="grand">
      <x/>
    </i>
  </rowItems>
  <colItems count="1">
    <i/>
  </colItems>
  <dataFields count="1">
    <dataField name="Sum of TotalAmount" fld="16"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6B71CB-4ECB-4C00-B7FD-D23B663C1F56}" name="brand chart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fieldListSortAscending="1">
  <location ref="A19:B30"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1">
        <item x="3"/>
        <item x="5"/>
        <item x="0"/>
        <item x="1"/>
        <item x="4"/>
        <item x="9"/>
        <item x="6"/>
        <item x="2"/>
        <item x="8"/>
        <item x="7"/>
        <item t="default"/>
      </items>
    </pivotField>
    <pivotField axis="axisRow"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1">
    <i>
      <x/>
    </i>
    <i>
      <x v="1"/>
    </i>
    <i>
      <x v="2"/>
    </i>
    <i>
      <x v="3"/>
    </i>
    <i>
      <x v="4"/>
    </i>
    <i>
      <x v="5"/>
    </i>
    <i>
      <x v="6"/>
    </i>
    <i>
      <x v="7"/>
    </i>
    <i>
      <x v="8"/>
    </i>
    <i>
      <x v="9"/>
    </i>
    <i t="grand">
      <x/>
    </i>
  </rowItems>
  <colItems count="1">
    <i/>
  </colItems>
  <dataFields count="1">
    <dataField name="Sum of TotalAmount" fld="16" showDataAs="percentOfTotal" baseField="0" baseItem="0" numFmtId="10"/>
  </dataFields>
  <chartFormats count="5">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9" count="1" selected="0">
            <x v="9"/>
          </reference>
        </references>
      </pivotArea>
    </chartFormat>
    <chartFormat chart="5"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6BD24F-0176-4C54-B09B-FA029EA55129}" name="order channles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8:K11"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8"/>
  </rowFields>
  <rowItems count="3">
    <i>
      <x/>
    </i>
    <i>
      <x v="1"/>
    </i>
    <i t="grand">
      <x/>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6F434C-95CF-4F60-A8CF-97A23FF3133E}" name="karnatak sales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K5"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9">
        <item x="5"/>
        <item x="2"/>
        <item x="7"/>
        <item x="4"/>
        <item x="6"/>
        <item x="0"/>
        <item x="3"/>
        <item x="1"/>
        <item t="default"/>
      </items>
    </pivotField>
    <pivotField axis="axisRow" showAll="0">
      <items count="7">
        <item h="1" x="5"/>
        <item x="3"/>
        <item h="1" x="0"/>
        <item h="1" x="1"/>
        <item h="1" x="2"/>
        <item h="1" x="4"/>
        <item t="default"/>
      </items>
    </pivotField>
    <pivotField showAll="0">
      <items count="4">
        <item x="1"/>
        <item x="2"/>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0"/>
  </rowFields>
  <rowItems count="2">
    <i>
      <x v="1"/>
    </i>
    <i t="grand">
      <x/>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EE95EA-7420-4B06-BD41-D82D250CB357}" name="rating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0:H31"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4">
        <item x="1"/>
        <item x="2"/>
        <item x="0"/>
        <item t="default"/>
      </items>
    </pivotField>
    <pivotField showAll="0"/>
    <pivotField showAll="0">
      <items count="3">
        <item x="0"/>
        <item x="1"/>
        <item t="default"/>
      </items>
    </pivotField>
    <pivotField dataField="1"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Rating" fld="24" subtotal="average"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DC5664-3A38-492A-A50F-68E0CCA343DA}" name="return statu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27:E30"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axis="axisRow" showAll="0">
      <items count="3">
        <item x="0"/>
        <item x="1"/>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3"/>
  </rowFields>
  <rowItems count="3">
    <i>
      <x/>
    </i>
    <i>
      <x v="1"/>
    </i>
    <i t="grand">
      <x/>
    </i>
  </rowItems>
  <colItems count="1">
    <i/>
  </colItems>
  <dataFields count="1">
    <dataField name="Sum of TotalAmount" fld="16"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3" count="1" selected="0">
            <x v="0"/>
          </reference>
        </references>
      </pivotArea>
    </chartFormat>
    <chartFormat chart="1" format="5">
      <pivotArea type="data" outline="0" fieldPosition="0">
        <references count="2">
          <reference field="4294967294" count="1" selected="0">
            <x v="0"/>
          </reference>
          <reference field="23"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3" count="1" selected="0">
            <x v="0"/>
          </reference>
        </references>
      </pivotArea>
    </chartFormat>
    <chartFormat chart="2" format="1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2D4574-F31A-433A-B0B4-90DBFE0DCEBE}" name="sub category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D3:E14"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axis="axisRow" showAll="0">
      <items count="11">
        <item x="3"/>
        <item x="5"/>
        <item x="0"/>
        <item x="1"/>
        <item x="4"/>
        <item x="9"/>
        <item x="6"/>
        <item x="2"/>
        <item x="8"/>
        <item x="7"/>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1">
    <i>
      <x/>
    </i>
    <i>
      <x v="1"/>
    </i>
    <i>
      <x v="2"/>
    </i>
    <i>
      <x v="3"/>
    </i>
    <i>
      <x v="4"/>
    </i>
    <i>
      <x v="5"/>
    </i>
    <i>
      <x v="6"/>
    </i>
    <i>
      <x v="7"/>
    </i>
    <i>
      <x v="8"/>
    </i>
    <i>
      <x v="9"/>
    </i>
    <i t="grand">
      <x/>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F23FFC-DEF8-4E57-8D08-DB447032090F}" name="status of order "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4:K17"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9">
        <item x="5"/>
        <item x="2"/>
        <item x="7"/>
        <item x="4"/>
        <item x="6"/>
        <item x="0"/>
        <item x="3"/>
        <item x="1"/>
        <item t="default"/>
      </items>
    </pivotField>
    <pivotField showAll="0">
      <items count="7">
        <item h="1" x="5"/>
        <item x="3"/>
        <item h="1" x="0"/>
        <item h="1" x="1"/>
        <item h="1" x="2"/>
        <item h="1" x="4"/>
        <item t="default"/>
      </items>
    </pivotField>
    <pivotField showAll="0">
      <items count="4">
        <item x="1"/>
        <item x="2"/>
        <item x="0"/>
        <item t="default"/>
      </items>
    </pivotField>
    <pivotField showAll="0"/>
    <pivotField showAll="0"/>
    <pivotField showAll="0"/>
    <pivotField axis="axisRow" showAll="0">
      <items count="5">
        <item h="1" x="2"/>
        <item h="1" x="0"/>
        <item x="1"/>
        <item x="3"/>
        <item t="default"/>
      </items>
    </pivotField>
    <pivotField showAll="0" defaultSubtotal="0"/>
    <pivotField showAll="0" defaultSubtotal="0"/>
    <pivotField showAll="0" defaultSubtotal="0">
      <items count="4">
        <item x="0"/>
        <item x="1"/>
        <item x="2"/>
        <item x="3"/>
      </items>
    </pivotField>
  </pivotFields>
  <rowFields count="1">
    <field x="25"/>
  </rowFields>
  <rowItems count="3">
    <i>
      <x v="2"/>
    </i>
    <i>
      <x v="3"/>
    </i>
    <i t="grand">
      <x/>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E41B780-ABB5-432F-909B-874C99F2E0C5}" sourceName="Gender">
  <pivotTables>
    <pivotTable tabId="20" name="sub category "/>
    <pivotTable tabId="20" name="avg delivery days "/>
    <pivotTable tabId="20" name="brand chart "/>
    <pivotTable tabId="20" name="karnatak sales "/>
    <pivotTable tabId="20" name="months "/>
    <pivotTable tabId="20" name="order channel "/>
    <pivotTable tabId="20" name="order channles "/>
    <pivotTable tabId="20" name="payment method "/>
    <pivotTable tabId="20" name="rating "/>
    <pivotTable tabId="20" name="return status"/>
    <pivotTable tabId="20" name="status of order "/>
    <pivotTable tabId="20" name="total no no."/>
  </pivotTables>
  <data>
    <tabular pivotCacheId="21202693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0095238-71C3-4232-9BBB-9D6483785806}" sourceName="Category">
  <pivotTables>
    <pivotTable tabId="20" name="status of order "/>
    <pivotTable tabId="20" name="avg delivery days "/>
    <pivotTable tabId="20" name="brand chart "/>
    <pivotTable tabId="20" name="karnatak sales "/>
    <pivotTable tabId="20" name="months "/>
    <pivotTable tabId="20" name="order channel "/>
    <pivotTable tabId="20" name="order channles "/>
    <pivotTable tabId="20" name="payment method "/>
    <pivotTable tabId="20" name="rating "/>
    <pivotTable tabId="20" name="return status"/>
    <pivotTable tabId="20" name="sub category "/>
    <pivotTable tabId="20" name="total no no."/>
  </pivotTables>
  <data>
    <tabular pivotCacheId="212026939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1" xr10:uid="{3EB2D7D7-CF3B-4F0B-BFCB-AFB929EA7E48}" sourceName="OrderChannel">
  <pivotTables>
    <pivotTable tabId="20" name="status of order "/>
    <pivotTable tabId="20" name="avg delivery days "/>
    <pivotTable tabId="20" name="brand chart "/>
    <pivotTable tabId="20" name="karnatak sales "/>
    <pivotTable tabId="20" name="months "/>
    <pivotTable tabId="20" name="order channel "/>
    <pivotTable tabId="20" name="order channles "/>
    <pivotTable tabId="20" name="payment method "/>
    <pivotTable tabId="20" name="rating "/>
    <pivotTable tabId="20" name="return status"/>
    <pivotTable tabId="20" name="sub category "/>
    <pivotTable tabId="20" name="total no no."/>
  </pivotTables>
  <data>
    <tabular pivotCacheId="212026939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E0BFFAD-3180-4BD3-9D88-EB9CEF9C370E}" sourceName="Region">
  <pivotTables>
    <pivotTable tabId="20" name="status of order "/>
    <pivotTable tabId="20" name="avg delivery days "/>
    <pivotTable tabId="20" name="brand chart "/>
    <pivotTable tabId="20" name="karnatak sales "/>
    <pivotTable tabId="20" name="months "/>
    <pivotTable tabId="20" name="order channel "/>
    <pivotTable tabId="20" name="order channles "/>
    <pivotTable tabId="20" name="payment method "/>
    <pivotTable tabId="20" name="rating "/>
    <pivotTable tabId="20" name="return status"/>
    <pivotTable tabId="20" name="sub category "/>
    <pivotTable tabId="20" name="total no no."/>
  </pivotTables>
  <data>
    <tabular pivotCacheId="212026939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7F856E9-7107-4B6A-9BCD-6F9110F48FB9}" cache="Slicer_Gender1" caption="Gender" rowHeight="247650"/>
  <slicer name="Category 2" xr10:uid="{4B84997A-9DC8-4525-A3A1-2F3D9ACA1829}" cache="Slicer_Category1" caption="Category" rowHeight="247650"/>
  <slicer name="OrderChannel 2" xr10:uid="{3348B783-2ED0-4E35-8973-89E5F4D7B3A8}" cache="Slicer_OrderChannel1" caption="OrderChannel" rowHeight="247650"/>
  <slicer name="Region 2" xr10:uid="{BA7B4785-5670-4939-9C6E-18D5B8DCFC7B}" cache="Slicer_Region1"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1092C05-C13A-4F5D-8A48-DACDA72D787A}" cache="Slicer_Gender1" caption="Gender" style="SlicerStyleDark1" rowHeight="247650"/>
  <slicer name="Category 4" xr10:uid="{231663D7-0925-456C-8864-BEF259980B4A}" cache="Slicer_Category1" caption="Category" style="SlicerStyleDark1" rowHeight="247650"/>
  <slicer name="OrderChannel 3" xr10:uid="{F61A0CC4-BF26-4E71-AB57-91D5FCB162C8}" cache="Slicer_OrderChannel1" caption="OrderChannel" style="SlicerStyleDark1" rowHeight="247650"/>
  <slicer name="Region 3" xr10:uid="{AB5B7B8A-4F77-40C3-ACE0-1D168341488C}" cache="Slicer_Region1" caption="Region"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2F374425-641D-4739-A9BF-C33A60DB2D5B}" sourceName="OrderDate">
  <pivotTables>
    <pivotTable tabId="20" name="payment method "/>
    <pivotTable tabId="20" name="avg delivery days "/>
    <pivotTable tabId="20" name="brand chart "/>
    <pivotTable tabId="20" name="karnatak sales "/>
    <pivotTable tabId="20" name="months "/>
    <pivotTable tabId="20" name="order channel "/>
    <pivotTable tabId="20" name="order channles "/>
    <pivotTable tabId="20" name="rating "/>
    <pivotTable tabId="20" name="return status"/>
    <pivotTable tabId="20" name="status of order "/>
    <pivotTable tabId="20" name="sub category "/>
    <pivotTable tabId="20" name="total no no."/>
  </pivotTables>
  <state minimalRefreshVersion="6" lastRefreshVersion="6" pivotCacheId="212026939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2" xr10:uid="{BCAAC128-6A90-4CAE-9BDB-33AE42528D64}" cache="NativeTimeline_OrderDate" caption="OrderDate" level="2" selectionLevel="2" scrollPosition="2026-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3" xr10:uid="{E5925379-7132-48F8-87E4-B8BBEA22EA6E}" cache="NativeTimeline_OrderDate" caption="OrderDate" level="2" selectionLevel="2" scrollPosition="2026-05-01T00:00:00" style="TimeSlicerStyleDark4"/>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E30C39-3271-4B9C-BF40-59D1CC97038A}">
  <we:reference id="wa200009404" version="1.0.0.8" store="en-US" storeType="OMEX"/>
  <we:alternateReferences>
    <we:reference id="WA200009404" version="1.0.0.8" store="" storeType="OMEX"/>
  </we:alternateReferences>
  <we:properties>
    <we:property name="claude.fileId" value="&quot;24df6fbb-a3c7-4f7f-a48b-0d522ea2870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11/relationships/timeline" Target="../timelines/timeline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8F89-8410-42C8-8A1D-E58E4DEE4FA7}">
  <sheetPr>
    <tabColor rgb="FF1F4E79"/>
  </sheetPr>
  <dimension ref="A1:M70"/>
  <sheetViews>
    <sheetView showGridLines="0" workbookViewId="0">
      <selection activeCell="K6" sqref="K6:L6"/>
    </sheetView>
  </sheetViews>
  <sheetFormatPr defaultRowHeight="14.4" x14ac:dyDescent="0.3"/>
  <cols>
    <col min="1" max="1" width="2.77734375" customWidth="1"/>
    <col min="2" max="3" width="13.6640625" customWidth="1"/>
    <col min="4" max="4" width="2.77734375" customWidth="1"/>
    <col min="5" max="6" width="13.6640625" customWidth="1"/>
    <col min="7" max="7" width="2.77734375" customWidth="1"/>
    <col min="8" max="9" width="13.6640625" customWidth="1"/>
    <col min="10" max="10" width="2.77734375" customWidth="1"/>
    <col min="11" max="12" width="13.6640625" customWidth="1"/>
    <col min="13" max="13" width="2.77734375" customWidth="1"/>
  </cols>
  <sheetData>
    <row r="1" spans="1:13" x14ac:dyDescent="0.3">
      <c r="A1" s="30"/>
      <c r="B1" s="30"/>
      <c r="C1" s="30"/>
      <c r="D1" s="30"/>
      <c r="E1" s="30"/>
      <c r="F1" s="30"/>
      <c r="G1" s="30"/>
      <c r="H1" s="30"/>
      <c r="I1" s="30"/>
      <c r="J1" s="30"/>
      <c r="K1" s="30"/>
      <c r="L1" s="30"/>
      <c r="M1" s="30"/>
    </row>
    <row r="2" spans="1:13" ht="28.8" x14ac:dyDescent="0.55000000000000004">
      <c r="A2" s="30"/>
      <c r="B2" s="45" t="s">
        <v>1741</v>
      </c>
      <c r="C2" s="45"/>
      <c r="D2" s="45"/>
      <c r="E2" s="45"/>
      <c r="F2" s="45"/>
      <c r="G2" s="45"/>
      <c r="H2" s="45"/>
      <c r="I2" s="45"/>
      <c r="J2" s="45"/>
      <c r="K2" s="45"/>
      <c r="L2" s="45"/>
      <c r="M2" s="30"/>
    </row>
    <row r="3" spans="1:13" x14ac:dyDescent="0.3">
      <c r="A3" s="30"/>
      <c r="B3" s="46" t="s">
        <v>1742</v>
      </c>
      <c r="C3" s="46"/>
      <c r="D3" s="46"/>
      <c r="E3" s="46"/>
      <c r="F3" s="46"/>
      <c r="G3" s="46"/>
      <c r="H3" s="46"/>
      <c r="I3" s="46"/>
      <c r="J3" s="46"/>
      <c r="K3" s="46"/>
      <c r="L3" s="46"/>
      <c r="M3" s="30"/>
    </row>
    <row r="4" spans="1:13" x14ac:dyDescent="0.3">
      <c r="A4" s="30"/>
      <c r="B4" s="30"/>
      <c r="C4" s="30"/>
      <c r="D4" s="30"/>
      <c r="E4" s="30"/>
      <c r="F4" s="30"/>
      <c r="G4" s="30"/>
      <c r="H4" s="30"/>
      <c r="I4" s="30"/>
      <c r="J4" s="30"/>
      <c r="K4" s="30"/>
      <c r="L4" s="30"/>
      <c r="M4" s="30"/>
    </row>
    <row r="5" spans="1:13" ht="22.05" customHeight="1" x14ac:dyDescent="0.3">
      <c r="A5" s="30"/>
      <c r="B5" s="47" t="s">
        <v>1743</v>
      </c>
      <c r="C5" s="48"/>
      <c r="D5" s="30"/>
      <c r="E5" s="47" t="s">
        <v>1744</v>
      </c>
      <c r="F5" s="48"/>
      <c r="G5" s="30"/>
      <c r="H5" s="47" t="s">
        <v>1745</v>
      </c>
      <c r="I5" s="48"/>
      <c r="J5" s="30"/>
      <c r="K5" s="47" t="s">
        <v>1746</v>
      </c>
      <c r="L5" s="48"/>
      <c r="M5" s="30"/>
    </row>
    <row r="6" spans="1:13" ht="40.049999999999997" customHeight="1" x14ac:dyDescent="0.45">
      <c r="A6" s="30"/>
      <c r="B6" s="37">
        <f>SUM('[1]Main Data'!Q2:Q1001)</f>
        <v>80659661.129999921</v>
      </c>
      <c r="C6" s="38"/>
      <c r="D6" s="30"/>
      <c r="E6" s="39">
        <f>COUNTA('[1]Main Data'!A2:A1001)</f>
        <v>1000</v>
      </c>
      <c r="F6" s="40"/>
      <c r="G6" s="30"/>
      <c r="H6" s="41">
        <f>AVERAGE('[1]Main Data'!Y2:Y1001)</f>
        <v>3.0019999999999998</v>
      </c>
      <c r="I6" s="42"/>
      <c r="J6" s="30"/>
      <c r="K6" s="43">
        <f>AVERAGE('[1]Main Data'!W2:W1001)</f>
        <v>5.4630000000000001</v>
      </c>
      <c r="L6" s="44"/>
      <c r="M6" s="30"/>
    </row>
    <row r="7" spans="1:13" x14ac:dyDescent="0.3">
      <c r="A7" s="30"/>
      <c r="B7" s="30"/>
      <c r="C7" s="30"/>
      <c r="D7" s="30"/>
      <c r="E7" s="30"/>
      <c r="F7" s="30"/>
      <c r="G7" s="30"/>
      <c r="H7" s="30"/>
      <c r="I7" s="30"/>
      <c r="J7" s="30"/>
      <c r="K7" s="30"/>
      <c r="L7" s="30"/>
      <c r="M7" s="30"/>
    </row>
    <row r="8" spans="1:13" x14ac:dyDescent="0.3">
      <c r="A8" s="30"/>
      <c r="B8" s="30"/>
      <c r="C8" s="30"/>
      <c r="D8" s="30"/>
      <c r="E8" s="30"/>
      <c r="F8" s="30"/>
      <c r="G8" s="30"/>
      <c r="H8" s="30"/>
      <c r="I8" s="30"/>
      <c r="J8" s="30"/>
      <c r="K8" s="30"/>
      <c r="L8" s="30"/>
      <c r="M8" s="30"/>
    </row>
    <row r="9" spans="1:13" x14ac:dyDescent="0.3">
      <c r="A9" s="30"/>
      <c r="B9" s="30"/>
      <c r="C9" s="30"/>
      <c r="D9" s="30"/>
      <c r="E9" s="30"/>
      <c r="F9" s="30"/>
      <c r="G9" s="30"/>
      <c r="H9" s="30"/>
      <c r="I9" s="30"/>
      <c r="J9" s="30"/>
      <c r="K9" s="30"/>
      <c r="L9" s="30"/>
      <c r="M9" s="30"/>
    </row>
    <row r="10" spans="1:13" x14ac:dyDescent="0.3">
      <c r="A10" s="30"/>
      <c r="B10" s="30"/>
      <c r="C10" s="30"/>
      <c r="D10" s="30"/>
      <c r="E10" s="30"/>
      <c r="F10" s="30"/>
      <c r="G10" s="30"/>
      <c r="H10" s="30"/>
      <c r="I10" s="30"/>
      <c r="J10" s="30"/>
      <c r="K10" s="30"/>
      <c r="L10" s="30"/>
      <c r="M10" s="30"/>
    </row>
    <row r="11" spans="1:13" x14ac:dyDescent="0.3">
      <c r="A11" s="30"/>
      <c r="B11" s="30"/>
      <c r="C11" s="30"/>
      <c r="D11" s="30"/>
      <c r="E11" s="30"/>
      <c r="F11" s="30"/>
      <c r="G11" s="30"/>
      <c r="H11" s="30"/>
      <c r="I11" s="30"/>
      <c r="J11" s="30"/>
      <c r="K11" s="30"/>
      <c r="L11" s="30"/>
      <c r="M11" s="30"/>
    </row>
    <row r="12" spans="1:13" x14ac:dyDescent="0.3">
      <c r="A12" s="30"/>
      <c r="B12" s="30"/>
      <c r="C12" s="30"/>
      <c r="D12" s="30"/>
      <c r="E12" s="30"/>
      <c r="F12" s="30"/>
      <c r="G12" s="30"/>
      <c r="H12" s="30"/>
      <c r="I12" s="30"/>
      <c r="J12" s="30"/>
      <c r="K12" s="30"/>
      <c r="L12" s="30"/>
      <c r="M12" s="30"/>
    </row>
    <row r="13" spans="1:13" x14ac:dyDescent="0.3">
      <c r="A13" s="30"/>
      <c r="B13" s="30"/>
      <c r="C13" s="30"/>
      <c r="D13" s="30"/>
      <c r="E13" s="30"/>
      <c r="F13" s="30"/>
      <c r="G13" s="30"/>
      <c r="H13" s="30"/>
      <c r="I13" s="30"/>
      <c r="J13" s="30"/>
      <c r="K13" s="30"/>
      <c r="L13" s="30"/>
      <c r="M13" s="30"/>
    </row>
    <row r="14" spans="1:13" x14ac:dyDescent="0.3">
      <c r="A14" s="30"/>
      <c r="B14" s="30"/>
      <c r="C14" s="30"/>
      <c r="D14" s="30"/>
      <c r="E14" s="30"/>
      <c r="F14" s="30"/>
      <c r="G14" s="30"/>
      <c r="H14" s="30"/>
      <c r="I14" s="30"/>
      <c r="J14" s="30"/>
      <c r="K14" s="30"/>
      <c r="L14" s="30"/>
      <c r="M14" s="30"/>
    </row>
    <row r="15" spans="1:13" x14ac:dyDescent="0.3">
      <c r="A15" s="30"/>
      <c r="B15" s="30"/>
      <c r="C15" s="30"/>
      <c r="D15" s="30"/>
      <c r="E15" s="30"/>
      <c r="F15" s="30"/>
      <c r="G15" s="30"/>
      <c r="H15" s="30"/>
      <c r="I15" s="30"/>
      <c r="J15" s="30"/>
      <c r="K15" s="30"/>
      <c r="L15" s="30"/>
      <c r="M15" s="30"/>
    </row>
    <row r="16" spans="1:13" x14ac:dyDescent="0.3">
      <c r="A16" s="30"/>
      <c r="B16" s="30"/>
      <c r="C16" s="30"/>
      <c r="D16" s="30"/>
      <c r="E16" s="30"/>
      <c r="F16" s="30"/>
      <c r="G16" s="30"/>
      <c r="H16" s="30"/>
      <c r="I16" s="30"/>
      <c r="J16" s="30"/>
      <c r="K16" s="30"/>
      <c r="L16" s="30"/>
      <c r="M16" s="30"/>
    </row>
    <row r="17" spans="1:13" x14ac:dyDescent="0.3">
      <c r="A17" s="30"/>
      <c r="B17" s="30"/>
      <c r="C17" s="30"/>
      <c r="D17" s="30"/>
      <c r="E17" s="30"/>
      <c r="F17" s="30"/>
      <c r="G17" s="30"/>
      <c r="H17" s="30"/>
      <c r="I17" s="30"/>
      <c r="J17" s="30"/>
      <c r="K17" s="30"/>
      <c r="L17" s="30"/>
      <c r="M17" s="30"/>
    </row>
    <row r="18" spans="1:13" x14ac:dyDescent="0.3">
      <c r="A18" s="30"/>
      <c r="B18" s="30"/>
      <c r="C18" s="30"/>
      <c r="D18" s="30"/>
      <c r="E18" s="30"/>
      <c r="F18" s="30"/>
      <c r="G18" s="30"/>
      <c r="H18" s="30"/>
      <c r="I18" s="30"/>
      <c r="J18" s="30"/>
      <c r="K18" s="30"/>
      <c r="L18" s="30"/>
      <c r="M18" s="30"/>
    </row>
    <row r="19" spans="1:13" x14ac:dyDescent="0.3">
      <c r="A19" s="30"/>
      <c r="B19" s="30"/>
      <c r="C19" s="30"/>
      <c r="D19" s="30"/>
      <c r="E19" s="30"/>
      <c r="F19" s="30"/>
      <c r="G19" s="30"/>
      <c r="H19" s="30"/>
      <c r="I19" s="30"/>
      <c r="J19" s="30"/>
      <c r="K19" s="30"/>
      <c r="L19" s="30"/>
      <c r="M19" s="30"/>
    </row>
    <row r="20" spans="1:13" x14ac:dyDescent="0.3">
      <c r="A20" s="30"/>
      <c r="B20" s="30"/>
      <c r="C20" s="30"/>
      <c r="D20" s="30"/>
      <c r="E20" s="30"/>
      <c r="F20" s="30"/>
      <c r="G20" s="30"/>
      <c r="H20" s="30"/>
      <c r="I20" s="30"/>
      <c r="J20" s="30"/>
      <c r="K20" s="30"/>
      <c r="L20" s="30"/>
      <c r="M20" s="30"/>
    </row>
    <row r="21" spans="1:13" x14ac:dyDescent="0.3">
      <c r="A21" s="30"/>
      <c r="B21" s="30"/>
      <c r="C21" s="30"/>
      <c r="D21" s="30"/>
      <c r="E21" s="30"/>
      <c r="F21" s="30"/>
      <c r="G21" s="30"/>
      <c r="H21" s="30"/>
      <c r="I21" s="30"/>
      <c r="J21" s="30"/>
      <c r="K21" s="30"/>
      <c r="L21" s="30"/>
      <c r="M21" s="30"/>
    </row>
    <row r="22" spans="1:13" x14ac:dyDescent="0.3">
      <c r="A22" s="30"/>
      <c r="B22" s="30"/>
      <c r="C22" s="30"/>
      <c r="D22" s="30"/>
      <c r="E22" s="30"/>
      <c r="F22" s="30"/>
      <c r="G22" s="30"/>
      <c r="H22" s="30"/>
      <c r="I22" s="30"/>
      <c r="J22" s="30"/>
      <c r="K22" s="30"/>
      <c r="L22" s="30"/>
      <c r="M22" s="30"/>
    </row>
    <row r="23" spans="1:13" x14ac:dyDescent="0.3">
      <c r="A23" s="30"/>
      <c r="B23" s="30"/>
      <c r="C23" s="30"/>
      <c r="D23" s="30"/>
      <c r="E23" s="30"/>
      <c r="F23" s="30"/>
      <c r="G23" s="30"/>
      <c r="H23" s="30"/>
      <c r="I23" s="30"/>
      <c r="J23" s="30"/>
      <c r="K23" s="30"/>
      <c r="L23" s="30"/>
      <c r="M23" s="30"/>
    </row>
    <row r="24" spans="1:13" x14ac:dyDescent="0.3">
      <c r="A24" s="30"/>
      <c r="B24" s="30"/>
      <c r="C24" s="30"/>
      <c r="D24" s="30"/>
      <c r="E24" s="30"/>
      <c r="F24" s="30"/>
      <c r="G24" s="30"/>
      <c r="H24" s="30"/>
      <c r="I24" s="30"/>
      <c r="J24" s="30"/>
      <c r="K24" s="30"/>
      <c r="L24" s="30"/>
      <c r="M24" s="30"/>
    </row>
    <row r="25" spans="1:13" x14ac:dyDescent="0.3">
      <c r="A25" s="30"/>
      <c r="B25" s="30"/>
      <c r="C25" s="30"/>
      <c r="D25" s="30"/>
      <c r="E25" s="30"/>
      <c r="F25" s="30"/>
      <c r="G25" s="30"/>
      <c r="H25" s="30"/>
      <c r="I25" s="30"/>
      <c r="J25" s="30"/>
      <c r="K25" s="30"/>
      <c r="L25" s="30"/>
      <c r="M25" s="30"/>
    </row>
    <row r="26" spans="1:13" x14ac:dyDescent="0.3">
      <c r="A26" s="30"/>
      <c r="B26" s="30"/>
      <c r="C26" s="30"/>
      <c r="D26" s="30"/>
      <c r="E26" s="30"/>
      <c r="F26" s="30"/>
      <c r="G26" s="30"/>
      <c r="H26" s="30"/>
      <c r="I26" s="30"/>
      <c r="J26" s="30"/>
      <c r="K26" s="30"/>
      <c r="L26" s="30"/>
      <c r="M26" s="30"/>
    </row>
    <row r="27" spans="1:13" x14ac:dyDescent="0.3">
      <c r="A27" s="30"/>
      <c r="B27" s="30"/>
      <c r="C27" s="30"/>
      <c r="D27" s="30"/>
      <c r="E27" s="30"/>
      <c r="F27" s="30"/>
      <c r="G27" s="30"/>
      <c r="H27" s="30"/>
      <c r="I27" s="30"/>
      <c r="J27" s="30"/>
      <c r="K27" s="30"/>
      <c r="L27" s="30"/>
      <c r="M27" s="30"/>
    </row>
    <row r="28" spans="1:13" x14ac:dyDescent="0.3">
      <c r="A28" s="30"/>
      <c r="B28" s="30"/>
      <c r="C28" s="30"/>
      <c r="D28" s="30"/>
      <c r="E28" s="30"/>
      <c r="F28" s="30"/>
      <c r="G28" s="30"/>
      <c r="H28" s="30"/>
      <c r="I28" s="30"/>
      <c r="J28" s="30"/>
      <c r="K28" s="30"/>
      <c r="L28" s="30"/>
      <c r="M28" s="30"/>
    </row>
    <row r="29" spans="1:13" x14ac:dyDescent="0.3">
      <c r="A29" s="30"/>
      <c r="B29" s="30"/>
      <c r="C29" s="30"/>
      <c r="D29" s="30"/>
      <c r="E29" s="30"/>
      <c r="F29" s="30"/>
      <c r="G29" s="30"/>
      <c r="H29" s="30"/>
      <c r="I29" s="30"/>
      <c r="J29" s="30"/>
      <c r="K29" s="30"/>
      <c r="L29" s="30"/>
      <c r="M29" s="30"/>
    </row>
    <row r="30" spans="1:13" x14ac:dyDescent="0.3">
      <c r="A30" s="30"/>
      <c r="B30" s="30"/>
      <c r="C30" s="30"/>
      <c r="D30" s="30"/>
      <c r="E30" s="30"/>
      <c r="F30" s="30"/>
      <c r="G30" s="30"/>
      <c r="H30" s="30"/>
      <c r="I30" s="30"/>
      <c r="J30" s="30"/>
      <c r="K30" s="30"/>
      <c r="L30" s="30"/>
      <c r="M30" s="30"/>
    </row>
    <row r="31" spans="1:13" x14ac:dyDescent="0.3">
      <c r="A31" s="30"/>
      <c r="B31" s="30"/>
      <c r="C31" s="30"/>
      <c r="D31" s="30"/>
      <c r="E31" s="30"/>
      <c r="F31" s="30"/>
      <c r="G31" s="30"/>
      <c r="H31" s="30"/>
      <c r="I31" s="30"/>
      <c r="J31" s="30"/>
      <c r="K31" s="30"/>
      <c r="L31" s="30"/>
      <c r="M31" s="30"/>
    </row>
    <row r="32" spans="1:13" x14ac:dyDescent="0.3">
      <c r="A32" s="30"/>
      <c r="B32" s="30"/>
      <c r="C32" s="30"/>
      <c r="D32" s="30"/>
      <c r="E32" s="30"/>
      <c r="F32" s="30"/>
      <c r="G32" s="30"/>
      <c r="H32" s="30"/>
      <c r="I32" s="30"/>
      <c r="J32" s="30"/>
      <c r="K32" s="30"/>
      <c r="L32" s="30"/>
      <c r="M32" s="30"/>
    </row>
    <row r="33" spans="1:13" x14ac:dyDescent="0.3">
      <c r="A33" s="30"/>
      <c r="B33" s="30"/>
      <c r="C33" s="30"/>
      <c r="D33" s="30"/>
      <c r="E33" s="30"/>
      <c r="F33" s="30"/>
      <c r="G33" s="30"/>
      <c r="H33" s="30"/>
      <c r="I33" s="30"/>
      <c r="J33" s="30"/>
      <c r="K33" s="30"/>
      <c r="L33" s="30"/>
      <c r="M33" s="30"/>
    </row>
    <row r="34" spans="1:13" x14ac:dyDescent="0.3">
      <c r="A34" s="30"/>
      <c r="B34" s="30"/>
      <c r="C34" s="30"/>
      <c r="D34" s="30"/>
      <c r="E34" s="30"/>
      <c r="F34" s="30"/>
      <c r="G34" s="30"/>
      <c r="H34" s="30"/>
      <c r="I34" s="30"/>
      <c r="J34" s="30"/>
      <c r="K34" s="30"/>
      <c r="L34" s="30"/>
      <c r="M34" s="30"/>
    </row>
    <row r="35" spans="1:13" x14ac:dyDescent="0.3">
      <c r="A35" s="30"/>
      <c r="B35" s="30"/>
      <c r="C35" s="30"/>
      <c r="D35" s="30"/>
      <c r="E35" s="30"/>
      <c r="F35" s="30"/>
      <c r="G35" s="30"/>
      <c r="H35" s="30"/>
      <c r="I35" s="30"/>
      <c r="J35" s="30"/>
      <c r="K35" s="30"/>
      <c r="L35" s="30"/>
      <c r="M35" s="30"/>
    </row>
    <row r="36" spans="1:13" x14ac:dyDescent="0.3">
      <c r="A36" s="30"/>
      <c r="B36" s="30"/>
      <c r="C36" s="30"/>
      <c r="D36" s="30"/>
      <c r="E36" s="30"/>
      <c r="F36" s="30"/>
      <c r="G36" s="30"/>
      <c r="H36" s="30"/>
      <c r="I36" s="30"/>
      <c r="J36" s="30"/>
      <c r="K36" s="30"/>
      <c r="L36" s="30"/>
      <c r="M36" s="30"/>
    </row>
    <row r="37" spans="1:13" x14ac:dyDescent="0.3">
      <c r="A37" s="30"/>
      <c r="B37" s="30"/>
      <c r="C37" s="30"/>
      <c r="D37" s="30"/>
      <c r="E37" s="30"/>
      <c r="F37" s="30"/>
      <c r="G37" s="30"/>
      <c r="H37" s="30"/>
      <c r="I37" s="30"/>
      <c r="J37" s="30"/>
      <c r="K37" s="30"/>
      <c r="L37" s="30"/>
      <c r="M37" s="30"/>
    </row>
    <row r="38" spans="1:13" x14ac:dyDescent="0.3">
      <c r="A38" s="30"/>
      <c r="B38" s="30"/>
      <c r="C38" s="30"/>
      <c r="D38" s="30"/>
      <c r="E38" s="30"/>
      <c r="F38" s="30"/>
      <c r="G38" s="30"/>
      <c r="H38" s="30"/>
      <c r="I38" s="30"/>
      <c r="J38" s="30"/>
      <c r="K38" s="30"/>
      <c r="L38" s="30"/>
      <c r="M38" s="30"/>
    </row>
    <row r="39" spans="1:13" x14ac:dyDescent="0.3">
      <c r="A39" s="30"/>
      <c r="B39" s="30"/>
      <c r="C39" s="30"/>
      <c r="D39" s="30"/>
      <c r="E39" s="30"/>
      <c r="F39" s="30"/>
      <c r="G39" s="30"/>
      <c r="H39" s="30"/>
      <c r="I39" s="30"/>
      <c r="J39" s="30"/>
      <c r="K39" s="30"/>
      <c r="L39" s="30"/>
      <c r="M39" s="30"/>
    </row>
    <row r="40" spans="1:13" x14ac:dyDescent="0.3">
      <c r="A40" s="30"/>
      <c r="B40" s="30"/>
      <c r="C40" s="30"/>
      <c r="D40" s="30"/>
      <c r="E40" s="30"/>
      <c r="F40" s="30"/>
      <c r="G40" s="30"/>
      <c r="H40" s="30"/>
      <c r="I40" s="30"/>
      <c r="J40" s="30"/>
      <c r="K40" s="30"/>
      <c r="L40" s="30"/>
      <c r="M40" s="30"/>
    </row>
    <row r="41" spans="1:13" x14ac:dyDescent="0.3">
      <c r="A41" s="30"/>
      <c r="B41" s="30"/>
      <c r="C41" s="30"/>
      <c r="D41" s="30"/>
      <c r="E41" s="30"/>
      <c r="F41" s="30"/>
      <c r="G41" s="30"/>
      <c r="H41" s="30"/>
      <c r="I41" s="30"/>
      <c r="J41" s="30"/>
      <c r="K41" s="30"/>
      <c r="L41" s="30"/>
      <c r="M41" s="30"/>
    </row>
    <row r="42" spans="1:13" x14ac:dyDescent="0.3">
      <c r="A42" s="30"/>
      <c r="B42" s="30"/>
      <c r="C42" s="30"/>
      <c r="D42" s="30"/>
      <c r="E42" s="30"/>
      <c r="F42" s="30"/>
      <c r="G42" s="30"/>
      <c r="H42" s="30"/>
      <c r="I42" s="30"/>
      <c r="J42" s="30"/>
      <c r="K42" s="30"/>
      <c r="L42" s="30"/>
      <c r="M42" s="30"/>
    </row>
    <row r="43" spans="1:13" x14ac:dyDescent="0.3">
      <c r="A43" s="30"/>
      <c r="B43" s="30"/>
      <c r="C43" s="30"/>
      <c r="D43" s="30"/>
      <c r="E43" s="30"/>
      <c r="F43" s="30"/>
      <c r="G43" s="30"/>
      <c r="H43" s="30"/>
      <c r="I43" s="30"/>
      <c r="J43" s="30"/>
      <c r="K43" s="30"/>
      <c r="L43" s="30"/>
      <c r="M43" s="30"/>
    </row>
    <row r="44" spans="1:13" x14ac:dyDescent="0.3">
      <c r="A44" s="30"/>
      <c r="B44" s="30"/>
      <c r="C44" s="30"/>
      <c r="D44" s="30"/>
      <c r="E44" s="30"/>
      <c r="F44" s="30"/>
      <c r="G44" s="30"/>
      <c r="H44" s="30"/>
      <c r="I44" s="30"/>
      <c r="J44" s="30"/>
      <c r="K44" s="30"/>
      <c r="L44" s="30"/>
      <c r="M44" s="30"/>
    </row>
    <row r="45" spans="1:13" x14ac:dyDescent="0.3">
      <c r="A45" s="30"/>
      <c r="B45" s="30"/>
      <c r="C45" s="30"/>
      <c r="D45" s="30"/>
      <c r="E45" s="30"/>
      <c r="F45" s="30"/>
      <c r="G45" s="30"/>
      <c r="H45" s="30"/>
      <c r="I45" s="30"/>
      <c r="J45" s="30"/>
      <c r="K45" s="30"/>
      <c r="L45" s="30"/>
      <c r="M45" s="30"/>
    </row>
    <row r="46" spans="1:13" x14ac:dyDescent="0.3">
      <c r="A46" s="30"/>
      <c r="B46" s="30"/>
      <c r="C46" s="30"/>
      <c r="D46" s="30"/>
      <c r="E46" s="30"/>
      <c r="F46" s="30"/>
      <c r="G46" s="30"/>
      <c r="H46" s="30"/>
      <c r="I46" s="30"/>
      <c r="J46" s="30"/>
      <c r="K46" s="30"/>
      <c r="L46" s="30"/>
      <c r="M46" s="30"/>
    </row>
    <row r="47" spans="1:13" x14ac:dyDescent="0.3">
      <c r="A47" s="30"/>
      <c r="B47" s="30"/>
      <c r="C47" s="30"/>
      <c r="D47" s="30"/>
      <c r="E47" s="30"/>
      <c r="F47" s="30"/>
      <c r="G47" s="30"/>
      <c r="H47" s="30"/>
      <c r="I47" s="30"/>
      <c r="J47" s="30"/>
      <c r="K47" s="30"/>
      <c r="L47" s="30"/>
      <c r="M47" s="30"/>
    </row>
    <row r="48" spans="1:13" x14ac:dyDescent="0.3">
      <c r="A48" s="30"/>
      <c r="B48" s="30"/>
      <c r="C48" s="30"/>
      <c r="D48" s="30"/>
      <c r="E48" s="30"/>
      <c r="F48" s="30"/>
      <c r="G48" s="30"/>
      <c r="H48" s="30"/>
      <c r="I48" s="30"/>
      <c r="J48" s="30"/>
      <c r="K48" s="30"/>
      <c r="L48" s="30"/>
      <c r="M48" s="30"/>
    </row>
    <row r="49" spans="1:13" x14ac:dyDescent="0.3">
      <c r="A49" s="30"/>
      <c r="B49" s="30"/>
      <c r="C49" s="30"/>
      <c r="D49" s="30"/>
      <c r="E49" s="30"/>
      <c r="F49" s="30"/>
      <c r="G49" s="30"/>
      <c r="H49" s="30"/>
      <c r="I49" s="30"/>
      <c r="J49" s="30"/>
      <c r="K49" s="30"/>
      <c r="L49" s="30"/>
      <c r="M49" s="30"/>
    </row>
    <row r="50" spans="1:13" x14ac:dyDescent="0.3">
      <c r="A50" s="30"/>
      <c r="B50" s="30"/>
      <c r="C50" s="30"/>
      <c r="D50" s="30"/>
      <c r="E50" s="30"/>
      <c r="F50" s="30"/>
      <c r="G50" s="30"/>
      <c r="H50" s="30"/>
      <c r="I50" s="30"/>
      <c r="J50" s="30"/>
      <c r="K50" s="30"/>
      <c r="L50" s="30"/>
      <c r="M50" s="30"/>
    </row>
    <row r="51" spans="1:13" x14ac:dyDescent="0.3">
      <c r="A51" s="30"/>
      <c r="B51" s="30"/>
      <c r="C51" s="30"/>
      <c r="D51" s="30"/>
      <c r="E51" s="30"/>
      <c r="F51" s="30"/>
      <c r="G51" s="30"/>
      <c r="H51" s="30"/>
      <c r="I51" s="30"/>
      <c r="J51" s="30"/>
      <c r="K51" s="30"/>
      <c r="L51" s="30"/>
      <c r="M51" s="30"/>
    </row>
    <row r="52" spans="1:13" x14ac:dyDescent="0.3">
      <c r="A52" s="30"/>
      <c r="B52" s="30"/>
      <c r="C52" s="30"/>
      <c r="D52" s="30"/>
      <c r="E52" s="30"/>
      <c r="F52" s="30"/>
      <c r="G52" s="30"/>
      <c r="H52" s="30"/>
      <c r="I52" s="30"/>
      <c r="J52" s="30"/>
      <c r="K52" s="30"/>
      <c r="L52" s="30"/>
      <c r="M52" s="30"/>
    </row>
    <row r="53" spans="1:13" x14ac:dyDescent="0.3">
      <c r="A53" s="30"/>
      <c r="B53" s="30"/>
      <c r="C53" s="30"/>
      <c r="D53" s="30"/>
      <c r="E53" s="30"/>
      <c r="F53" s="30"/>
      <c r="G53" s="30"/>
      <c r="H53" s="30"/>
      <c r="I53" s="30"/>
      <c r="J53" s="30"/>
      <c r="K53" s="30"/>
      <c r="L53" s="30"/>
      <c r="M53" s="30"/>
    </row>
    <row r="54" spans="1:13" x14ac:dyDescent="0.3">
      <c r="A54" s="30"/>
      <c r="B54" s="30"/>
      <c r="C54" s="30"/>
      <c r="D54" s="30"/>
      <c r="E54" s="30"/>
      <c r="F54" s="30"/>
      <c r="G54" s="30"/>
      <c r="H54" s="30"/>
      <c r="I54" s="30"/>
      <c r="J54" s="30"/>
      <c r="K54" s="30"/>
      <c r="L54" s="30"/>
      <c r="M54" s="30"/>
    </row>
    <row r="55" spans="1:13" x14ac:dyDescent="0.3">
      <c r="A55" s="30"/>
      <c r="B55" s="30"/>
      <c r="C55" s="30"/>
      <c r="D55" s="30"/>
      <c r="E55" s="30"/>
      <c r="F55" s="30"/>
      <c r="G55" s="30"/>
      <c r="H55" s="30"/>
      <c r="I55" s="30"/>
      <c r="J55" s="30"/>
      <c r="K55" s="30"/>
      <c r="L55" s="30"/>
      <c r="M55" s="30"/>
    </row>
    <row r="56" spans="1:13" x14ac:dyDescent="0.3">
      <c r="A56" s="30"/>
      <c r="B56" s="30"/>
      <c r="C56" s="30"/>
      <c r="D56" s="30"/>
      <c r="E56" s="30"/>
      <c r="F56" s="30"/>
      <c r="G56" s="30"/>
      <c r="H56" s="30"/>
      <c r="I56" s="30"/>
      <c r="J56" s="30"/>
      <c r="K56" s="30"/>
      <c r="L56" s="30"/>
      <c r="M56" s="30"/>
    </row>
    <row r="57" spans="1:13" x14ac:dyDescent="0.3">
      <c r="A57" s="30"/>
      <c r="B57" s="30"/>
      <c r="C57" s="30"/>
      <c r="D57" s="30"/>
      <c r="E57" s="30"/>
      <c r="F57" s="30"/>
      <c r="G57" s="30"/>
      <c r="H57" s="30"/>
      <c r="I57" s="30"/>
      <c r="J57" s="30"/>
      <c r="K57" s="30"/>
      <c r="L57" s="30"/>
      <c r="M57" s="30"/>
    </row>
    <row r="58" spans="1:13" x14ac:dyDescent="0.3">
      <c r="A58" s="30"/>
      <c r="B58" s="30"/>
      <c r="C58" s="30"/>
      <c r="D58" s="30"/>
      <c r="E58" s="30"/>
      <c r="F58" s="30"/>
      <c r="G58" s="30"/>
      <c r="H58" s="30"/>
      <c r="I58" s="30"/>
      <c r="J58" s="30"/>
      <c r="K58" s="30"/>
      <c r="L58" s="30"/>
      <c r="M58" s="30"/>
    </row>
    <row r="59" spans="1:13" x14ac:dyDescent="0.3">
      <c r="A59" s="30"/>
      <c r="B59" s="30"/>
      <c r="C59" s="30"/>
      <c r="D59" s="30"/>
      <c r="E59" s="30"/>
      <c r="F59" s="30"/>
      <c r="G59" s="30"/>
      <c r="H59" s="30"/>
      <c r="I59" s="30"/>
      <c r="J59" s="30"/>
      <c r="K59" s="30"/>
      <c r="L59" s="30"/>
      <c r="M59" s="30"/>
    </row>
    <row r="60" spans="1:13" x14ac:dyDescent="0.3">
      <c r="A60" s="30"/>
      <c r="B60" s="30"/>
      <c r="C60" s="30"/>
      <c r="D60" s="30"/>
      <c r="E60" s="30"/>
      <c r="F60" s="30"/>
      <c r="G60" s="30"/>
      <c r="H60" s="30"/>
      <c r="I60" s="30"/>
      <c r="J60" s="30"/>
      <c r="K60" s="30"/>
      <c r="L60" s="30"/>
      <c r="M60" s="30"/>
    </row>
    <row r="61" spans="1:13" x14ac:dyDescent="0.3">
      <c r="A61" s="30"/>
      <c r="B61" s="30"/>
      <c r="C61" s="30"/>
      <c r="D61" s="30"/>
      <c r="E61" s="30"/>
      <c r="F61" s="30"/>
      <c r="G61" s="30"/>
      <c r="H61" s="30"/>
      <c r="I61" s="30"/>
      <c r="J61" s="30"/>
      <c r="K61" s="30"/>
      <c r="L61" s="30"/>
      <c r="M61" s="30"/>
    </row>
    <row r="62" spans="1:13" x14ac:dyDescent="0.3">
      <c r="A62" s="30"/>
      <c r="B62" s="30"/>
      <c r="C62" s="30"/>
      <c r="D62" s="30"/>
      <c r="E62" s="30"/>
      <c r="F62" s="30"/>
      <c r="G62" s="30"/>
      <c r="H62" s="30"/>
      <c r="I62" s="30"/>
      <c r="J62" s="30"/>
      <c r="K62" s="30"/>
      <c r="L62" s="30"/>
      <c r="M62" s="30"/>
    </row>
    <row r="63" spans="1:13" x14ac:dyDescent="0.3">
      <c r="A63" s="30"/>
      <c r="B63" s="30"/>
      <c r="C63" s="30"/>
      <c r="D63" s="30"/>
      <c r="E63" s="30"/>
      <c r="F63" s="30"/>
      <c r="G63" s="30"/>
      <c r="H63" s="30"/>
      <c r="I63" s="30"/>
      <c r="J63" s="30"/>
      <c r="K63" s="30"/>
      <c r="L63" s="30"/>
      <c r="M63" s="30"/>
    </row>
    <row r="64" spans="1:13" x14ac:dyDescent="0.3">
      <c r="A64" s="30"/>
      <c r="B64" s="30"/>
      <c r="C64" s="30"/>
      <c r="D64" s="30"/>
      <c r="E64" s="30"/>
      <c r="F64" s="30"/>
      <c r="G64" s="30"/>
      <c r="H64" s="30"/>
      <c r="I64" s="30"/>
      <c r="J64" s="30"/>
      <c r="K64" s="30"/>
      <c r="L64" s="30"/>
      <c r="M64" s="30"/>
    </row>
    <row r="65" spans="1:13" x14ac:dyDescent="0.3">
      <c r="A65" s="30"/>
      <c r="B65" s="30"/>
      <c r="C65" s="30"/>
      <c r="D65" s="30"/>
      <c r="E65" s="30"/>
      <c r="F65" s="30"/>
      <c r="G65" s="30"/>
      <c r="H65" s="30"/>
      <c r="I65" s="30"/>
      <c r="J65" s="30"/>
      <c r="K65" s="30"/>
      <c r="L65" s="30"/>
      <c r="M65" s="30"/>
    </row>
    <row r="66" spans="1:13" x14ac:dyDescent="0.3">
      <c r="A66" s="30"/>
      <c r="B66" s="30"/>
      <c r="C66" s="30"/>
      <c r="D66" s="30"/>
      <c r="E66" s="30"/>
      <c r="F66" s="30"/>
      <c r="G66" s="30"/>
      <c r="H66" s="30"/>
      <c r="I66" s="30"/>
      <c r="J66" s="30"/>
      <c r="K66" s="30"/>
      <c r="L66" s="30"/>
      <c r="M66" s="30"/>
    </row>
    <row r="67" spans="1:13" x14ac:dyDescent="0.3">
      <c r="A67" s="30"/>
      <c r="B67" s="30"/>
      <c r="C67" s="30"/>
      <c r="D67" s="30"/>
      <c r="E67" s="30"/>
      <c r="F67" s="30"/>
      <c r="G67" s="30"/>
      <c r="H67" s="30"/>
      <c r="I67" s="30"/>
      <c r="J67" s="30"/>
      <c r="K67" s="30"/>
      <c r="L67" s="30"/>
      <c r="M67" s="30"/>
    </row>
    <row r="68" spans="1:13" x14ac:dyDescent="0.3">
      <c r="A68" s="30"/>
      <c r="B68" s="30"/>
      <c r="C68" s="30"/>
      <c r="D68" s="30"/>
      <c r="E68" s="30"/>
      <c r="F68" s="30"/>
      <c r="G68" s="30"/>
      <c r="H68" s="30"/>
      <c r="I68" s="30"/>
      <c r="J68" s="30"/>
      <c r="K68" s="30"/>
      <c r="L68" s="30"/>
      <c r="M68" s="30"/>
    </row>
    <row r="69" spans="1:13" x14ac:dyDescent="0.3">
      <c r="A69" s="30"/>
      <c r="B69" s="30"/>
      <c r="C69" s="30"/>
      <c r="D69" s="30"/>
      <c r="E69" s="30"/>
      <c r="F69" s="30"/>
      <c r="G69" s="30"/>
      <c r="H69" s="30"/>
      <c r="I69" s="30"/>
      <c r="J69" s="30"/>
      <c r="K69" s="30"/>
      <c r="L69" s="30"/>
      <c r="M69" s="30"/>
    </row>
    <row r="70" spans="1:13" x14ac:dyDescent="0.3">
      <c r="A70" s="30"/>
      <c r="B70" s="30"/>
      <c r="C70" s="30"/>
      <c r="D70" s="30"/>
      <c r="E70" s="30"/>
      <c r="F70" s="30"/>
      <c r="G70" s="30"/>
      <c r="H70" s="30"/>
      <c r="I70" s="30"/>
      <c r="J70" s="30"/>
      <c r="K70" s="30"/>
      <c r="L70" s="30"/>
      <c r="M70" s="30"/>
    </row>
  </sheetData>
  <mergeCells count="10">
    <mergeCell ref="B6:C6"/>
    <mergeCell ref="E6:F6"/>
    <mergeCell ref="H6:I6"/>
    <mergeCell ref="K6:L6"/>
    <mergeCell ref="B2:L2"/>
    <mergeCell ref="B3:L3"/>
    <mergeCell ref="B5:C5"/>
    <mergeCell ref="E5:F5"/>
    <mergeCell ref="H5:I5"/>
    <mergeCell ref="K5:L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F30F-F9B6-416D-80C9-C6CA6915C1B0}">
  <dimension ref="A3:C103"/>
  <sheetViews>
    <sheetView zoomScale="85" zoomScaleNormal="130" workbookViewId="0">
      <selection activeCell="A100" sqref="A100:B100"/>
    </sheetView>
  </sheetViews>
  <sheetFormatPr defaultRowHeight="14.4" x14ac:dyDescent="0.3"/>
  <cols>
    <col min="1" max="1" width="12.44140625" bestFit="1" customWidth="1"/>
    <col min="2" max="2" width="17.77734375" bestFit="1" customWidth="1"/>
    <col min="3" max="4" width="18.77734375" bestFit="1" customWidth="1"/>
    <col min="5" max="6" width="11.77734375" bestFit="1" customWidth="1"/>
  </cols>
  <sheetData>
    <row r="3" spans="1:2" x14ac:dyDescent="0.3">
      <c r="A3" s="10" t="s">
        <v>1695</v>
      </c>
      <c r="B3" t="s">
        <v>1697</v>
      </c>
    </row>
    <row r="4" spans="1:2" x14ac:dyDescent="0.3">
      <c r="A4" s="11" t="s">
        <v>31</v>
      </c>
      <c r="B4">
        <v>57012218.540000014</v>
      </c>
    </row>
    <row r="5" spans="1:2" x14ac:dyDescent="0.3">
      <c r="A5" s="11" t="s">
        <v>68</v>
      </c>
      <c r="B5">
        <v>6917057.3099999968</v>
      </c>
    </row>
    <row r="6" spans="1:2" x14ac:dyDescent="0.3">
      <c r="A6" s="11" t="s">
        <v>52</v>
      </c>
      <c r="B6">
        <v>16804487.890000004</v>
      </c>
    </row>
    <row r="7" spans="1:2" x14ac:dyDescent="0.3">
      <c r="A7" s="11" t="s">
        <v>1698</v>
      </c>
    </row>
    <row r="8" spans="1:2" x14ac:dyDescent="0.3">
      <c r="A8" s="11" t="s">
        <v>1696</v>
      </c>
      <c r="B8">
        <v>80733763.74000001</v>
      </c>
    </row>
    <row r="53" spans="1:2" ht="15" thickBot="1" x14ac:dyDescent="0.35"/>
    <row r="54" spans="1:2" x14ac:dyDescent="0.3">
      <c r="A54" s="14" t="s">
        <v>1714</v>
      </c>
      <c r="B54" s="17">
        <v>1000000</v>
      </c>
    </row>
    <row r="55" spans="1:2" x14ac:dyDescent="0.3">
      <c r="A55" s="15" t="s">
        <v>34</v>
      </c>
      <c r="B55" s="18">
        <v>500000</v>
      </c>
    </row>
    <row r="56" spans="1:2" x14ac:dyDescent="0.3">
      <c r="A56" s="15" t="s">
        <v>1715</v>
      </c>
      <c r="B56" s="18">
        <v>100000</v>
      </c>
    </row>
    <row r="57" spans="1:2" ht="15" thickBot="1" x14ac:dyDescent="0.35">
      <c r="A57" s="16" t="s">
        <v>1716</v>
      </c>
      <c r="B57" s="19">
        <v>50000</v>
      </c>
    </row>
    <row r="72" spans="1:3" ht="15" thickBot="1" x14ac:dyDescent="0.35"/>
    <row r="73" spans="1:3" x14ac:dyDescent="0.3">
      <c r="A73" s="26" t="s">
        <v>1717</v>
      </c>
      <c r="B73" s="27" t="s">
        <v>1718</v>
      </c>
      <c r="C73" s="28" t="s">
        <v>1719</v>
      </c>
    </row>
    <row r="74" spans="1:3" x14ac:dyDescent="0.3">
      <c r="A74" s="21" t="s">
        <v>1720</v>
      </c>
      <c r="B74" s="20" t="s">
        <v>1724</v>
      </c>
      <c r="C74" s="22">
        <v>27873</v>
      </c>
    </row>
    <row r="75" spans="1:3" x14ac:dyDescent="0.3">
      <c r="A75" s="21" t="s">
        <v>1721</v>
      </c>
      <c r="B75" s="20" t="s">
        <v>1725</v>
      </c>
      <c r="C75" s="22">
        <v>34911</v>
      </c>
    </row>
    <row r="76" spans="1:3" x14ac:dyDescent="0.3">
      <c r="A76" s="21" t="s">
        <v>1723</v>
      </c>
      <c r="B76" s="20" t="s">
        <v>1726</v>
      </c>
      <c r="C76" s="22">
        <v>11939</v>
      </c>
    </row>
    <row r="77" spans="1:3" x14ac:dyDescent="0.3">
      <c r="A77" s="21" t="s">
        <v>1722</v>
      </c>
      <c r="B77" s="20" t="s">
        <v>1727</v>
      </c>
      <c r="C77" s="22">
        <v>16911</v>
      </c>
    </row>
    <row r="78" spans="1:3" x14ac:dyDescent="0.3">
      <c r="A78" s="21" t="s">
        <v>1720</v>
      </c>
      <c r="B78" s="20" t="s">
        <v>1729</v>
      </c>
      <c r="C78" s="22">
        <v>42232</v>
      </c>
    </row>
    <row r="79" spans="1:3" x14ac:dyDescent="0.3">
      <c r="A79" s="21" t="s">
        <v>1721</v>
      </c>
      <c r="B79" s="20" t="s">
        <v>1730</v>
      </c>
      <c r="C79" s="22">
        <v>16656</v>
      </c>
    </row>
    <row r="80" spans="1:3" x14ac:dyDescent="0.3">
      <c r="A80" s="21" t="s">
        <v>1728</v>
      </c>
      <c r="B80" s="20" t="s">
        <v>1731</v>
      </c>
      <c r="C80" s="22">
        <v>16697</v>
      </c>
    </row>
    <row r="81" spans="1:3" ht="15" thickBot="1" x14ac:dyDescent="0.35">
      <c r="A81" s="23" t="s">
        <v>1722</v>
      </c>
      <c r="B81" s="24" t="s">
        <v>1732</v>
      </c>
      <c r="C81" s="25">
        <v>10073</v>
      </c>
    </row>
    <row r="95" spans="1:3" x14ac:dyDescent="0.3">
      <c r="A95" s="6" t="s">
        <v>20</v>
      </c>
      <c r="B95" s="6" t="s">
        <v>1733</v>
      </c>
    </row>
    <row r="96" spans="1:3" x14ac:dyDescent="0.3">
      <c r="A96" s="6" t="s">
        <v>1734</v>
      </c>
      <c r="B96" s="6">
        <f ca="1">RANDBETWEEN(100000,500000)</f>
        <v>333602</v>
      </c>
    </row>
    <row r="97" spans="1:2" x14ac:dyDescent="0.3">
      <c r="A97" s="6" t="s">
        <v>77</v>
      </c>
      <c r="B97" s="6">
        <f t="shared" ref="B97:B103" ca="1" si="0">RANDBETWEEN(100000,500000)</f>
        <v>484654</v>
      </c>
    </row>
    <row r="98" spans="1:2" x14ac:dyDescent="0.3">
      <c r="A98" s="6" t="s">
        <v>36</v>
      </c>
      <c r="B98" s="6">
        <f t="shared" ca="1" si="0"/>
        <v>469170</v>
      </c>
    </row>
    <row r="99" spans="1:2" x14ac:dyDescent="0.3">
      <c r="A99" s="6" t="s">
        <v>1735</v>
      </c>
      <c r="B99" s="6">
        <f t="shared" ca="1" si="0"/>
        <v>413678</v>
      </c>
    </row>
    <row r="100" spans="1:2" x14ac:dyDescent="0.3">
      <c r="A100" s="6" t="s">
        <v>1736</v>
      </c>
      <c r="B100" s="6">
        <f t="shared" ca="1" si="0"/>
        <v>159451</v>
      </c>
    </row>
    <row r="101" spans="1:2" x14ac:dyDescent="0.3">
      <c r="A101" s="6" t="s">
        <v>1737</v>
      </c>
      <c r="B101" s="6">
        <f t="shared" ca="1" si="0"/>
        <v>274009</v>
      </c>
    </row>
    <row r="102" spans="1:2" x14ac:dyDescent="0.3">
      <c r="A102" s="6" t="s">
        <v>96</v>
      </c>
      <c r="B102" s="6">
        <f t="shared" ca="1" si="0"/>
        <v>302755</v>
      </c>
    </row>
    <row r="103" spans="1:2" x14ac:dyDescent="0.3">
      <c r="A103" s="6" t="s">
        <v>1738</v>
      </c>
      <c r="B103" s="6">
        <f t="shared" ca="1" si="0"/>
        <v>471605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3B42-2907-4A43-837F-DEBAABE11C52}">
  <dimension ref="A1:Z1002"/>
  <sheetViews>
    <sheetView workbookViewId="0">
      <selection activeCell="I57" sqref="I57"/>
    </sheetView>
  </sheetViews>
  <sheetFormatPr defaultRowHeight="14.4" x14ac:dyDescent="0.3"/>
  <cols>
    <col min="1" max="1" width="9.5546875" bestFit="1" customWidth="1"/>
    <col min="2" max="2" width="9.33203125" bestFit="1" customWidth="1"/>
    <col min="3" max="3" width="9.77734375" bestFit="1" customWidth="1"/>
    <col min="4" max="4" width="12.5546875" bestFit="1" customWidth="1"/>
    <col min="5" max="5" width="6.77734375" bestFit="1" customWidth="1"/>
    <col min="6" max="6" width="3.5546875" bestFit="1" customWidth="1"/>
    <col min="7" max="7" width="11" bestFit="1" customWidth="1"/>
    <col min="8" max="8" width="10.77734375" bestFit="1" customWidth="1"/>
    <col min="9" max="9" width="11" bestFit="1" customWidth="1"/>
    <col min="10" max="10" width="8.21875" bestFit="1" customWidth="1"/>
    <col min="11" max="11" width="6.88671875" bestFit="1" customWidth="1"/>
    <col min="12" max="12" width="7.44140625" bestFit="1" customWidth="1"/>
    <col min="13" max="13" width="7.33203125" bestFit="1" customWidth="1"/>
    <col min="14" max="14" width="13.21875" bestFit="1" customWidth="1"/>
    <col min="15" max="15" width="8.77734375" bestFit="1" customWidth="1"/>
    <col min="16" max="16" width="10.33203125" bestFit="1" customWidth="1"/>
    <col min="17" max="17" width="10.21875" bestFit="1" customWidth="1"/>
    <col min="18" max="18" width="14.21875" bestFit="1" customWidth="1"/>
    <col min="19" max="19" width="11.109375" bestFit="1" customWidth="1"/>
    <col min="20" max="20" width="10.109375" bestFit="1" customWidth="1"/>
    <col min="21" max="21" width="12" bestFit="1" customWidth="1"/>
    <col min="22" max="22" width="5.77734375" bestFit="1" customWidth="1"/>
    <col min="23" max="24" width="10.21875" bestFit="1" customWidth="1"/>
    <col min="25" max="25" width="5.33203125" bestFit="1" customWidth="1"/>
    <col min="26" max="26" width="9" bestFit="1" customWidth="1"/>
  </cols>
  <sheetData>
    <row r="1" spans="1:2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row>
    <row r="2" spans="1:26" x14ac:dyDescent="0.3">
      <c r="A2" s="6" t="s">
        <v>26</v>
      </c>
      <c r="B2" s="7">
        <v>45854</v>
      </c>
      <c r="C2" s="6" t="s">
        <v>27</v>
      </c>
      <c r="D2" s="6" t="s">
        <v>28</v>
      </c>
      <c r="E2" s="6" t="s">
        <v>29</v>
      </c>
      <c r="F2" s="6">
        <v>35</v>
      </c>
      <c r="G2" s="6" t="s">
        <v>30</v>
      </c>
      <c r="H2" s="6" t="s">
        <v>31</v>
      </c>
      <c r="I2" s="6" t="s">
        <v>30</v>
      </c>
      <c r="J2" s="6" t="s">
        <v>32</v>
      </c>
      <c r="K2" s="6">
        <v>2</v>
      </c>
      <c r="L2" s="6">
        <v>24446</v>
      </c>
      <c r="M2" s="6">
        <v>5</v>
      </c>
      <c r="N2" s="6">
        <v>2444.6</v>
      </c>
      <c r="O2" s="6">
        <v>8360.5300000000007</v>
      </c>
      <c r="P2" s="6">
        <v>310</v>
      </c>
      <c r="Q2" s="6">
        <v>55117.93</v>
      </c>
      <c r="R2" s="6" t="s">
        <v>33</v>
      </c>
      <c r="S2" s="6" t="s">
        <v>34</v>
      </c>
      <c r="T2" s="6" t="s">
        <v>35</v>
      </c>
      <c r="U2" s="6" t="s">
        <v>36</v>
      </c>
      <c r="V2" s="6" t="s">
        <v>37</v>
      </c>
      <c r="W2" s="6">
        <v>1</v>
      </c>
      <c r="X2" s="6" t="s">
        <v>38</v>
      </c>
      <c r="Y2" s="6">
        <v>1</v>
      </c>
      <c r="Z2" s="6" t="s">
        <v>39</v>
      </c>
    </row>
    <row r="3" spans="1:26" x14ac:dyDescent="0.3">
      <c r="A3" s="6" t="s">
        <v>40</v>
      </c>
      <c r="B3" s="7">
        <v>45791</v>
      </c>
      <c r="C3" s="6" t="s">
        <v>41</v>
      </c>
      <c r="D3" s="6" t="s">
        <v>42</v>
      </c>
      <c r="E3" s="6" t="s">
        <v>43</v>
      </c>
      <c r="F3" s="6">
        <v>45</v>
      </c>
      <c r="G3" s="6" t="s">
        <v>44</v>
      </c>
      <c r="H3" s="6" t="s">
        <v>31</v>
      </c>
      <c r="I3" s="6" t="s">
        <v>44</v>
      </c>
      <c r="J3" s="6" t="s">
        <v>32</v>
      </c>
      <c r="K3" s="6">
        <v>2</v>
      </c>
      <c r="L3" s="6">
        <v>18047</v>
      </c>
      <c r="M3" s="6">
        <v>20</v>
      </c>
      <c r="N3" s="6">
        <v>7218.8</v>
      </c>
      <c r="O3" s="6">
        <v>5197.54</v>
      </c>
      <c r="P3" s="6">
        <v>363</v>
      </c>
      <c r="Q3" s="6">
        <v>34435.74</v>
      </c>
      <c r="R3" s="6" t="s">
        <v>45</v>
      </c>
      <c r="S3" s="6" t="s">
        <v>34</v>
      </c>
      <c r="T3" s="6" t="s">
        <v>46</v>
      </c>
      <c r="U3" s="6" t="s">
        <v>36</v>
      </c>
      <c r="V3" s="6" t="s">
        <v>37</v>
      </c>
      <c r="W3" s="6">
        <v>4</v>
      </c>
      <c r="X3" s="6" t="s">
        <v>38</v>
      </c>
      <c r="Y3" s="6">
        <v>1</v>
      </c>
      <c r="Z3" s="6" t="s">
        <v>47</v>
      </c>
    </row>
    <row r="4" spans="1:26" x14ac:dyDescent="0.3">
      <c r="A4" s="6" t="s">
        <v>48</v>
      </c>
      <c r="B4" s="7">
        <v>45897</v>
      </c>
      <c r="C4" s="6" t="s">
        <v>49</v>
      </c>
      <c r="D4" s="6" t="s">
        <v>50</v>
      </c>
      <c r="E4" s="6" t="s">
        <v>29</v>
      </c>
      <c r="F4" s="6">
        <v>29</v>
      </c>
      <c r="G4" s="6" t="s">
        <v>51</v>
      </c>
      <c r="H4" s="6" t="s">
        <v>52</v>
      </c>
      <c r="I4" s="6" t="s">
        <v>51</v>
      </c>
      <c r="J4" s="6" t="s">
        <v>53</v>
      </c>
      <c r="K4" s="6">
        <v>2</v>
      </c>
      <c r="L4" s="6">
        <v>15876</v>
      </c>
      <c r="M4" s="6">
        <v>5</v>
      </c>
      <c r="N4" s="6">
        <v>1587.6</v>
      </c>
      <c r="O4" s="6">
        <v>5429.59</v>
      </c>
      <c r="P4" s="6">
        <v>156</v>
      </c>
      <c r="Q4" s="6">
        <v>35749.99</v>
      </c>
      <c r="R4" s="6" t="s">
        <v>54</v>
      </c>
      <c r="S4" s="6" t="s">
        <v>34</v>
      </c>
      <c r="T4" s="6" t="s">
        <v>55</v>
      </c>
      <c r="U4" s="6" t="s">
        <v>56</v>
      </c>
      <c r="V4" s="6" t="s">
        <v>57</v>
      </c>
      <c r="W4" s="6">
        <v>3</v>
      </c>
      <c r="X4" s="6" t="s">
        <v>38</v>
      </c>
      <c r="Y4" s="6">
        <v>4</v>
      </c>
      <c r="Z4" s="6" t="s">
        <v>58</v>
      </c>
    </row>
    <row r="5" spans="1:26" x14ac:dyDescent="0.3">
      <c r="A5" s="6" t="s">
        <v>59</v>
      </c>
      <c r="B5" s="7">
        <v>45850</v>
      </c>
      <c r="C5" s="6" t="s">
        <v>60</v>
      </c>
      <c r="D5" s="6" t="s">
        <v>61</v>
      </c>
      <c r="E5" s="6" t="s">
        <v>29</v>
      </c>
      <c r="F5" s="6">
        <v>18</v>
      </c>
      <c r="G5" s="6" t="s">
        <v>44</v>
      </c>
      <c r="H5" s="6" t="s">
        <v>31</v>
      </c>
      <c r="I5" s="6" t="s">
        <v>44</v>
      </c>
      <c r="J5" s="6" t="s">
        <v>62</v>
      </c>
      <c r="K5" s="6">
        <v>4</v>
      </c>
      <c r="L5" s="6">
        <v>22930</v>
      </c>
      <c r="M5" s="6">
        <v>15</v>
      </c>
      <c r="N5" s="6">
        <v>13758</v>
      </c>
      <c r="O5" s="6">
        <v>14033.16</v>
      </c>
      <c r="P5" s="6">
        <v>264</v>
      </c>
      <c r="Q5" s="6">
        <v>92259.16</v>
      </c>
      <c r="R5" s="6" t="s">
        <v>45</v>
      </c>
      <c r="S5" s="6" t="s">
        <v>63</v>
      </c>
      <c r="T5" s="6" t="s">
        <v>55</v>
      </c>
      <c r="U5" s="6" t="s">
        <v>56</v>
      </c>
      <c r="V5" s="6" t="s">
        <v>57</v>
      </c>
      <c r="W5" s="6">
        <v>10</v>
      </c>
      <c r="X5" s="6" t="s">
        <v>38</v>
      </c>
      <c r="Y5" s="6">
        <v>2</v>
      </c>
      <c r="Z5" s="6" t="s">
        <v>39</v>
      </c>
    </row>
    <row r="6" spans="1:26" x14ac:dyDescent="0.3">
      <c r="A6" s="6" t="s">
        <v>64</v>
      </c>
      <c r="B6" s="7">
        <v>45929</v>
      </c>
      <c r="C6" s="6" t="s">
        <v>65</v>
      </c>
      <c r="D6" s="6" t="s">
        <v>66</v>
      </c>
      <c r="E6" s="6" t="s">
        <v>43</v>
      </c>
      <c r="F6" s="6">
        <v>22</v>
      </c>
      <c r="G6" s="6" t="s">
        <v>67</v>
      </c>
      <c r="H6" s="6" t="s">
        <v>68</v>
      </c>
      <c r="I6" s="6" t="s">
        <v>67</v>
      </c>
      <c r="J6" s="6" t="s">
        <v>69</v>
      </c>
      <c r="K6" s="6">
        <v>3</v>
      </c>
      <c r="L6" s="6">
        <v>28947</v>
      </c>
      <c r="M6" s="6">
        <v>10</v>
      </c>
      <c r="N6" s="6">
        <v>8684.1</v>
      </c>
      <c r="O6" s="6">
        <v>14068.24</v>
      </c>
      <c r="P6" s="6">
        <v>398</v>
      </c>
      <c r="Q6" s="6">
        <v>92623.14</v>
      </c>
      <c r="R6" s="6" t="s">
        <v>33</v>
      </c>
      <c r="S6" s="6" t="s">
        <v>63</v>
      </c>
      <c r="T6" s="6" t="s">
        <v>70</v>
      </c>
      <c r="U6" s="6" t="s">
        <v>56</v>
      </c>
      <c r="V6" s="6" t="s">
        <v>57</v>
      </c>
      <c r="W6" s="6">
        <v>6</v>
      </c>
      <c r="X6" s="6" t="s">
        <v>38</v>
      </c>
      <c r="Y6" s="6">
        <v>2</v>
      </c>
      <c r="Z6" s="6" t="s">
        <v>39</v>
      </c>
    </row>
    <row r="7" spans="1:26" x14ac:dyDescent="0.3">
      <c r="A7" s="6" t="s">
        <v>71</v>
      </c>
      <c r="B7" s="7">
        <v>46058</v>
      </c>
      <c r="C7" s="6" t="s">
        <v>72</v>
      </c>
      <c r="D7" s="6" t="s">
        <v>73</v>
      </c>
      <c r="E7" s="6" t="s">
        <v>43</v>
      </c>
      <c r="F7" s="6">
        <v>45</v>
      </c>
      <c r="G7" s="6" t="s">
        <v>74</v>
      </c>
      <c r="H7" s="6" t="s">
        <v>31</v>
      </c>
      <c r="I7" s="6" t="s">
        <v>74</v>
      </c>
      <c r="J7" s="6" t="s">
        <v>75</v>
      </c>
      <c r="K7" s="6">
        <v>5</v>
      </c>
      <c r="L7" s="6">
        <v>5222</v>
      </c>
      <c r="M7" s="6">
        <v>10</v>
      </c>
      <c r="N7" s="6">
        <v>2611</v>
      </c>
      <c r="O7" s="6">
        <v>4229.82</v>
      </c>
      <c r="P7" s="6">
        <v>392</v>
      </c>
      <c r="Q7" s="6">
        <v>28120.82</v>
      </c>
      <c r="R7" s="6" t="s">
        <v>33</v>
      </c>
      <c r="S7" s="6" t="s">
        <v>63</v>
      </c>
      <c r="T7" s="6" t="s">
        <v>76</v>
      </c>
      <c r="U7" s="6" t="s">
        <v>77</v>
      </c>
      <c r="V7" s="6" t="s">
        <v>57</v>
      </c>
      <c r="W7" s="6">
        <v>6</v>
      </c>
      <c r="X7" s="6" t="s">
        <v>38</v>
      </c>
      <c r="Y7" s="6">
        <v>3</v>
      </c>
      <c r="Z7" s="6" t="s">
        <v>39</v>
      </c>
    </row>
    <row r="8" spans="1:26" x14ac:dyDescent="0.3">
      <c r="A8" s="6" t="s">
        <v>78</v>
      </c>
      <c r="B8" s="7">
        <v>46009</v>
      </c>
      <c r="C8" s="6" t="s">
        <v>79</v>
      </c>
      <c r="D8" s="6" t="s">
        <v>80</v>
      </c>
      <c r="E8" s="6" t="s">
        <v>29</v>
      </c>
      <c r="F8" s="6">
        <v>42</v>
      </c>
      <c r="G8" s="6" t="s">
        <v>30</v>
      </c>
      <c r="H8" s="6" t="s">
        <v>31</v>
      </c>
      <c r="I8" s="6" t="s">
        <v>30</v>
      </c>
      <c r="J8" s="6" t="s">
        <v>62</v>
      </c>
      <c r="K8" s="6">
        <v>3</v>
      </c>
      <c r="L8" s="6">
        <v>47976</v>
      </c>
      <c r="M8" s="6">
        <v>10</v>
      </c>
      <c r="N8" s="6">
        <v>14392.8</v>
      </c>
      <c r="O8" s="6">
        <v>23316.34</v>
      </c>
      <c r="P8" s="6">
        <v>272</v>
      </c>
      <c r="Q8" s="6">
        <v>153123.54</v>
      </c>
      <c r="R8" s="6" t="s">
        <v>45</v>
      </c>
      <c r="S8" s="6" t="s">
        <v>63</v>
      </c>
      <c r="T8" s="6" t="s">
        <v>35</v>
      </c>
      <c r="U8" s="6" t="s">
        <v>36</v>
      </c>
      <c r="V8" s="6" t="s">
        <v>37</v>
      </c>
      <c r="W8" s="6">
        <v>7</v>
      </c>
      <c r="X8" s="6" t="s">
        <v>47</v>
      </c>
      <c r="Y8" s="6">
        <v>1</v>
      </c>
      <c r="Z8" s="6" t="s">
        <v>47</v>
      </c>
    </row>
    <row r="9" spans="1:26" x14ac:dyDescent="0.3">
      <c r="A9" s="6" t="s">
        <v>81</v>
      </c>
      <c r="B9" s="7">
        <v>45781</v>
      </c>
      <c r="C9" s="6" t="s">
        <v>82</v>
      </c>
      <c r="D9" s="6" t="s">
        <v>50</v>
      </c>
      <c r="E9" s="6" t="s">
        <v>43</v>
      </c>
      <c r="F9" s="6">
        <v>28</v>
      </c>
      <c r="G9" s="6" t="s">
        <v>44</v>
      </c>
      <c r="H9" s="6" t="s">
        <v>31</v>
      </c>
      <c r="I9" s="6" t="s">
        <v>44</v>
      </c>
      <c r="J9" s="6" t="s">
        <v>69</v>
      </c>
      <c r="K9" s="6">
        <v>1</v>
      </c>
      <c r="L9" s="6">
        <v>15216</v>
      </c>
      <c r="M9" s="6">
        <v>10</v>
      </c>
      <c r="N9" s="6">
        <v>1521.6</v>
      </c>
      <c r="O9" s="6">
        <v>2464.9899999999998</v>
      </c>
      <c r="P9" s="6">
        <v>366</v>
      </c>
      <c r="Q9" s="6">
        <v>16525.39</v>
      </c>
      <c r="R9" s="6" t="s">
        <v>83</v>
      </c>
      <c r="S9" s="6" t="s">
        <v>34</v>
      </c>
      <c r="T9" s="6" t="s">
        <v>84</v>
      </c>
      <c r="U9" s="6" t="s">
        <v>85</v>
      </c>
      <c r="V9" s="6" t="s">
        <v>86</v>
      </c>
      <c r="W9" s="6">
        <v>3</v>
      </c>
      <c r="X9" s="6" t="s">
        <v>38</v>
      </c>
      <c r="Y9" s="6">
        <v>4</v>
      </c>
      <c r="Z9" s="6" t="s">
        <v>47</v>
      </c>
    </row>
    <row r="10" spans="1:26" x14ac:dyDescent="0.3">
      <c r="A10" s="6" t="s">
        <v>87</v>
      </c>
      <c r="B10" s="7">
        <v>45778</v>
      </c>
      <c r="C10" s="6" t="s">
        <v>88</v>
      </c>
      <c r="D10" s="6" t="s">
        <v>89</v>
      </c>
      <c r="E10" s="6" t="s">
        <v>43</v>
      </c>
      <c r="F10" s="6">
        <v>52</v>
      </c>
      <c r="G10" s="6" t="s">
        <v>90</v>
      </c>
      <c r="H10" s="6" t="s">
        <v>31</v>
      </c>
      <c r="I10" s="6" t="s">
        <v>90</v>
      </c>
      <c r="J10" s="6" t="s">
        <v>75</v>
      </c>
      <c r="K10" s="6">
        <v>3</v>
      </c>
      <c r="L10" s="6">
        <v>39902</v>
      </c>
      <c r="M10" s="6">
        <v>0</v>
      </c>
      <c r="N10" s="6">
        <v>0</v>
      </c>
      <c r="O10" s="6">
        <v>21547.08</v>
      </c>
      <c r="P10" s="6">
        <v>82</v>
      </c>
      <c r="Q10" s="6">
        <v>141335.07999999999</v>
      </c>
      <c r="R10" s="6" t="s">
        <v>54</v>
      </c>
      <c r="S10" s="6" t="s">
        <v>34</v>
      </c>
      <c r="T10" s="6" t="s">
        <v>84</v>
      </c>
      <c r="U10" s="6" t="s">
        <v>85</v>
      </c>
      <c r="V10" s="6" t="s">
        <v>86</v>
      </c>
      <c r="W10" s="6">
        <v>8</v>
      </c>
      <c r="X10" s="6" t="s">
        <v>38</v>
      </c>
      <c r="Y10" s="6">
        <v>4</v>
      </c>
      <c r="Z10" s="6" t="s">
        <v>91</v>
      </c>
    </row>
    <row r="11" spans="1:26" x14ac:dyDescent="0.3">
      <c r="A11" s="6" t="s">
        <v>92</v>
      </c>
      <c r="B11" s="7">
        <v>45863</v>
      </c>
      <c r="C11" s="6" t="s">
        <v>93</v>
      </c>
      <c r="D11" s="6" t="s">
        <v>89</v>
      </c>
      <c r="E11" s="6" t="s">
        <v>29</v>
      </c>
      <c r="F11" s="6">
        <v>32</v>
      </c>
      <c r="G11" s="6" t="s">
        <v>94</v>
      </c>
      <c r="H11" s="6" t="s">
        <v>31</v>
      </c>
      <c r="I11" s="6" t="s">
        <v>94</v>
      </c>
      <c r="J11" s="6" t="s">
        <v>32</v>
      </c>
      <c r="K11" s="6">
        <v>5</v>
      </c>
      <c r="L11" s="6">
        <v>20474</v>
      </c>
      <c r="M11" s="6">
        <v>5</v>
      </c>
      <c r="N11" s="6">
        <v>5118.5</v>
      </c>
      <c r="O11" s="6">
        <v>17505.27</v>
      </c>
      <c r="P11" s="6">
        <v>217</v>
      </c>
      <c r="Q11" s="6">
        <v>114973.77</v>
      </c>
      <c r="R11" s="6" t="s">
        <v>83</v>
      </c>
      <c r="S11" s="6" t="s">
        <v>63</v>
      </c>
      <c r="T11" s="6" t="s">
        <v>95</v>
      </c>
      <c r="U11" s="6" t="s">
        <v>96</v>
      </c>
      <c r="V11" s="6" t="s">
        <v>57</v>
      </c>
      <c r="W11" s="6">
        <v>7</v>
      </c>
      <c r="X11" s="6" t="s">
        <v>38</v>
      </c>
      <c r="Y11" s="6">
        <v>5</v>
      </c>
      <c r="Z11" s="6" t="s">
        <v>91</v>
      </c>
    </row>
    <row r="12" spans="1:26" x14ac:dyDescent="0.3">
      <c r="A12" s="6" t="s">
        <v>97</v>
      </c>
      <c r="B12" s="7">
        <v>45832</v>
      </c>
      <c r="C12" s="6" t="s">
        <v>98</v>
      </c>
      <c r="D12" s="6" t="s">
        <v>80</v>
      </c>
      <c r="E12" s="6" t="s">
        <v>43</v>
      </c>
      <c r="F12" s="6">
        <v>22</v>
      </c>
      <c r="G12" s="6" t="s">
        <v>99</v>
      </c>
      <c r="H12" s="6" t="s">
        <v>52</v>
      </c>
      <c r="I12" s="6" t="s">
        <v>99</v>
      </c>
      <c r="J12" s="6" t="s">
        <v>62</v>
      </c>
      <c r="K12" s="6">
        <v>5</v>
      </c>
      <c r="L12" s="6">
        <v>33495</v>
      </c>
      <c r="M12" s="6">
        <v>0</v>
      </c>
      <c r="N12" s="6">
        <v>0</v>
      </c>
      <c r="O12" s="6">
        <v>30145.5</v>
      </c>
      <c r="P12" s="6">
        <v>336</v>
      </c>
      <c r="Q12" s="6">
        <v>197956.5</v>
      </c>
      <c r="R12" s="6" t="s">
        <v>83</v>
      </c>
      <c r="S12" s="6" t="s">
        <v>34</v>
      </c>
      <c r="T12" s="6" t="s">
        <v>84</v>
      </c>
      <c r="U12" s="6" t="s">
        <v>85</v>
      </c>
      <c r="V12" s="6" t="s">
        <v>86</v>
      </c>
      <c r="W12" s="6">
        <v>10</v>
      </c>
      <c r="X12" s="6" t="s">
        <v>38</v>
      </c>
      <c r="Y12" s="6">
        <v>4</v>
      </c>
      <c r="Z12" s="6" t="s">
        <v>47</v>
      </c>
    </row>
    <row r="13" spans="1:26" x14ac:dyDescent="0.3">
      <c r="A13" s="6" t="s">
        <v>100</v>
      </c>
      <c r="B13" s="7">
        <v>46033</v>
      </c>
      <c r="C13" s="6" t="s">
        <v>101</v>
      </c>
      <c r="D13" s="6" t="s">
        <v>50</v>
      </c>
      <c r="E13" s="6" t="s">
        <v>29</v>
      </c>
      <c r="F13" s="6">
        <v>58</v>
      </c>
      <c r="G13" s="6" t="s">
        <v>30</v>
      </c>
      <c r="H13" s="6" t="s">
        <v>31</v>
      </c>
      <c r="I13" s="6" t="s">
        <v>30</v>
      </c>
      <c r="J13" s="6" t="s">
        <v>102</v>
      </c>
      <c r="K13" s="6">
        <v>5</v>
      </c>
      <c r="L13" s="6">
        <v>28508</v>
      </c>
      <c r="M13" s="6">
        <v>0</v>
      </c>
      <c r="N13" s="6">
        <v>0</v>
      </c>
      <c r="O13" s="6">
        <v>25657.200000000001</v>
      </c>
      <c r="P13" s="6">
        <v>8</v>
      </c>
      <c r="Q13" s="6">
        <v>168205.2</v>
      </c>
      <c r="R13" s="6" t="s">
        <v>33</v>
      </c>
      <c r="S13" s="6" t="s">
        <v>34</v>
      </c>
      <c r="T13" s="6" t="s">
        <v>103</v>
      </c>
      <c r="U13" s="6" t="s">
        <v>103</v>
      </c>
      <c r="V13" s="6" t="s">
        <v>57</v>
      </c>
      <c r="W13" s="6">
        <v>4</v>
      </c>
      <c r="X13" s="6" t="s">
        <v>47</v>
      </c>
      <c r="Y13" s="6">
        <v>1</v>
      </c>
      <c r="Z13" s="6" t="s">
        <v>47</v>
      </c>
    </row>
    <row r="14" spans="1:26" x14ac:dyDescent="0.3">
      <c r="A14" s="6" t="s">
        <v>104</v>
      </c>
      <c r="B14" s="7">
        <v>45970</v>
      </c>
      <c r="C14" s="6" t="s">
        <v>105</v>
      </c>
      <c r="D14" s="6" t="s">
        <v>66</v>
      </c>
      <c r="E14" s="6" t="s">
        <v>29</v>
      </c>
      <c r="F14" s="6">
        <v>25</v>
      </c>
      <c r="G14" s="6" t="s">
        <v>94</v>
      </c>
      <c r="H14" s="6" t="s">
        <v>31</v>
      </c>
      <c r="I14" s="6" t="s">
        <v>94</v>
      </c>
      <c r="J14" s="6" t="s">
        <v>69</v>
      </c>
      <c r="K14" s="6">
        <v>3</v>
      </c>
      <c r="L14" s="6">
        <v>25199</v>
      </c>
      <c r="M14" s="6">
        <v>10</v>
      </c>
      <c r="N14" s="6">
        <v>7559.7</v>
      </c>
      <c r="O14" s="6">
        <v>12246.71</v>
      </c>
      <c r="P14" s="6">
        <v>373</v>
      </c>
      <c r="Q14" s="6">
        <v>80657.009999999995</v>
      </c>
      <c r="R14" s="6" t="s">
        <v>54</v>
      </c>
      <c r="S14" s="6" t="s">
        <v>63</v>
      </c>
      <c r="T14" s="6" t="s">
        <v>95</v>
      </c>
      <c r="U14" s="6" t="s">
        <v>96</v>
      </c>
      <c r="V14" s="6" t="s">
        <v>57</v>
      </c>
      <c r="W14" s="6">
        <v>6</v>
      </c>
      <c r="X14" s="6" t="s">
        <v>38</v>
      </c>
      <c r="Y14" s="6">
        <v>4</v>
      </c>
      <c r="Z14" s="6" t="s">
        <v>47</v>
      </c>
    </row>
    <row r="15" spans="1:26" x14ac:dyDescent="0.3">
      <c r="A15" s="6" t="s">
        <v>106</v>
      </c>
      <c r="B15" s="7">
        <v>45960</v>
      </c>
      <c r="C15" s="6" t="s">
        <v>107</v>
      </c>
      <c r="D15" s="6" t="s">
        <v>108</v>
      </c>
      <c r="E15" s="6" t="s">
        <v>29</v>
      </c>
      <c r="F15" s="6">
        <v>22</v>
      </c>
      <c r="G15" s="6" t="s">
        <v>51</v>
      </c>
      <c r="H15" s="6" t="s">
        <v>52</v>
      </c>
      <c r="I15" s="6" t="s">
        <v>51</v>
      </c>
      <c r="J15" s="6" t="s">
        <v>62</v>
      </c>
      <c r="K15" s="6">
        <v>3</v>
      </c>
      <c r="L15" s="6">
        <v>528</v>
      </c>
      <c r="M15" s="6">
        <v>5</v>
      </c>
      <c r="N15" s="6">
        <v>79.2</v>
      </c>
      <c r="O15" s="6">
        <v>270.86</v>
      </c>
      <c r="P15" s="6">
        <v>489</v>
      </c>
      <c r="Q15" s="6">
        <v>2264.66</v>
      </c>
      <c r="R15" s="6" t="s">
        <v>83</v>
      </c>
      <c r="S15" s="6" t="s">
        <v>63</v>
      </c>
      <c r="T15" s="6" t="s">
        <v>76</v>
      </c>
      <c r="U15" s="6" t="s">
        <v>77</v>
      </c>
      <c r="V15" s="6" t="s">
        <v>57</v>
      </c>
      <c r="W15" s="6">
        <v>7</v>
      </c>
      <c r="X15" s="6" t="s">
        <v>47</v>
      </c>
      <c r="Y15" s="6">
        <v>5</v>
      </c>
      <c r="Z15" s="6" t="s">
        <v>39</v>
      </c>
    </row>
    <row r="16" spans="1:26" x14ac:dyDescent="0.3">
      <c r="A16" s="6" t="s">
        <v>109</v>
      </c>
      <c r="B16" s="7">
        <v>46094</v>
      </c>
      <c r="C16" s="6" t="s">
        <v>110</v>
      </c>
      <c r="D16" s="6" t="s">
        <v>111</v>
      </c>
      <c r="E16" s="6" t="s">
        <v>43</v>
      </c>
      <c r="F16" s="6">
        <v>19</v>
      </c>
      <c r="G16" s="6" t="s">
        <v>30</v>
      </c>
      <c r="H16" s="6" t="s">
        <v>31</v>
      </c>
      <c r="I16" s="6" t="s">
        <v>30</v>
      </c>
      <c r="J16" s="6" t="s">
        <v>112</v>
      </c>
      <c r="K16" s="6">
        <v>2</v>
      </c>
      <c r="L16" s="6">
        <v>4978</v>
      </c>
      <c r="M16" s="6">
        <v>10</v>
      </c>
      <c r="N16" s="6">
        <v>995.6</v>
      </c>
      <c r="O16" s="6">
        <v>1612.87</v>
      </c>
      <c r="P16" s="6">
        <v>228</v>
      </c>
      <c r="Q16" s="6">
        <v>10801.27</v>
      </c>
      <c r="R16" s="6" t="s">
        <v>33</v>
      </c>
      <c r="S16" s="6" t="s">
        <v>63</v>
      </c>
      <c r="T16" s="6" t="s">
        <v>76</v>
      </c>
      <c r="U16" s="6" t="s">
        <v>77</v>
      </c>
      <c r="V16" s="6" t="s">
        <v>57</v>
      </c>
      <c r="W16" s="6">
        <v>8</v>
      </c>
      <c r="X16" s="6" t="s">
        <v>47</v>
      </c>
      <c r="Y16" s="6">
        <v>3</v>
      </c>
      <c r="Z16" s="6" t="s">
        <v>91</v>
      </c>
    </row>
    <row r="17" spans="1:26" x14ac:dyDescent="0.3">
      <c r="A17" s="6" t="s">
        <v>113</v>
      </c>
      <c r="B17" s="7">
        <v>46001</v>
      </c>
      <c r="C17" s="6" t="s">
        <v>114</v>
      </c>
      <c r="D17" s="6" t="s">
        <v>108</v>
      </c>
      <c r="E17" s="6" t="s">
        <v>43</v>
      </c>
      <c r="F17" s="6">
        <v>51</v>
      </c>
      <c r="G17" s="6" t="s">
        <v>74</v>
      </c>
      <c r="H17" s="6" t="s">
        <v>31</v>
      </c>
      <c r="I17" s="6" t="s">
        <v>74</v>
      </c>
      <c r="J17" s="6" t="s">
        <v>102</v>
      </c>
      <c r="K17" s="6">
        <v>5</v>
      </c>
      <c r="L17" s="6">
        <v>46989</v>
      </c>
      <c r="M17" s="6">
        <v>10</v>
      </c>
      <c r="N17" s="6">
        <v>23494.5</v>
      </c>
      <c r="O17" s="6">
        <v>38061.089999999997</v>
      </c>
      <c r="P17" s="6">
        <v>201</v>
      </c>
      <c r="Q17" s="6">
        <v>249712.59</v>
      </c>
      <c r="R17" s="6" t="s">
        <v>54</v>
      </c>
      <c r="S17" s="6" t="s">
        <v>34</v>
      </c>
      <c r="T17" s="6" t="s">
        <v>84</v>
      </c>
      <c r="U17" s="6" t="s">
        <v>85</v>
      </c>
      <c r="V17" s="6" t="s">
        <v>86</v>
      </c>
      <c r="W17" s="6">
        <v>9</v>
      </c>
      <c r="X17" s="6" t="s">
        <v>47</v>
      </c>
      <c r="Y17" s="6">
        <v>4</v>
      </c>
      <c r="Z17" s="6" t="s">
        <v>39</v>
      </c>
    </row>
    <row r="18" spans="1:26" x14ac:dyDescent="0.3">
      <c r="A18" s="6" t="s">
        <v>115</v>
      </c>
      <c r="B18" s="7">
        <v>45808</v>
      </c>
      <c r="C18" s="6" t="s">
        <v>116</v>
      </c>
      <c r="D18" s="6" t="s">
        <v>111</v>
      </c>
      <c r="E18" s="6" t="s">
        <v>29</v>
      </c>
      <c r="F18" s="6">
        <v>31</v>
      </c>
      <c r="G18" s="6" t="s">
        <v>67</v>
      </c>
      <c r="H18" s="6" t="s">
        <v>68</v>
      </c>
      <c r="I18" s="6" t="s">
        <v>67</v>
      </c>
      <c r="J18" s="6" t="s">
        <v>69</v>
      </c>
      <c r="K18" s="6">
        <v>1</v>
      </c>
      <c r="L18" s="6">
        <v>48667</v>
      </c>
      <c r="M18" s="6">
        <v>5</v>
      </c>
      <c r="N18" s="6">
        <v>2433.35</v>
      </c>
      <c r="O18" s="6">
        <v>8322.06</v>
      </c>
      <c r="P18" s="6">
        <v>58</v>
      </c>
      <c r="Q18" s="6">
        <v>54613.71</v>
      </c>
      <c r="R18" s="6" t="s">
        <v>83</v>
      </c>
      <c r="S18" s="6" t="s">
        <v>63</v>
      </c>
      <c r="T18" s="6" t="s">
        <v>84</v>
      </c>
      <c r="U18" s="6" t="s">
        <v>85</v>
      </c>
      <c r="V18" s="6" t="s">
        <v>86</v>
      </c>
      <c r="W18" s="6">
        <v>1</v>
      </c>
      <c r="X18" s="6" t="s">
        <v>47</v>
      </c>
      <c r="Y18" s="6">
        <v>2</v>
      </c>
      <c r="Z18" s="6" t="s">
        <v>91</v>
      </c>
    </row>
    <row r="19" spans="1:26" x14ac:dyDescent="0.3">
      <c r="A19" s="6" t="s">
        <v>117</v>
      </c>
      <c r="B19" s="7">
        <v>45784</v>
      </c>
      <c r="C19" s="6" t="s">
        <v>118</v>
      </c>
      <c r="D19" s="6" t="s">
        <v>66</v>
      </c>
      <c r="E19" s="6" t="s">
        <v>29</v>
      </c>
      <c r="F19" s="6">
        <v>31</v>
      </c>
      <c r="G19" s="6" t="s">
        <v>94</v>
      </c>
      <c r="H19" s="6" t="s">
        <v>31</v>
      </c>
      <c r="I19" s="6" t="s">
        <v>94</v>
      </c>
      <c r="J19" s="6" t="s">
        <v>53</v>
      </c>
      <c r="K19" s="6">
        <v>3</v>
      </c>
      <c r="L19" s="6">
        <v>33636</v>
      </c>
      <c r="M19" s="6">
        <v>10</v>
      </c>
      <c r="N19" s="6">
        <v>10090.799999999999</v>
      </c>
      <c r="O19" s="6">
        <v>16347.1</v>
      </c>
      <c r="P19" s="6">
        <v>272</v>
      </c>
      <c r="Q19" s="6">
        <v>107436.3</v>
      </c>
      <c r="R19" s="6" t="s">
        <v>83</v>
      </c>
      <c r="S19" s="6" t="s">
        <v>34</v>
      </c>
      <c r="T19" s="6" t="s">
        <v>76</v>
      </c>
      <c r="U19" s="6" t="s">
        <v>77</v>
      </c>
      <c r="V19" s="6" t="s">
        <v>57</v>
      </c>
      <c r="W19" s="6">
        <v>1</v>
      </c>
      <c r="X19" s="6" t="s">
        <v>38</v>
      </c>
      <c r="Y19" s="6">
        <v>3</v>
      </c>
      <c r="Z19" s="6" t="s">
        <v>39</v>
      </c>
    </row>
    <row r="20" spans="1:26" x14ac:dyDescent="0.3">
      <c r="A20" s="6" t="s">
        <v>119</v>
      </c>
      <c r="B20" s="7">
        <v>45987</v>
      </c>
      <c r="C20" s="6" t="s">
        <v>120</v>
      </c>
      <c r="D20" s="6" t="s">
        <v>66</v>
      </c>
      <c r="E20" s="6" t="s">
        <v>43</v>
      </c>
      <c r="F20" s="6">
        <v>55</v>
      </c>
      <c r="G20" s="6" t="s">
        <v>51</v>
      </c>
      <c r="H20" s="6" t="s">
        <v>52</v>
      </c>
      <c r="I20" s="6" t="s">
        <v>51</v>
      </c>
      <c r="J20" s="6" t="s">
        <v>53</v>
      </c>
      <c r="K20" s="6">
        <v>3</v>
      </c>
      <c r="L20" s="6">
        <v>40213</v>
      </c>
      <c r="M20" s="6">
        <v>15</v>
      </c>
      <c r="N20" s="6">
        <v>18095.849999999999</v>
      </c>
      <c r="O20" s="6">
        <v>18457.77</v>
      </c>
      <c r="P20" s="6">
        <v>371</v>
      </c>
      <c r="Q20" s="6">
        <v>121371.92</v>
      </c>
      <c r="R20" s="6" t="s">
        <v>33</v>
      </c>
      <c r="S20" s="6" t="s">
        <v>34</v>
      </c>
      <c r="T20" s="6" t="s">
        <v>55</v>
      </c>
      <c r="U20" s="6" t="s">
        <v>56</v>
      </c>
      <c r="V20" s="6" t="s">
        <v>57</v>
      </c>
      <c r="W20" s="6">
        <v>6</v>
      </c>
      <c r="X20" s="6" t="s">
        <v>47</v>
      </c>
      <c r="Y20" s="6">
        <v>4</v>
      </c>
      <c r="Z20" s="6" t="s">
        <v>47</v>
      </c>
    </row>
    <row r="21" spans="1:26" x14ac:dyDescent="0.3">
      <c r="A21" s="6" t="s">
        <v>121</v>
      </c>
      <c r="B21" s="7">
        <v>45895</v>
      </c>
      <c r="C21" s="6" t="s">
        <v>122</v>
      </c>
      <c r="D21" s="6" t="s">
        <v>111</v>
      </c>
      <c r="E21" s="6" t="s">
        <v>29</v>
      </c>
      <c r="F21" s="6">
        <v>36</v>
      </c>
      <c r="G21" s="6" t="s">
        <v>51</v>
      </c>
      <c r="H21" s="6" t="s">
        <v>52</v>
      </c>
      <c r="I21" s="6" t="s">
        <v>51</v>
      </c>
      <c r="J21" s="6" t="s">
        <v>102</v>
      </c>
      <c r="K21" s="6">
        <v>4</v>
      </c>
      <c r="L21" s="6">
        <v>7214</v>
      </c>
      <c r="M21" s="6">
        <v>5</v>
      </c>
      <c r="N21" s="6">
        <v>1442.8</v>
      </c>
      <c r="O21" s="6">
        <v>4934.38</v>
      </c>
      <c r="P21" s="6">
        <v>443</v>
      </c>
      <c r="Q21" s="6">
        <v>32790.58</v>
      </c>
      <c r="R21" s="6" t="s">
        <v>33</v>
      </c>
      <c r="S21" s="6" t="s">
        <v>63</v>
      </c>
      <c r="T21" s="6" t="s">
        <v>95</v>
      </c>
      <c r="U21" s="6" t="s">
        <v>96</v>
      </c>
      <c r="V21" s="6" t="s">
        <v>57</v>
      </c>
      <c r="W21" s="6">
        <v>9</v>
      </c>
      <c r="X21" s="6" t="s">
        <v>38</v>
      </c>
      <c r="Y21" s="6">
        <v>5</v>
      </c>
      <c r="Z21" s="6" t="s">
        <v>47</v>
      </c>
    </row>
    <row r="22" spans="1:26" x14ac:dyDescent="0.3">
      <c r="A22" s="6" t="s">
        <v>123</v>
      </c>
      <c r="B22" s="7">
        <v>46019</v>
      </c>
      <c r="C22" s="6" t="s">
        <v>124</v>
      </c>
      <c r="D22" s="6" t="s">
        <v>111</v>
      </c>
      <c r="E22" s="6" t="s">
        <v>43</v>
      </c>
      <c r="F22" s="6">
        <v>54</v>
      </c>
      <c r="G22" s="6" t="s">
        <v>30</v>
      </c>
      <c r="H22" s="6" t="s">
        <v>31</v>
      </c>
      <c r="I22" s="6" t="s">
        <v>30</v>
      </c>
      <c r="J22" s="6" t="s">
        <v>125</v>
      </c>
      <c r="K22" s="6">
        <v>2</v>
      </c>
      <c r="L22" s="6">
        <v>33517</v>
      </c>
      <c r="M22" s="6">
        <v>0</v>
      </c>
      <c r="N22" s="6">
        <v>0</v>
      </c>
      <c r="O22" s="6">
        <v>12066.12</v>
      </c>
      <c r="P22" s="6">
        <v>341</v>
      </c>
      <c r="Q22" s="6">
        <v>79441.119999999995</v>
      </c>
      <c r="R22" s="6" t="s">
        <v>83</v>
      </c>
      <c r="S22" s="6" t="s">
        <v>63</v>
      </c>
      <c r="T22" s="6" t="s">
        <v>76</v>
      </c>
      <c r="U22" s="6" t="s">
        <v>77</v>
      </c>
      <c r="V22" s="6" t="s">
        <v>57</v>
      </c>
      <c r="W22" s="6">
        <v>5</v>
      </c>
      <c r="X22" s="6" t="s">
        <v>47</v>
      </c>
      <c r="Y22" s="6">
        <v>3</v>
      </c>
      <c r="Z22" s="6" t="s">
        <v>58</v>
      </c>
    </row>
    <row r="23" spans="1:26" x14ac:dyDescent="0.3">
      <c r="A23" s="6" t="s">
        <v>126</v>
      </c>
      <c r="B23" s="7">
        <v>46014</v>
      </c>
      <c r="C23" s="6" t="s">
        <v>127</v>
      </c>
      <c r="D23" s="6" t="s">
        <v>61</v>
      </c>
      <c r="E23" s="6" t="s">
        <v>29</v>
      </c>
      <c r="F23" s="6">
        <v>45</v>
      </c>
      <c r="G23" s="6" t="s">
        <v>67</v>
      </c>
      <c r="H23" s="6" t="s">
        <v>68</v>
      </c>
      <c r="I23" s="6" t="s">
        <v>67</v>
      </c>
      <c r="J23" s="6" t="s">
        <v>102</v>
      </c>
      <c r="K23" s="6">
        <v>1</v>
      </c>
      <c r="L23" s="6">
        <v>29256</v>
      </c>
      <c r="M23" s="6">
        <v>15</v>
      </c>
      <c r="N23" s="6">
        <v>4388.3999999999996</v>
      </c>
      <c r="O23" s="6">
        <v>4476.17</v>
      </c>
      <c r="P23" s="6">
        <v>37</v>
      </c>
      <c r="Q23" s="6">
        <v>29380.77</v>
      </c>
      <c r="R23" s="6" t="s">
        <v>83</v>
      </c>
      <c r="S23" s="6" t="s">
        <v>63</v>
      </c>
      <c r="T23" s="6" t="s">
        <v>95</v>
      </c>
      <c r="U23" s="6" t="s">
        <v>96</v>
      </c>
      <c r="V23" s="6" t="s">
        <v>57</v>
      </c>
      <c r="W23" s="6">
        <v>9</v>
      </c>
      <c r="X23" s="6" t="s">
        <v>38</v>
      </c>
      <c r="Y23" s="6">
        <v>4</v>
      </c>
      <c r="Z23" s="6" t="s">
        <v>58</v>
      </c>
    </row>
    <row r="24" spans="1:26" x14ac:dyDescent="0.3">
      <c r="A24" s="6" t="s">
        <v>128</v>
      </c>
      <c r="B24" s="7">
        <v>46079</v>
      </c>
      <c r="C24" s="6" t="s">
        <v>129</v>
      </c>
      <c r="D24" s="6" t="s">
        <v>66</v>
      </c>
      <c r="E24" s="6" t="s">
        <v>29</v>
      </c>
      <c r="F24" s="6">
        <v>31</v>
      </c>
      <c r="G24" s="6" t="s">
        <v>44</v>
      </c>
      <c r="H24" s="6" t="s">
        <v>31</v>
      </c>
      <c r="I24" s="6" t="s">
        <v>44</v>
      </c>
      <c r="J24" s="6" t="s">
        <v>69</v>
      </c>
      <c r="K24" s="6">
        <v>1</v>
      </c>
      <c r="L24" s="6">
        <v>36299</v>
      </c>
      <c r="M24" s="6">
        <v>10</v>
      </c>
      <c r="N24" s="6">
        <v>3629.9</v>
      </c>
      <c r="O24" s="6">
        <v>5880.44</v>
      </c>
      <c r="P24" s="6">
        <v>385</v>
      </c>
      <c r="Q24" s="6">
        <v>38934.54</v>
      </c>
      <c r="R24" s="6" t="s">
        <v>54</v>
      </c>
      <c r="S24" s="6" t="s">
        <v>34</v>
      </c>
      <c r="T24" s="6" t="s">
        <v>46</v>
      </c>
      <c r="U24" s="6" t="s">
        <v>36</v>
      </c>
      <c r="V24" s="6" t="s">
        <v>37</v>
      </c>
      <c r="W24" s="6">
        <v>1</v>
      </c>
      <c r="X24" s="6" t="s">
        <v>38</v>
      </c>
      <c r="Y24" s="6">
        <v>1</v>
      </c>
      <c r="Z24" s="6" t="s">
        <v>58</v>
      </c>
    </row>
    <row r="25" spans="1:26" x14ac:dyDescent="0.3">
      <c r="A25" s="6" t="s">
        <v>130</v>
      </c>
      <c r="B25" s="7">
        <v>45930</v>
      </c>
      <c r="C25" s="6" t="s">
        <v>131</v>
      </c>
      <c r="D25" s="6" t="s">
        <v>80</v>
      </c>
      <c r="E25" s="6" t="s">
        <v>43</v>
      </c>
      <c r="F25" s="6">
        <v>56</v>
      </c>
      <c r="G25" s="6" t="s">
        <v>74</v>
      </c>
      <c r="H25" s="6" t="s">
        <v>31</v>
      </c>
      <c r="I25" s="6" t="s">
        <v>74</v>
      </c>
      <c r="J25" s="6" t="s">
        <v>53</v>
      </c>
      <c r="K25" s="6">
        <v>3</v>
      </c>
      <c r="L25" s="6">
        <v>24675</v>
      </c>
      <c r="M25" s="6">
        <v>15</v>
      </c>
      <c r="N25" s="6">
        <v>11103.75</v>
      </c>
      <c r="O25" s="6">
        <v>11325.82</v>
      </c>
      <c r="P25" s="6">
        <v>294</v>
      </c>
      <c r="Q25" s="6">
        <v>74541.070000000007</v>
      </c>
      <c r="R25" s="6" t="s">
        <v>83</v>
      </c>
      <c r="S25" s="6" t="s">
        <v>63</v>
      </c>
      <c r="T25" s="6" t="s">
        <v>95</v>
      </c>
      <c r="U25" s="6" t="s">
        <v>96</v>
      </c>
      <c r="V25" s="6" t="s">
        <v>57</v>
      </c>
      <c r="W25" s="6">
        <v>4</v>
      </c>
      <c r="X25" s="6" t="s">
        <v>38</v>
      </c>
      <c r="Y25" s="6">
        <v>4</v>
      </c>
      <c r="Z25" s="6" t="s">
        <v>39</v>
      </c>
    </row>
    <row r="26" spans="1:26" x14ac:dyDescent="0.3">
      <c r="A26" s="6" t="s">
        <v>132</v>
      </c>
      <c r="B26" s="7">
        <v>46107</v>
      </c>
      <c r="C26" s="6" t="s">
        <v>133</v>
      </c>
      <c r="D26" s="6" t="s">
        <v>108</v>
      </c>
      <c r="E26" s="6" t="s">
        <v>29</v>
      </c>
      <c r="F26" s="6">
        <v>30</v>
      </c>
      <c r="G26" s="6" t="s">
        <v>134</v>
      </c>
      <c r="H26" s="6" t="s">
        <v>31</v>
      </c>
      <c r="I26" s="6" t="s">
        <v>134</v>
      </c>
      <c r="J26" s="6" t="s">
        <v>125</v>
      </c>
      <c r="K26" s="6">
        <v>5</v>
      </c>
      <c r="L26" s="6">
        <v>1082</v>
      </c>
      <c r="M26" s="6">
        <v>20</v>
      </c>
      <c r="N26" s="6">
        <v>1082</v>
      </c>
      <c r="O26" s="6">
        <v>779.04</v>
      </c>
      <c r="P26" s="6">
        <v>274</v>
      </c>
      <c r="Q26" s="6">
        <v>5381.04</v>
      </c>
      <c r="R26" s="6" t="s">
        <v>45</v>
      </c>
      <c r="S26" s="6" t="s">
        <v>34</v>
      </c>
      <c r="T26" s="6" t="s">
        <v>35</v>
      </c>
      <c r="U26" s="6" t="s">
        <v>36</v>
      </c>
      <c r="V26" s="6" t="s">
        <v>37</v>
      </c>
      <c r="W26" s="6">
        <v>2</v>
      </c>
      <c r="X26" s="6" t="s">
        <v>38</v>
      </c>
      <c r="Y26" s="6">
        <v>2</v>
      </c>
      <c r="Z26" s="6" t="s">
        <v>91</v>
      </c>
    </row>
    <row r="27" spans="1:26" x14ac:dyDescent="0.3">
      <c r="A27" s="6" t="s">
        <v>135</v>
      </c>
      <c r="B27" s="7">
        <v>46049</v>
      </c>
      <c r="C27" s="6" t="s">
        <v>136</v>
      </c>
      <c r="D27" s="6" t="s">
        <v>73</v>
      </c>
      <c r="E27" s="6" t="s">
        <v>43</v>
      </c>
      <c r="F27" s="6">
        <v>48</v>
      </c>
      <c r="G27" s="6" t="s">
        <v>30</v>
      </c>
      <c r="H27" s="6" t="s">
        <v>31</v>
      </c>
      <c r="I27" s="6" t="s">
        <v>30</v>
      </c>
      <c r="J27" s="6" t="s">
        <v>102</v>
      </c>
      <c r="K27" s="6">
        <v>2</v>
      </c>
      <c r="L27" s="6">
        <v>971</v>
      </c>
      <c r="M27" s="6">
        <v>20</v>
      </c>
      <c r="N27" s="6">
        <v>388.4</v>
      </c>
      <c r="O27" s="6">
        <v>279.64999999999998</v>
      </c>
      <c r="P27" s="6">
        <v>249</v>
      </c>
      <c r="Q27" s="6">
        <v>2082.25</v>
      </c>
      <c r="R27" s="6" t="s">
        <v>83</v>
      </c>
      <c r="S27" s="6" t="s">
        <v>63</v>
      </c>
      <c r="T27" s="6" t="s">
        <v>35</v>
      </c>
      <c r="U27" s="6" t="s">
        <v>36</v>
      </c>
      <c r="V27" s="6" t="s">
        <v>37</v>
      </c>
      <c r="W27" s="6">
        <v>7</v>
      </c>
      <c r="X27" s="6" t="s">
        <v>38</v>
      </c>
      <c r="Y27" s="6">
        <v>2</v>
      </c>
      <c r="Z27" s="6" t="s">
        <v>39</v>
      </c>
    </row>
    <row r="28" spans="1:26" x14ac:dyDescent="0.3">
      <c r="A28" s="6" t="s">
        <v>137</v>
      </c>
      <c r="B28" s="7">
        <v>46116</v>
      </c>
      <c r="C28" s="6" t="s">
        <v>138</v>
      </c>
      <c r="D28" s="6" t="s">
        <v>111</v>
      </c>
      <c r="E28" s="6" t="s">
        <v>29</v>
      </c>
      <c r="F28" s="6">
        <v>43</v>
      </c>
      <c r="G28" s="6" t="s">
        <v>139</v>
      </c>
      <c r="H28" s="6" t="s">
        <v>31</v>
      </c>
      <c r="I28" s="6" t="s">
        <v>139</v>
      </c>
      <c r="J28" s="6" t="s">
        <v>53</v>
      </c>
      <c r="K28" s="6">
        <v>2</v>
      </c>
      <c r="L28" s="6">
        <v>12340</v>
      </c>
      <c r="M28" s="6">
        <v>10</v>
      </c>
      <c r="N28" s="6">
        <v>2468</v>
      </c>
      <c r="O28" s="6">
        <v>3998.16</v>
      </c>
      <c r="P28" s="6">
        <v>380</v>
      </c>
      <c r="Q28" s="6">
        <v>26590.16</v>
      </c>
      <c r="R28" s="6" t="s">
        <v>54</v>
      </c>
      <c r="S28" s="6" t="s">
        <v>63</v>
      </c>
      <c r="T28" s="6" t="s">
        <v>76</v>
      </c>
      <c r="U28" s="6" t="s">
        <v>77</v>
      </c>
      <c r="V28" s="6" t="s">
        <v>57</v>
      </c>
      <c r="W28" s="6">
        <v>3</v>
      </c>
      <c r="X28" s="6" t="s">
        <v>38</v>
      </c>
      <c r="Y28" s="6">
        <v>1</v>
      </c>
      <c r="Z28" s="6" t="s">
        <v>39</v>
      </c>
    </row>
    <row r="29" spans="1:26" x14ac:dyDescent="0.3">
      <c r="A29" s="6" t="s">
        <v>140</v>
      </c>
      <c r="B29" s="7">
        <v>45881</v>
      </c>
      <c r="C29" s="6" t="s">
        <v>141</v>
      </c>
      <c r="D29" s="6" t="s">
        <v>50</v>
      </c>
      <c r="E29" s="6" t="s">
        <v>29</v>
      </c>
      <c r="F29" s="6">
        <v>44</v>
      </c>
      <c r="G29" s="6" t="s">
        <v>94</v>
      </c>
      <c r="H29" s="6" t="s">
        <v>31</v>
      </c>
      <c r="I29" s="6" t="s">
        <v>94</v>
      </c>
      <c r="J29" s="6" t="s">
        <v>125</v>
      </c>
      <c r="K29" s="6">
        <v>4</v>
      </c>
      <c r="L29" s="6">
        <v>3291</v>
      </c>
      <c r="M29" s="6">
        <v>5</v>
      </c>
      <c r="N29" s="6">
        <v>658.2</v>
      </c>
      <c r="O29" s="6">
        <v>2251.04</v>
      </c>
      <c r="P29" s="6">
        <v>242</v>
      </c>
      <c r="Q29" s="6">
        <v>14998.84</v>
      </c>
      <c r="R29" s="6" t="s">
        <v>33</v>
      </c>
      <c r="S29" s="6" t="s">
        <v>63</v>
      </c>
      <c r="T29" s="6" t="s">
        <v>76</v>
      </c>
      <c r="U29" s="6" t="s">
        <v>77</v>
      </c>
      <c r="V29" s="6" t="s">
        <v>57</v>
      </c>
      <c r="W29" s="6">
        <v>1</v>
      </c>
      <c r="X29" s="6" t="s">
        <v>38</v>
      </c>
      <c r="Y29" s="6">
        <v>3</v>
      </c>
      <c r="Z29" s="6" t="s">
        <v>47</v>
      </c>
    </row>
    <row r="30" spans="1:26" x14ac:dyDescent="0.3">
      <c r="A30" s="6" t="s">
        <v>142</v>
      </c>
      <c r="B30" s="7">
        <v>45822</v>
      </c>
      <c r="C30" s="6" t="s">
        <v>143</v>
      </c>
      <c r="D30" s="6" t="s">
        <v>28</v>
      </c>
      <c r="E30" s="6" t="s">
        <v>43</v>
      </c>
      <c r="F30" s="6">
        <v>19</v>
      </c>
      <c r="G30" s="6" t="s">
        <v>134</v>
      </c>
      <c r="H30" s="6" t="s">
        <v>31</v>
      </c>
      <c r="I30" s="6" t="s">
        <v>134</v>
      </c>
      <c r="J30" s="6" t="s">
        <v>125</v>
      </c>
      <c r="K30" s="6">
        <v>3</v>
      </c>
      <c r="L30" s="6">
        <v>44392</v>
      </c>
      <c r="M30" s="6">
        <v>0</v>
      </c>
      <c r="N30" s="6">
        <v>0</v>
      </c>
      <c r="O30" s="6">
        <v>23971.68</v>
      </c>
      <c r="P30" s="6">
        <v>464</v>
      </c>
      <c r="Q30" s="6">
        <v>157611.68</v>
      </c>
      <c r="R30" s="6" t="s">
        <v>33</v>
      </c>
      <c r="S30" s="6" t="s">
        <v>34</v>
      </c>
      <c r="T30" s="6" t="s">
        <v>46</v>
      </c>
      <c r="U30" s="6" t="s">
        <v>36</v>
      </c>
      <c r="V30" s="6" t="s">
        <v>37</v>
      </c>
      <c r="W30" s="6">
        <v>9</v>
      </c>
      <c r="X30" s="6" t="s">
        <v>47</v>
      </c>
      <c r="Y30" s="6">
        <v>2</v>
      </c>
      <c r="Z30" s="6" t="s">
        <v>58</v>
      </c>
    </row>
    <row r="31" spans="1:26" x14ac:dyDescent="0.3">
      <c r="A31" s="6" t="s">
        <v>144</v>
      </c>
      <c r="B31" s="7">
        <v>46004</v>
      </c>
      <c r="C31" s="6" t="s">
        <v>145</v>
      </c>
      <c r="D31" s="6" t="s">
        <v>111</v>
      </c>
      <c r="E31" s="6" t="s">
        <v>43</v>
      </c>
      <c r="F31" s="6">
        <v>59</v>
      </c>
      <c r="G31" s="6" t="s">
        <v>94</v>
      </c>
      <c r="H31" s="6" t="s">
        <v>31</v>
      </c>
      <c r="I31" s="6" t="s">
        <v>94</v>
      </c>
      <c r="J31" s="6" t="s">
        <v>69</v>
      </c>
      <c r="K31" s="6">
        <v>2</v>
      </c>
      <c r="L31" s="6">
        <v>40547</v>
      </c>
      <c r="M31" s="6">
        <v>20</v>
      </c>
      <c r="N31" s="6">
        <v>16218.8</v>
      </c>
      <c r="O31" s="6">
        <v>11677.54</v>
      </c>
      <c r="P31" s="6">
        <v>177</v>
      </c>
      <c r="Q31" s="6">
        <v>76729.740000000005</v>
      </c>
      <c r="R31" s="6" t="s">
        <v>45</v>
      </c>
      <c r="S31" s="6" t="s">
        <v>34</v>
      </c>
      <c r="T31" s="6" t="s">
        <v>95</v>
      </c>
      <c r="U31" s="6" t="s">
        <v>96</v>
      </c>
      <c r="V31" s="6" t="s">
        <v>57</v>
      </c>
      <c r="W31" s="6">
        <v>2</v>
      </c>
      <c r="X31" s="6" t="s">
        <v>47</v>
      </c>
      <c r="Y31" s="6">
        <v>3</v>
      </c>
      <c r="Z31" s="6" t="s">
        <v>58</v>
      </c>
    </row>
    <row r="32" spans="1:26" x14ac:dyDescent="0.3">
      <c r="A32" s="6" t="s">
        <v>146</v>
      </c>
      <c r="B32" s="7">
        <v>45940</v>
      </c>
      <c r="C32" s="6" t="s">
        <v>147</v>
      </c>
      <c r="D32" s="6" t="s">
        <v>89</v>
      </c>
      <c r="E32" s="6" t="s">
        <v>29</v>
      </c>
      <c r="F32" s="6">
        <v>60</v>
      </c>
      <c r="G32" s="6" t="s">
        <v>30</v>
      </c>
      <c r="H32" s="6" t="s">
        <v>31</v>
      </c>
      <c r="I32" s="6" t="s">
        <v>30</v>
      </c>
      <c r="J32" s="6" t="s">
        <v>53</v>
      </c>
      <c r="K32" s="6">
        <v>5</v>
      </c>
      <c r="L32" s="6">
        <v>31394</v>
      </c>
      <c r="M32" s="6">
        <v>0</v>
      </c>
      <c r="N32" s="6">
        <v>0</v>
      </c>
      <c r="O32" s="6">
        <v>28254.6</v>
      </c>
      <c r="P32" s="6">
        <v>446</v>
      </c>
      <c r="Q32" s="6">
        <v>185670.6</v>
      </c>
      <c r="R32" s="6" t="s">
        <v>45</v>
      </c>
      <c r="S32" s="6" t="s">
        <v>34</v>
      </c>
      <c r="T32" s="6" t="s">
        <v>84</v>
      </c>
      <c r="U32" s="6" t="s">
        <v>85</v>
      </c>
      <c r="V32" s="6" t="s">
        <v>86</v>
      </c>
      <c r="W32" s="6">
        <v>3</v>
      </c>
      <c r="X32" s="6" t="s">
        <v>38</v>
      </c>
      <c r="Y32" s="6">
        <v>2</v>
      </c>
      <c r="Z32" s="6" t="s">
        <v>58</v>
      </c>
    </row>
    <row r="33" spans="1:26" x14ac:dyDescent="0.3">
      <c r="A33" s="6" t="s">
        <v>148</v>
      </c>
      <c r="B33" s="7">
        <v>46068</v>
      </c>
      <c r="C33" s="6" t="s">
        <v>149</v>
      </c>
      <c r="D33" s="6" t="s">
        <v>89</v>
      </c>
      <c r="E33" s="6" t="s">
        <v>29</v>
      </c>
      <c r="F33" s="6">
        <v>57</v>
      </c>
      <c r="G33" s="6" t="s">
        <v>90</v>
      </c>
      <c r="H33" s="6" t="s">
        <v>31</v>
      </c>
      <c r="I33" s="6" t="s">
        <v>90</v>
      </c>
      <c r="J33" s="6" t="s">
        <v>150</v>
      </c>
      <c r="K33" s="6">
        <v>2</v>
      </c>
      <c r="L33" s="6">
        <v>35379</v>
      </c>
      <c r="M33" s="6">
        <v>0</v>
      </c>
      <c r="N33" s="6">
        <v>0</v>
      </c>
      <c r="O33" s="6">
        <v>12736.44</v>
      </c>
      <c r="P33" s="6">
        <v>53</v>
      </c>
      <c r="Q33" s="6">
        <v>83547.44</v>
      </c>
      <c r="R33" s="6" t="s">
        <v>54</v>
      </c>
      <c r="S33" s="6" t="s">
        <v>63</v>
      </c>
      <c r="T33" s="6" t="s">
        <v>46</v>
      </c>
      <c r="U33" s="6" t="s">
        <v>36</v>
      </c>
      <c r="V33" s="6" t="s">
        <v>37</v>
      </c>
      <c r="W33" s="6">
        <v>4</v>
      </c>
      <c r="X33" s="6" t="s">
        <v>38</v>
      </c>
      <c r="Y33" s="6">
        <v>4</v>
      </c>
      <c r="Z33" s="6" t="s">
        <v>58</v>
      </c>
    </row>
    <row r="34" spans="1:26" x14ac:dyDescent="0.3">
      <c r="A34" s="6" t="s">
        <v>151</v>
      </c>
      <c r="B34" s="7">
        <v>45807</v>
      </c>
      <c r="C34" s="6" t="s">
        <v>152</v>
      </c>
      <c r="D34" s="6" t="s">
        <v>89</v>
      </c>
      <c r="E34" s="6" t="s">
        <v>29</v>
      </c>
      <c r="F34" s="6">
        <v>54</v>
      </c>
      <c r="G34" s="6" t="s">
        <v>51</v>
      </c>
      <c r="H34" s="6" t="s">
        <v>52</v>
      </c>
      <c r="I34" s="6" t="s">
        <v>51</v>
      </c>
      <c r="J34" s="6" t="s">
        <v>62</v>
      </c>
      <c r="K34" s="6">
        <v>1</v>
      </c>
      <c r="L34" s="6">
        <v>35566</v>
      </c>
      <c r="M34" s="6">
        <v>20</v>
      </c>
      <c r="N34" s="6">
        <v>7113.2</v>
      </c>
      <c r="O34" s="6">
        <v>5121.5</v>
      </c>
      <c r="P34" s="6">
        <v>467</v>
      </c>
      <c r="Q34" s="6">
        <v>34041.300000000003</v>
      </c>
      <c r="R34" s="6" t="s">
        <v>45</v>
      </c>
      <c r="S34" s="6" t="s">
        <v>34</v>
      </c>
      <c r="T34" s="6" t="s">
        <v>84</v>
      </c>
      <c r="U34" s="6" t="s">
        <v>85</v>
      </c>
      <c r="V34" s="6" t="s">
        <v>86</v>
      </c>
      <c r="W34" s="6">
        <v>5</v>
      </c>
      <c r="X34" s="6" t="s">
        <v>38</v>
      </c>
      <c r="Y34" s="6">
        <v>2</v>
      </c>
      <c r="Z34" s="6" t="s">
        <v>39</v>
      </c>
    </row>
    <row r="35" spans="1:26" x14ac:dyDescent="0.3">
      <c r="A35" s="6" t="s">
        <v>153</v>
      </c>
      <c r="B35" s="7">
        <v>45874</v>
      </c>
      <c r="C35" s="6" t="s">
        <v>154</v>
      </c>
      <c r="D35" s="6" t="s">
        <v>66</v>
      </c>
      <c r="E35" s="6" t="s">
        <v>43</v>
      </c>
      <c r="F35" s="6">
        <v>47</v>
      </c>
      <c r="G35" s="6" t="s">
        <v>90</v>
      </c>
      <c r="H35" s="6" t="s">
        <v>31</v>
      </c>
      <c r="I35" s="6" t="s">
        <v>90</v>
      </c>
      <c r="J35" s="6" t="s">
        <v>150</v>
      </c>
      <c r="K35" s="6">
        <v>1</v>
      </c>
      <c r="L35" s="6">
        <v>20264</v>
      </c>
      <c r="M35" s="6">
        <v>15</v>
      </c>
      <c r="N35" s="6">
        <v>3039.6</v>
      </c>
      <c r="O35" s="6">
        <v>3100.39</v>
      </c>
      <c r="P35" s="6">
        <v>365</v>
      </c>
      <c r="Q35" s="6">
        <v>20689.79</v>
      </c>
      <c r="R35" s="6" t="s">
        <v>33</v>
      </c>
      <c r="S35" s="6" t="s">
        <v>34</v>
      </c>
      <c r="T35" s="6" t="s">
        <v>103</v>
      </c>
      <c r="U35" s="6" t="s">
        <v>103</v>
      </c>
      <c r="V35" s="6" t="s">
        <v>57</v>
      </c>
      <c r="W35" s="6">
        <v>10</v>
      </c>
      <c r="X35" s="6" t="s">
        <v>47</v>
      </c>
      <c r="Y35" s="6">
        <v>2</v>
      </c>
      <c r="Z35" s="6" t="s">
        <v>91</v>
      </c>
    </row>
    <row r="36" spans="1:26" x14ac:dyDescent="0.3">
      <c r="A36" s="6" t="s">
        <v>155</v>
      </c>
      <c r="B36" s="7">
        <v>45982</v>
      </c>
      <c r="C36" s="6" t="s">
        <v>156</v>
      </c>
      <c r="D36" s="6" t="s">
        <v>61</v>
      </c>
      <c r="E36" s="6" t="s">
        <v>43</v>
      </c>
      <c r="F36" s="6">
        <v>37</v>
      </c>
      <c r="G36" s="6" t="s">
        <v>44</v>
      </c>
      <c r="H36" s="6" t="s">
        <v>31</v>
      </c>
      <c r="I36" s="6" t="s">
        <v>44</v>
      </c>
      <c r="J36" s="6" t="s">
        <v>125</v>
      </c>
      <c r="K36" s="6">
        <v>3</v>
      </c>
      <c r="L36" s="6">
        <v>32124</v>
      </c>
      <c r="M36" s="6">
        <v>5</v>
      </c>
      <c r="N36" s="6">
        <v>4818.6000000000004</v>
      </c>
      <c r="O36" s="6">
        <v>16479.61</v>
      </c>
      <c r="P36" s="6">
        <v>285</v>
      </c>
      <c r="Q36" s="6">
        <v>108318.01</v>
      </c>
      <c r="R36" s="6" t="s">
        <v>33</v>
      </c>
      <c r="S36" s="6" t="s">
        <v>34</v>
      </c>
      <c r="T36" s="6" t="s">
        <v>103</v>
      </c>
      <c r="U36" s="6" t="s">
        <v>103</v>
      </c>
      <c r="V36" s="6" t="s">
        <v>57</v>
      </c>
      <c r="W36" s="6">
        <v>9</v>
      </c>
      <c r="X36" s="6" t="s">
        <v>38</v>
      </c>
      <c r="Y36" s="6">
        <v>2</v>
      </c>
      <c r="Z36" s="6" t="s">
        <v>91</v>
      </c>
    </row>
    <row r="37" spans="1:26" x14ac:dyDescent="0.3">
      <c r="A37" s="6" t="s">
        <v>157</v>
      </c>
      <c r="B37" s="7">
        <v>46026</v>
      </c>
      <c r="C37" s="6" t="s">
        <v>158</v>
      </c>
      <c r="D37" s="6" t="s">
        <v>89</v>
      </c>
      <c r="E37" s="6" t="s">
        <v>29</v>
      </c>
      <c r="F37" s="6">
        <v>53</v>
      </c>
      <c r="G37" s="6" t="s">
        <v>51</v>
      </c>
      <c r="H37" s="6" t="s">
        <v>52</v>
      </c>
      <c r="I37" s="6" t="s">
        <v>51</v>
      </c>
      <c r="J37" s="6" t="s">
        <v>150</v>
      </c>
      <c r="K37" s="6">
        <v>5</v>
      </c>
      <c r="L37" s="6">
        <v>18427</v>
      </c>
      <c r="M37" s="6">
        <v>5</v>
      </c>
      <c r="N37" s="6">
        <v>4606.75</v>
      </c>
      <c r="O37" s="6">
        <v>15755.08</v>
      </c>
      <c r="P37" s="6">
        <v>210</v>
      </c>
      <c r="Q37" s="6">
        <v>103493.33</v>
      </c>
      <c r="R37" s="6" t="s">
        <v>54</v>
      </c>
      <c r="S37" s="6" t="s">
        <v>34</v>
      </c>
      <c r="T37" s="6" t="s">
        <v>84</v>
      </c>
      <c r="U37" s="6" t="s">
        <v>85</v>
      </c>
      <c r="V37" s="6" t="s">
        <v>86</v>
      </c>
      <c r="W37" s="6">
        <v>9</v>
      </c>
      <c r="X37" s="6" t="s">
        <v>47</v>
      </c>
      <c r="Y37" s="6">
        <v>2</v>
      </c>
      <c r="Z37" s="6" t="s">
        <v>47</v>
      </c>
    </row>
    <row r="38" spans="1:26" x14ac:dyDescent="0.3">
      <c r="A38" s="6" t="s">
        <v>159</v>
      </c>
      <c r="B38" s="7">
        <v>45821</v>
      </c>
      <c r="C38" s="6" t="s">
        <v>160</v>
      </c>
      <c r="D38" s="6" t="s">
        <v>28</v>
      </c>
      <c r="E38" s="6" t="s">
        <v>43</v>
      </c>
      <c r="F38" s="6">
        <v>57</v>
      </c>
      <c r="G38" s="6" t="s">
        <v>99</v>
      </c>
      <c r="H38" s="6" t="s">
        <v>52</v>
      </c>
      <c r="I38" s="6" t="s">
        <v>99</v>
      </c>
      <c r="J38" s="6" t="s">
        <v>112</v>
      </c>
      <c r="K38" s="6">
        <v>5</v>
      </c>
      <c r="L38" s="6">
        <v>43320</v>
      </c>
      <c r="M38" s="6">
        <v>10</v>
      </c>
      <c r="N38" s="6">
        <v>21660</v>
      </c>
      <c r="O38" s="6">
        <v>35089.199999999997</v>
      </c>
      <c r="P38" s="6">
        <v>103</v>
      </c>
      <c r="Q38" s="6">
        <v>230132.2</v>
      </c>
      <c r="R38" s="6" t="s">
        <v>54</v>
      </c>
      <c r="S38" s="6" t="s">
        <v>63</v>
      </c>
      <c r="T38" s="6" t="s">
        <v>76</v>
      </c>
      <c r="U38" s="6" t="s">
        <v>77</v>
      </c>
      <c r="V38" s="6" t="s">
        <v>57</v>
      </c>
      <c r="W38" s="6">
        <v>5</v>
      </c>
      <c r="X38" s="6" t="s">
        <v>38</v>
      </c>
      <c r="Y38" s="6">
        <v>5</v>
      </c>
      <c r="Z38" s="6" t="s">
        <v>47</v>
      </c>
    </row>
    <row r="39" spans="1:26" x14ac:dyDescent="0.3">
      <c r="A39" s="6" t="s">
        <v>161</v>
      </c>
      <c r="B39" s="7">
        <v>45911</v>
      </c>
      <c r="C39" s="6" t="s">
        <v>162</v>
      </c>
      <c r="D39" s="6" t="s">
        <v>111</v>
      </c>
      <c r="E39" s="6" t="s">
        <v>29</v>
      </c>
      <c r="F39" s="6">
        <v>52</v>
      </c>
      <c r="G39" s="6" t="s">
        <v>30</v>
      </c>
      <c r="H39" s="6" t="s">
        <v>31</v>
      </c>
      <c r="I39" s="6" t="s">
        <v>30</v>
      </c>
      <c r="J39" s="6" t="s">
        <v>150</v>
      </c>
      <c r="K39" s="6">
        <v>2</v>
      </c>
      <c r="L39" s="6">
        <v>2134</v>
      </c>
      <c r="M39" s="6">
        <v>0</v>
      </c>
      <c r="N39" s="6">
        <v>0</v>
      </c>
      <c r="O39" s="6">
        <v>768.24</v>
      </c>
      <c r="P39" s="6">
        <v>266</v>
      </c>
      <c r="Q39" s="6">
        <v>5302.24</v>
      </c>
      <c r="R39" s="6" t="s">
        <v>83</v>
      </c>
      <c r="S39" s="6" t="s">
        <v>63</v>
      </c>
      <c r="T39" s="6" t="s">
        <v>35</v>
      </c>
      <c r="U39" s="6" t="s">
        <v>36</v>
      </c>
      <c r="V39" s="6" t="s">
        <v>37</v>
      </c>
      <c r="W39" s="6">
        <v>10</v>
      </c>
      <c r="X39" s="6" t="s">
        <v>38</v>
      </c>
      <c r="Y39" s="6">
        <v>2</v>
      </c>
      <c r="Z39" s="6" t="s">
        <v>58</v>
      </c>
    </row>
    <row r="40" spans="1:26" x14ac:dyDescent="0.3">
      <c r="A40" s="6" t="s">
        <v>163</v>
      </c>
      <c r="B40" s="7">
        <v>45913</v>
      </c>
      <c r="C40" s="6" t="s">
        <v>164</v>
      </c>
      <c r="D40" s="6" t="s">
        <v>80</v>
      </c>
      <c r="E40" s="6" t="s">
        <v>29</v>
      </c>
      <c r="F40" s="6">
        <v>50</v>
      </c>
      <c r="G40" s="6" t="s">
        <v>51</v>
      </c>
      <c r="H40" s="6" t="s">
        <v>52</v>
      </c>
      <c r="I40" s="6" t="s">
        <v>51</v>
      </c>
      <c r="J40" s="6" t="s">
        <v>102</v>
      </c>
      <c r="K40" s="6">
        <v>2</v>
      </c>
      <c r="L40" s="6">
        <v>46564</v>
      </c>
      <c r="M40" s="6">
        <v>0</v>
      </c>
      <c r="N40" s="6">
        <v>0</v>
      </c>
      <c r="O40" s="6">
        <v>16763.04</v>
      </c>
      <c r="P40" s="6">
        <v>299</v>
      </c>
      <c r="Q40" s="6">
        <v>110190.04</v>
      </c>
      <c r="R40" s="6" t="s">
        <v>54</v>
      </c>
      <c r="S40" s="6" t="s">
        <v>34</v>
      </c>
      <c r="T40" s="6" t="s">
        <v>46</v>
      </c>
      <c r="U40" s="6" t="s">
        <v>36</v>
      </c>
      <c r="V40" s="6" t="s">
        <v>37</v>
      </c>
      <c r="W40" s="6">
        <v>10</v>
      </c>
      <c r="X40" s="6" t="s">
        <v>38</v>
      </c>
      <c r="Y40" s="6">
        <v>3</v>
      </c>
      <c r="Z40" s="6" t="s">
        <v>58</v>
      </c>
    </row>
    <row r="41" spans="1:26" x14ac:dyDescent="0.3">
      <c r="A41" s="6" t="s">
        <v>165</v>
      </c>
      <c r="B41" s="7">
        <v>46120</v>
      </c>
      <c r="C41" s="6" t="s">
        <v>166</v>
      </c>
      <c r="D41" s="6" t="s">
        <v>66</v>
      </c>
      <c r="E41" s="6" t="s">
        <v>29</v>
      </c>
      <c r="F41" s="6">
        <v>50</v>
      </c>
      <c r="G41" s="6" t="s">
        <v>44</v>
      </c>
      <c r="H41" s="6" t="s">
        <v>31</v>
      </c>
      <c r="I41" s="6" t="s">
        <v>44</v>
      </c>
      <c r="J41" s="6" t="s">
        <v>69</v>
      </c>
      <c r="K41" s="6">
        <v>1</v>
      </c>
      <c r="L41" s="6">
        <v>18376</v>
      </c>
      <c r="M41" s="6">
        <v>15</v>
      </c>
      <c r="N41" s="6">
        <v>2756.4</v>
      </c>
      <c r="O41" s="6">
        <v>2811.53</v>
      </c>
      <c r="P41" s="6">
        <v>486</v>
      </c>
      <c r="Q41" s="6">
        <v>18917.13</v>
      </c>
      <c r="R41" s="6" t="s">
        <v>33</v>
      </c>
      <c r="S41" s="6" t="s">
        <v>34</v>
      </c>
      <c r="T41" s="6" t="s">
        <v>70</v>
      </c>
      <c r="U41" s="6" t="s">
        <v>56</v>
      </c>
      <c r="V41" s="6" t="s">
        <v>57</v>
      </c>
      <c r="W41" s="6">
        <v>4</v>
      </c>
      <c r="X41" s="6" t="s">
        <v>38</v>
      </c>
      <c r="Y41" s="6">
        <v>2</v>
      </c>
      <c r="Z41" s="6" t="s">
        <v>91</v>
      </c>
    </row>
    <row r="42" spans="1:26" x14ac:dyDescent="0.3">
      <c r="A42" s="6" t="s">
        <v>167</v>
      </c>
      <c r="B42" s="7">
        <v>45776</v>
      </c>
      <c r="C42" s="6" t="s">
        <v>168</v>
      </c>
      <c r="D42" s="6" t="s">
        <v>61</v>
      </c>
      <c r="E42" s="6" t="s">
        <v>29</v>
      </c>
      <c r="F42" s="6">
        <v>31</v>
      </c>
      <c r="G42" s="6" t="s">
        <v>74</v>
      </c>
      <c r="H42" s="6" t="s">
        <v>31</v>
      </c>
      <c r="I42" s="6" t="s">
        <v>74</v>
      </c>
      <c r="J42" s="6" t="s">
        <v>125</v>
      </c>
      <c r="K42" s="6">
        <v>4</v>
      </c>
      <c r="L42" s="6">
        <v>27754</v>
      </c>
      <c r="M42" s="6">
        <v>20</v>
      </c>
      <c r="N42" s="6">
        <v>22203.200000000001</v>
      </c>
      <c r="O42" s="6">
        <v>15986.3</v>
      </c>
      <c r="P42" s="6">
        <v>275</v>
      </c>
      <c r="Q42" s="6">
        <v>105074.1</v>
      </c>
      <c r="R42" s="6" t="s">
        <v>45</v>
      </c>
      <c r="S42" s="6" t="s">
        <v>34</v>
      </c>
      <c r="T42" s="6" t="s">
        <v>76</v>
      </c>
      <c r="U42" s="6" t="s">
        <v>77</v>
      </c>
      <c r="V42" s="6" t="s">
        <v>57</v>
      </c>
      <c r="W42" s="6">
        <v>9</v>
      </c>
      <c r="X42" s="6" t="s">
        <v>38</v>
      </c>
      <c r="Y42" s="6">
        <v>3</v>
      </c>
      <c r="Z42" s="6" t="s">
        <v>58</v>
      </c>
    </row>
    <row r="43" spans="1:26" x14ac:dyDescent="0.3">
      <c r="A43" s="6" t="s">
        <v>169</v>
      </c>
      <c r="B43" s="7">
        <v>46061</v>
      </c>
      <c r="C43" s="6" t="s">
        <v>170</v>
      </c>
      <c r="D43" s="6" t="s">
        <v>108</v>
      </c>
      <c r="E43" s="6" t="s">
        <v>29</v>
      </c>
      <c r="F43" s="6">
        <v>48</v>
      </c>
      <c r="G43" s="6" t="s">
        <v>51</v>
      </c>
      <c r="H43" s="6" t="s">
        <v>52</v>
      </c>
      <c r="I43" s="6" t="s">
        <v>51</v>
      </c>
      <c r="J43" s="6" t="s">
        <v>62</v>
      </c>
      <c r="K43" s="6">
        <v>1</v>
      </c>
      <c r="L43" s="6">
        <v>13832</v>
      </c>
      <c r="M43" s="6">
        <v>5</v>
      </c>
      <c r="N43" s="6">
        <v>691.6</v>
      </c>
      <c r="O43" s="6">
        <v>2365.27</v>
      </c>
      <c r="P43" s="6">
        <v>391</v>
      </c>
      <c r="Q43" s="6">
        <v>15896.67</v>
      </c>
      <c r="R43" s="6" t="s">
        <v>54</v>
      </c>
      <c r="S43" s="6" t="s">
        <v>34</v>
      </c>
      <c r="T43" s="6" t="s">
        <v>55</v>
      </c>
      <c r="U43" s="6" t="s">
        <v>56</v>
      </c>
      <c r="V43" s="6" t="s">
        <v>57</v>
      </c>
      <c r="W43" s="6">
        <v>7</v>
      </c>
      <c r="X43" s="6" t="s">
        <v>38</v>
      </c>
      <c r="Y43" s="6">
        <v>2</v>
      </c>
      <c r="Z43" s="6" t="s">
        <v>39</v>
      </c>
    </row>
    <row r="44" spans="1:26" x14ac:dyDescent="0.3">
      <c r="A44" s="6" t="s">
        <v>171</v>
      </c>
      <c r="B44" s="7">
        <v>45980</v>
      </c>
      <c r="C44" s="6" t="s">
        <v>172</v>
      </c>
      <c r="D44" s="6" t="s">
        <v>61</v>
      </c>
      <c r="E44" s="6" t="s">
        <v>43</v>
      </c>
      <c r="F44" s="6">
        <v>57</v>
      </c>
      <c r="G44" s="6" t="s">
        <v>139</v>
      </c>
      <c r="H44" s="6" t="s">
        <v>31</v>
      </c>
      <c r="I44" s="6" t="s">
        <v>139</v>
      </c>
      <c r="J44" s="6" t="s">
        <v>112</v>
      </c>
      <c r="K44" s="6">
        <v>2</v>
      </c>
      <c r="L44" s="6">
        <v>48320</v>
      </c>
      <c r="M44" s="6">
        <v>0</v>
      </c>
      <c r="N44" s="6">
        <v>0</v>
      </c>
      <c r="O44" s="6">
        <v>17395.2</v>
      </c>
      <c r="P44" s="6">
        <v>415</v>
      </c>
      <c r="Q44" s="6">
        <v>114450.2</v>
      </c>
      <c r="R44" s="6" t="s">
        <v>83</v>
      </c>
      <c r="S44" s="6" t="s">
        <v>34</v>
      </c>
      <c r="T44" s="6" t="s">
        <v>55</v>
      </c>
      <c r="U44" s="6" t="s">
        <v>56</v>
      </c>
      <c r="V44" s="6" t="s">
        <v>57</v>
      </c>
      <c r="W44" s="6">
        <v>1</v>
      </c>
      <c r="X44" s="6" t="s">
        <v>47</v>
      </c>
      <c r="Y44" s="6">
        <v>4</v>
      </c>
      <c r="Z44" s="6" t="s">
        <v>39</v>
      </c>
    </row>
    <row r="45" spans="1:26" x14ac:dyDescent="0.3">
      <c r="A45" s="6" t="s">
        <v>173</v>
      </c>
      <c r="B45" s="7">
        <v>46019</v>
      </c>
      <c r="C45" s="6" t="s">
        <v>174</v>
      </c>
      <c r="D45" s="6" t="s">
        <v>50</v>
      </c>
      <c r="E45" s="6" t="s">
        <v>43</v>
      </c>
      <c r="F45" s="6">
        <v>35</v>
      </c>
      <c r="G45" s="6" t="s">
        <v>90</v>
      </c>
      <c r="H45" s="6" t="s">
        <v>31</v>
      </c>
      <c r="I45" s="6" t="s">
        <v>90</v>
      </c>
      <c r="J45" s="6" t="s">
        <v>102</v>
      </c>
      <c r="K45" s="6">
        <v>1</v>
      </c>
      <c r="L45" s="6">
        <v>2598</v>
      </c>
      <c r="M45" s="6">
        <v>5</v>
      </c>
      <c r="N45" s="6">
        <v>129.9</v>
      </c>
      <c r="O45" s="6">
        <v>444.26</v>
      </c>
      <c r="P45" s="6">
        <v>414</v>
      </c>
      <c r="Q45" s="6">
        <v>3326.36</v>
      </c>
      <c r="R45" s="6" t="s">
        <v>45</v>
      </c>
      <c r="S45" s="6" t="s">
        <v>34</v>
      </c>
      <c r="T45" s="6" t="s">
        <v>95</v>
      </c>
      <c r="U45" s="6" t="s">
        <v>96</v>
      </c>
      <c r="V45" s="6" t="s">
        <v>57</v>
      </c>
      <c r="W45" s="6">
        <v>7</v>
      </c>
      <c r="X45" s="6" t="s">
        <v>47</v>
      </c>
      <c r="Y45" s="6">
        <v>2</v>
      </c>
      <c r="Z45" s="6" t="s">
        <v>91</v>
      </c>
    </row>
    <row r="46" spans="1:26" x14ac:dyDescent="0.3">
      <c r="A46" s="6" t="s">
        <v>175</v>
      </c>
      <c r="B46" s="7">
        <v>45808</v>
      </c>
      <c r="C46" s="6" t="s">
        <v>176</v>
      </c>
      <c r="D46" s="6" t="s">
        <v>28</v>
      </c>
      <c r="E46" s="6" t="s">
        <v>29</v>
      </c>
      <c r="F46" s="6">
        <v>27</v>
      </c>
      <c r="G46" s="6" t="s">
        <v>44</v>
      </c>
      <c r="H46" s="6" t="s">
        <v>31</v>
      </c>
      <c r="I46" s="6" t="s">
        <v>44</v>
      </c>
      <c r="J46" s="6" t="s">
        <v>53</v>
      </c>
      <c r="K46" s="6">
        <v>4</v>
      </c>
      <c r="L46" s="6">
        <v>46065</v>
      </c>
      <c r="M46" s="6">
        <v>10</v>
      </c>
      <c r="N46" s="6">
        <v>18426</v>
      </c>
      <c r="O46" s="6">
        <v>29850.12</v>
      </c>
      <c r="P46" s="6">
        <v>96</v>
      </c>
      <c r="Q46" s="6">
        <v>195780.12</v>
      </c>
      <c r="R46" s="6" t="s">
        <v>54</v>
      </c>
      <c r="S46" s="6" t="s">
        <v>63</v>
      </c>
      <c r="T46" s="6" t="s">
        <v>55</v>
      </c>
      <c r="U46" s="6" t="s">
        <v>56</v>
      </c>
      <c r="V46" s="6" t="s">
        <v>57</v>
      </c>
      <c r="W46" s="6">
        <v>5</v>
      </c>
      <c r="X46" s="6" t="s">
        <v>47</v>
      </c>
      <c r="Y46" s="6">
        <v>1</v>
      </c>
      <c r="Z46" s="6" t="s">
        <v>91</v>
      </c>
    </row>
    <row r="47" spans="1:26" x14ac:dyDescent="0.3">
      <c r="A47" s="6" t="s">
        <v>177</v>
      </c>
      <c r="B47" s="7">
        <v>45826</v>
      </c>
      <c r="C47" s="6" t="s">
        <v>178</v>
      </c>
      <c r="D47" s="6" t="s">
        <v>66</v>
      </c>
      <c r="E47" s="6" t="s">
        <v>43</v>
      </c>
      <c r="F47" s="6">
        <v>57</v>
      </c>
      <c r="G47" s="6" t="s">
        <v>99</v>
      </c>
      <c r="H47" s="6" t="s">
        <v>52</v>
      </c>
      <c r="I47" s="6" t="s">
        <v>99</v>
      </c>
      <c r="J47" s="6" t="s">
        <v>32</v>
      </c>
      <c r="K47" s="6">
        <v>2</v>
      </c>
      <c r="L47" s="6">
        <v>33957</v>
      </c>
      <c r="M47" s="6">
        <v>15</v>
      </c>
      <c r="N47" s="6">
        <v>10187.1</v>
      </c>
      <c r="O47" s="6">
        <v>10390.84</v>
      </c>
      <c r="P47" s="6">
        <v>493</v>
      </c>
      <c r="Q47" s="6">
        <v>68610.740000000005</v>
      </c>
      <c r="R47" s="6" t="s">
        <v>83</v>
      </c>
      <c r="S47" s="6" t="s">
        <v>63</v>
      </c>
      <c r="T47" s="6" t="s">
        <v>35</v>
      </c>
      <c r="U47" s="6" t="s">
        <v>36</v>
      </c>
      <c r="V47" s="6" t="s">
        <v>37</v>
      </c>
      <c r="W47" s="6">
        <v>9</v>
      </c>
      <c r="X47" s="6" t="s">
        <v>38</v>
      </c>
      <c r="Y47" s="6">
        <v>1</v>
      </c>
      <c r="Z47" s="6" t="s">
        <v>39</v>
      </c>
    </row>
    <row r="48" spans="1:26" x14ac:dyDescent="0.3">
      <c r="A48" s="6" t="s">
        <v>179</v>
      </c>
      <c r="B48" s="7">
        <v>45904</v>
      </c>
      <c r="C48" s="6" t="s">
        <v>180</v>
      </c>
      <c r="D48" s="6" t="s">
        <v>108</v>
      </c>
      <c r="E48" s="6" t="s">
        <v>43</v>
      </c>
      <c r="F48" s="6">
        <v>31</v>
      </c>
      <c r="G48" s="6" t="s">
        <v>94</v>
      </c>
      <c r="H48" s="6" t="s">
        <v>31</v>
      </c>
      <c r="I48" s="6" t="s">
        <v>94</v>
      </c>
      <c r="J48" s="6" t="s">
        <v>53</v>
      </c>
      <c r="K48" s="6">
        <v>4</v>
      </c>
      <c r="L48" s="6">
        <v>34160</v>
      </c>
      <c r="M48" s="6">
        <v>10</v>
      </c>
      <c r="N48" s="6">
        <v>13664</v>
      </c>
      <c r="O48" s="6">
        <v>22135.68</v>
      </c>
      <c r="P48" s="6">
        <v>174</v>
      </c>
      <c r="Q48" s="6">
        <v>145285.68</v>
      </c>
      <c r="R48" s="6" t="s">
        <v>54</v>
      </c>
      <c r="S48" s="6" t="s">
        <v>63</v>
      </c>
      <c r="T48" s="6" t="s">
        <v>46</v>
      </c>
      <c r="U48" s="6" t="s">
        <v>36</v>
      </c>
      <c r="V48" s="6" t="s">
        <v>37</v>
      </c>
      <c r="W48" s="6">
        <v>6</v>
      </c>
      <c r="X48" s="6" t="s">
        <v>38</v>
      </c>
      <c r="Y48" s="6">
        <v>3</v>
      </c>
      <c r="Z48" s="6" t="s">
        <v>47</v>
      </c>
    </row>
    <row r="49" spans="1:26" x14ac:dyDescent="0.3">
      <c r="A49" s="6" t="s">
        <v>181</v>
      </c>
      <c r="B49" s="7">
        <v>45897</v>
      </c>
      <c r="C49" s="6" t="s">
        <v>182</v>
      </c>
      <c r="D49" s="6" t="s">
        <v>61</v>
      </c>
      <c r="E49" s="6" t="s">
        <v>43</v>
      </c>
      <c r="F49" s="6">
        <v>37</v>
      </c>
      <c r="G49" s="6" t="s">
        <v>94</v>
      </c>
      <c r="H49" s="6" t="s">
        <v>31</v>
      </c>
      <c r="I49" s="6" t="s">
        <v>94</v>
      </c>
      <c r="J49" s="6" t="s">
        <v>69</v>
      </c>
      <c r="K49" s="6">
        <v>2</v>
      </c>
      <c r="L49" s="6">
        <v>18482</v>
      </c>
      <c r="M49" s="6">
        <v>15</v>
      </c>
      <c r="N49" s="6">
        <v>5544.6</v>
      </c>
      <c r="O49" s="6">
        <v>5655.49</v>
      </c>
      <c r="P49" s="6">
        <v>78</v>
      </c>
      <c r="Q49" s="6">
        <v>37152.89</v>
      </c>
      <c r="R49" s="6" t="s">
        <v>33</v>
      </c>
      <c r="S49" s="6" t="s">
        <v>34</v>
      </c>
      <c r="T49" s="6" t="s">
        <v>95</v>
      </c>
      <c r="U49" s="6" t="s">
        <v>96</v>
      </c>
      <c r="V49" s="6" t="s">
        <v>57</v>
      </c>
      <c r="W49" s="6">
        <v>5</v>
      </c>
      <c r="X49" s="6" t="s">
        <v>38</v>
      </c>
      <c r="Y49" s="6">
        <v>3</v>
      </c>
      <c r="Z49" s="6" t="s">
        <v>91</v>
      </c>
    </row>
    <row r="50" spans="1:26" x14ac:dyDescent="0.3">
      <c r="A50" s="6" t="s">
        <v>183</v>
      </c>
      <c r="B50" s="7">
        <v>45920</v>
      </c>
      <c r="C50" s="6" t="s">
        <v>184</v>
      </c>
      <c r="D50" s="6" t="s">
        <v>42</v>
      </c>
      <c r="E50" s="6" t="s">
        <v>43</v>
      </c>
      <c r="F50" s="6">
        <v>55</v>
      </c>
      <c r="G50" s="6" t="s">
        <v>44</v>
      </c>
      <c r="H50" s="6" t="s">
        <v>31</v>
      </c>
      <c r="I50" s="6" t="s">
        <v>44</v>
      </c>
      <c r="J50" s="6" t="s">
        <v>102</v>
      </c>
      <c r="K50" s="6">
        <v>2</v>
      </c>
      <c r="L50" s="6">
        <v>40666</v>
      </c>
      <c r="M50" s="6">
        <v>10</v>
      </c>
      <c r="N50" s="6">
        <v>8133.2</v>
      </c>
      <c r="O50" s="6">
        <v>13175.78</v>
      </c>
      <c r="P50" s="6">
        <v>334</v>
      </c>
      <c r="Q50" s="6">
        <v>86708.58</v>
      </c>
      <c r="R50" s="6" t="s">
        <v>45</v>
      </c>
      <c r="S50" s="6" t="s">
        <v>63</v>
      </c>
      <c r="T50" s="6" t="s">
        <v>70</v>
      </c>
      <c r="U50" s="6" t="s">
        <v>56</v>
      </c>
      <c r="V50" s="6" t="s">
        <v>57</v>
      </c>
      <c r="W50" s="6">
        <v>8</v>
      </c>
      <c r="X50" s="6" t="s">
        <v>47</v>
      </c>
      <c r="Y50" s="6">
        <v>5</v>
      </c>
      <c r="Z50" s="6" t="s">
        <v>47</v>
      </c>
    </row>
    <row r="51" spans="1:26" x14ac:dyDescent="0.3">
      <c r="A51" s="6" t="s">
        <v>185</v>
      </c>
      <c r="B51" s="7">
        <v>45830</v>
      </c>
      <c r="C51" s="6" t="s">
        <v>152</v>
      </c>
      <c r="D51" s="6" t="s">
        <v>80</v>
      </c>
      <c r="E51" s="6" t="s">
        <v>43</v>
      </c>
      <c r="F51" s="6">
        <v>42</v>
      </c>
      <c r="G51" s="6" t="s">
        <v>74</v>
      </c>
      <c r="H51" s="6" t="s">
        <v>31</v>
      </c>
      <c r="I51" s="6" t="s">
        <v>74</v>
      </c>
      <c r="J51" s="6" t="s">
        <v>125</v>
      </c>
      <c r="K51" s="6">
        <v>4</v>
      </c>
      <c r="L51" s="6">
        <v>2535</v>
      </c>
      <c r="M51" s="6">
        <v>5</v>
      </c>
      <c r="N51" s="6">
        <v>507</v>
      </c>
      <c r="O51" s="6">
        <v>1733.94</v>
      </c>
      <c r="P51" s="6">
        <v>49</v>
      </c>
      <c r="Q51" s="6">
        <v>11415.94</v>
      </c>
      <c r="R51" s="6" t="s">
        <v>54</v>
      </c>
      <c r="S51" s="6" t="s">
        <v>34</v>
      </c>
      <c r="T51" s="6" t="s">
        <v>76</v>
      </c>
      <c r="U51" s="6" t="s">
        <v>77</v>
      </c>
      <c r="V51" s="6" t="s">
        <v>57</v>
      </c>
      <c r="W51" s="6">
        <v>3</v>
      </c>
      <c r="X51" s="6" t="s">
        <v>47</v>
      </c>
      <c r="Y51" s="6">
        <v>1</v>
      </c>
      <c r="Z51" s="6" t="s">
        <v>39</v>
      </c>
    </row>
    <row r="52" spans="1:26" x14ac:dyDescent="0.3">
      <c r="A52" s="6" t="s">
        <v>186</v>
      </c>
      <c r="B52" s="7">
        <v>45900</v>
      </c>
      <c r="C52" s="6" t="s">
        <v>187</v>
      </c>
      <c r="D52" s="6" t="s">
        <v>66</v>
      </c>
      <c r="E52" s="6" t="s">
        <v>29</v>
      </c>
      <c r="F52" s="6">
        <v>35</v>
      </c>
      <c r="G52" s="6" t="s">
        <v>90</v>
      </c>
      <c r="H52" s="6" t="s">
        <v>31</v>
      </c>
      <c r="I52" s="6" t="s">
        <v>90</v>
      </c>
      <c r="J52" s="6" t="s">
        <v>150</v>
      </c>
      <c r="K52" s="6">
        <v>3</v>
      </c>
      <c r="L52" s="6">
        <v>41574</v>
      </c>
      <c r="M52" s="6">
        <v>20</v>
      </c>
      <c r="N52" s="6">
        <v>24944.400000000001</v>
      </c>
      <c r="O52" s="6">
        <v>17959.97</v>
      </c>
      <c r="P52" s="6">
        <v>206</v>
      </c>
      <c r="Q52" s="6">
        <v>117943.57</v>
      </c>
      <c r="R52" s="6" t="s">
        <v>45</v>
      </c>
      <c r="S52" s="6" t="s">
        <v>34</v>
      </c>
      <c r="T52" s="6" t="s">
        <v>35</v>
      </c>
      <c r="U52" s="6" t="s">
        <v>36</v>
      </c>
      <c r="V52" s="6" t="s">
        <v>37</v>
      </c>
      <c r="W52" s="6">
        <v>10</v>
      </c>
      <c r="X52" s="6" t="s">
        <v>38</v>
      </c>
      <c r="Y52" s="6">
        <v>3</v>
      </c>
      <c r="Z52" s="6" t="s">
        <v>47</v>
      </c>
    </row>
    <row r="53" spans="1:26" x14ac:dyDescent="0.3">
      <c r="A53" s="6" t="s">
        <v>188</v>
      </c>
      <c r="B53" s="7">
        <v>45863</v>
      </c>
      <c r="C53" s="6" t="s">
        <v>189</v>
      </c>
      <c r="D53" s="6" t="s">
        <v>42</v>
      </c>
      <c r="E53" s="6" t="s">
        <v>43</v>
      </c>
      <c r="F53" s="6">
        <v>28</v>
      </c>
      <c r="G53" s="6" t="s">
        <v>74</v>
      </c>
      <c r="H53" s="6" t="s">
        <v>31</v>
      </c>
      <c r="I53" s="6" t="s">
        <v>74</v>
      </c>
      <c r="J53" s="6" t="s">
        <v>102</v>
      </c>
      <c r="K53" s="6">
        <v>3</v>
      </c>
      <c r="L53" s="6">
        <v>33177</v>
      </c>
      <c r="M53" s="6">
        <v>5</v>
      </c>
      <c r="N53" s="6">
        <v>4976.55</v>
      </c>
      <c r="O53" s="6">
        <v>17019.8</v>
      </c>
      <c r="P53" s="6">
        <v>56</v>
      </c>
      <c r="Q53" s="6">
        <v>111630.25</v>
      </c>
      <c r="R53" s="6" t="s">
        <v>83</v>
      </c>
      <c r="S53" s="6" t="s">
        <v>63</v>
      </c>
      <c r="T53" s="6" t="s">
        <v>35</v>
      </c>
      <c r="U53" s="6" t="s">
        <v>36</v>
      </c>
      <c r="V53" s="6" t="s">
        <v>37</v>
      </c>
      <c r="W53" s="6">
        <v>3</v>
      </c>
      <c r="X53" s="6" t="s">
        <v>47</v>
      </c>
      <c r="Y53" s="6">
        <v>3</v>
      </c>
      <c r="Z53" s="6" t="s">
        <v>58</v>
      </c>
    </row>
    <row r="54" spans="1:26" x14ac:dyDescent="0.3">
      <c r="A54" s="6" t="s">
        <v>190</v>
      </c>
      <c r="B54" s="7">
        <v>46019</v>
      </c>
      <c r="C54" s="6" t="s">
        <v>191</v>
      </c>
      <c r="D54" s="6" t="s">
        <v>42</v>
      </c>
      <c r="E54" s="6" t="s">
        <v>43</v>
      </c>
      <c r="F54" s="6">
        <v>47</v>
      </c>
      <c r="G54" s="6" t="s">
        <v>74</v>
      </c>
      <c r="H54" s="6" t="s">
        <v>31</v>
      </c>
      <c r="I54" s="6" t="s">
        <v>74</v>
      </c>
      <c r="J54" s="6" t="s">
        <v>150</v>
      </c>
      <c r="K54" s="6">
        <v>5</v>
      </c>
      <c r="L54" s="6">
        <v>1762</v>
      </c>
      <c r="M54" s="6">
        <v>20</v>
      </c>
      <c r="N54" s="6">
        <v>1762</v>
      </c>
      <c r="O54" s="6">
        <v>1268.6400000000001</v>
      </c>
      <c r="P54" s="6">
        <v>27</v>
      </c>
      <c r="Q54" s="6">
        <v>8343.64</v>
      </c>
      <c r="R54" s="6" t="s">
        <v>33</v>
      </c>
      <c r="S54" s="6" t="s">
        <v>63</v>
      </c>
      <c r="T54" s="6" t="s">
        <v>55</v>
      </c>
      <c r="U54" s="6" t="s">
        <v>56</v>
      </c>
      <c r="V54" s="6" t="s">
        <v>57</v>
      </c>
      <c r="W54" s="6">
        <v>4</v>
      </c>
      <c r="X54" s="6" t="s">
        <v>38</v>
      </c>
      <c r="Y54" s="6">
        <v>3</v>
      </c>
      <c r="Z54" s="6" t="s">
        <v>47</v>
      </c>
    </row>
    <row r="55" spans="1:26" x14ac:dyDescent="0.3">
      <c r="A55" s="6" t="s">
        <v>192</v>
      </c>
      <c r="B55" s="7">
        <v>45922</v>
      </c>
      <c r="C55" s="6" t="s">
        <v>193</v>
      </c>
      <c r="D55" s="6" t="s">
        <v>73</v>
      </c>
      <c r="E55" s="6" t="s">
        <v>43</v>
      </c>
      <c r="F55" s="6">
        <v>47</v>
      </c>
      <c r="G55" s="6" t="s">
        <v>94</v>
      </c>
      <c r="H55" s="6" t="s">
        <v>31</v>
      </c>
      <c r="I55" s="6" t="s">
        <v>1701</v>
      </c>
      <c r="J55" s="6" t="s">
        <v>62</v>
      </c>
      <c r="K55" s="6">
        <v>2</v>
      </c>
      <c r="L55" s="6">
        <v>16428</v>
      </c>
      <c r="M55" s="6">
        <v>20</v>
      </c>
      <c r="N55" s="6">
        <v>6571.2</v>
      </c>
      <c r="O55" s="6">
        <v>4731.26</v>
      </c>
      <c r="P55" s="6">
        <v>94</v>
      </c>
      <c r="Q55" s="6">
        <v>31110.06</v>
      </c>
      <c r="R55" s="6" t="s">
        <v>45</v>
      </c>
      <c r="S55" s="6" t="s">
        <v>63</v>
      </c>
      <c r="T55" s="6" t="s">
        <v>103</v>
      </c>
      <c r="U55" s="6" t="s">
        <v>103</v>
      </c>
      <c r="V55" s="6" t="s">
        <v>57</v>
      </c>
      <c r="W55" s="6">
        <v>1</v>
      </c>
      <c r="X55" s="6" t="s">
        <v>38</v>
      </c>
      <c r="Y55" s="6">
        <v>4</v>
      </c>
      <c r="Z55" s="6" t="s">
        <v>39</v>
      </c>
    </row>
    <row r="56" spans="1:26" x14ac:dyDescent="0.3">
      <c r="A56" s="6" t="s">
        <v>194</v>
      </c>
      <c r="B56" s="7">
        <v>46087</v>
      </c>
      <c r="C56" s="6" t="s">
        <v>195</v>
      </c>
      <c r="D56" s="6" t="s">
        <v>50</v>
      </c>
      <c r="E56" s="6" t="s">
        <v>29</v>
      </c>
      <c r="F56" s="6">
        <v>27</v>
      </c>
      <c r="G56" s="6" t="s">
        <v>94</v>
      </c>
      <c r="H56" s="6" t="s">
        <v>31</v>
      </c>
      <c r="I56" s="6" t="s">
        <v>94</v>
      </c>
      <c r="J56" s="6" t="s">
        <v>112</v>
      </c>
      <c r="K56" s="6">
        <v>3</v>
      </c>
      <c r="L56" s="6">
        <v>17615</v>
      </c>
      <c r="M56" s="6">
        <v>0</v>
      </c>
      <c r="N56" s="6">
        <v>0</v>
      </c>
      <c r="O56" s="6">
        <v>9512.1</v>
      </c>
      <c r="P56" s="6">
        <v>128</v>
      </c>
      <c r="Q56" s="6">
        <v>62485.1</v>
      </c>
      <c r="R56" s="6" t="s">
        <v>33</v>
      </c>
      <c r="S56" s="6" t="s">
        <v>34</v>
      </c>
      <c r="T56" s="6" t="s">
        <v>70</v>
      </c>
      <c r="U56" s="6" t="s">
        <v>56</v>
      </c>
      <c r="V56" s="6" t="s">
        <v>57</v>
      </c>
      <c r="W56" s="6">
        <v>5</v>
      </c>
      <c r="X56" s="6" t="s">
        <v>38</v>
      </c>
      <c r="Y56" s="6">
        <v>4</v>
      </c>
      <c r="Z56" s="6" t="s">
        <v>58</v>
      </c>
    </row>
    <row r="57" spans="1:26" x14ac:dyDescent="0.3">
      <c r="A57" s="6" t="s">
        <v>196</v>
      </c>
      <c r="B57" s="7">
        <v>45819</v>
      </c>
      <c r="C57" s="6" t="s">
        <v>147</v>
      </c>
      <c r="D57" s="6" t="s">
        <v>80</v>
      </c>
      <c r="E57" s="6" t="s">
        <v>29</v>
      </c>
      <c r="F57" s="6">
        <v>50</v>
      </c>
      <c r="G57" s="6" t="s">
        <v>99</v>
      </c>
      <c r="H57" s="6" t="s">
        <v>52</v>
      </c>
      <c r="I57" s="6" t="s">
        <v>99</v>
      </c>
      <c r="J57" s="6" t="s">
        <v>32</v>
      </c>
      <c r="K57" s="6">
        <v>2</v>
      </c>
      <c r="L57" s="6">
        <v>18078</v>
      </c>
      <c r="M57" s="6">
        <v>10</v>
      </c>
      <c r="N57" s="6">
        <v>3615.6</v>
      </c>
      <c r="O57" s="6">
        <v>5857.27</v>
      </c>
      <c r="P57" s="6">
        <v>92</v>
      </c>
      <c r="Q57" s="6">
        <v>38489.67</v>
      </c>
      <c r="R57" s="6" t="s">
        <v>33</v>
      </c>
      <c r="S57" s="6" t="s">
        <v>63</v>
      </c>
      <c r="T57" s="6" t="s">
        <v>76</v>
      </c>
      <c r="U57" s="6" t="s">
        <v>77</v>
      </c>
      <c r="V57" s="6" t="s">
        <v>57</v>
      </c>
      <c r="W57" s="6">
        <v>9</v>
      </c>
      <c r="X57" s="6" t="s">
        <v>38</v>
      </c>
      <c r="Y57" s="6">
        <v>2</v>
      </c>
      <c r="Z57" s="6" t="s">
        <v>47</v>
      </c>
    </row>
    <row r="58" spans="1:26" x14ac:dyDescent="0.3">
      <c r="A58" s="6" t="s">
        <v>197</v>
      </c>
      <c r="B58" s="7">
        <v>45860</v>
      </c>
      <c r="C58" s="6" t="s">
        <v>198</v>
      </c>
      <c r="D58" s="6" t="s">
        <v>61</v>
      </c>
      <c r="E58" s="6" t="s">
        <v>43</v>
      </c>
      <c r="F58" s="6">
        <v>33</v>
      </c>
      <c r="G58" s="6" t="s">
        <v>90</v>
      </c>
      <c r="H58" s="6" t="s">
        <v>31</v>
      </c>
      <c r="I58" s="6" t="s">
        <v>90</v>
      </c>
      <c r="J58" s="6" t="s">
        <v>102</v>
      </c>
      <c r="K58" s="6">
        <v>1</v>
      </c>
      <c r="L58" s="6">
        <v>4209</v>
      </c>
      <c r="M58" s="6">
        <v>20</v>
      </c>
      <c r="N58" s="6">
        <v>841.8</v>
      </c>
      <c r="O58" s="6">
        <v>606.1</v>
      </c>
      <c r="P58" s="6">
        <v>108</v>
      </c>
      <c r="Q58" s="6">
        <v>4081.3</v>
      </c>
      <c r="R58" s="6" t="s">
        <v>33</v>
      </c>
      <c r="S58" s="6" t="s">
        <v>34</v>
      </c>
      <c r="T58" s="6" t="s">
        <v>76</v>
      </c>
      <c r="U58" s="6" t="s">
        <v>77</v>
      </c>
      <c r="V58" s="6" t="s">
        <v>57</v>
      </c>
      <c r="W58" s="6">
        <v>8</v>
      </c>
      <c r="X58" s="6" t="s">
        <v>38</v>
      </c>
      <c r="Y58" s="6">
        <v>5</v>
      </c>
      <c r="Z58" s="6" t="s">
        <v>91</v>
      </c>
    </row>
    <row r="59" spans="1:26" x14ac:dyDescent="0.3">
      <c r="A59" s="6" t="s">
        <v>199</v>
      </c>
      <c r="B59" s="7">
        <v>45817</v>
      </c>
      <c r="C59" s="6" t="s">
        <v>200</v>
      </c>
      <c r="D59" s="6" t="s">
        <v>66</v>
      </c>
      <c r="E59" s="6" t="s">
        <v>29</v>
      </c>
      <c r="F59" s="6">
        <v>20</v>
      </c>
      <c r="G59" s="6" t="s">
        <v>90</v>
      </c>
      <c r="H59" s="6" t="s">
        <v>31</v>
      </c>
      <c r="I59" s="6" t="s">
        <v>90</v>
      </c>
      <c r="J59" s="6" t="s">
        <v>201</v>
      </c>
      <c r="K59" s="6">
        <v>5</v>
      </c>
      <c r="L59" s="6">
        <v>32244</v>
      </c>
      <c r="M59" s="6">
        <v>5</v>
      </c>
      <c r="N59" s="6">
        <v>8061</v>
      </c>
      <c r="O59" s="6">
        <v>27568.62</v>
      </c>
      <c r="P59" s="6">
        <v>248</v>
      </c>
      <c r="Q59" s="6">
        <v>180975.62</v>
      </c>
      <c r="R59" s="6" t="s">
        <v>33</v>
      </c>
      <c r="S59" s="6" t="s">
        <v>34</v>
      </c>
      <c r="T59" s="6" t="s">
        <v>46</v>
      </c>
      <c r="U59" s="6" t="s">
        <v>36</v>
      </c>
      <c r="V59" s="6" t="s">
        <v>37</v>
      </c>
      <c r="W59" s="6">
        <v>6</v>
      </c>
      <c r="X59" s="6" t="s">
        <v>38</v>
      </c>
      <c r="Y59" s="6">
        <v>2</v>
      </c>
      <c r="Z59" s="6" t="s">
        <v>58</v>
      </c>
    </row>
    <row r="60" spans="1:26" x14ac:dyDescent="0.3">
      <c r="A60" s="6" t="s">
        <v>202</v>
      </c>
      <c r="B60" s="7">
        <v>46037</v>
      </c>
      <c r="C60" s="6" t="s">
        <v>203</v>
      </c>
      <c r="D60" s="6" t="s">
        <v>42</v>
      </c>
      <c r="E60" s="6" t="s">
        <v>43</v>
      </c>
      <c r="F60" s="6">
        <v>40</v>
      </c>
      <c r="G60" s="6" t="s">
        <v>67</v>
      </c>
      <c r="H60" s="6" t="s">
        <v>68</v>
      </c>
      <c r="I60" s="6" t="s">
        <v>67</v>
      </c>
      <c r="J60" s="6" t="s">
        <v>150</v>
      </c>
      <c r="K60" s="6">
        <v>2</v>
      </c>
      <c r="L60" s="6">
        <v>17758</v>
      </c>
      <c r="M60" s="6">
        <v>10</v>
      </c>
      <c r="N60" s="6">
        <v>3551.6</v>
      </c>
      <c r="O60" s="6">
        <v>5753.59</v>
      </c>
      <c r="P60" s="6">
        <v>218</v>
      </c>
      <c r="Q60" s="6">
        <v>37935.99</v>
      </c>
      <c r="R60" s="6" t="s">
        <v>45</v>
      </c>
      <c r="S60" s="6" t="s">
        <v>63</v>
      </c>
      <c r="T60" s="6" t="s">
        <v>46</v>
      </c>
      <c r="U60" s="6" t="s">
        <v>36</v>
      </c>
      <c r="V60" s="6" t="s">
        <v>37</v>
      </c>
      <c r="W60" s="6">
        <v>9</v>
      </c>
      <c r="X60" s="6" t="s">
        <v>47</v>
      </c>
      <c r="Y60" s="6">
        <v>4</v>
      </c>
      <c r="Z60" s="6" t="s">
        <v>58</v>
      </c>
    </row>
    <row r="61" spans="1:26" x14ac:dyDescent="0.3">
      <c r="A61" s="6" t="s">
        <v>204</v>
      </c>
      <c r="B61" s="7">
        <v>46032</v>
      </c>
      <c r="C61" s="6" t="s">
        <v>205</v>
      </c>
      <c r="D61" s="6" t="s">
        <v>108</v>
      </c>
      <c r="E61" s="6" t="s">
        <v>43</v>
      </c>
      <c r="F61" s="6">
        <v>26</v>
      </c>
      <c r="G61" s="6" t="s">
        <v>139</v>
      </c>
      <c r="H61" s="6" t="s">
        <v>31</v>
      </c>
      <c r="I61" s="6" t="s">
        <v>139</v>
      </c>
      <c r="J61" s="6" t="s">
        <v>102</v>
      </c>
      <c r="K61" s="6">
        <v>3</v>
      </c>
      <c r="L61" s="6">
        <v>49447</v>
      </c>
      <c r="M61" s="6">
        <v>0</v>
      </c>
      <c r="N61" s="6">
        <v>0</v>
      </c>
      <c r="O61" s="6">
        <v>26701.38</v>
      </c>
      <c r="P61" s="6">
        <v>5</v>
      </c>
      <c r="Q61" s="6">
        <v>175047.38</v>
      </c>
      <c r="R61" s="6" t="s">
        <v>33</v>
      </c>
      <c r="S61" s="6" t="s">
        <v>34</v>
      </c>
      <c r="T61" s="6" t="s">
        <v>76</v>
      </c>
      <c r="U61" s="6" t="s">
        <v>77</v>
      </c>
      <c r="V61" s="6" t="s">
        <v>57</v>
      </c>
      <c r="W61" s="6">
        <v>3</v>
      </c>
      <c r="X61" s="6" t="s">
        <v>38</v>
      </c>
      <c r="Y61" s="6">
        <v>1</v>
      </c>
      <c r="Z61" s="6" t="s">
        <v>58</v>
      </c>
    </row>
    <row r="62" spans="1:26" x14ac:dyDescent="0.3">
      <c r="A62" s="6" t="s">
        <v>206</v>
      </c>
      <c r="B62" s="7">
        <v>45997</v>
      </c>
      <c r="C62" s="6" t="s">
        <v>207</v>
      </c>
      <c r="D62" s="6" t="s">
        <v>108</v>
      </c>
      <c r="E62" s="6" t="s">
        <v>29</v>
      </c>
      <c r="F62" s="6">
        <v>55</v>
      </c>
      <c r="G62" s="6" t="s">
        <v>94</v>
      </c>
      <c r="H62" s="6" t="s">
        <v>31</v>
      </c>
      <c r="I62" s="6" t="s">
        <v>94</v>
      </c>
      <c r="J62" s="6" t="s">
        <v>53</v>
      </c>
      <c r="K62" s="6">
        <v>4</v>
      </c>
      <c r="L62" s="6">
        <v>44629</v>
      </c>
      <c r="M62" s="6">
        <v>0</v>
      </c>
      <c r="N62" s="6">
        <v>0</v>
      </c>
      <c r="O62" s="6">
        <v>32132.880000000001</v>
      </c>
      <c r="P62" s="6">
        <v>182</v>
      </c>
      <c r="Q62" s="6">
        <v>210830.88</v>
      </c>
      <c r="R62" s="6" t="s">
        <v>83</v>
      </c>
      <c r="S62" s="6" t="s">
        <v>34</v>
      </c>
      <c r="T62" s="6" t="s">
        <v>95</v>
      </c>
      <c r="U62" s="6" t="s">
        <v>96</v>
      </c>
      <c r="V62" s="6" t="s">
        <v>57</v>
      </c>
      <c r="W62" s="6">
        <v>6</v>
      </c>
      <c r="X62" s="6" t="s">
        <v>47</v>
      </c>
      <c r="Y62" s="6">
        <v>2</v>
      </c>
      <c r="Z62" s="6" t="s">
        <v>47</v>
      </c>
    </row>
    <row r="63" spans="1:26" x14ac:dyDescent="0.3">
      <c r="A63" s="6" t="s">
        <v>208</v>
      </c>
      <c r="B63" s="7">
        <v>45927</v>
      </c>
      <c r="C63" s="6" t="s">
        <v>209</v>
      </c>
      <c r="D63" s="6" t="s">
        <v>61</v>
      </c>
      <c r="E63" s="6" t="s">
        <v>29</v>
      </c>
      <c r="F63" s="6">
        <v>43</v>
      </c>
      <c r="G63" s="6" t="s">
        <v>134</v>
      </c>
      <c r="H63" s="6" t="s">
        <v>31</v>
      </c>
      <c r="I63" s="6" t="s">
        <v>134</v>
      </c>
      <c r="J63" s="6" t="s">
        <v>69</v>
      </c>
      <c r="K63" s="6">
        <v>2</v>
      </c>
      <c r="L63" s="6">
        <v>35049</v>
      </c>
      <c r="M63" s="6">
        <v>10</v>
      </c>
      <c r="N63" s="6">
        <v>7009.8</v>
      </c>
      <c r="O63" s="6">
        <v>11355.88</v>
      </c>
      <c r="P63" s="6">
        <v>249</v>
      </c>
      <c r="Q63" s="6">
        <v>74693.08</v>
      </c>
      <c r="R63" s="6" t="s">
        <v>33</v>
      </c>
      <c r="S63" s="6" t="s">
        <v>34</v>
      </c>
      <c r="T63" s="6" t="s">
        <v>35</v>
      </c>
      <c r="U63" s="6" t="s">
        <v>36</v>
      </c>
      <c r="V63" s="6" t="s">
        <v>37</v>
      </c>
      <c r="W63" s="6">
        <v>1</v>
      </c>
      <c r="X63" s="6" t="s">
        <v>47</v>
      </c>
      <c r="Y63" s="6">
        <v>1</v>
      </c>
      <c r="Z63" s="6" t="s">
        <v>58</v>
      </c>
    </row>
    <row r="64" spans="1:26" x14ac:dyDescent="0.3">
      <c r="A64" s="6" t="s">
        <v>210</v>
      </c>
      <c r="B64" s="7">
        <v>45881</v>
      </c>
      <c r="C64" s="6" t="s">
        <v>211</v>
      </c>
      <c r="D64" s="6" t="s">
        <v>50</v>
      </c>
      <c r="E64" s="6" t="s">
        <v>43</v>
      </c>
      <c r="F64" s="6">
        <v>49</v>
      </c>
      <c r="G64" s="6" t="s">
        <v>44</v>
      </c>
      <c r="H64" s="6" t="s">
        <v>31</v>
      </c>
      <c r="I64" s="6" t="s">
        <v>44</v>
      </c>
      <c r="J64" s="6" t="s">
        <v>32</v>
      </c>
      <c r="K64" s="6">
        <v>4</v>
      </c>
      <c r="L64" s="6">
        <v>15260</v>
      </c>
      <c r="M64" s="6">
        <v>5</v>
      </c>
      <c r="N64" s="6">
        <v>3052</v>
      </c>
      <c r="O64" s="6">
        <v>10437.84</v>
      </c>
      <c r="P64" s="6">
        <v>466</v>
      </c>
      <c r="Q64" s="6">
        <v>68891.839999999997</v>
      </c>
      <c r="R64" s="6" t="s">
        <v>54</v>
      </c>
      <c r="S64" s="6" t="s">
        <v>34</v>
      </c>
      <c r="T64" s="6" t="s">
        <v>35</v>
      </c>
      <c r="U64" s="6" t="s">
        <v>36</v>
      </c>
      <c r="V64" s="6" t="s">
        <v>37</v>
      </c>
      <c r="W64" s="6">
        <v>2</v>
      </c>
      <c r="X64" s="6" t="s">
        <v>47</v>
      </c>
      <c r="Y64" s="6">
        <v>2</v>
      </c>
      <c r="Z64" s="6" t="s">
        <v>39</v>
      </c>
    </row>
    <row r="65" spans="1:26" x14ac:dyDescent="0.3">
      <c r="A65" s="6" t="s">
        <v>212</v>
      </c>
      <c r="B65" s="7">
        <v>46094</v>
      </c>
      <c r="C65" s="6" t="s">
        <v>213</v>
      </c>
      <c r="D65" s="6" t="s">
        <v>80</v>
      </c>
      <c r="E65" s="6" t="s">
        <v>29</v>
      </c>
      <c r="F65" s="6">
        <v>24</v>
      </c>
      <c r="G65" s="6" t="s">
        <v>139</v>
      </c>
      <c r="H65" s="6" t="s">
        <v>31</v>
      </c>
      <c r="I65" s="6" t="s">
        <v>139</v>
      </c>
      <c r="J65" s="6" t="s">
        <v>125</v>
      </c>
      <c r="K65" s="6">
        <v>4</v>
      </c>
      <c r="L65" s="6">
        <v>45316</v>
      </c>
      <c r="M65" s="6">
        <v>15</v>
      </c>
      <c r="N65" s="6">
        <v>27189.599999999999</v>
      </c>
      <c r="O65" s="6">
        <v>27733.39</v>
      </c>
      <c r="P65" s="6">
        <v>203</v>
      </c>
      <c r="Q65" s="6">
        <v>182010.79</v>
      </c>
      <c r="R65" s="6" t="s">
        <v>33</v>
      </c>
      <c r="S65" s="6" t="s">
        <v>34</v>
      </c>
      <c r="T65" s="6" t="s">
        <v>95</v>
      </c>
      <c r="U65" s="6" t="s">
        <v>96</v>
      </c>
      <c r="V65" s="6" t="s">
        <v>57</v>
      </c>
      <c r="W65" s="6">
        <v>5</v>
      </c>
      <c r="X65" s="6" t="s">
        <v>38</v>
      </c>
      <c r="Y65" s="6">
        <v>4</v>
      </c>
      <c r="Z65" s="6" t="s">
        <v>39</v>
      </c>
    </row>
    <row r="66" spans="1:26" x14ac:dyDescent="0.3">
      <c r="A66" s="6" t="s">
        <v>214</v>
      </c>
      <c r="B66" s="7">
        <v>45801</v>
      </c>
      <c r="C66" s="6" t="s">
        <v>215</v>
      </c>
      <c r="D66" s="6" t="s">
        <v>73</v>
      </c>
      <c r="E66" s="6" t="s">
        <v>43</v>
      </c>
      <c r="F66" s="6">
        <v>34</v>
      </c>
      <c r="G66" s="6" t="s">
        <v>74</v>
      </c>
      <c r="H66" s="6" t="s">
        <v>31</v>
      </c>
      <c r="I66" s="6" t="s">
        <v>74</v>
      </c>
      <c r="J66" s="6" t="s">
        <v>75</v>
      </c>
      <c r="K66" s="6">
        <v>3</v>
      </c>
      <c r="L66" s="6">
        <v>1028</v>
      </c>
      <c r="M66" s="6">
        <v>5</v>
      </c>
      <c r="N66" s="6">
        <v>154.19999999999999</v>
      </c>
      <c r="O66" s="6">
        <v>527.36</v>
      </c>
      <c r="P66" s="6">
        <v>194</v>
      </c>
      <c r="Q66" s="6">
        <v>3651.16</v>
      </c>
      <c r="R66" s="6" t="s">
        <v>83</v>
      </c>
      <c r="S66" s="6" t="s">
        <v>63</v>
      </c>
      <c r="T66" s="6" t="s">
        <v>46</v>
      </c>
      <c r="U66" s="6" t="s">
        <v>36</v>
      </c>
      <c r="V66" s="6" t="s">
        <v>37</v>
      </c>
      <c r="W66" s="6">
        <v>2</v>
      </c>
      <c r="X66" s="6" t="s">
        <v>47</v>
      </c>
      <c r="Y66" s="6">
        <v>2</v>
      </c>
      <c r="Z66" s="6" t="s">
        <v>58</v>
      </c>
    </row>
    <row r="67" spans="1:26" x14ac:dyDescent="0.3">
      <c r="A67" s="6" t="s">
        <v>216</v>
      </c>
      <c r="B67" s="7">
        <v>45886</v>
      </c>
      <c r="C67" s="6" t="s">
        <v>217</v>
      </c>
      <c r="D67" s="6" t="s">
        <v>42</v>
      </c>
      <c r="E67" s="6" t="s">
        <v>43</v>
      </c>
      <c r="F67" s="6">
        <v>56</v>
      </c>
      <c r="G67" s="6" t="s">
        <v>44</v>
      </c>
      <c r="H67" s="6" t="s">
        <v>31</v>
      </c>
      <c r="I67" s="6" t="s">
        <v>44</v>
      </c>
      <c r="J67" s="6" t="s">
        <v>75</v>
      </c>
      <c r="K67" s="6">
        <v>1</v>
      </c>
      <c r="L67" s="6">
        <v>32156</v>
      </c>
      <c r="M67" s="6">
        <v>10</v>
      </c>
      <c r="N67" s="6">
        <v>3215.6</v>
      </c>
      <c r="O67" s="6">
        <v>5209.2700000000004</v>
      </c>
      <c r="P67" s="6">
        <v>312</v>
      </c>
      <c r="Q67" s="6">
        <v>34461.67</v>
      </c>
      <c r="R67" s="6" t="s">
        <v>45</v>
      </c>
      <c r="S67" s="6" t="s">
        <v>34</v>
      </c>
      <c r="T67" s="6" t="s">
        <v>95</v>
      </c>
      <c r="U67" s="6" t="s">
        <v>96</v>
      </c>
      <c r="V67" s="6" t="s">
        <v>57</v>
      </c>
      <c r="W67" s="6">
        <v>9</v>
      </c>
      <c r="X67" s="6" t="s">
        <v>38</v>
      </c>
      <c r="Y67" s="6">
        <v>4</v>
      </c>
      <c r="Z67" s="6" t="s">
        <v>47</v>
      </c>
    </row>
    <row r="68" spans="1:26" x14ac:dyDescent="0.3">
      <c r="A68" s="6" t="s">
        <v>218</v>
      </c>
      <c r="B68" s="7">
        <v>46019</v>
      </c>
      <c r="C68" s="6" t="s">
        <v>219</v>
      </c>
      <c r="D68" s="6" t="s">
        <v>80</v>
      </c>
      <c r="E68" s="6" t="s">
        <v>43</v>
      </c>
      <c r="F68" s="6">
        <v>23</v>
      </c>
      <c r="G68" s="6" t="s">
        <v>139</v>
      </c>
      <c r="H68" s="6" t="s">
        <v>31</v>
      </c>
      <c r="I68" s="6" t="s">
        <v>139</v>
      </c>
      <c r="J68" s="6" t="s">
        <v>32</v>
      </c>
      <c r="K68" s="6">
        <v>1</v>
      </c>
      <c r="L68" s="6">
        <v>33064</v>
      </c>
      <c r="M68" s="6">
        <v>0</v>
      </c>
      <c r="N68" s="6">
        <v>0</v>
      </c>
      <c r="O68" s="6">
        <v>5951.52</v>
      </c>
      <c r="P68" s="6">
        <v>426</v>
      </c>
      <c r="Q68" s="6">
        <v>39441.519999999997</v>
      </c>
      <c r="R68" s="6" t="s">
        <v>33</v>
      </c>
      <c r="S68" s="6" t="s">
        <v>34</v>
      </c>
      <c r="T68" s="6" t="s">
        <v>55</v>
      </c>
      <c r="U68" s="6" t="s">
        <v>56</v>
      </c>
      <c r="V68" s="6" t="s">
        <v>57</v>
      </c>
      <c r="W68" s="6">
        <v>9</v>
      </c>
      <c r="X68" s="6" t="s">
        <v>38</v>
      </c>
      <c r="Y68" s="6">
        <v>4</v>
      </c>
      <c r="Z68" s="6" t="s">
        <v>58</v>
      </c>
    </row>
    <row r="69" spans="1:26" x14ac:dyDescent="0.3">
      <c r="A69" s="6" t="s">
        <v>220</v>
      </c>
      <c r="B69" s="7">
        <v>45918</v>
      </c>
      <c r="C69" s="6" t="s">
        <v>221</v>
      </c>
      <c r="D69" s="6" t="s">
        <v>80</v>
      </c>
      <c r="E69" s="6" t="s">
        <v>29</v>
      </c>
      <c r="F69" s="6">
        <v>36</v>
      </c>
      <c r="G69" s="6" t="s">
        <v>51</v>
      </c>
      <c r="H69" s="6" t="s">
        <v>52</v>
      </c>
      <c r="I69" s="6" t="s">
        <v>51</v>
      </c>
      <c r="J69" s="6" t="s">
        <v>62</v>
      </c>
      <c r="K69" s="6">
        <v>1</v>
      </c>
      <c r="L69" s="6">
        <v>1059</v>
      </c>
      <c r="M69" s="6">
        <v>0</v>
      </c>
      <c r="N69" s="6">
        <v>0</v>
      </c>
      <c r="O69" s="6">
        <v>190.62</v>
      </c>
      <c r="P69" s="6">
        <v>48</v>
      </c>
      <c r="Q69" s="6">
        <v>1297.6199999999999</v>
      </c>
      <c r="R69" s="6" t="s">
        <v>54</v>
      </c>
      <c r="S69" s="6" t="s">
        <v>63</v>
      </c>
      <c r="T69" s="6" t="s">
        <v>95</v>
      </c>
      <c r="U69" s="6" t="s">
        <v>96</v>
      </c>
      <c r="V69" s="6" t="s">
        <v>57</v>
      </c>
      <c r="W69" s="6">
        <v>5</v>
      </c>
      <c r="X69" s="6" t="s">
        <v>38</v>
      </c>
      <c r="Y69" s="6">
        <v>2</v>
      </c>
      <c r="Z69" s="6" t="s">
        <v>47</v>
      </c>
    </row>
    <row r="70" spans="1:26" x14ac:dyDescent="0.3">
      <c r="A70" s="6" t="s">
        <v>222</v>
      </c>
      <c r="B70" s="7">
        <v>45909</v>
      </c>
      <c r="C70" s="6" t="s">
        <v>223</v>
      </c>
      <c r="D70" s="6" t="s">
        <v>50</v>
      </c>
      <c r="E70" s="6" t="s">
        <v>29</v>
      </c>
      <c r="F70" s="6">
        <v>30</v>
      </c>
      <c r="G70" s="6" t="s">
        <v>99</v>
      </c>
      <c r="H70" s="6" t="s">
        <v>52</v>
      </c>
      <c r="I70" s="6" t="s">
        <v>99</v>
      </c>
      <c r="J70" s="6" t="s">
        <v>125</v>
      </c>
      <c r="K70" s="6">
        <v>4</v>
      </c>
      <c r="L70" s="6">
        <v>7089</v>
      </c>
      <c r="M70" s="6">
        <v>20</v>
      </c>
      <c r="N70" s="6">
        <v>5671.2</v>
      </c>
      <c r="O70" s="6">
        <v>4083.26</v>
      </c>
      <c r="P70" s="6">
        <v>403</v>
      </c>
      <c r="Q70" s="6">
        <v>27171.06</v>
      </c>
      <c r="R70" s="6" t="s">
        <v>33</v>
      </c>
      <c r="S70" s="6" t="s">
        <v>63</v>
      </c>
      <c r="T70" s="6" t="s">
        <v>103</v>
      </c>
      <c r="U70" s="6" t="s">
        <v>103</v>
      </c>
      <c r="V70" s="6" t="s">
        <v>57</v>
      </c>
      <c r="W70" s="6">
        <v>9</v>
      </c>
      <c r="X70" s="6" t="s">
        <v>47</v>
      </c>
      <c r="Y70" s="6">
        <v>2</v>
      </c>
      <c r="Z70" s="6" t="s">
        <v>39</v>
      </c>
    </row>
    <row r="71" spans="1:26" x14ac:dyDescent="0.3">
      <c r="A71" s="6" t="s">
        <v>224</v>
      </c>
      <c r="B71" s="7">
        <v>45905</v>
      </c>
      <c r="C71" s="6" t="s">
        <v>225</v>
      </c>
      <c r="D71" s="6" t="s">
        <v>66</v>
      </c>
      <c r="E71" s="6" t="s">
        <v>29</v>
      </c>
      <c r="F71" s="6">
        <v>55</v>
      </c>
      <c r="G71" s="6" t="s">
        <v>134</v>
      </c>
      <c r="H71" s="6" t="s">
        <v>31</v>
      </c>
      <c r="I71" s="6" t="s">
        <v>134</v>
      </c>
      <c r="J71" s="6" t="s">
        <v>201</v>
      </c>
      <c r="K71" s="6">
        <v>4</v>
      </c>
      <c r="L71" s="6">
        <v>11996</v>
      </c>
      <c r="M71" s="6">
        <v>5</v>
      </c>
      <c r="N71" s="6">
        <v>2399.1999999999998</v>
      </c>
      <c r="O71" s="6">
        <v>8205.26</v>
      </c>
      <c r="P71" s="6">
        <v>466</v>
      </c>
      <c r="Q71" s="6">
        <v>54256.06</v>
      </c>
      <c r="R71" s="6" t="s">
        <v>45</v>
      </c>
      <c r="S71" s="6" t="s">
        <v>34</v>
      </c>
      <c r="T71" s="6" t="s">
        <v>55</v>
      </c>
      <c r="U71" s="6" t="s">
        <v>56</v>
      </c>
      <c r="V71" s="6" t="s">
        <v>57</v>
      </c>
      <c r="W71" s="6">
        <v>4</v>
      </c>
      <c r="X71" s="6" t="s">
        <v>47</v>
      </c>
      <c r="Y71" s="6">
        <v>4</v>
      </c>
      <c r="Z71" s="6" t="s">
        <v>47</v>
      </c>
    </row>
    <row r="72" spans="1:26" x14ac:dyDescent="0.3">
      <c r="A72" s="6" t="s">
        <v>226</v>
      </c>
      <c r="B72" s="7">
        <v>45846</v>
      </c>
      <c r="C72" s="6" t="s">
        <v>227</v>
      </c>
      <c r="D72" s="6" t="s">
        <v>89</v>
      </c>
      <c r="E72" s="6" t="s">
        <v>43</v>
      </c>
      <c r="F72" s="6">
        <v>19</v>
      </c>
      <c r="G72" s="6" t="s">
        <v>51</v>
      </c>
      <c r="H72" s="6" t="s">
        <v>52</v>
      </c>
      <c r="I72" s="6" t="s">
        <v>51</v>
      </c>
      <c r="J72" s="6" t="s">
        <v>62</v>
      </c>
      <c r="K72" s="6">
        <v>1</v>
      </c>
      <c r="L72" s="6">
        <v>15786</v>
      </c>
      <c r="M72" s="6">
        <v>20</v>
      </c>
      <c r="N72" s="6">
        <v>3157.2</v>
      </c>
      <c r="O72" s="6">
        <v>2273.1799999999998</v>
      </c>
      <c r="P72" s="6">
        <v>268</v>
      </c>
      <c r="Q72" s="6">
        <v>15169.98</v>
      </c>
      <c r="R72" s="6" t="s">
        <v>45</v>
      </c>
      <c r="S72" s="6" t="s">
        <v>34</v>
      </c>
      <c r="T72" s="6" t="s">
        <v>70</v>
      </c>
      <c r="U72" s="6" t="s">
        <v>56</v>
      </c>
      <c r="V72" s="6" t="s">
        <v>57</v>
      </c>
      <c r="W72" s="6">
        <v>10</v>
      </c>
      <c r="X72" s="6" t="s">
        <v>38</v>
      </c>
      <c r="Y72" s="6">
        <v>5</v>
      </c>
      <c r="Z72" s="6" t="s">
        <v>39</v>
      </c>
    </row>
    <row r="73" spans="1:26" x14ac:dyDescent="0.3">
      <c r="A73" s="6" t="s">
        <v>228</v>
      </c>
      <c r="B73" s="7">
        <v>46061</v>
      </c>
      <c r="C73" s="6" t="s">
        <v>229</v>
      </c>
      <c r="D73" s="6" t="s">
        <v>73</v>
      </c>
      <c r="E73" s="6" t="s">
        <v>43</v>
      </c>
      <c r="F73" s="6">
        <v>26</v>
      </c>
      <c r="G73" s="6" t="s">
        <v>67</v>
      </c>
      <c r="H73" s="6" t="s">
        <v>68</v>
      </c>
      <c r="I73" s="6" t="s">
        <v>67</v>
      </c>
      <c r="J73" s="6" t="s">
        <v>69</v>
      </c>
      <c r="K73" s="6">
        <v>1</v>
      </c>
      <c r="L73" s="6">
        <v>16943</v>
      </c>
      <c r="M73" s="6">
        <v>15</v>
      </c>
      <c r="N73" s="6">
        <v>2541.4499999999998</v>
      </c>
      <c r="O73" s="6">
        <v>2592.2800000000002</v>
      </c>
      <c r="P73" s="6">
        <v>242</v>
      </c>
      <c r="Q73" s="6">
        <v>17235.830000000002</v>
      </c>
      <c r="R73" s="6" t="s">
        <v>83</v>
      </c>
      <c r="S73" s="6" t="s">
        <v>34</v>
      </c>
      <c r="T73" s="6" t="s">
        <v>84</v>
      </c>
      <c r="U73" s="6" t="s">
        <v>85</v>
      </c>
      <c r="V73" s="6" t="s">
        <v>86</v>
      </c>
      <c r="W73" s="6">
        <v>5</v>
      </c>
      <c r="X73" s="6" t="s">
        <v>38</v>
      </c>
      <c r="Y73" s="6">
        <v>2</v>
      </c>
      <c r="Z73" s="6" t="s">
        <v>39</v>
      </c>
    </row>
    <row r="74" spans="1:26" x14ac:dyDescent="0.3">
      <c r="A74" s="6" t="s">
        <v>230</v>
      </c>
      <c r="B74" s="7">
        <v>45975</v>
      </c>
      <c r="C74" s="6" t="s">
        <v>231</v>
      </c>
      <c r="D74" s="6" t="s">
        <v>50</v>
      </c>
      <c r="E74" s="6" t="s">
        <v>29</v>
      </c>
      <c r="F74" s="6">
        <v>31</v>
      </c>
      <c r="G74" s="6" t="s">
        <v>51</v>
      </c>
      <c r="H74" s="6" t="s">
        <v>52</v>
      </c>
      <c r="I74" s="6" t="s">
        <v>51</v>
      </c>
      <c r="J74" s="6" t="s">
        <v>125</v>
      </c>
      <c r="K74" s="6">
        <v>3</v>
      </c>
      <c r="L74" s="6">
        <v>810</v>
      </c>
      <c r="M74" s="6">
        <v>10</v>
      </c>
      <c r="N74" s="6">
        <v>243</v>
      </c>
      <c r="O74" s="6">
        <v>393.66</v>
      </c>
      <c r="P74" s="6">
        <v>202</v>
      </c>
      <c r="Q74" s="6">
        <v>2782.66</v>
      </c>
      <c r="R74" s="6" t="s">
        <v>45</v>
      </c>
      <c r="S74" s="6" t="s">
        <v>34</v>
      </c>
      <c r="T74" s="6" t="s">
        <v>35</v>
      </c>
      <c r="U74" s="6" t="s">
        <v>36</v>
      </c>
      <c r="V74" s="6" t="s">
        <v>37</v>
      </c>
      <c r="W74" s="6">
        <v>6</v>
      </c>
      <c r="X74" s="6" t="s">
        <v>38</v>
      </c>
      <c r="Y74" s="6">
        <v>5</v>
      </c>
      <c r="Z74" s="6" t="s">
        <v>58</v>
      </c>
    </row>
    <row r="75" spans="1:26" x14ac:dyDescent="0.3">
      <c r="A75" s="6" t="s">
        <v>232</v>
      </c>
      <c r="B75" s="7">
        <v>45953</v>
      </c>
      <c r="C75" s="6" t="s">
        <v>233</v>
      </c>
      <c r="D75" s="6" t="s">
        <v>28</v>
      </c>
      <c r="E75" s="6" t="s">
        <v>43</v>
      </c>
      <c r="F75" s="6">
        <v>26</v>
      </c>
      <c r="G75" s="6" t="s">
        <v>90</v>
      </c>
      <c r="H75" s="6" t="s">
        <v>31</v>
      </c>
      <c r="I75" s="6" t="s">
        <v>90</v>
      </c>
      <c r="J75" s="6" t="s">
        <v>62</v>
      </c>
      <c r="K75" s="6">
        <v>3</v>
      </c>
      <c r="L75" s="6">
        <v>22771</v>
      </c>
      <c r="M75" s="6">
        <v>15</v>
      </c>
      <c r="N75" s="6">
        <v>10246.950000000001</v>
      </c>
      <c r="O75" s="6">
        <v>10451.89</v>
      </c>
      <c r="P75" s="6">
        <v>196</v>
      </c>
      <c r="Q75" s="6">
        <v>68713.94</v>
      </c>
      <c r="R75" s="6" t="s">
        <v>83</v>
      </c>
      <c r="S75" s="6" t="s">
        <v>34</v>
      </c>
      <c r="T75" s="6" t="s">
        <v>35</v>
      </c>
      <c r="U75" s="6" t="s">
        <v>36</v>
      </c>
      <c r="V75" s="6" t="s">
        <v>37</v>
      </c>
      <c r="W75" s="6">
        <v>1</v>
      </c>
      <c r="X75" s="6" t="s">
        <v>47</v>
      </c>
      <c r="Y75" s="6">
        <v>2</v>
      </c>
      <c r="Z75" s="6" t="s">
        <v>47</v>
      </c>
    </row>
    <row r="76" spans="1:26" x14ac:dyDescent="0.3">
      <c r="A76" s="6" t="s">
        <v>234</v>
      </c>
      <c r="B76" s="7">
        <v>46034</v>
      </c>
      <c r="C76" s="6" t="s">
        <v>235</v>
      </c>
      <c r="D76" s="6" t="s">
        <v>66</v>
      </c>
      <c r="E76" s="6" t="s">
        <v>43</v>
      </c>
      <c r="F76" s="6">
        <v>27</v>
      </c>
      <c r="G76" s="6" t="s">
        <v>139</v>
      </c>
      <c r="H76" s="6" t="s">
        <v>31</v>
      </c>
      <c r="I76" s="6" t="s">
        <v>139</v>
      </c>
      <c r="J76" s="6" t="s">
        <v>75</v>
      </c>
      <c r="K76" s="6">
        <v>1</v>
      </c>
      <c r="L76" s="6">
        <v>49814</v>
      </c>
      <c r="M76" s="6">
        <v>15</v>
      </c>
      <c r="N76" s="6">
        <v>7472.1</v>
      </c>
      <c r="O76" s="6">
        <v>7621.54</v>
      </c>
      <c r="P76" s="6">
        <v>331</v>
      </c>
      <c r="Q76" s="6">
        <v>50294.44</v>
      </c>
      <c r="R76" s="6" t="s">
        <v>45</v>
      </c>
      <c r="S76" s="6" t="s">
        <v>63</v>
      </c>
      <c r="T76" s="6" t="s">
        <v>103</v>
      </c>
      <c r="U76" s="6" t="s">
        <v>103</v>
      </c>
      <c r="V76" s="6" t="s">
        <v>57</v>
      </c>
      <c r="W76" s="6">
        <v>10</v>
      </c>
      <c r="X76" s="6" t="s">
        <v>47</v>
      </c>
      <c r="Y76" s="6">
        <v>4</v>
      </c>
      <c r="Z76" s="6" t="s">
        <v>47</v>
      </c>
    </row>
    <row r="77" spans="1:26" x14ac:dyDescent="0.3">
      <c r="A77" s="6" t="s">
        <v>236</v>
      </c>
      <c r="B77" s="7">
        <v>45873</v>
      </c>
      <c r="C77" s="6" t="s">
        <v>237</v>
      </c>
      <c r="D77" s="6" t="s">
        <v>28</v>
      </c>
      <c r="E77" s="6" t="s">
        <v>29</v>
      </c>
      <c r="F77" s="6">
        <v>24</v>
      </c>
      <c r="G77" s="6" t="s">
        <v>51</v>
      </c>
      <c r="H77" s="6" t="s">
        <v>52</v>
      </c>
      <c r="I77" s="6" t="s">
        <v>51</v>
      </c>
      <c r="J77" s="6" t="s">
        <v>75</v>
      </c>
      <c r="K77" s="6">
        <v>2</v>
      </c>
      <c r="L77" s="6">
        <v>17710</v>
      </c>
      <c r="M77" s="6">
        <v>20</v>
      </c>
      <c r="N77" s="6">
        <v>7084</v>
      </c>
      <c r="O77" s="6">
        <v>5100.4799999999996</v>
      </c>
      <c r="P77" s="6">
        <v>267</v>
      </c>
      <c r="Q77" s="6">
        <v>33703.480000000003</v>
      </c>
      <c r="R77" s="6" t="s">
        <v>33</v>
      </c>
      <c r="S77" s="6" t="s">
        <v>34</v>
      </c>
      <c r="T77" s="6" t="s">
        <v>46</v>
      </c>
      <c r="U77" s="6" t="s">
        <v>36</v>
      </c>
      <c r="V77" s="6" t="s">
        <v>37</v>
      </c>
      <c r="W77" s="6">
        <v>1</v>
      </c>
      <c r="X77" s="6" t="s">
        <v>38</v>
      </c>
      <c r="Y77" s="6">
        <v>1</v>
      </c>
      <c r="Z77" s="6" t="s">
        <v>58</v>
      </c>
    </row>
    <row r="78" spans="1:26" x14ac:dyDescent="0.3">
      <c r="A78" s="6" t="s">
        <v>238</v>
      </c>
      <c r="B78" s="7">
        <v>45943</v>
      </c>
      <c r="C78" s="6" t="s">
        <v>239</v>
      </c>
      <c r="D78" s="6" t="s">
        <v>108</v>
      </c>
      <c r="E78" s="6" t="s">
        <v>29</v>
      </c>
      <c r="F78" s="6">
        <v>45</v>
      </c>
      <c r="G78" s="6" t="s">
        <v>44</v>
      </c>
      <c r="H78" s="6" t="s">
        <v>31</v>
      </c>
      <c r="I78" s="6" t="s">
        <v>44</v>
      </c>
      <c r="J78" s="6" t="s">
        <v>69</v>
      </c>
      <c r="K78" s="6">
        <v>5</v>
      </c>
      <c r="L78" s="6">
        <v>24572</v>
      </c>
      <c r="M78" s="6">
        <v>10</v>
      </c>
      <c r="N78" s="6">
        <v>12286</v>
      </c>
      <c r="O78" s="6">
        <v>19903.32</v>
      </c>
      <c r="P78" s="6">
        <v>152</v>
      </c>
      <c r="Q78" s="6">
        <v>130629.32</v>
      </c>
      <c r="R78" s="6" t="s">
        <v>83</v>
      </c>
      <c r="S78" s="6" t="s">
        <v>34</v>
      </c>
      <c r="T78" s="6" t="s">
        <v>95</v>
      </c>
      <c r="U78" s="6" t="s">
        <v>96</v>
      </c>
      <c r="V78" s="6" t="s">
        <v>57</v>
      </c>
      <c r="W78" s="6">
        <v>5</v>
      </c>
      <c r="X78" s="6" t="s">
        <v>47</v>
      </c>
      <c r="Y78" s="6">
        <v>5</v>
      </c>
      <c r="Z78" s="6" t="s">
        <v>91</v>
      </c>
    </row>
    <row r="79" spans="1:26" x14ac:dyDescent="0.3">
      <c r="A79" s="6" t="s">
        <v>240</v>
      </c>
      <c r="B79" s="7">
        <v>45879</v>
      </c>
      <c r="C79" s="6" t="s">
        <v>241</v>
      </c>
      <c r="D79" s="6" t="s">
        <v>66</v>
      </c>
      <c r="E79" s="6" t="s">
        <v>29</v>
      </c>
      <c r="F79" s="6">
        <v>47</v>
      </c>
      <c r="G79" s="6" t="s">
        <v>44</v>
      </c>
      <c r="H79" s="6" t="s">
        <v>31</v>
      </c>
      <c r="I79" s="6" t="s">
        <v>44</v>
      </c>
      <c r="J79" s="6" t="s">
        <v>62</v>
      </c>
      <c r="K79" s="6">
        <v>3</v>
      </c>
      <c r="L79" s="6">
        <v>49144</v>
      </c>
      <c r="M79" s="6">
        <v>15</v>
      </c>
      <c r="N79" s="6">
        <v>22114.799999999999</v>
      </c>
      <c r="O79" s="6">
        <v>22557.1</v>
      </c>
      <c r="P79" s="6">
        <v>324</v>
      </c>
      <c r="Q79" s="6">
        <v>148198.29999999999</v>
      </c>
      <c r="R79" s="6" t="s">
        <v>45</v>
      </c>
      <c r="S79" s="6" t="s">
        <v>34</v>
      </c>
      <c r="T79" s="6" t="s">
        <v>103</v>
      </c>
      <c r="U79" s="6" t="s">
        <v>103</v>
      </c>
      <c r="V79" s="6" t="s">
        <v>57</v>
      </c>
      <c r="W79" s="6">
        <v>2</v>
      </c>
      <c r="X79" s="6" t="s">
        <v>47</v>
      </c>
      <c r="Y79" s="6">
        <v>4</v>
      </c>
      <c r="Z79" s="6" t="s">
        <v>58</v>
      </c>
    </row>
    <row r="80" spans="1:26" x14ac:dyDescent="0.3">
      <c r="A80" s="6" t="s">
        <v>242</v>
      </c>
      <c r="B80" s="7">
        <v>45847</v>
      </c>
      <c r="C80" s="6" t="s">
        <v>243</v>
      </c>
      <c r="D80" s="6" t="s">
        <v>73</v>
      </c>
      <c r="E80" s="6" t="s">
        <v>29</v>
      </c>
      <c r="F80" s="6">
        <v>56</v>
      </c>
      <c r="G80" s="6" t="s">
        <v>74</v>
      </c>
      <c r="H80" s="6" t="s">
        <v>31</v>
      </c>
      <c r="I80" s="6" t="s">
        <v>74</v>
      </c>
      <c r="J80" s="6" t="s">
        <v>69</v>
      </c>
      <c r="K80" s="6">
        <v>3</v>
      </c>
      <c r="L80" s="6">
        <v>38503</v>
      </c>
      <c r="M80" s="6">
        <v>15</v>
      </c>
      <c r="N80" s="6">
        <v>17326.349999999999</v>
      </c>
      <c r="O80" s="6">
        <v>17672.88</v>
      </c>
      <c r="P80" s="6">
        <v>380</v>
      </c>
      <c r="Q80" s="6">
        <v>116235.53</v>
      </c>
      <c r="R80" s="6" t="s">
        <v>33</v>
      </c>
      <c r="S80" s="6" t="s">
        <v>63</v>
      </c>
      <c r="T80" s="6" t="s">
        <v>76</v>
      </c>
      <c r="U80" s="6" t="s">
        <v>77</v>
      </c>
      <c r="V80" s="6" t="s">
        <v>57</v>
      </c>
      <c r="W80" s="6">
        <v>7</v>
      </c>
      <c r="X80" s="6" t="s">
        <v>38</v>
      </c>
      <c r="Y80" s="6">
        <v>5</v>
      </c>
      <c r="Z80" s="6" t="s">
        <v>47</v>
      </c>
    </row>
    <row r="81" spans="1:26" x14ac:dyDescent="0.3">
      <c r="A81" s="6" t="s">
        <v>244</v>
      </c>
      <c r="B81" s="7">
        <v>45804</v>
      </c>
      <c r="C81" s="6" t="s">
        <v>245</v>
      </c>
      <c r="D81" s="6" t="s">
        <v>73</v>
      </c>
      <c r="E81" s="6" t="s">
        <v>29</v>
      </c>
      <c r="F81" s="6">
        <v>28</v>
      </c>
      <c r="G81" s="6" t="s">
        <v>90</v>
      </c>
      <c r="H81" s="6" t="s">
        <v>31</v>
      </c>
      <c r="I81" s="6" t="s">
        <v>90</v>
      </c>
      <c r="J81" s="6" t="s">
        <v>125</v>
      </c>
      <c r="K81" s="6">
        <v>5</v>
      </c>
      <c r="L81" s="6">
        <v>39230</v>
      </c>
      <c r="M81" s="6">
        <v>20</v>
      </c>
      <c r="N81" s="6">
        <v>39230</v>
      </c>
      <c r="O81" s="6">
        <v>28245.599999999999</v>
      </c>
      <c r="P81" s="6">
        <v>225</v>
      </c>
      <c r="Q81" s="6">
        <v>185390.6</v>
      </c>
      <c r="R81" s="6" t="s">
        <v>83</v>
      </c>
      <c r="S81" s="6" t="s">
        <v>34</v>
      </c>
      <c r="T81" s="6" t="s">
        <v>55</v>
      </c>
      <c r="U81" s="6" t="s">
        <v>56</v>
      </c>
      <c r="V81" s="6" t="s">
        <v>57</v>
      </c>
      <c r="W81" s="6">
        <v>4</v>
      </c>
      <c r="X81" s="6" t="s">
        <v>47</v>
      </c>
      <c r="Y81" s="6">
        <v>2</v>
      </c>
      <c r="Z81" s="6" t="s">
        <v>91</v>
      </c>
    </row>
    <row r="82" spans="1:26" x14ac:dyDescent="0.3">
      <c r="A82" s="6" t="s">
        <v>246</v>
      </c>
      <c r="B82" s="7">
        <v>45965</v>
      </c>
      <c r="C82" s="6" t="s">
        <v>247</v>
      </c>
      <c r="D82" s="6" t="s">
        <v>61</v>
      </c>
      <c r="E82" s="6" t="s">
        <v>29</v>
      </c>
      <c r="F82" s="6">
        <v>43</v>
      </c>
      <c r="G82" s="6" t="s">
        <v>99</v>
      </c>
      <c r="H82" s="6" t="s">
        <v>52</v>
      </c>
      <c r="I82" s="6" t="s">
        <v>99</v>
      </c>
      <c r="J82" s="6" t="s">
        <v>62</v>
      </c>
      <c r="K82" s="6">
        <v>5</v>
      </c>
      <c r="L82" s="6">
        <v>2002</v>
      </c>
      <c r="M82" s="6">
        <v>5</v>
      </c>
      <c r="N82" s="6">
        <v>500.5</v>
      </c>
      <c r="O82" s="6">
        <v>1711.71</v>
      </c>
      <c r="P82" s="6">
        <v>358</v>
      </c>
      <c r="Q82" s="6">
        <v>11579.21</v>
      </c>
      <c r="R82" s="6" t="s">
        <v>54</v>
      </c>
      <c r="S82" s="6" t="s">
        <v>34</v>
      </c>
      <c r="T82" s="6" t="s">
        <v>35</v>
      </c>
      <c r="U82" s="6" t="s">
        <v>36</v>
      </c>
      <c r="V82" s="6" t="s">
        <v>37</v>
      </c>
      <c r="W82" s="6">
        <v>3</v>
      </c>
      <c r="X82" s="6" t="s">
        <v>38</v>
      </c>
      <c r="Y82" s="6">
        <v>4</v>
      </c>
      <c r="Z82" s="6" t="s">
        <v>58</v>
      </c>
    </row>
    <row r="83" spans="1:26" x14ac:dyDescent="0.3">
      <c r="A83" s="6" t="s">
        <v>248</v>
      </c>
      <c r="B83" s="7">
        <v>45886</v>
      </c>
      <c r="C83" s="6" t="s">
        <v>249</v>
      </c>
      <c r="D83" s="6" t="s">
        <v>111</v>
      </c>
      <c r="E83" s="6" t="s">
        <v>43</v>
      </c>
      <c r="F83" s="6">
        <v>19</v>
      </c>
      <c r="G83" s="6" t="s">
        <v>44</v>
      </c>
      <c r="H83" s="6" t="s">
        <v>31</v>
      </c>
      <c r="I83" s="6" t="s">
        <v>44</v>
      </c>
      <c r="J83" s="6" t="s">
        <v>201</v>
      </c>
      <c r="K83" s="6">
        <v>2</v>
      </c>
      <c r="L83" s="6">
        <v>44220</v>
      </c>
      <c r="M83" s="6">
        <v>15</v>
      </c>
      <c r="N83" s="6">
        <v>13266</v>
      </c>
      <c r="O83" s="6">
        <v>13531.32</v>
      </c>
      <c r="P83" s="6">
        <v>258</v>
      </c>
      <c r="Q83" s="6">
        <v>88963.32</v>
      </c>
      <c r="R83" s="6" t="s">
        <v>54</v>
      </c>
      <c r="S83" s="6" t="s">
        <v>63</v>
      </c>
      <c r="T83" s="6" t="s">
        <v>46</v>
      </c>
      <c r="U83" s="6" t="s">
        <v>36</v>
      </c>
      <c r="V83" s="6" t="s">
        <v>37</v>
      </c>
      <c r="W83" s="6">
        <v>7</v>
      </c>
      <c r="X83" s="6" t="s">
        <v>47</v>
      </c>
      <c r="Y83" s="6">
        <v>2</v>
      </c>
      <c r="Z83" s="6" t="s">
        <v>47</v>
      </c>
    </row>
    <row r="84" spans="1:26" x14ac:dyDescent="0.3">
      <c r="A84" s="6" t="s">
        <v>250</v>
      </c>
      <c r="B84" s="7">
        <v>45857</v>
      </c>
      <c r="C84" s="6" t="s">
        <v>251</v>
      </c>
      <c r="D84" s="6" t="s">
        <v>89</v>
      </c>
      <c r="E84" s="6" t="s">
        <v>29</v>
      </c>
      <c r="F84" s="6">
        <v>39</v>
      </c>
      <c r="G84" s="6" t="s">
        <v>90</v>
      </c>
      <c r="H84" s="6" t="s">
        <v>31</v>
      </c>
      <c r="I84" s="6" t="s">
        <v>90</v>
      </c>
      <c r="J84" s="6" t="s">
        <v>150</v>
      </c>
      <c r="K84" s="6">
        <v>1</v>
      </c>
      <c r="L84" s="6">
        <v>41458</v>
      </c>
      <c r="M84" s="6">
        <v>10</v>
      </c>
      <c r="N84" s="6">
        <v>4145.8</v>
      </c>
      <c r="O84" s="6">
        <v>6716.2</v>
      </c>
      <c r="P84" s="6">
        <v>255</v>
      </c>
      <c r="Q84" s="6">
        <v>44283.4</v>
      </c>
      <c r="R84" s="6" t="s">
        <v>54</v>
      </c>
      <c r="S84" s="6" t="s">
        <v>34</v>
      </c>
      <c r="T84" s="6" t="s">
        <v>84</v>
      </c>
      <c r="U84" s="6" t="s">
        <v>85</v>
      </c>
      <c r="V84" s="6" t="s">
        <v>86</v>
      </c>
      <c r="W84" s="6">
        <v>9</v>
      </c>
      <c r="X84" s="6" t="s">
        <v>47</v>
      </c>
      <c r="Y84" s="6">
        <v>2</v>
      </c>
      <c r="Z84" s="6" t="s">
        <v>47</v>
      </c>
    </row>
    <row r="85" spans="1:26" x14ac:dyDescent="0.3">
      <c r="A85" s="6" t="s">
        <v>252</v>
      </c>
      <c r="B85" s="7">
        <v>46114</v>
      </c>
      <c r="C85" s="6" t="s">
        <v>253</v>
      </c>
      <c r="D85" s="6" t="s">
        <v>28</v>
      </c>
      <c r="E85" s="6" t="s">
        <v>43</v>
      </c>
      <c r="F85" s="6">
        <v>28</v>
      </c>
      <c r="G85" s="6" t="s">
        <v>134</v>
      </c>
      <c r="H85" s="6" t="s">
        <v>31</v>
      </c>
      <c r="I85" s="6" t="s">
        <v>134</v>
      </c>
      <c r="J85" s="6" t="s">
        <v>102</v>
      </c>
      <c r="K85" s="6">
        <v>4</v>
      </c>
      <c r="L85" s="6">
        <v>15002</v>
      </c>
      <c r="M85" s="6">
        <v>20</v>
      </c>
      <c r="N85" s="6">
        <v>12001.6</v>
      </c>
      <c r="O85" s="6">
        <v>8641.15</v>
      </c>
      <c r="P85" s="6">
        <v>259</v>
      </c>
      <c r="Q85" s="6">
        <v>56906.55</v>
      </c>
      <c r="R85" s="6" t="s">
        <v>33</v>
      </c>
      <c r="S85" s="6" t="s">
        <v>63</v>
      </c>
      <c r="T85" s="6" t="s">
        <v>84</v>
      </c>
      <c r="U85" s="6" t="s">
        <v>85</v>
      </c>
      <c r="V85" s="6" t="s">
        <v>86</v>
      </c>
      <c r="W85" s="6">
        <v>1</v>
      </c>
      <c r="X85" s="6" t="s">
        <v>38</v>
      </c>
      <c r="Y85" s="6">
        <v>3</v>
      </c>
      <c r="Z85" s="6" t="s">
        <v>91</v>
      </c>
    </row>
    <row r="86" spans="1:26" x14ac:dyDescent="0.3">
      <c r="A86" s="6" t="s">
        <v>254</v>
      </c>
      <c r="B86" s="7">
        <v>45908</v>
      </c>
      <c r="C86" s="6" t="s">
        <v>255</v>
      </c>
      <c r="D86" s="6" t="s">
        <v>89</v>
      </c>
      <c r="E86" s="6" t="s">
        <v>43</v>
      </c>
      <c r="F86" s="6">
        <v>29</v>
      </c>
      <c r="G86" s="6" t="s">
        <v>90</v>
      </c>
      <c r="H86" s="6" t="s">
        <v>31</v>
      </c>
      <c r="I86" s="6" t="s">
        <v>90</v>
      </c>
      <c r="J86" s="6" t="s">
        <v>32</v>
      </c>
      <c r="K86" s="6">
        <v>3</v>
      </c>
      <c r="L86" s="6">
        <v>27664</v>
      </c>
      <c r="M86" s="6">
        <v>10</v>
      </c>
      <c r="N86" s="6">
        <v>8299.2000000000007</v>
      </c>
      <c r="O86" s="6">
        <v>13444.7</v>
      </c>
      <c r="P86" s="6">
        <v>52</v>
      </c>
      <c r="Q86" s="6">
        <v>88189.5</v>
      </c>
      <c r="R86" s="6" t="s">
        <v>54</v>
      </c>
      <c r="S86" s="6" t="s">
        <v>34</v>
      </c>
      <c r="T86" s="6" t="s">
        <v>55</v>
      </c>
      <c r="U86" s="6" t="s">
        <v>56</v>
      </c>
      <c r="V86" s="6" t="s">
        <v>57</v>
      </c>
      <c r="W86" s="6">
        <v>4</v>
      </c>
      <c r="X86" s="6" t="s">
        <v>47</v>
      </c>
      <c r="Y86" s="6">
        <v>3</v>
      </c>
      <c r="Z86" s="6" t="s">
        <v>58</v>
      </c>
    </row>
    <row r="87" spans="1:26" x14ac:dyDescent="0.3">
      <c r="A87" s="6" t="s">
        <v>256</v>
      </c>
      <c r="B87" s="7">
        <v>45809</v>
      </c>
      <c r="C87" s="6" t="s">
        <v>257</v>
      </c>
      <c r="D87" s="6" t="s">
        <v>28</v>
      </c>
      <c r="E87" s="6" t="s">
        <v>29</v>
      </c>
      <c r="F87" s="6">
        <v>23</v>
      </c>
      <c r="G87" s="6" t="s">
        <v>74</v>
      </c>
      <c r="H87" s="6" t="s">
        <v>31</v>
      </c>
      <c r="I87" s="6" t="s">
        <v>74</v>
      </c>
      <c r="J87" s="6" t="s">
        <v>53</v>
      </c>
      <c r="K87" s="6">
        <v>1</v>
      </c>
      <c r="L87" s="6">
        <v>23710</v>
      </c>
      <c r="M87" s="6">
        <v>5</v>
      </c>
      <c r="N87" s="6">
        <v>1185.5</v>
      </c>
      <c r="O87" s="6">
        <v>4054.41</v>
      </c>
      <c r="P87" s="6">
        <v>33</v>
      </c>
      <c r="Q87" s="6">
        <v>26611.91</v>
      </c>
      <c r="R87" s="6" t="s">
        <v>83</v>
      </c>
      <c r="S87" s="6" t="s">
        <v>63</v>
      </c>
      <c r="T87" s="6" t="s">
        <v>46</v>
      </c>
      <c r="U87" s="6" t="s">
        <v>36</v>
      </c>
      <c r="V87" s="6" t="s">
        <v>37</v>
      </c>
      <c r="W87" s="6">
        <v>1</v>
      </c>
      <c r="X87" s="6" t="s">
        <v>38</v>
      </c>
      <c r="Y87" s="6">
        <v>1</v>
      </c>
      <c r="Z87" s="6" t="s">
        <v>58</v>
      </c>
    </row>
    <row r="88" spans="1:26" x14ac:dyDescent="0.3">
      <c r="A88" s="6" t="s">
        <v>258</v>
      </c>
      <c r="B88" s="7">
        <v>45761</v>
      </c>
      <c r="C88" s="6" t="s">
        <v>259</v>
      </c>
      <c r="D88" s="6" t="s">
        <v>61</v>
      </c>
      <c r="E88" s="6" t="s">
        <v>29</v>
      </c>
      <c r="F88" s="6">
        <v>50</v>
      </c>
      <c r="G88" s="6" t="s">
        <v>134</v>
      </c>
      <c r="H88" s="6" t="s">
        <v>31</v>
      </c>
      <c r="I88" s="6" t="s">
        <v>134</v>
      </c>
      <c r="J88" s="6" t="s">
        <v>62</v>
      </c>
      <c r="K88" s="6">
        <v>5</v>
      </c>
      <c r="L88" s="6">
        <v>2722</v>
      </c>
      <c r="M88" s="6">
        <v>5</v>
      </c>
      <c r="N88" s="6">
        <v>680.5</v>
      </c>
      <c r="O88" s="6">
        <v>2327.31</v>
      </c>
      <c r="P88" s="6">
        <v>444</v>
      </c>
      <c r="Q88" s="6">
        <v>15700.81</v>
      </c>
      <c r="R88" s="6" t="s">
        <v>45</v>
      </c>
      <c r="S88" s="6" t="s">
        <v>34</v>
      </c>
      <c r="T88" s="6" t="s">
        <v>46</v>
      </c>
      <c r="U88" s="6" t="s">
        <v>36</v>
      </c>
      <c r="V88" s="6" t="s">
        <v>37</v>
      </c>
      <c r="W88" s="6">
        <v>3</v>
      </c>
      <c r="X88" s="6" t="s">
        <v>47</v>
      </c>
      <c r="Y88" s="6">
        <v>1</v>
      </c>
      <c r="Z88" s="6" t="s">
        <v>58</v>
      </c>
    </row>
    <row r="89" spans="1:26" x14ac:dyDescent="0.3">
      <c r="A89" s="6" t="s">
        <v>260</v>
      </c>
      <c r="B89" s="7">
        <v>46061</v>
      </c>
      <c r="C89" s="6" t="s">
        <v>245</v>
      </c>
      <c r="D89" s="6" t="s">
        <v>66</v>
      </c>
      <c r="E89" s="6" t="s">
        <v>43</v>
      </c>
      <c r="F89" s="6">
        <v>53</v>
      </c>
      <c r="G89" s="6" t="s">
        <v>74</v>
      </c>
      <c r="H89" s="6" t="s">
        <v>31</v>
      </c>
      <c r="I89" s="6" t="s">
        <v>74</v>
      </c>
      <c r="J89" s="6" t="s">
        <v>125</v>
      </c>
      <c r="K89" s="6">
        <v>3</v>
      </c>
      <c r="L89" s="6">
        <v>26078</v>
      </c>
      <c r="M89" s="6">
        <v>10</v>
      </c>
      <c r="N89" s="6">
        <v>7823.4</v>
      </c>
      <c r="O89" s="6">
        <v>12673.91</v>
      </c>
      <c r="P89" s="6">
        <v>236</v>
      </c>
      <c r="Q89" s="6">
        <v>83320.509999999995</v>
      </c>
      <c r="R89" s="6" t="s">
        <v>45</v>
      </c>
      <c r="S89" s="6" t="s">
        <v>34</v>
      </c>
      <c r="T89" s="6" t="s">
        <v>46</v>
      </c>
      <c r="U89" s="6" t="s">
        <v>36</v>
      </c>
      <c r="V89" s="6" t="s">
        <v>37</v>
      </c>
      <c r="W89" s="6">
        <v>5</v>
      </c>
      <c r="X89" s="6" t="s">
        <v>47</v>
      </c>
      <c r="Y89" s="6">
        <v>5</v>
      </c>
      <c r="Z89" s="6" t="s">
        <v>58</v>
      </c>
    </row>
    <row r="90" spans="1:26" x14ac:dyDescent="0.3">
      <c r="A90" s="6" t="s">
        <v>261</v>
      </c>
      <c r="B90" s="7">
        <v>46053</v>
      </c>
      <c r="C90" s="6" t="s">
        <v>262</v>
      </c>
      <c r="D90" s="6" t="s">
        <v>61</v>
      </c>
      <c r="E90" s="6" t="s">
        <v>29</v>
      </c>
      <c r="F90" s="6">
        <v>56</v>
      </c>
      <c r="G90" s="6" t="s">
        <v>30</v>
      </c>
      <c r="H90" s="6" t="s">
        <v>31</v>
      </c>
      <c r="I90" s="6" t="s">
        <v>30</v>
      </c>
      <c r="J90" s="6" t="s">
        <v>75</v>
      </c>
      <c r="K90" s="6">
        <v>3</v>
      </c>
      <c r="L90" s="6">
        <v>15789</v>
      </c>
      <c r="M90" s="6">
        <v>15</v>
      </c>
      <c r="N90" s="6">
        <v>7105.05</v>
      </c>
      <c r="O90" s="6">
        <v>7247.15</v>
      </c>
      <c r="P90" s="6">
        <v>301</v>
      </c>
      <c r="Q90" s="6">
        <v>47810.1</v>
      </c>
      <c r="R90" s="6" t="s">
        <v>83</v>
      </c>
      <c r="S90" s="6" t="s">
        <v>34</v>
      </c>
      <c r="T90" s="6" t="s">
        <v>103</v>
      </c>
      <c r="U90" s="6" t="s">
        <v>103</v>
      </c>
      <c r="V90" s="6" t="s">
        <v>57</v>
      </c>
      <c r="W90" s="6">
        <v>4</v>
      </c>
      <c r="X90" s="6" t="s">
        <v>38</v>
      </c>
      <c r="Y90" s="6">
        <v>3</v>
      </c>
      <c r="Z90" s="6" t="s">
        <v>47</v>
      </c>
    </row>
    <row r="91" spans="1:26" x14ac:dyDescent="0.3">
      <c r="A91" s="6" t="s">
        <v>263</v>
      </c>
      <c r="B91" s="7">
        <v>45968</v>
      </c>
      <c r="C91" s="6" t="s">
        <v>264</v>
      </c>
      <c r="D91" s="6" t="s">
        <v>28</v>
      </c>
      <c r="E91" s="6" t="s">
        <v>29</v>
      </c>
      <c r="F91" s="6">
        <v>32</v>
      </c>
      <c r="G91" s="6" t="s">
        <v>139</v>
      </c>
      <c r="H91" s="6" t="s">
        <v>31</v>
      </c>
      <c r="I91" s="6" t="s">
        <v>139</v>
      </c>
      <c r="J91" s="6" t="s">
        <v>125</v>
      </c>
      <c r="K91" s="6">
        <v>2</v>
      </c>
      <c r="L91" s="6">
        <v>23965</v>
      </c>
      <c r="M91" s="6">
        <v>20</v>
      </c>
      <c r="N91" s="6">
        <v>9586</v>
      </c>
      <c r="O91" s="6">
        <v>6901.92</v>
      </c>
      <c r="P91" s="6">
        <v>167</v>
      </c>
      <c r="Q91" s="6">
        <v>45412.92</v>
      </c>
      <c r="R91" s="6" t="s">
        <v>83</v>
      </c>
      <c r="S91" s="6" t="s">
        <v>63</v>
      </c>
      <c r="T91" s="6" t="s">
        <v>76</v>
      </c>
      <c r="U91" s="6" t="s">
        <v>77</v>
      </c>
      <c r="V91" s="6" t="s">
        <v>57</v>
      </c>
      <c r="W91" s="6">
        <v>1</v>
      </c>
      <c r="X91" s="6" t="s">
        <v>47</v>
      </c>
      <c r="Y91" s="6">
        <v>1</v>
      </c>
      <c r="Z91" s="6" t="s">
        <v>47</v>
      </c>
    </row>
    <row r="92" spans="1:26" x14ac:dyDescent="0.3">
      <c r="A92" s="6" t="s">
        <v>265</v>
      </c>
      <c r="B92" s="7">
        <v>45897</v>
      </c>
      <c r="C92" s="6" t="s">
        <v>266</v>
      </c>
      <c r="D92" s="6" t="s">
        <v>73</v>
      </c>
      <c r="E92" s="6" t="s">
        <v>43</v>
      </c>
      <c r="F92" s="6">
        <v>34</v>
      </c>
      <c r="G92" s="6" t="s">
        <v>99</v>
      </c>
      <c r="H92" s="6" t="s">
        <v>52</v>
      </c>
      <c r="I92" s="6" t="s">
        <v>99</v>
      </c>
      <c r="J92" s="6" t="s">
        <v>69</v>
      </c>
      <c r="K92" s="6">
        <v>1</v>
      </c>
      <c r="L92" s="6">
        <v>29036</v>
      </c>
      <c r="M92" s="6">
        <v>10</v>
      </c>
      <c r="N92" s="6">
        <v>2903.6</v>
      </c>
      <c r="O92" s="6">
        <v>4703.83</v>
      </c>
      <c r="P92" s="6">
        <v>336</v>
      </c>
      <c r="Q92" s="6">
        <v>31172.23</v>
      </c>
      <c r="R92" s="6" t="s">
        <v>45</v>
      </c>
      <c r="S92" s="6" t="s">
        <v>63</v>
      </c>
      <c r="T92" s="6" t="s">
        <v>103</v>
      </c>
      <c r="U92" s="6" t="s">
        <v>103</v>
      </c>
      <c r="V92" s="6" t="s">
        <v>57</v>
      </c>
      <c r="W92" s="6">
        <v>7</v>
      </c>
      <c r="X92" s="6" t="s">
        <v>47</v>
      </c>
      <c r="Y92" s="6">
        <v>2</v>
      </c>
      <c r="Z92" s="6" t="s">
        <v>39</v>
      </c>
    </row>
    <row r="93" spans="1:26" x14ac:dyDescent="0.3">
      <c r="A93" s="6" t="s">
        <v>267</v>
      </c>
      <c r="B93" s="7">
        <v>45867</v>
      </c>
      <c r="C93" s="6" t="s">
        <v>268</v>
      </c>
      <c r="D93" s="6" t="s">
        <v>66</v>
      </c>
      <c r="E93" s="6" t="s">
        <v>29</v>
      </c>
      <c r="F93" s="6">
        <v>55</v>
      </c>
      <c r="G93" s="6" t="s">
        <v>90</v>
      </c>
      <c r="H93" s="6" t="s">
        <v>31</v>
      </c>
      <c r="I93" s="6" t="s">
        <v>90</v>
      </c>
      <c r="J93" s="6" t="s">
        <v>201</v>
      </c>
      <c r="K93" s="6">
        <v>4</v>
      </c>
      <c r="L93" s="6">
        <v>24259</v>
      </c>
      <c r="M93" s="6">
        <v>20</v>
      </c>
      <c r="N93" s="6">
        <v>19407.2</v>
      </c>
      <c r="O93" s="6">
        <v>13973.18</v>
      </c>
      <c r="P93" s="6">
        <v>445</v>
      </c>
      <c r="Q93" s="6">
        <v>92046.98</v>
      </c>
      <c r="R93" s="6" t="s">
        <v>45</v>
      </c>
      <c r="S93" s="6" t="s">
        <v>63</v>
      </c>
      <c r="T93" s="6" t="s">
        <v>46</v>
      </c>
      <c r="U93" s="6" t="s">
        <v>36</v>
      </c>
      <c r="V93" s="6" t="s">
        <v>37</v>
      </c>
      <c r="W93" s="6">
        <v>1</v>
      </c>
      <c r="X93" s="6" t="s">
        <v>38</v>
      </c>
      <c r="Y93" s="6">
        <v>5</v>
      </c>
      <c r="Z93" s="6" t="s">
        <v>91</v>
      </c>
    </row>
    <row r="94" spans="1:26" x14ac:dyDescent="0.3">
      <c r="A94" s="6" t="s">
        <v>269</v>
      </c>
      <c r="B94" s="7">
        <v>45865</v>
      </c>
      <c r="C94" s="6" t="s">
        <v>270</v>
      </c>
      <c r="D94" s="6" t="s">
        <v>28</v>
      </c>
      <c r="E94" s="6" t="s">
        <v>43</v>
      </c>
      <c r="F94" s="6">
        <v>55</v>
      </c>
      <c r="G94" s="6" t="s">
        <v>30</v>
      </c>
      <c r="H94" s="6" t="s">
        <v>31</v>
      </c>
      <c r="I94" s="6" t="s">
        <v>30</v>
      </c>
      <c r="J94" s="6" t="s">
        <v>53</v>
      </c>
      <c r="K94" s="6">
        <v>4</v>
      </c>
      <c r="L94" s="6">
        <v>27999</v>
      </c>
      <c r="M94" s="6">
        <v>0</v>
      </c>
      <c r="N94" s="6">
        <v>0</v>
      </c>
      <c r="O94" s="6">
        <v>20159.28</v>
      </c>
      <c r="P94" s="6">
        <v>169</v>
      </c>
      <c r="Q94" s="6">
        <v>132324.28</v>
      </c>
      <c r="R94" s="6" t="s">
        <v>33</v>
      </c>
      <c r="S94" s="6" t="s">
        <v>63</v>
      </c>
      <c r="T94" s="6" t="s">
        <v>84</v>
      </c>
      <c r="U94" s="6" t="s">
        <v>85</v>
      </c>
      <c r="V94" s="6" t="s">
        <v>86</v>
      </c>
      <c r="W94" s="6">
        <v>8</v>
      </c>
      <c r="X94" s="6" t="s">
        <v>47</v>
      </c>
      <c r="Y94" s="6">
        <v>2</v>
      </c>
      <c r="Z94" s="6" t="s">
        <v>91</v>
      </c>
    </row>
    <row r="95" spans="1:26" x14ac:dyDescent="0.3">
      <c r="A95" s="6" t="s">
        <v>271</v>
      </c>
      <c r="B95" s="7">
        <v>45865</v>
      </c>
      <c r="C95" s="6" t="s">
        <v>107</v>
      </c>
      <c r="D95" s="6" t="s">
        <v>66</v>
      </c>
      <c r="E95" s="6" t="s">
        <v>29</v>
      </c>
      <c r="F95" s="6">
        <v>54</v>
      </c>
      <c r="G95" s="6" t="s">
        <v>134</v>
      </c>
      <c r="H95" s="6" t="s">
        <v>31</v>
      </c>
      <c r="I95" s="6" t="s">
        <v>134</v>
      </c>
      <c r="J95" s="6" t="s">
        <v>32</v>
      </c>
      <c r="K95" s="6">
        <v>5</v>
      </c>
      <c r="L95" s="6">
        <v>44136</v>
      </c>
      <c r="M95" s="6">
        <v>10</v>
      </c>
      <c r="N95" s="6">
        <v>22068</v>
      </c>
      <c r="O95" s="6">
        <v>35750.160000000003</v>
      </c>
      <c r="P95" s="6">
        <v>127</v>
      </c>
      <c r="Q95" s="6">
        <v>234489.16</v>
      </c>
      <c r="R95" s="6" t="s">
        <v>45</v>
      </c>
      <c r="S95" s="6" t="s">
        <v>34</v>
      </c>
      <c r="T95" s="6" t="s">
        <v>46</v>
      </c>
      <c r="U95" s="6" t="s">
        <v>36</v>
      </c>
      <c r="V95" s="6" t="s">
        <v>37</v>
      </c>
      <c r="W95" s="6">
        <v>8</v>
      </c>
      <c r="X95" s="6" t="s">
        <v>38</v>
      </c>
      <c r="Y95" s="6">
        <v>5</v>
      </c>
      <c r="Z95" s="6" t="s">
        <v>47</v>
      </c>
    </row>
    <row r="96" spans="1:26" x14ac:dyDescent="0.3">
      <c r="A96" s="6" t="s">
        <v>272</v>
      </c>
      <c r="B96" s="7">
        <v>46031</v>
      </c>
      <c r="C96" s="6" t="s">
        <v>273</v>
      </c>
      <c r="D96" s="6" t="s">
        <v>111</v>
      </c>
      <c r="E96" s="6" t="s">
        <v>43</v>
      </c>
      <c r="F96" s="6">
        <v>55</v>
      </c>
      <c r="G96" s="6" t="s">
        <v>90</v>
      </c>
      <c r="H96" s="6" t="s">
        <v>31</v>
      </c>
      <c r="I96" s="6" t="s">
        <v>90</v>
      </c>
      <c r="J96" s="6" t="s">
        <v>53</v>
      </c>
      <c r="K96" s="6">
        <v>5</v>
      </c>
      <c r="L96" s="6">
        <v>34596</v>
      </c>
      <c r="M96" s="6">
        <v>15</v>
      </c>
      <c r="N96" s="6">
        <v>25947</v>
      </c>
      <c r="O96" s="6">
        <v>26465.94</v>
      </c>
      <c r="P96" s="6">
        <v>316</v>
      </c>
      <c r="Q96" s="6">
        <v>173814.94</v>
      </c>
      <c r="R96" s="6" t="s">
        <v>54</v>
      </c>
      <c r="S96" s="6" t="s">
        <v>63</v>
      </c>
      <c r="T96" s="6" t="s">
        <v>35</v>
      </c>
      <c r="U96" s="6" t="s">
        <v>36</v>
      </c>
      <c r="V96" s="6" t="s">
        <v>37</v>
      </c>
      <c r="W96" s="6">
        <v>7</v>
      </c>
      <c r="X96" s="6" t="s">
        <v>38</v>
      </c>
      <c r="Y96" s="6">
        <v>1</v>
      </c>
      <c r="Z96" s="6" t="s">
        <v>47</v>
      </c>
    </row>
    <row r="97" spans="1:26" x14ac:dyDescent="0.3">
      <c r="A97" s="6" t="s">
        <v>274</v>
      </c>
      <c r="B97" s="7">
        <v>45762</v>
      </c>
      <c r="C97" s="6" t="s">
        <v>275</v>
      </c>
      <c r="D97" s="6" t="s">
        <v>80</v>
      </c>
      <c r="E97" s="6" t="s">
        <v>29</v>
      </c>
      <c r="F97" s="6">
        <v>51</v>
      </c>
      <c r="G97" s="6" t="s">
        <v>90</v>
      </c>
      <c r="H97" s="6" t="s">
        <v>31</v>
      </c>
      <c r="I97" s="6" t="s">
        <v>90</v>
      </c>
      <c r="J97" s="6" t="s">
        <v>62</v>
      </c>
      <c r="K97" s="6">
        <v>1</v>
      </c>
      <c r="L97" s="6">
        <v>30323</v>
      </c>
      <c r="M97" s="6">
        <v>15</v>
      </c>
      <c r="N97" s="6">
        <v>4548.45</v>
      </c>
      <c r="O97" s="6">
        <v>4639.42</v>
      </c>
      <c r="P97" s="6">
        <v>45</v>
      </c>
      <c r="Q97" s="6">
        <v>30458.97</v>
      </c>
      <c r="R97" s="6" t="s">
        <v>83</v>
      </c>
      <c r="S97" s="6" t="s">
        <v>63</v>
      </c>
      <c r="T97" s="6" t="s">
        <v>46</v>
      </c>
      <c r="U97" s="6" t="s">
        <v>36</v>
      </c>
      <c r="V97" s="6" t="s">
        <v>37</v>
      </c>
      <c r="W97" s="6">
        <v>1</v>
      </c>
      <c r="X97" s="6" t="s">
        <v>47</v>
      </c>
      <c r="Y97" s="6">
        <v>4</v>
      </c>
      <c r="Z97" s="6" t="s">
        <v>58</v>
      </c>
    </row>
    <row r="98" spans="1:26" x14ac:dyDescent="0.3">
      <c r="A98" s="6" t="s">
        <v>276</v>
      </c>
      <c r="B98" s="7">
        <v>46001</v>
      </c>
      <c r="C98" s="6" t="s">
        <v>277</v>
      </c>
      <c r="D98" s="6" t="s">
        <v>66</v>
      </c>
      <c r="E98" s="6" t="s">
        <v>29</v>
      </c>
      <c r="F98" s="6">
        <v>27</v>
      </c>
      <c r="G98" s="6" t="s">
        <v>139</v>
      </c>
      <c r="H98" s="6" t="s">
        <v>31</v>
      </c>
      <c r="I98" s="6" t="s">
        <v>139</v>
      </c>
      <c r="J98" s="6" t="s">
        <v>102</v>
      </c>
      <c r="K98" s="6">
        <v>4</v>
      </c>
      <c r="L98" s="6">
        <v>14331</v>
      </c>
      <c r="M98" s="6">
        <v>0</v>
      </c>
      <c r="N98" s="6">
        <v>0</v>
      </c>
      <c r="O98" s="6">
        <v>10318.32</v>
      </c>
      <c r="P98" s="6">
        <v>41</v>
      </c>
      <c r="Q98" s="6">
        <v>67683.320000000007</v>
      </c>
      <c r="R98" s="6" t="s">
        <v>83</v>
      </c>
      <c r="S98" s="6" t="s">
        <v>34</v>
      </c>
      <c r="T98" s="6" t="s">
        <v>95</v>
      </c>
      <c r="U98" s="6" t="s">
        <v>96</v>
      </c>
      <c r="V98" s="6" t="s">
        <v>57</v>
      </c>
      <c r="W98" s="6">
        <v>1</v>
      </c>
      <c r="X98" s="6" t="s">
        <v>47</v>
      </c>
      <c r="Y98" s="6">
        <v>4</v>
      </c>
      <c r="Z98" s="6" t="s">
        <v>39</v>
      </c>
    </row>
    <row r="99" spans="1:26" x14ac:dyDescent="0.3">
      <c r="A99" s="6" t="s">
        <v>278</v>
      </c>
      <c r="B99" s="7">
        <v>45812</v>
      </c>
      <c r="C99" s="6" t="s">
        <v>279</v>
      </c>
      <c r="D99" s="6" t="s">
        <v>50</v>
      </c>
      <c r="E99" s="6" t="s">
        <v>29</v>
      </c>
      <c r="F99" s="6">
        <v>24</v>
      </c>
      <c r="G99" s="6" t="s">
        <v>51</v>
      </c>
      <c r="H99" s="6" t="s">
        <v>52</v>
      </c>
      <c r="I99" s="6" t="s">
        <v>51</v>
      </c>
      <c r="J99" s="6" t="s">
        <v>125</v>
      </c>
      <c r="K99" s="6">
        <v>3</v>
      </c>
      <c r="L99" s="6">
        <v>3679</v>
      </c>
      <c r="M99" s="6">
        <v>10</v>
      </c>
      <c r="N99" s="6">
        <v>1103.7</v>
      </c>
      <c r="O99" s="6">
        <v>1787.99</v>
      </c>
      <c r="P99" s="6">
        <v>262</v>
      </c>
      <c r="Q99" s="6">
        <v>11983.29</v>
      </c>
      <c r="R99" s="6" t="s">
        <v>45</v>
      </c>
      <c r="S99" s="6" t="s">
        <v>63</v>
      </c>
      <c r="T99" s="6" t="s">
        <v>35</v>
      </c>
      <c r="U99" s="6" t="s">
        <v>36</v>
      </c>
      <c r="V99" s="6" t="s">
        <v>37</v>
      </c>
      <c r="W99" s="6">
        <v>4</v>
      </c>
      <c r="X99" s="6" t="s">
        <v>47</v>
      </c>
      <c r="Y99" s="6">
        <v>1</v>
      </c>
      <c r="Z99" s="6" t="s">
        <v>39</v>
      </c>
    </row>
    <row r="100" spans="1:26" x14ac:dyDescent="0.3">
      <c r="A100" s="6" t="s">
        <v>280</v>
      </c>
      <c r="B100" s="7">
        <v>45821</v>
      </c>
      <c r="C100" s="6" t="s">
        <v>281</v>
      </c>
      <c r="D100" s="6" t="s">
        <v>89</v>
      </c>
      <c r="E100" s="6" t="s">
        <v>29</v>
      </c>
      <c r="F100" s="6">
        <v>56</v>
      </c>
      <c r="G100" s="6" t="s">
        <v>74</v>
      </c>
      <c r="H100" s="6" t="s">
        <v>31</v>
      </c>
      <c r="I100" s="6" t="s">
        <v>74</v>
      </c>
      <c r="J100" s="6" t="s">
        <v>75</v>
      </c>
      <c r="K100" s="6">
        <v>3</v>
      </c>
      <c r="L100" s="6">
        <v>25123</v>
      </c>
      <c r="M100" s="6">
        <v>20</v>
      </c>
      <c r="N100" s="6">
        <v>15073.8</v>
      </c>
      <c r="O100" s="6">
        <v>10853.14</v>
      </c>
      <c r="P100" s="6">
        <v>393</v>
      </c>
      <c r="Q100" s="6">
        <v>71541.34</v>
      </c>
      <c r="R100" s="6" t="s">
        <v>33</v>
      </c>
      <c r="S100" s="6" t="s">
        <v>34</v>
      </c>
      <c r="T100" s="6" t="s">
        <v>84</v>
      </c>
      <c r="U100" s="6" t="s">
        <v>85</v>
      </c>
      <c r="V100" s="6" t="s">
        <v>86</v>
      </c>
      <c r="W100" s="6">
        <v>10</v>
      </c>
      <c r="X100" s="6" t="s">
        <v>47</v>
      </c>
      <c r="Y100" s="6">
        <v>5</v>
      </c>
      <c r="Z100" s="6" t="s">
        <v>39</v>
      </c>
    </row>
    <row r="101" spans="1:26" x14ac:dyDescent="0.3">
      <c r="A101" s="6" t="s">
        <v>282</v>
      </c>
      <c r="B101" s="7">
        <v>45891</v>
      </c>
      <c r="C101" s="6" t="s">
        <v>283</v>
      </c>
      <c r="D101" s="6" t="s">
        <v>61</v>
      </c>
      <c r="E101" s="6" t="s">
        <v>43</v>
      </c>
      <c r="F101" s="6">
        <v>41</v>
      </c>
      <c r="G101" s="6" t="s">
        <v>99</v>
      </c>
      <c r="H101" s="6" t="s">
        <v>52</v>
      </c>
      <c r="I101" s="6" t="s">
        <v>99</v>
      </c>
      <c r="J101" s="6" t="s">
        <v>102</v>
      </c>
      <c r="K101" s="6">
        <v>4</v>
      </c>
      <c r="L101" s="6">
        <v>46566</v>
      </c>
      <c r="M101" s="6">
        <v>10</v>
      </c>
      <c r="N101" s="6">
        <v>18626.400000000001</v>
      </c>
      <c r="O101" s="6">
        <v>30174.77</v>
      </c>
      <c r="P101" s="6">
        <v>402</v>
      </c>
      <c r="Q101" s="6">
        <v>198214.37</v>
      </c>
      <c r="R101" s="6" t="s">
        <v>54</v>
      </c>
      <c r="S101" s="6" t="s">
        <v>34</v>
      </c>
      <c r="T101" s="6" t="s">
        <v>55</v>
      </c>
      <c r="U101" s="6" t="s">
        <v>56</v>
      </c>
      <c r="V101" s="6" t="s">
        <v>57</v>
      </c>
      <c r="W101" s="6">
        <v>7</v>
      </c>
      <c r="X101" s="6" t="s">
        <v>47</v>
      </c>
      <c r="Y101" s="6">
        <v>4</v>
      </c>
      <c r="Z101" s="6" t="s">
        <v>39</v>
      </c>
    </row>
    <row r="102" spans="1:26" x14ac:dyDescent="0.3">
      <c r="A102" s="6" t="s">
        <v>284</v>
      </c>
      <c r="B102" s="7">
        <v>45905</v>
      </c>
      <c r="C102" s="6" t="s">
        <v>285</v>
      </c>
      <c r="D102" s="6" t="s">
        <v>50</v>
      </c>
      <c r="E102" s="6" t="s">
        <v>29</v>
      </c>
      <c r="F102" s="6">
        <v>60</v>
      </c>
      <c r="G102" s="6" t="s">
        <v>134</v>
      </c>
      <c r="H102" s="6" t="s">
        <v>31</v>
      </c>
      <c r="I102" s="6" t="s">
        <v>134</v>
      </c>
      <c r="J102" s="6" t="s">
        <v>62</v>
      </c>
      <c r="K102" s="6">
        <v>1</v>
      </c>
      <c r="L102" s="6">
        <v>42289</v>
      </c>
      <c r="M102" s="6">
        <v>20</v>
      </c>
      <c r="N102" s="6">
        <v>8457.7999999999993</v>
      </c>
      <c r="O102" s="6">
        <v>6089.62</v>
      </c>
      <c r="P102" s="6">
        <v>250</v>
      </c>
      <c r="Q102" s="6">
        <v>40170.82</v>
      </c>
      <c r="R102" s="6" t="s">
        <v>45</v>
      </c>
      <c r="S102" s="6" t="s">
        <v>63</v>
      </c>
      <c r="T102" s="6" t="s">
        <v>103</v>
      </c>
      <c r="U102" s="6" t="s">
        <v>103</v>
      </c>
      <c r="V102" s="6" t="s">
        <v>57</v>
      </c>
      <c r="W102" s="6">
        <v>1</v>
      </c>
      <c r="X102" s="6" t="s">
        <v>38</v>
      </c>
      <c r="Y102" s="6">
        <v>2</v>
      </c>
      <c r="Z102" s="6" t="s">
        <v>47</v>
      </c>
    </row>
    <row r="103" spans="1:26" x14ac:dyDescent="0.3">
      <c r="A103" s="6" t="s">
        <v>286</v>
      </c>
      <c r="B103" s="7">
        <v>46108</v>
      </c>
      <c r="C103" s="6" t="s">
        <v>287</v>
      </c>
      <c r="D103" s="6" t="s">
        <v>89</v>
      </c>
      <c r="E103" s="6" t="s">
        <v>29</v>
      </c>
      <c r="F103" s="6">
        <v>31</v>
      </c>
      <c r="G103" s="6" t="s">
        <v>51</v>
      </c>
      <c r="H103" s="6" t="s">
        <v>52</v>
      </c>
      <c r="I103" s="6" t="s">
        <v>51</v>
      </c>
      <c r="J103" s="6" t="s">
        <v>75</v>
      </c>
      <c r="K103" s="6">
        <v>5</v>
      </c>
      <c r="L103" s="6">
        <v>4012</v>
      </c>
      <c r="M103" s="6">
        <v>0</v>
      </c>
      <c r="N103" s="6">
        <v>0</v>
      </c>
      <c r="O103" s="6">
        <v>3610.8</v>
      </c>
      <c r="P103" s="6">
        <v>329</v>
      </c>
      <c r="Q103" s="6">
        <v>23999.8</v>
      </c>
      <c r="R103" s="6" t="s">
        <v>83</v>
      </c>
      <c r="S103" s="6" t="s">
        <v>63</v>
      </c>
      <c r="T103" s="6" t="s">
        <v>84</v>
      </c>
      <c r="U103" s="6" t="s">
        <v>85</v>
      </c>
      <c r="V103" s="6" t="s">
        <v>86</v>
      </c>
      <c r="W103" s="6">
        <v>8</v>
      </c>
      <c r="X103" s="6" t="s">
        <v>47</v>
      </c>
      <c r="Y103" s="6">
        <v>4</v>
      </c>
      <c r="Z103" s="6" t="s">
        <v>39</v>
      </c>
    </row>
    <row r="104" spans="1:26" x14ac:dyDescent="0.3">
      <c r="A104" s="6" t="s">
        <v>288</v>
      </c>
      <c r="B104" s="7">
        <v>45793</v>
      </c>
      <c r="C104" s="6" t="s">
        <v>289</v>
      </c>
      <c r="D104" s="6" t="s">
        <v>61</v>
      </c>
      <c r="E104" s="6" t="s">
        <v>29</v>
      </c>
      <c r="F104" s="6">
        <v>52</v>
      </c>
      <c r="G104" s="6" t="s">
        <v>74</v>
      </c>
      <c r="H104" s="6" t="s">
        <v>31</v>
      </c>
      <c r="I104" s="6" t="s">
        <v>74</v>
      </c>
      <c r="J104" s="6" t="s">
        <v>150</v>
      </c>
      <c r="K104" s="6">
        <v>2</v>
      </c>
      <c r="L104" s="6">
        <v>30405</v>
      </c>
      <c r="M104" s="6">
        <v>0</v>
      </c>
      <c r="N104" s="6">
        <v>0</v>
      </c>
      <c r="O104" s="6">
        <v>10945.8</v>
      </c>
      <c r="P104" s="6">
        <v>301</v>
      </c>
      <c r="Q104" s="6">
        <v>72056.800000000003</v>
      </c>
      <c r="R104" s="6" t="s">
        <v>33</v>
      </c>
      <c r="S104" s="6" t="s">
        <v>63</v>
      </c>
      <c r="T104" s="6" t="s">
        <v>76</v>
      </c>
      <c r="U104" s="6" t="s">
        <v>77</v>
      </c>
      <c r="V104" s="6" t="s">
        <v>57</v>
      </c>
      <c r="W104" s="6">
        <v>8</v>
      </c>
      <c r="X104" s="6" t="s">
        <v>38</v>
      </c>
      <c r="Y104" s="6">
        <v>5</v>
      </c>
      <c r="Z104" s="6" t="s">
        <v>58</v>
      </c>
    </row>
    <row r="105" spans="1:26" x14ac:dyDescent="0.3">
      <c r="A105" s="6" t="s">
        <v>290</v>
      </c>
      <c r="B105" s="7">
        <v>46023</v>
      </c>
      <c r="C105" s="6" t="s">
        <v>291</v>
      </c>
      <c r="D105" s="6" t="s">
        <v>108</v>
      </c>
      <c r="E105" s="6" t="s">
        <v>29</v>
      </c>
      <c r="F105" s="6">
        <v>23</v>
      </c>
      <c r="G105" s="6" t="s">
        <v>94</v>
      </c>
      <c r="H105" s="6" t="s">
        <v>31</v>
      </c>
      <c r="I105" s="6" t="s">
        <v>94</v>
      </c>
      <c r="J105" s="6" t="s">
        <v>102</v>
      </c>
      <c r="K105" s="6">
        <v>4</v>
      </c>
      <c r="L105" s="6">
        <v>19141</v>
      </c>
      <c r="M105" s="6">
        <v>20</v>
      </c>
      <c r="N105" s="6">
        <v>15312.8</v>
      </c>
      <c r="O105" s="6">
        <v>11025.22</v>
      </c>
      <c r="P105" s="6">
        <v>482</v>
      </c>
      <c r="Q105" s="6">
        <v>72758.42</v>
      </c>
      <c r="R105" s="6" t="s">
        <v>83</v>
      </c>
      <c r="S105" s="6" t="s">
        <v>34</v>
      </c>
      <c r="T105" s="6" t="s">
        <v>103</v>
      </c>
      <c r="U105" s="6" t="s">
        <v>103</v>
      </c>
      <c r="V105" s="6" t="s">
        <v>57</v>
      </c>
      <c r="W105" s="6">
        <v>5</v>
      </c>
      <c r="X105" s="6" t="s">
        <v>47</v>
      </c>
      <c r="Y105" s="6">
        <v>4</v>
      </c>
      <c r="Z105" s="6" t="s">
        <v>47</v>
      </c>
    </row>
    <row r="106" spans="1:26" x14ac:dyDescent="0.3">
      <c r="A106" s="6" t="s">
        <v>292</v>
      </c>
      <c r="B106" s="7">
        <v>46087</v>
      </c>
      <c r="C106" s="6" t="s">
        <v>293</v>
      </c>
      <c r="D106" s="6" t="s">
        <v>50</v>
      </c>
      <c r="E106" s="6" t="s">
        <v>43</v>
      </c>
      <c r="F106" s="6">
        <v>22</v>
      </c>
      <c r="G106" s="6" t="s">
        <v>67</v>
      </c>
      <c r="H106" s="6" t="s">
        <v>68</v>
      </c>
      <c r="I106" s="6" t="s">
        <v>67</v>
      </c>
      <c r="J106" s="6" t="s">
        <v>75</v>
      </c>
      <c r="K106" s="6">
        <v>4</v>
      </c>
      <c r="L106" s="6">
        <v>19962</v>
      </c>
      <c r="M106" s="6">
        <v>5</v>
      </c>
      <c r="N106" s="6">
        <v>3992.4</v>
      </c>
      <c r="O106" s="6">
        <v>13654.01</v>
      </c>
      <c r="P106" s="6">
        <v>104</v>
      </c>
      <c r="Q106" s="6">
        <v>89613.61</v>
      </c>
      <c r="R106" s="6" t="s">
        <v>45</v>
      </c>
      <c r="S106" s="6" t="s">
        <v>34</v>
      </c>
      <c r="T106" s="6" t="s">
        <v>46</v>
      </c>
      <c r="U106" s="6" t="s">
        <v>36</v>
      </c>
      <c r="V106" s="6" t="s">
        <v>37</v>
      </c>
      <c r="W106" s="6">
        <v>7</v>
      </c>
      <c r="X106" s="6" t="s">
        <v>47</v>
      </c>
      <c r="Y106" s="6">
        <v>5</v>
      </c>
      <c r="Z106" s="6" t="s">
        <v>47</v>
      </c>
    </row>
    <row r="107" spans="1:26" x14ac:dyDescent="0.3">
      <c r="A107" s="6" t="s">
        <v>294</v>
      </c>
      <c r="B107" s="7">
        <v>45765</v>
      </c>
      <c r="C107" s="6" t="s">
        <v>295</v>
      </c>
      <c r="D107" s="6" t="s">
        <v>73</v>
      </c>
      <c r="E107" s="6" t="s">
        <v>29</v>
      </c>
      <c r="F107" s="6">
        <v>46</v>
      </c>
      <c r="G107" s="6" t="s">
        <v>67</v>
      </c>
      <c r="H107" s="6" t="s">
        <v>68</v>
      </c>
      <c r="I107" s="6" t="s">
        <v>67</v>
      </c>
      <c r="J107" s="6" t="s">
        <v>62</v>
      </c>
      <c r="K107" s="6">
        <v>5</v>
      </c>
      <c r="L107" s="6">
        <v>30045</v>
      </c>
      <c r="M107" s="6">
        <v>0</v>
      </c>
      <c r="N107" s="6">
        <v>0</v>
      </c>
      <c r="O107" s="6">
        <v>27040.5</v>
      </c>
      <c r="P107" s="6">
        <v>295</v>
      </c>
      <c r="Q107" s="6">
        <v>177560.5</v>
      </c>
      <c r="R107" s="6" t="s">
        <v>45</v>
      </c>
      <c r="S107" s="6" t="s">
        <v>63</v>
      </c>
      <c r="T107" s="6" t="s">
        <v>70</v>
      </c>
      <c r="U107" s="6" t="s">
        <v>56</v>
      </c>
      <c r="V107" s="6" t="s">
        <v>57</v>
      </c>
      <c r="W107" s="6">
        <v>9</v>
      </c>
      <c r="X107" s="6" t="s">
        <v>38</v>
      </c>
      <c r="Y107" s="6">
        <v>2</v>
      </c>
      <c r="Z107" s="6" t="s">
        <v>91</v>
      </c>
    </row>
    <row r="108" spans="1:26" x14ac:dyDescent="0.3">
      <c r="A108" s="6" t="s">
        <v>296</v>
      </c>
      <c r="B108" s="7">
        <v>45980</v>
      </c>
      <c r="C108" s="6" t="s">
        <v>297</v>
      </c>
      <c r="D108" s="6" t="s">
        <v>89</v>
      </c>
      <c r="E108" s="6" t="s">
        <v>29</v>
      </c>
      <c r="F108" s="6">
        <v>33</v>
      </c>
      <c r="G108" s="6" t="s">
        <v>30</v>
      </c>
      <c r="H108" s="6" t="s">
        <v>31</v>
      </c>
      <c r="I108" s="6" t="s">
        <v>30</v>
      </c>
      <c r="J108" s="6" t="s">
        <v>150</v>
      </c>
      <c r="K108" s="6">
        <v>1</v>
      </c>
      <c r="L108" s="6">
        <v>30617</v>
      </c>
      <c r="M108" s="6">
        <v>0</v>
      </c>
      <c r="N108" s="6">
        <v>0</v>
      </c>
      <c r="O108" s="6">
        <v>5511.06</v>
      </c>
      <c r="P108" s="6">
        <v>291</v>
      </c>
      <c r="Q108" s="6">
        <v>36419.06</v>
      </c>
      <c r="R108" s="6" t="s">
        <v>33</v>
      </c>
      <c r="S108" s="6" t="s">
        <v>34</v>
      </c>
      <c r="T108" s="6" t="s">
        <v>35</v>
      </c>
      <c r="U108" s="6" t="s">
        <v>36</v>
      </c>
      <c r="V108" s="6" t="s">
        <v>37</v>
      </c>
      <c r="W108" s="6">
        <v>9</v>
      </c>
      <c r="X108" s="6" t="s">
        <v>47</v>
      </c>
      <c r="Y108" s="6">
        <v>5</v>
      </c>
      <c r="Z108" s="6" t="s">
        <v>58</v>
      </c>
    </row>
    <row r="109" spans="1:26" x14ac:dyDescent="0.3">
      <c r="A109" s="6" t="s">
        <v>298</v>
      </c>
      <c r="B109" s="7">
        <v>45856</v>
      </c>
      <c r="C109" s="6" t="s">
        <v>299</v>
      </c>
      <c r="D109" s="6" t="s">
        <v>73</v>
      </c>
      <c r="E109" s="6" t="s">
        <v>43</v>
      </c>
      <c r="F109" s="6">
        <v>29</v>
      </c>
      <c r="G109" s="6" t="s">
        <v>134</v>
      </c>
      <c r="H109" s="6" t="s">
        <v>31</v>
      </c>
      <c r="I109" s="6" t="s">
        <v>134</v>
      </c>
      <c r="J109" s="6" t="s">
        <v>53</v>
      </c>
      <c r="K109" s="6">
        <v>1</v>
      </c>
      <c r="L109" s="6">
        <v>36884</v>
      </c>
      <c r="M109" s="6">
        <v>5</v>
      </c>
      <c r="N109" s="6">
        <v>1844.2</v>
      </c>
      <c r="O109" s="6">
        <v>6307.16</v>
      </c>
      <c r="P109" s="6">
        <v>88</v>
      </c>
      <c r="Q109" s="6">
        <v>41434.959999999999</v>
      </c>
      <c r="R109" s="6" t="s">
        <v>45</v>
      </c>
      <c r="S109" s="6" t="s">
        <v>63</v>
      </c>
      <c r="T109" s="6" t="s">
        <v>70</v>
      </c>
      <c r="U109" s="6" t="s">
        <v>56</v>
      </c>
      <c r="V109" s="6" t="s">
        <v>57</v>
      </c>
      <c r="W109" s="6">
        <v>2</v>
      </c>
      <c r="X109" s="6" t="s">
        <v>47</v>
      </c>
      <c r="Y109" s="6">
        <v>2</v>
      </c>
      <c r="Z109" s="6" t="s">
        <v>91</v>
      </c>
    </row>
    <row r="110" spans="1:26" x14ac:dyDescent="0.3">
      <c r="A110" s="6" t="s">
        <v>300</v>
      </c>
      <c r="B110" s="7">
        <v>45948</v>
      </c>
      <c r="C110" s="6" t="s">
        <v>301</v>
      </c>
      <c r="D110" s="6" t="s">
        <v>108</v>
      </c>
      <c r="E110" s="6" t="s">
        <v>43</v>
      </c>
      <c r="F110" s="6">
        <v>35</v>
      </c>
      <c r="G110" s="6" t="s">
        <v>99</v>
      </c>
      <c r="H110" s="6" t="s">
        <v>52</v>
      </c>
      <c r="I110" s="6" t="s">
        <v>99</v>
      </c>
      <c r="J110" s="6" t="s">
        <v>125</v>
      </c>
      <c r="K110" s="6">
        <v>2</v>
      </c>
      <c r="L110" s="6">
        <v>44392</v>
      </c>
      <c r="M110" s="6">
        <v>10</v>
      </c>
      <c r="N110" s="6">
        <v>8878.4</v>
      </c>
      <c r="O110" s="6">
        <v>14383.01</v>
      </c>
      <c r="P110" s="6">
        <v>36</v>
      </c>
      <c r="Q110" s="6">
        <v>94324.61</v>
      </c>
      <c r="R110" s="6" t="s">
        <v>83</v>
      </c>
      <c r="S110" s="6" t="s">
        <v>34</v>
      </c>
      <c r="T110" s="6" t="s">
        <v>35</v>
      </c>
      <c r="U110" s="6" t="s">
        <v>36</v>
      </c>
      <c r="V110" s="6" t="s">
        <v>37</v>
      </c>
      <c r="W110" s="6">
        <v>4</v>
      </c>
      <c r="X110" s="6" t="s">
        <v>47</v>
      </c>
      <c r="Y110" s="6">
        <v>3</v>
      </c>
      <c r="Z110" s="6" t="s">
        <v>47</v>
      </c>
    </row>
    <row r="111" spans="1:26" x14ac:dyDescent="0.3">
      <c r="A111" s="6" t="s">
        <v>302</v>
      </c>
      <c r="B111" s="7">
        <v>45950</v>
      </c>
      <c r="C111" s="6" t="s">
        <v>303</v>
      </c>
      <c r="D111" s="6" t="s">
        <v>111</v>
      </c>
      <c r="E111" s="6" t="s">
        <v>29</v>
      </c>
      <c r="F111" s="6">
        <v>49</v>
      </c>
      <c r="G111" s="6" t="s">
        <v>67</v>
      </c>
      <c r="H111" s="6" t="s">
        <v>68</v>
      </c>
      <c r="I111" s="6" t="s">
        <v>67</v>
      </c>
      <c r="J111" s="6" t="s">
        <v>53</v>
      </c>
      <c r="K111" s="6">
        <v>2</v>
      </c>
      <c r="L111" s="6">
        <v>45616</v>
      </c>
      <c r="M111" s="6">
        <v>15</v>
      </c>
      <c r="N111" s="6">
        <v>13684.8</v>
      </c>
      <c r="O111" s="6">
        <v>13958.5</v>
      </c>
      <c r="P111" s="6">
        <v>173</v>
      </c>
      <c r="Q111" s="6">
        <v>91678.7</v>
      </c>
      <c r="R111" s="6" t="s">
        <v>33</v>
      </c>
      <c r="S111" s="6" t="s">
        <v>63</v>
      </c>
      <c r="T111" s="6" t="s">
        <v>84</v>
      </c>
      <c r="U111" s="6" t="s">
        <v>85</v>
      </c>
      <c r="V111" s="6" t="s">
        <v>86</v>
      </c>
      <c r="W111" s="6">
        <v>4</v>
      </c>
      <c r="X111" s="6" t="s">
        <v>47</v>
      </c>
      <c r="Y111" s="6">
        <v>5</v>
      </c>
      <c r="Z111" s="6" t="s">
        <v>58</v>
      </c>
    </row>
    <row r="112" spans="1:26" x14ac:dyDescent="0.3">
      <c r="A112" s="6" t="s">
        <v>304</v>
      </c>
      <c r="B112" s="7">
        <v>45935</v>
      </c>
      <c r="C112" s="6" t="s">
        <v>305</v>
      </c>
      <c r="D112" s="6" t="s">
        <v>50</v>
      </c>
      <c r="E112" s="6" t="s">
        <v>43</v>
      </c>
      <c r="F112" s="6">
        <v>25</v>
      </c>
      <c r="G112" s="6" t="s">
        <v>94</v>
      </c>
      <c r="H112" s="6" t="s">
        <v>31</v>
      </c>
      <c r="I112" s="6" t="s">
        <v>94</v>
      </c>
      <c r="J112" s="6" t="s">
        <v>102</v>
      </c>
      <c r="K112" s="6">
        <v>4</v>
      </c>
      <c r="L112" s="6">
        <v>13466</v>
      </c>
      <c r="M112" s="6">
        <v>15</v>
      </c>
      <c r="N112" s="6">
        <v>8079.6</v>
      </c>
      <c r="O112" s="6">
        <v>8241.19</v>
      </c>
      <c r="P112" s="6">
        <v>298</v>
      </c>
      <c r="Q112" s="6">
        <v>54323.59</v>
      </c>
      <c r="R112" s="6" t="s">
        <v>83</v>
      </c>
      <c r="S112" s="6" t="s">
        <v>63</v>
      </c>
      <c r="T112" s="6" t="s">
        <v>95</v>
      </c>
      <c r="U112" s="6" t="s">
        <v>96</v>
      </c>
      <c r="V112" s="6" t="s">
        <v>57</v>
      </c>
      <c r="W112" s="6">
        <v>6</v>
      </c>
      <c r="X112" s="6" t="s">
        <v>38</v>
      </c>
      <c r="Y112" s="6">
        <v>5</v>
      </c>
      <c r="Z112" s="6" t="s">
        <v>58</v>
      </c>
    </row>
    <row r="113" spans="1:26" x14ac:dyDescent="0.3">
      <c r="A113" s="6" t="s">
        <v>306</v>
      </c>
      <c r="B113" s="7">
        <v>46039</v>
      </c>
      <c r="C113" s="6" t="s">
        <v>307</v>
      </c>
      <c r="D113" s="6" t="s">
        <v>50</v>
      </c>
      <c r="E113" s="6" t="s">
        <v>29</v>
      </c>
      <c r="F113" s="6">
        <v>53</v>
      </c>
      <c r="G113" s="6" t="s">
        <v>44</v>
      </c>
      <c r="H113" s="6" t="s">
        <v>31</v>
      </c>
      <c r="I113" s="6" t="s">
        <v>44</v>
      </c>
      <c r="J113" s="6" t="s">
        <v>32</v>
      </c>
      <c r="K113" s="6">
        <v>3</v>
      </c>
      <c r="L113" s="6">
        <v>10297</v>
      </c>
      <c r="M113" s="6">
        <v>5</v>
      </c>
      <c r="N113" s="6">
        <v>1544.55</v>
      </c>
      <c r="O113" s="6">
        <v>5282.36</v>
      </c>
      <c r="P113" s="6">
        <v>382</v>
      </c>
      <c r="Q113" s="6">
        <v>35010.81</v>
      </c>
      <c r="R113" s="6" t="s">
        <v>54</v>
      </c>
      <c r="S113" s="6" t="s">
        <v>63</v>
      </c>
      <c r="T113" s="6" t="s">
        <v>76</v>
      </c>
      <c r="U113" s="6" t="s">
        <v>77</v>
      </c>
      <c r="V113" s="6" t="s">
        <v>57</v>
      </c>
      <c r="W113" s="6">
        <v>4</v>
      </c>
      <c r="X113" s="6" t="s">
        <v>38</v>
      </c>
      <c r="Y113" s="6">
        <v>1</v>
      </c>
      <c r="Z113" s="6" t="s">
        <v>47</v>
      </c>
    </row>
    <row r="114" spans="1:26" x14ac:dyDescent="0.3">
      <c r="A114" s="6" t="s">
        <v>308</v>
      </c>
      <c r="B114" s="7">
        <v>45845</v>
      </c>
      <c r="C114" s="6" t="s">
        <v>101</v>
      </c>
      <c r="D114" s="6" t="s">
        <v>42</v>
      </c>
      <c r="E114" s="6" t="s">
        <v>29</v>
      </c>
      <c r="F114" s="6">
        <v>38</v>
      </c>
      <c r="G114" s="6" t="s">
        <v>139</v>
      </c>
      <c r="H114" s="6" t="s">
        <v>31</v>
      </c>
      <c r="I114" s="6" t="s">
        <v>139</v>
      </c>
      <c r="J114" s="6" t="s">
        <v>102</v>
      </c>
      <c r="K114" s="6">
        <v>2</v>
      </c>
      <c r="L114" s="6">
        <v>20743</v>
      </c>
      <c r="M114" s="6">
        <v>20</v>
      </c>
      <c r="N114" s="6">
        <v>8297.2000000000007</v>
      </c>
      <c r="O114" s="6">
        <v>5973.98</v>
      </c>
      <c r="P114" s="6">
        <v>397</v>
      </c>
      <c r="Q114" s="6">
        <v>39559.78</v>
      </c>
      <c r="R114" s="6" t="s">
        <v>54</v>
      </c>
      <c r="S114" s="6" t="s">
        <v>34</v>
      </c>
      <c r="T114" s="6" t="s">
        <v>35</v>
      </c>
      <c r="U114" s="6" t="s">
        <v>36</v>
      </c>
      <c r="V114" s="6" t="s">
        <v>37</v>
      </c>
      <c r="W114" s="6">
        <v>8</v>
      </c>
      <c r="X114" s="6" t="s">
        <v>38</v>
      </c>
      <c r="Y114" s="6">
        <v>1</v>
      </c>
      <c r="Z114" s="6" t="s">
        <v>39</v>
      </c>
    </row>
    <row r="115" spans="1:26" x14ac:dyDescent="0.3">
      <c r="A115" s="6" t="s">
        <v>309</v>
      </c>
      <c r="B115" s="7">
        <v>45993</v>
      </c>
      <c r="C115" s="6" t="s">
        <v>310</v>
      </c>
      <c r="D115" s="6" t="s">
        <v>42</v>
      </c>
      <c r="E115" s="6" t="s">
        <v>43</v>
      </c>
      <c r="F115" s="6">
        <v>56</v>
      </c>
      <c r="G115" s="6" t="s">
        <v>139</v>
      </c>
      <c r="H115" s="6" t="s">
        <v>31</v>
      </c>
      <c r="I115" s="6" t="s">
        <v>139</v>
      </c>
      <c r="J115" s="6" t="s">
        <v>125</v>
      </c>
      <c r="K115" s="6">
        <v>3</v>
      </c>
      <c r="L115" s="6">
        <v>45793</v>
      </c>
      <c r="M115" s="6">
        <v>0</v>
      </c>
      <c r="N115" s="6">
        <v>0</v>
      </c>
      <c r="O115" s="6">
        <v>24728.22</v>
      </c>
      <c r="P115" s="6">
        <v>20</v>
      </c>
      <c r="Q115" s="6">
        <v>162127.22</v>
      </c>
      <c r="R115" s="6" t="s">
        <v>54</v>
      </c>
      <c r="S115" s="6" t="s">
        <v>34</v>
      </c>
      <c r="T115" s="6" t="s">
        <v>46</v>
      </c>
      <c r="U115" s="6" t="s">
        <v>36</v>
      </c>
      <c r="V115" s="6" t="s">
        <v>37</v>
      </c>
      <c r="W115" s="6">
        <v>5</v>
      </c>
      <c r="X115" s="6" t="s">
        <v>38</v>
      </c>
      <c r="Y115" s="6">
        <v>5</v>
      </c>
      <c r="Z115" s="6" t="s">
        <v>39</v>
      </c>
    </row>
    <row r="116" spans="1:26" x14ac:dyDescent="0.3">
      <c r="A116" s="6" t="s">
        <v>311</v>
      </c>
      <c r="B116" s="7">
        <v>45983</v>
      </c>
      <c r="C116" s="6" t="s">
        <v>312</v>
      </c>
      <c r="D116" s="6" t="s">
        <v>89</v>
      </c>
      <c r="E116" s="6" t="s">
        <v>29</v>
      </c>
      <c r="F116" s="6">
        <v>24</v>
      </c>
      <c r="G116" s="6" t="s">
        <v>67</v>
      </c>
      <c r="H116" s="6" t="s">
        <v>68</v>
      </c>
      <c r="I116" s="6" t="s">
        <v>67</v>
      </c>
      <c r="J116" s="6" t="s">
        <v>62</v>
      </c>
      <c r="K116" s="6">
        <v>5</v>
      </c>
      <c r="L116" s="6">
        <v>39903</v>
      </c>
      <c r="M116" s="6">
        <v>20</v>
      </c>
      <c r="N116" s="6">
        <v>39903</v>
      </c>
      <c r="O116" s="6">
        <v>28730.16</v>
      </c>
      <c r="P116" s="6">
        <v>492</v>
      </c>
      <c r="Q116" s="6">
        <v>188834.16</v>
      </c>
      <c r="R116" s="6" t="s">
        <v>83</v>
      </c>
      <c r="S116" s="6" t="s">
        <v>63</v>
      </c>
      <c r="T116" s="6" t="s">
        <v>70</v>
      </c>
      <c r="U116" s="6" t="s">
        <v>56</v>
      </c>
      <c r="V116" s="6" t="s">
        <v>57</v>
      </c>
      <c r="W116" s="6">
        <v>2</v>
      </c>
      <c r="X116" s="6" t="s">
        <v>47</v>
      </c>
      <c r="Y116" s="6">
        <v>5</v>
      </c>
      <c r="Z116" s="6" t="s">
        <v>47</v>
      </c>
    </row>
    <row r="117" spans="1:26" x14ac:dyDescent="0.3">
      <c r="A117" s="6" t="s">
        <v>313</v>
      </c>
      <c r="B117" s="7">
        <v>46095</v>
      </c>
      <c r="C117" s="6" t="s">
        <v>314</v>
      </c>
      <c r="D117" s="6" t="s">
        <v>50</v>
      </c>
      <c r="E117" s="6" t="s">
        <v>43</v>
      </c>
      <c r="F117" s="6">
        <v>58</v>
      </c>
      <c r="G117" s="6" t="s">
        <v>30</v>
      </c>
      <c r="H117" s="6" t="s">
        <v>31</v>
      </c>
      <c r="I117" s="6" t="s">
        <v>30</v>
      </c>
      <c r="J117" s="6" t="s">
        <v>53</v>
      </c>
      <c r="K117" s="6">
        <v>3</v>
      </c>
      <c r="L117" s="6">
        <v>22776</v>
      </c>
      <c r="M117" s="6">
        <v>0</v>
      </c>
      <c r="N117" s="6">
        <v>0</v>
      </c>
      <c r="O117" s="6">
        <v>12299.04</v>
      </c>
      <c r="P117" s="6">
        <v>94</v>
      </c>
      <c r="Q117" s="6">
        <v>80721.039999999994</v>
      </c>
      <c r="R117" s="6" t="s">
        <v>54</v>
      </c>
      <c r="S117" s="6" t="s">
        <v>63</v>
      </c>
      <c r="T117" s="6" t="s">
        <v>76</v>
      </c>
      <c r="U117" s="6" t="s">
        <v>77</v>
      </c>
      <c r="V117" s="6" t="s">
        <v>57</v>
      </c>
      <c r="W117" s="6">
        <v>6</v>
      </c>
      <c r="X117" s="6" t="s">
        <v>38</v>
      </c>
      <c r="Y117" s="6">
        <v>1</v>
      </c>
      <c r="Z117" s="6" t="s">
        <v>39</v>
      </c>
    </row>
    <row r="118" spans="1:26" x14ac:dyDescent="0.3">
      <c r="A118" s="6" t="s">
        <v>315</v>
      </c>
      <c r="B118" s="7">
        <v>45809</v>
      </c>
      <c r="C118" s="6" t="s">
        <v>316</v>
      </c>
      <c r="D118" s="6" t="s">
        <v>111</v>
      </c>
      <c r="E118" s="6" t="s">
        <v>43</v>
      </c>
      <c r="F118" s="6">
        <v>30</v>
      </c>
      <c r="G118" s="6" t="s">
        <v>134</v>
      </c>
      <c r="H118" s="6" t="s">
        <v>31</v>
      </c>
      <c r="I118" s="6" t="s">
        <v>134</v>
      </c>
      <c r="J118" s="6" t="s">
        <v>125</v>
      </c>
      <c r="K118" s="6">
        <v>5</v>
      </c>
      <c r="L118" s="6">
        <v>18787</v>
      </c>
      <c r="M118" s="6">
        <v>20</v>
      </c>
      <c r="N118" s="6">
        <v>18787</v>
      </c>
      <c r="O118" s="6">
        <v>13526.64</v>
      </c>
      <c r="P118" s="6">
        <v>101</v>
      </c>
      <c r="Q118" s="6">
        <v>88775.64</v>
      </c>
      <c r="R118" s="6" t="s">
        <v>83</v>
      </c>
      <c r="S118" s="6" t="s">
        <v>63</v>
      </c>
      <c r="T118" s="6" t="s">
        <v>46</v>
      </c>
      <c r="U118" s="6" t="s">
        <v>36</v>
      </c>
      <c r="V118" s="6" t="s">
        <v>37</v>
      </c>
      <c r="W118" s="6">
        <v>4</v>
      </c>
      <c r="X118" s="6" t="s">
        <v>47</v>
      </c>
      <c r="Y118" s="6">
        <v>5</v>
      </c>
      <c r="Z118" s="6" t="s">
        <v>39</v>
      </c>
    </row>
    <row r="119" spans="1:26" x14ac:dyDescent="0.3">
      <c r="A119" s="6" t="s">
        <v>317</v>
      </c>
      <c r="B119" s="7">
        <v>45834</v>
      </c>
      <c r="C119" s="6" t="s">
        <v>318</v>
      </c>
      <c r="D119" s="6" t="s">
        <v>42</v>
      </c>
      <c r="E119" s="6" t="s">
        <v>29</v>
      </c>
      <c r="F119" s="6">
        <v>28</v>
      </c>
      <c r="G119" s="6" t="s">
        <v>30</v>
      </c>
      <c r="H119" s="6" t="s">
        <v>31</v>
      </c>
      <c r="I119" s="6" t="s">
        <v>30</v>
      </c>
      <c r="J119" s="6" t="s">
        <v>32</v>
      </c>
      <c r="K119" s="6">
        <v>1</v>
      </c>
      <c r="L119" s="6">
        <v>956</v>
      </c>
      <c r="M119" s="6">
        <v>20</v>
      </c>
      <c r="N119" s="6">
        <v>191.2</v>
      </c>
      <c r="O119" s="6">
        <v>137.66</v>
      </c>
      <c r="P119" s="6">
        <v>446</v>
      </c>
      <c r="Q119" s="6">
        <v>1348.46</v>
      </c>
      <c r="R119" s="6" t="s">
        <v>45</v>
      </c>
      <c r="S119" s="6" t="s">
        <v>63</v>
      </c>
      <c r="T119" s="6" t="s">
        <v>46</v>
      </c>
      <c r="U119" s="6" t="s">
        <v>36</v>
      </c>
      <c r="V119" s="6" t="s">
        <v>37</v>
      </c>
      <c r="W119" s="6">
        <v>3</v>
      </c>
      <c r="X119" s="6" t="s">
        <v>47</v>
      </c>
      <c r="Y119" s="6">
        <v>2</v>
      </c>
      <c r="Z119" s="6" t="s">
        <v>47</v>
      </c>
    </row>
    <row r="120" spans="1:26" x14ac:dyDescent="0.3">
      <c r="A120" s="6" t="s">
        <v>319</v>
      </c>
      <c r="B120" s="7">
        <v>46080</v>
      </c>
      <c r="C120" s="6" t="s">
        <v>101</v>
      </c>
      <c r="D120" s="6" t="s">
        <v>108</v>
      </c>
      <c r="E120" s="6" t="s">
        <v>43</v>
      </c>
      <c r="F120" s="6">
        <v>20</v>
      </c>
      <c r="G120" s="6" t="s">
        <v>94</v>
      </c>
      <c r="H120" s="6" t="s">
        <v>31</v>
      </c>
      <c r="I120" s="6" t="s">
        <v>94</v>
      </c>
      <c r="J120" s="6" t="s">
        <v>75</v>
      </c>
      <c r="K120" s="6">
        <v>5</v>
      </c>
      <c r="L120" s="6">
        <v>28102</v>
      </c>
      <c r="M120" s="6">
        <v>5</v>
      </c>
      <c r="N120" s="6">
        <v>7025.5</v>
      </c>
      <c r="O120" s="6">
        <v>24027.21</v>
      </c>
      <c r="P120" s="6">
        <v>281</v>
      </c>
      <c r="Q120" s="6">
        <v>157792.71</v>
      </c>
      <c r="R120" s="6" t="s">
        <v>83</v>
      </c>
      <c r="S120" s="6" t="s">
        <v>34</v>
      </c>
      <c r="T120" s="6" t="s">
        <v>70</v>
      </c>
      <c r="U120" s="6" t="s">
        <v>56</v>
      </c>
      <c r="V120" s="6" t="s">
        <v>57</v>
      </c>
      <c r="W120" s="6">
        <v>5</v>
      </c>
      <c r="X120" s="6" t="s">
        <v>38</v>
      </c>
      <c r="Y120" s="6">
        <v>3</v>
      </c>
      <c r="Z120" s="6" t="s">
        <v>39</v>
      </c>
    </row>
    <row r="121" spans="1:26" x14ac:dyDescent="0.3">
      <c r="A121" s="6" t="s">
        <v>320</v>
      </c>
      <c r="B121" s="7">
        <v>45985</v>
      </c>
      <c r="C121" s="6" t="s">
        <v>321</v>
      </c>
      <c r="D121" s="6" t="s">
        <v>80</v>
      </c>
      <c r="E121" s="6" t="s">
        <v>29</v>
      </c>
      <c r="F121" s="6">
        <v>29</v>
      </c>
      <c r="G121" s="6" t="s">
        <v>134</v>
      </c>
      <c r="H121" s="6" t="s">
        <v>31</v>
      </c>
      <c r="I121" s="6" t="s">
        <v>134</v>
      </c>
      <c r="J121" s="6" t="s">
        <v>150</v>
      </c>
      <c r="K121" s="6">
        <v>4</v>
      </c>
      <c r="L121" s="6">
        <v>2455</v>
      </c>
      <c r="M121" s="6">
        <v>5</v>
      </c>
      <c r="N121" s="6">
        <v>491</v>
      </c>
      <c r="O121" s="6">
        <v>1679.22</v>
      </c>
      <c r="P121" s="6">
        <v>255</v>
      </c>
      <c r="Q121" s="6">
        <v>11263.22</v>
      </c>
      <c r="R121" s="6" t="s">
        <v>54</v>
      </c>
      <c r="S121" s="6" t="s">
        <v>63</v>
      </c>
      <c r="T121" s="6" t="s">
        <v>70</v>
      </c>
      <c r="U121" s="6" t="s">
        <v>56</v>
      </c>
      <c r="V121" s="6" t="s">
        <v>57</v>
      </c>
      <c r="W121" s="6">
        <v>4</v>
      </c>
      <c r="X121" s="6" t="s">
        <v>38</v>
      </c>
      <c r="Y121" s="6">
        <v>4</v>
      </c>
      <c r="Z121" s="6" t="s">
        <v>39</v>
      </c>
    </row>
    <row r="122" spans="1:26" x14ac:dyDescent="0.3">
      <c r="A122" s="6" t="s">
        <v>322</v>
      </c>
      <c r="B122" s="7">
        <v>46002</v>
      </c>
      <c r="C122" s="6" t="s">
        <v>323</v>
      </c>
      <c r="D122" s="6" t="s">
        <v>80</v>
      </c>
      <c r="E122" s="6" t="s">
        <v>29</v>
      </c>
      <c r="F122" s="6">
        <v>39</v>
      </c>
      <c r="G122" s="6" t="s">
        <v>67</v>
      </c>
      <c r="H122" s="6" t="s">
        <v>68</v>
      </c>
      <c r="I122" s="6" t="s">
        <v>67</v>
      </c>
      <c r="J122" s="6" t="s">
        <v>125</v>
      </c>
      <c r="K122" s="6">
        <v>2</v>
      </c>
      <c r="L122" s="6">
        <v>14902</v>
      </c>
      <c r="M122" s="6">
        <v>20</v>
      </c>
      <c r="N122" s="6">
        <v>5960.8</v>
      </c>
      <c r="O122" s="6">
        <v>4291.78</v>
      </c>
      <c r="P122" s="6">
        <v>348</v>
      </c>
      <c r="Q122" s="6">
        <v>28482.98</v>
      </c>
      <c r="R122" s="6" t="s">
        <v>83</v>
      </c>
      <c r="S122" s="6" t="s">
        <v>63</v>
      </c>
      <c r="T122" s="6" t="s">
        <v>76</v>
      </c>
      <c r="U122" s="6" t="s">
        <v>77</v>
      </c>
      <c r="V122" s="6" t="s">
        <v>57</v>
      </c>
      <c r="W122" s="6">
        <v>8</v>
      </c>
      <c r="X122" s="6" t="s">
        <v>38</v>
      </c>
      <c r="Y122" s="6">
        <v>1</v>
      </c>
      <c r="Z122" s="6" t="s">
        <v>58</v>
      </c>
    </row>
    <row r="123" spans="1:26" x14ac:dyDescent="0.3">
      <c r="A123" s="6" t="s">
        <v>324</v>
      </c>
      <c r="B123" s="7">
        <v>45898</v>
      </c>
      <c r="C123" s="6" t="s">
        <v>325</v>
      </c>
      <c r="D123" s="6" t="s">
        <v>89</v>
      </c>
      <c r="E123" s="6" t="s">
        <v>29</v>
      </c>
      <c r="F123" s="6">
        <v>30</v>
      </c>
      <c r="G123" s="6" t="s">
        <v>51</v>
      </c>
      <c r="H123" s="6" t="s">
        <v>52</v>
      </c>
      <c r="I123" s="6" t="s">
        <v>51</v>
      </c>
      <c r="J123" s="6" t="s">
        <v>150</v>
      </c>
      <c r="K123" s="6">
        <v>2</v>
      </c>
      <c r="L123" s="6">
        <v>13003</v>
      </c>
      <c r="M123" s="6">
        <v>5</v>
      </c>
      <c r="N123" s="6">
        <v>1300.3</v>
      </c>
      <c r="O123" s="6">
        <v>4447.03</v>
      </c>
      <c r="P123" s="6">
        <v>199</v>
      </c>
      <c r="Q123" s="6">
        <v>29351.73</v>
      </c>
      <c r="R123" s="6" t="s">
        <v>33</v>
      </c>
      <c r="S123" s="6" t="s">
        <v>63</v>
      </c>
      <c r="T123" s="6" t="s">
        <v>46</v>
      </c>
      <c r="U123" s="6" t="s">
        <v>36</v>
      </c>
      <c r="V123" s="6" t="s">
        <v>37</v>
      </c>
      <c r="W123" s="6">
        <v>1</v>
      </c>
      <c r="X123" s="6" t="s">
        <v>47</v>
      </c>
      <c r="Y123" s="6">
        <v>5</v>
      </c>
      <c r="Z123" s="6" t="s">
        <v>39</v>
      </c>
    </row>
    <row r="124" spans="1:26" x14ac:dyDescent="0.3">
      <c r="A124" s="6" t="s">
        <v>326</v>
      </c>
      <c r="B124" s="7">
        <v>45907</v>
      </c>
      <c r="C124" s="6" t="s">
        <v>327</v>
      </c>
      <c r="D124" s="6" t="s">
        <v>50</v>
      </c>
      <c r="E124" s="6" t="s">
        <v>43</v>
      </c>
      <c r="F124" s="6">
        <v>44</v>
      </c>
      <c r="G124" s="6" t="s">
        <v>74</v>
      </c>
      <c r="H124" s="6" t="s">
        <v>31</v>
      </c>
      <c r="I124" s="6" t="s">
        <v>74</v>
      </c>
      <c r="J124" s="6" t="s">
        <v>75</v>
      </c>
      <c r="K124" s="6">
        <v>5</v>
      </c>
      <c r="L124" s="6">
        <v>7255</v>
      </c>
      <c r="M124" s="6">
        <v>5</v>
      </c>
      <c r="N124" s="6">
        <v>1813.75</v>
      </c>
      <c r="O124" s="6">
        <v>6203.02</v>
      </c>
      <c r="P124" s="6">
        <v>388</v>
      </c>
      <c r="Q124" s="6">
        <v>41052.28</v>
      </c>
      <c r="R124" s="6" t="s">
        <v>45</v>
      </c>
      <c r="S124" s="6" t="s">
        <v>34</v>
      </c>
      <c r="T124" s="6" t="s">
        <v>55</v>
      </c>
      <c r="U124" s="6" t="s">
        <v>56</v>
      </c>
      <c r="V124" s="6" t="s">
        <v>57</v>
      </c>
      <c r="W124" s="6">
        <v>10</v>
      </c>
      <c r="X124" s="6" t="s">
        <v>47</v>
      </c>
      <c r="Y124" s="6">
        <v>2</v>
      </c>
      <c r="Z124" s="6" t="s">
        <v>58</v>
      </c>
    </row>
    <row r="125" spans="1:26" x14ac:dyDescent="0.3">
      <c r="A125" s="6" t="s">
        <v>328</v>
      </c>
      <c r="B125" s="7">
        <v>45897</v>
      </c>
      <c r="C125" s="6" t="s">
        <v>323</v>
      </c>
      <c r="D125" s="6" t="s">
        <v>111</v>
      </c>
      <c r="E125" s="6" t="s">
        <v>29</v>
      </c>
      <c r="F125" s="6">
        <v>39</v>
      </c>
      <c r="G125" s="6" t="s">
        <v>99</v>
      </c>
      <c r="H125" s="6" t="s">
        <v>52</v>
      </c>
      <c r="I125" s="6" t="s">
        <v>99</v>
      </c>
      <c r="J125" s="6" t="s">
        <v>112</v>
      </c>
      <c r="K125" s="6">
        <v>1</v>
      </c>
      <c r="L125" s="6">
        <v>31663</v>
      </c>
      <c r="M125" s="6">
        <v>5</v>
      </c>
      <c r="N125" s="6">
        <v>1583.15</v>
      </c>
      <c r="O125" s="6">
        <v>5414.37</v>
      </c>
      <c r="P125" s="6">
        <v>166</v>
      </c>
      <c r="Q125" s="6">
        <v>35660.22</v>
      </c>
      <c r="R125" s="6" t="s">
        <v>83</v>
      </c>
      <c r="S125" s="6" t="s">
        <v>34</v>
      </c>
      <c r="T125" s="6" t="s">
        <v>55</v>
      </c>
      <c r="U125" s="6" t="s">
        <v>56</v>
      </c>
      <c r="V125" s="6" t="s">
        <v>57</v>
      </c>
      <c r="W125" s="6">
        <v>1</v>
      </c>
      <c r="X125" s="6" t="s">
        <v>47</v>
      </c>
      <c r="Y125" s="6">
        <v>2</v>
      </c>
      <c r="Z125" s="6" t="s">
        <v>47</v>
      </c>
    </row>
    <row r="126" spans="1:26" x14ac:dyDescent="0.3">
      <c r="A126" s="6" t="s">
        <v>329</v>
      </c>
      <c r="B126" s="7">
        <v>45870</v>
      </c>
      <c r="C126" s="6" t="s">
        <v>330</v>
      </c>
      <c r="D126" s="6" t="s">
        <v>66</v>
      </c>
      <c r="E126" s="6" t="s">
        <v>29</v>
      </c>
      <c r="F126" s="6">
        <v>40</v>
      </c>
      <c r="G126" s="6" t="s">
        <v>99</v>
      </c>
      <c r="H126" s="6" t="s">
        <v>52</v>
      </c>
      <c r="I126" s="6" t="s">
        <v>99</v>
      </c>
      <c r="J126" s="6" t="s">
        <v>53</v>
      </c>
      <c r="K126" s="6">
        <v>2</v>
      </c>
      <c r="L126" s="6">
        <v>48930</v>
      </c>
      <c r="M126" s="6">
        <v>10</v>
      </c>
      <c r="N126" s="6">
        <v>9786</v>
      </c>
      <c r="O126" s="6">
        <v>15853.32</v>
      </c>
      <c r="P126" s="6">
        <v>400</v>
      </c>
      <c r="Q126" s="6">
        <v>104327.32</v>
      </c>
      <c r="R126" s="6" t="s">
        <v>83</v>
      </c>
      <c r="S126" s="6" t="s">
        <v>63</v>
      </c>
      <c r="T126" s="6" t="s">
        <v>76</v>
      </c>
      <c r="U126" s="6" t="s">
        <v>77</v>
      </c>
      <c r="V126" s="6" t="s">
        <v>57</v>
      </c>
      <c r="W126" s="6">
        <v>10</v>
      </c>
      <c r="X126" s="6" t="s">
        <v>38</v>
      </c>
      <c r="Y126" s="6">
        <v>1</v>
      </c>
      <c r="Z126" s="6" t="s">
        <v>58</v>
      </c>
    </row>
    <row r="127" spans="1:26" x14ac:dyDescent="0.3">
      <c r="A127" s="6" t="s">
        <v>331</v>
      </c>
      <c r="B127" s="7">
        <v>46079</v>
      </c>
      <c r="C127" s="6" t="s">
        <v>332</v>
      </c>
      <c r="D127" s="6" t="s">
        <v>50</v>
      </c>
      <c r="E127" s="6" t="s">
        <v>43</v>
      </c>
      <c r="F127" s="6">
        <v>42</v>
      </c>
      <c r="G127" s="6" t="s">
        <v>139</v>
      </c>
      <c r="H127" s="6" t="s">
        <v>31</v>
      </c>
      <c r="I127" s="6" t="s">
        <v>139</v>
      </c>
      <c r="J127" s="6" t="s">
        <v>125</v>
      </c>
      <c r="K127" s="6">
        <v>4</v>
      </c>
      <c r="L127" s="6">
        <v>11876</v>
      </c>
      <c r="M127" s="6">
        <v>20</v>
      </c>
      <c r="N127" s="6">
        <v>9500.7999999999993</v>
      </c>
      <c r="O127" s="6">
        <v>6840.58</v>
      </c>
      <c r="P127" s="6">
        <v>31</v>
      </c>
      <c r="Q127" s="6">
        <v>44874.78</v>
      </c>
      <c r="R127" s="6" t="s">
        <v>83</v>
      </c>
      <c r="S127" s="6" t="s">
        <v>34</v>
      </c>
      <c r="T127" s="6" t="s">
        <v>35</v>
      </c>
      <c r="U127" s="6" t="s">
        <v>36</v>
      </c>
      <c r="V127" s="6" t="s">
        <v>37</v>
      </c>
      <c r="W127" s="6">
        <v>3</v>
      </c>
      <c r="X127" s="6" t="s">
        <v>38</v>
      </c>
      <c r="Y127" s="6">
        <v>3</v>
      </c>
      <c r="Z127" s="6" t="s">
        <v>47</v>
      </c>
    </row>
    <row r="128" spans="1:26" x14ac:dyDescent="0.3">
      <c r="A128" s="6" t="s">
        <v>333</v>
      </c>
      <c r="B128" s="7">
        <v>46017</v>
      </c>
      <c r="C128" s="6" t="s">
        <v>334</v>
      </c>
      <c r="D128" s="6" t="s">
        <v>66</v>
      </c>
      <c r="E128" s="6" t="s">
        <v>29</v>
      </c>
      <c r="F128" s="6">
        <v>18</v>
      </c>
      <c r="G128" s="6" t="s">
        <v>51</v>
      </c>
      <c r="H128" s="6" t="s">
        <v>52</v>
      </c>
      <c r="I128" s="6" t="s">
        <v>51</v>
      </c>
      <c r="J128" s="6" t="s">
        <v>102</v>
      </c>
      <c r="K128" s="6">
        <v>3</v>
      </c>
      <c r="L128" s="6">
        <v>6898</v>
      </c>
      <c r="M128" s="6">
        <v>10</v>
      </c>
      <c r="N128" s="6">
        <v>2069.4</v>
      </c>
      <c r="O128" s="6">
        <v>3352.43</v>
      </c>
      <c r="P128" s="6">
        <v>417</v>
      </c>
      <c r="Q128" s="6">
        <v>22394.03</v>
      </c>
      <c r="R128" s="6" t="s">
        <v>83</v>
      </c>
      <c r="S128" s="6" t="s">
        <v>34</v>
      </c>
      <c r="T128" s="6" t="s">
        <v>76</v>
      </c>
      <c r="U128" s="6" t="s">
        <v>77</v>
      </c>
      <c r="V128" s="6" t="s">
        <v>57</v>
      </c>
      <c r="W128" s="6">
        <v>4</v>
      </c>
      <c r="X128" s="6" t="s">
        <v>38</v>
      </c>
      <c r="Y128" s="6">
        <v>2</v>
      </c>
      <c r="Z128" s="6" t="s">
        <v>39</v>
      </c>
    </row>
    <row r="129" spans="1:26" x14ac:dyDescent="0.3">
      <c r="A129" s="6" t="s">
        <v>335</v>
      </c>
      <c r="B129" s="7">
        <v>46114</v>
      </c>
      <c r="C129" s="6" t="s">
        <v>336</v>
      </c>
      <c r="D129" s="6" t="s">
        <v>50</v>
      </c>
      <c r="E129" s="6" t="s">
        <v>43</v>
      </c>
      <c r="F129" s="6">
        <v>33</v>
      </c>
      <c r="G129" s="6" t="s">
        <v>94</v>
      </c>
      <c r="H129" s="6" t="s">
        <v>31</v>
      </c>
      <c r="I129" s="6" t="s">
        <v>94</v>
      </c>
      <c r="J129" s="6" t="s">
        <v>69</v>
      </c>
      <c r="K129" s="6">
        <v>5</v>
      </c>
      <c r="L129" s="6">
        <v>27664</v>
      </c>
      <c r="M129" s="6">
        <v>0</v>
      </c>
      <c r="N129" s="6">
        <v>0</v>
      </c>
      <c r="O129" s="6">
        <v>24897.599999999999</v>
      </c>
      <c r="P129" s="6">
        <v>18</v>
      </c>
      <c r="Q129" s="6">
        <v>163235.6</v>
      </c>
      <c r="R129" s="6" t="s">
        <v>33</v>
      </c>
      <c r="S129" s="6" t="s">
        <v>63</v>
      </c>
      <c r="T129" s="6" t="s">
        <v>103</v>
      </c>
      <c r="U129" s="6" t="s">
        <v>103</v>
      </c>
      <c r="V129" s="6" t="s">
        <v>57</v>
      </c>
      <c r="W129" s="6">
        <v>10</v>
      </c>
      <c r="X129" s="6" t="s">
        <v>47</v>
      </c>
      <c r="Y129" s="6">
        <v>3</v>
      </c>
      <c r="Z129" s="6" t="s">
        <v>47</v>
      </c>
    </row>
    <row r="130" spans="1:26" x14ac:dyDescent="0.3">
      <c r="A130" s="6" t="s">
        <v>337</v>
      </c>
      <c r="B130" s="7">
        <v>45899</v>
      </c>
      <c r="C130" s="6" t="s">
        <v>338</v>
      </c>
      <c r="D130" s="6" t="s">
        <v>28</v>
      </c>
      <c r="E130" s="6" t="s">
        <v>43</v>
      </c>
      <c r="F130" s="6">
        <v>25</v>
      </c>
      <c r="G130" s="6" t="s">
        <v>74</v>
      </c>
      <c r="H130" s="6" t="s">
        <v>31</v>
      </c>
      <c r="I130" s="6" t="s">
        <v>74</v>
      </c>
      <c r="J130" s="6" t="s">
        <v>125</v>
      </c>
      <c r="K130" s="6">
        <v>5</v>
      </c>
      <c r="L130" s="6">
        <v>31878</v>
      </c>
      <c r="M130" s="6">
        <v>5</v>
      </c>
      <c r="N130" s="6">
        <v>7969.5</v>
      </c>
      <c r="O130" s="6">
        <v>27255.69</v>
      </c>
      <c r="P130" s="6">
        <v>288</v>
      </c>
      <c r="Q130" s="6">
        <v>178964.19</v>
      </c>
      <c r="R130" s="6" t="s">
        <v>45</v>
      </c>
      <c r="S130" s="6" t="s">
        <v>63</v>
      </c>
      <c r="T130" s="6" t="s">
        <v>95</v>
      </c>
      <c r="U130" s="6" t="s">
        <v>96</v>
      </c>
      <c r="V130" s="6" t="s">
        <v>57</v>
      </c>
      <c r="W130" s="6">
        <v>7</v>
      </c>
      <c r="X130" s="6" t="s">
        <v>38</v>
      </c>
      <c r="Y130" s="6">
        <v>4</v>
      </c>
      <c r="Z130" s="6" t="s">
        <v>47</v>
      </c>
    </row>
    <row r="131" spans="1:26" x14ac:dyDescent="0.3">
      <c r="A131" s="6" t="s">
        <v>339</v>
      </c>
      <c r="B131" s="7">
        <v>46019</v>
      </c>
      <c r="C131" s="6" t="s">
        <v>340</v>
      </c>
      <c r="D131" s="6" t="s">
        <v>89</v>
      </c>
      <c r="E131" s="6" t="s">
        <v>29</v>
      </c>
      <c r="F131" s="6">
        <v>40</v>
      </c>
      <c r="G131" s="6" t="s">
        <v>139</v>
      </c>
      <c r="H131" s="6" t="s">
        <v>31</v>
      </c>
      <c r="I131" s="6" t="s">
        <v>139</v>
      </c>
      <c r="J131" s="6" t="s">
        <v>112</v>
      </c>
      <c r="K131" s="6">
        <v>2</v>
      </c>
      <c r="L131" s="6">
        <v>33074</v>
      </c>
      <c r="M131" s="6">
        <v>10</v>
      </c>
      <c r="N131" s="6">
        <v>6614.8</v>
      </c>
      <c r="O131" s="6">
        <v>10715.98</v>
      </c>
      <c r="P131" s="6">
        <v>377</v>
      </c>
      <c r="Q131" s="6">
        <v>70626.179999999993</v>
      </c>
      <c r="R131" s="6" t="s">
        <v>33</v>
      </c>
      <c r="S131" s="6" t="s">
        <v>34</v>
      </c>
      <c r="T131" s="6" t="s">
        <v>103</v>
      </c>
      <c r="U131" s="6" t="s">
        <v>103</v>
      </c>
      <c r="V131" s="6" t="s">
        <v>57</v>
      </c>
      <c r="W131" s="6">
        <v>4</v>
      </c>
      <c r="X131" s="6" t="s">
        <v>47</v>
      </c>
      <c r="Y131" s="6">
        <v>3</v>
      </c>
      <c r="Z131" s="6" t="s">
        <v>39</v>
      </c>
    </row>
    <row r="132" spans="1:26" x14ac:dyDescent="0.3">
      <c r="A132" s="6" t="s">
        <v>341</v>
      </c>
      <c r="B132" s="7">
        <v>46112</v>
      </c>
      <c r="C132" s="6" t="s">
        <v>342</v>
      </c>
      <c r="D132" s="6" t="s">
        <v>108</v>
      </c>
      <c r="E132" s="6" t="s">
        <v>29</v>
      </c>
      <c r="F132" s="6">
        <v>29</v>
      </c>
      <c r="G132" s="6" t="s">
        <v>134</v>
      </c>
      <c r="H132" s="6" t="s">
        <v>31</v>
      </c>
      <c r="I132" s="6" t="s">
        <v>134</v>
      </c>
      <c r="J132" s="6" t="s">
        <v>102</v>
      </c>
      <c r="K132" s="6">
        <v>1</v>
      </c>
      <c r="L132" s="6">
        <v>24321</v>
      </c>
      <c r="M132" s="6">
        <v>10</v>
      </c>
      <c r="N132" s="6">
        <v>2432.1</v>
      </c>
      <c r="O132" s="6">
        <v>3940</v>
      </c>
      <c r="P132" s="6">
        <v>350</v>
      </c>
      <c r="Q132" s="6">
        <v>26178.9</v>
      </c>
      <c r="R132" s="6" t="s">
        <v>45</v>
      </c>
      <c r="S132" s="6" t="s">
        <v>63</v>
      </c>
      <c r="T132" s="6" t="s">
        <v>103</v>
      </c>
      <c r="U132" s="6" t="s">
        <v>103</v>
      </c>
      <c r="V132" s="6" t="s">
        <v>57</v>
      </c>
      <c r="W132" s="6">
        <v>3</v>
      </c>
      <c r="X132" s="6" t="s">
        <v>47</v>
      </c>
      <c r="Y132" s="6">
        <v>5</v>
      </c>
      <c r="Z132" s="6" t="s">
        <v>39</v>
      </c>
    </row>
    <row r="133" spans="1:26" x14ac:dyDescent="0.3">
      <c r="A133" s="6" t="s">
        <v>343</v>
      </c>
      <c r="B133" s="7">
        <v>45800</v>
      </c>
      <c r="C133" s="6" t="s">
        <v>344</v>
      </c>
      <c r="D133" s="6" t="s">
        <v>108</v>
      </c>
      <c r="E133" s="6" t="s">
        <v>29</v>
      </c>
      <c r="F133" s="6">
        <v>45</v>
      </c>
      <c r="G133" s="6" t="s">
        <v>74</v>
      </c>
      <c r="H133" s="6" t="s">
        <v>31</v>
      </c>
      <c r="I133" s="6" t="s">
        <v>74</v>
      </c>
      <c r="J133" s="6" t="s">
        <v>150</v>
      </c>
      <c r="K133" s="6">
        <v>4</v>
      </c>
      <c r="L133" s="6">
        <v>42895</v>
      </c>
      <c r="M133" s="6">
        <v>15</v>
      </c>
      <c r="N133" s="6">
        <v>25737</v>
      </c>
      <c r="O133" s="6">
        <v>26251.74</v>
      </c>
      <c r="P133" s="6">
        <v>98</v>
      </c>
      <c r="Q133" s="6">
        <v>172192.74</v>
      </c>
      <c r="R133" s="6" t="s">
        <v>83</v>
      </c>
      <c r="S133" s="6" t="s">
        <v>34</v>
      </c>
      <c r="T133" s="6" t="s">
        <v>95</v>
      </c>
      <c r="U133" s="6" t="s">
        <v>96</v>
      </c>
      <c r="V133" s="6" t="s">
        <v>57</v>
      </c>
      <c r="W133" s="6">
        <v>9</v>
      </c>
      <c r="X133" s="6" t="s">
        <v>47</v>
      </c>
      <c r="Y133" s="6">
        <v>1</v>
      </c>
      <c r="Z133" s="6" t="s">
        <v>91</v>
      </c>
    </row>
    <row r="134" spans="1:26" x14ac:dyDescent="0.3">
      <c r="A134" s="6" t="s">
        <v>345</v>
      </c>
      <c r="B134" s="7">
        <v>46058</v>
      </c>
      <c r="C134" s="6" t="s">
        <v>346</v>
      </c>
      <c r="D134" s="6" t="s">
        <v>28</v>
      </c>
      <c r="E134" s="6" t="s">
        <v>29</v>
      </c>
      <c r="F134" s="6">
        <v>58</v>
      </c>
      <c r="G134" s="6" t="s">
        <v>44</v>
      </c>
      <c r="H134" s="6" t="s">
        <v>31</v>
      </c>
      <c r="I134" s="6" t="s">
        <v>44</v>
      </c>
      <c r="J134" s="6" t="s">
        <v>125</v>
      </c>
      <c r="K134" s="6">
        <v>5</v>
      </c>
      <c r="L134" s="6">
        <v>48980</v>
      </c>
      <c r="M134" s="6">
        <v>0</v>
      </c>
      <c r="N134" s="6">
        <v>0</v>
      </c>
      <c r="O134" s="6">
        <v>44082</v>
      </c>
      <c r="P134" s="6">
        <v>96</v>
      </c>
      <c r="Q134" s="6">
        <v>289078</v>
      </c>
      <c r="R134" s="6" t="s">
        <v>83</v>
      </c>
      <c r="S134" s="6" t="s">
        <v>34</v>
      </c>
      <c r="T134" s="6" t="s">
        <v>76</v>
      </c>
      <c r="U134" s="6" t="s">
        <v>77</v>
      </c>
      <c r="V134" s="6" t="s">
        <v>57</v>
      </c>
      <c r="W134" s="6">
        <v>5</v>
      </c>
      <c r="X134" s="6" t="s">
        <v>47</v>
      </c>
      <c r="Y134" s="6">
        <v>2</v>
      </c>
      <c r="Z134" s="6" t="s">
        <v>47</v>
      </c>
    </row>
    <row r="135" spans="1:26" x14ac:dyDescent="0.3">
      <c r="A135" s="6" t="s">
        <v>347</v>
      </c>
      <c r="B135" s="7">
        <v>45852</v>
      </c>
      <c r="C135" s="6" t="s">
        <v>225</v>
      </c>
      <c r="D135" s="6" t="s">
        <v>50</v>
      </c>
      <c r="E135" s="6" t="s">
        <v>43</v>
      </c>
      <c r="F135" s="6">
        <v>33</v>
      </c>
      <c r="G135" s="6" t="s">
        <v>134</v>
      </c>
      <c r="H135" s="6" t="s">
        <v>31</v>
      </c>
      <c r="I135" s="6" t="s">
        <v>134</v>
      </c>
      <c r="J135" s="6" t="s">
        <v>150</v>
      </c>
      <c r="K135" s="6">
        <v>1</v>
      </c>
      <c r="L135" s="6">
        <v>49527</v>
      </c>
      <c r="M135" s="6">
        <v>0</v>
      </c>
      <c r="N135" s="6">
        <v>0</v>
      </c>
      <c r="O135" s="6">
        <v>8914.86</v>
      </c>
      <c r="P135" s="6">
        <v>456</v>
      </c>
      <c r="Q135" s="6">
        <v>58897.86</v>
      </c>
      <c r="R135" s="6" t="s">
        <v>54</v>
      </c>
      <c r="S135" s="6" t="s">
        <v>34</v>
      </c>
      <c r="T135" s="6" t="s">
        <v>46</v>
      </c>
      <c r="U135" s="6" t="s">
        <v>36</v>
      </c>
      <c r="V135" s="6" t="s">
        <v>37</v>
      </c>
      <c r="W135" s="6">
        <v>5</v>
      </c>
      <c r="X135" s="6" t="s">
        <v>47</v>
      </c>
      <c r="Y135" s="6">
        <v>5</v>
      </c>
      <c r="Z135" s="6" t="s">
        <v>47</v>
      </c>
    </row>
    <row r="136" spans="1:26" x14ac:dyDescent="0.3">
      <c r="A136" s="6" t="s">
        <v>348</v>
      </c>
      <c r="B136" s="7">
        <v>45771</v>
      </c>
      <c r="C136" s="6" t="s">
        <v>349</v>
      </c>
      <c r="D136" s="6" t="s">
        <v>73</v>
      </c>
      <c r="E136" s="6" t="s">
        <v>29</v>
      </c>
      <c r="F136" s="6">
        <v>55</v>
      </c>
      <c r="G136" s="6" t="s">
        <v>134</v>
      </c>
      <c r="H136" s="6" t="s">
        <v>31</v>
      </c>
      <c r="I136" s="6" t="s">
        <v>134</v>
      </c>
      <c r="J136" s="6" t="s">
        <v>102</v>
      </c>
      <c r="K136" s="6">
        <v>4</v>
      </c>
      <c r="L136" s="6">
        <v>24297</v>
      </c>
      <c r="M136" s="6">
        <v>5</v>
      </c>
      <c r="N136" s="6">
        <v>4859.3999999999996</v>
      </c>
      <c r="O136" s="6">
        <v>16619.150000000001</v>
      </c>
      <c r="P136" s="6">
        <v>167</v>
      </c>
      <c r="Q136" s="6">
        <v>109114.75</v>
      </c>
      <c r="R136" s="6" t="s">
        <v>45</v>
      </c>
      <c r="S136" s="6" t="s">
        <v>34</v>
      </c>
      <c r="T136" s="6" t="s">
        <v>95</v>
      </c>
      <c r="U136" s="6" t="s">
        <v>96</v>
      </c>
      <c r="V136" s="6" t="s">
        <v>57</v>
      </c>
      <c r="W136" s="6">
        <v>5</v>
      </c>
      <c r="X136" s="6" t="s">
        <v>38</v>
      </c>
      <c r="Y136" s="6">
        <v>1</v>
      </c>
      <c r="Z136" s="6" t="s">
        <v>39</v>
      </c>
    </row>
    <row r="137" spans="1:26" x14ac:dyDescent="0.3">
      <c r="A137" s="6" t="s">
        <v>350</v>
      </c>
      <c r="B137" s="7">
        <v>45793</v>
      </c>
      <c r="C137" s="6" t="s">
        <v>351</v>
      </c>
      <c r="D137" s="6" t="s">
        <v>80</v>
      </c>
      <c r="E137" s="6" t="s">
        <v>43</v>
      </c>
      <c r="F137" s="6">
        <v>57</v>
      </c>
      <c r="G137" s="6" t="s">
        <v>74</v>
      </c>
      <c r="H137" s="6" t="s">
        <v>31</v>
      </c>
      <c r="I137" s="6" t="s">
        <v>74</v>
      </c>
      <c r="J137" s="6" t="s">
        <v>112</v>
      </c>
      <c r="K137" s="6">
        <v>5</v>
      </c>
      <c r="L137" s="6">
        <v>47683</v>
      </c>
      <c r="M137" s="6">
        <v>5</v>
      </c>
      <c r="N137" s="6">
        <v>11920.75</v>
      </c>
      <c r="O137" s="6">
        <v>40768.959999999999</v>
      </c>
      <c r="P137" s="6">
        <v>420</v>
      </c>
      <c r="Q137" s="6">
        <v>267683.21000000002</v>
      </c>
      <c r="R137" s="6" t="s">
        <v>33</v>
      </c>
      <c r="S137" s="6" t="s">
        <v>34</v>
      </c>
      <c r="T137" s="6" t="s">
        <v>103</v>
      </c>
      <c r="U137" s="6" t="s">
        <v>103</v>
      </c>
      <c r="V137" s="6" t="s">
        <v>57</v>
      </c>
      <c r="W137" s="6">
        <v>4</v>
      </c>
      <c r="X137" s="6" t="s">
        <v>47</v>
      </c>
      <c r="Y137" s="6">
        <v>4</v>
      </c>
      <c r="Z137" s="6" t="s">
        <v>39</v>
      </c>
    </row>
    <row r="138" spans="1:26" x14ac:dyDescent="0.3">
      <c r="A138" s="6" t="s">
        <v>352</v>
      </c>
      <c r="B138" s="7">
        <v>45910</v>
      </c>
      <c r="C138" s="6" t="s">
        <v>353</v>
      </c>
      <c r="D138" s="6" t="s">
        <v>61</v>
      </c>
      <c r="E138" s="6" t="s">
        <v>43</v>
      </c>
      <c r="F138" s="6">
        <v>59</v>
      </c>
      <c r="G138" s="6" t="s">
        <v>44</v>
      </c>
      <c r="H138" s="6" t="s">
        <v>31</v>
      </c>
      <c r="I138" s="6" t="s">
        <v>44</v>
      </c>
      <c r="J138" s="6" t="s">
        <v>201</v>
      </c>
      <c r="K138" s="6">
        <v>3</v>
      </c>
      <c r="L138" s="6">
        <v>48486</v>
      </c>
      <c r="M138" s="6">
        <v>0</v>
      </c>
      <c r="N138" s="6">
        <v>0</v>
      </c>
      <c r="O138" s="6">
        <v>26182.44</v>
      </c>
      <c r="P138" s="6">
        <v>460</v>
      </c>
      <c r="Q138" s="6">
        <v>172100.44</v>
      </c>
      <c r="R138" s="6" t="s">
        <v>54</v>
      </c>
      <c r="S138" s="6" t="s">
        <v>34</v>
      </c>
      <c r="T138" s="6" t="s">
        <v>84</v>
      </c>
      <c r="U138" s="6" t="s">
        <v>85</v>
      </c>
      <c r="V138" s="6" t="s">
        <v>86</v>
      </c>
      <c r="W138" s="6">
        <v>6</v>
      </c>
      <c r="X138" s="6" t="s">
        <v>38</v>
      </c>
      <c r="Y138" s="6">
        <v>2</v>
      </c>
      <c r="Z138" s="6" t="s">
        <v>58</v>
      </c>
    </row>
    <row r="139" spans="1:26" x14ac:dyDescent="0.3">
      <c r="A139" s="6" t="s">
        <v>354</v>
      </c>
      <c r="B139" s="7">
        <v>45844</v>
      </c>
      <c r="C139" s="6" t="s">
        <v>355</v>
      </c>
      <c r="D139" s="6" t="s">
        <v>80</v>
      </c>
      <c r="E139" s="6" t="s">
        <v>43</v>
      </c>
      <c r="F139" s="6">
        <v>18</v>
      </c>
      <c r="G139" s="6" t="s">
        <v>74</v>
      </c>
      <c r="H139" s="6" t="s">
        <v>31</v>
      </c>
      <c r="I139" s="6" t="s">
        <v>74</v>
      </c>
      <c r="J139" s="6" t="s">
        <v>62</v>
      </c>
      <c r="K139" s="6">
        <v>4</v>
      </c>
      <c r="L139" s="6">
        <v>35587</v>
      </c>
      <c r="M139" s="6">
        <v>10</v>
      </c>
      <c r="N139" s="6">
        <v>14234.8</v>
      </c>
      <c r="O139" s="6">
        <v>23060.38</v>
      </c>
      <c r="P139" s="6">
        <v>243</v>
      </c>
      <c r="Q139" s="6">
        <v>151416.57999999999</v>
      </c>
      <c r="R139" s="6" t="s">
        <v>83</v>
      </c>
      <c r="S139" s="6" t="s">
        <v>34</v>
      </c>
      <c r="T139" s="6" t="s">
        <v>70</v>
      </c>
      <c r="U139" s="6" t="s">
        <v>56</v>
      </c>
      <c r="V139" s="6" t="s">
        <v>57</v>
      </c>
      <c r="W139" s="6">
        <v>3</v>
      </c>
      <c r="X139" s="6" t="s">
        <v>38</v>
      </c>
      <c r="Y139" s="6">
        <v>4</v>
      </c>
      <c r="Z139" s="6" t="s">
        <v>91</v>
      </c>
    </row>
    <row r="140" spans="1:26" x14ac:dyDescent="0.3">
      <c r="A140" s="6" t="s">
        <v>356</v>
      </c>
      <c r="B140" s="7">
        <v>45870</v>
      </c>
      <c r="C140" s="6" t="s">
        <v>332</v>
      </c>
      <c r="D140" s="6" t="s">
        <v>28</v>
      </c>
      <c r="E140" s="6" t="s">
        <v>43</v>
      </c>
      <c r="F140" s="6">
        <v>47</v>
      </c>
      <c r="G140" s="6" t="s">
        <v>90</v>
      </c>
      <c r="H140" s="6" t="s">
        <v>31</v>
      </c>
      <c r="I140" s="6" t="s">
        <v>90</v>
      </c>
      <c r="J140" s="6" t="s">
        <v>150</v>
      </c>
      <c r="K140" s="6">
        <v>5</v>
      </c>
      <c r="L140" s="6">
        <v>38537</v>
      </c>
      <c r="M140" s="6">
        <v>20</v>
      </c>
      <c r="N140" s="6">
        <v>38537</v>
      </c>
      <c r="O140" s="6">
        <v>27746.639999999999</v>
      </c>
      <c r="P140" s="6">
        <v>428</v>
      </c>
      <c r="Q140" s="6">
        <v>182322.64</v>
      </c>
      <c r="R140" s="6" t="s">
        <v>54</v>
      </c>
      <c r="S140" s="6" t="s">
        <v>63</v>
      </c>
      <c r="T140" s="6" t="s">
        <v>84</v>
      </c>
      <c r="U140" s="6" t="s">
        <v>85</v>
      </c>
      <c r="V140" s="6" t="s">
        <v>86</v>
      </c>
      <c r="W140" s="6">
        <v>8</v>
      </c>
      <c r="X140" s="6" t="s">
        <v>38</v>
      </c>
      <c r="Y140" s="6">
        <v>1</v>
      </c>
      <c r="Z140" s="6" t="s">
        <v>91</v>
      </c>
    </row>
    <row r="141" spans="1:26" x14ac:dyDescent="0.3">
      <c r="A141" s="6" t="s">
        <v>357</v>
      </c>
      <c r="B141" s="7">
        <v>46021</v>
      </c>
      <c r="C141" s="6" t="s">
        <v>279</v>
      </c>
      <c r="D141" s="6" t="s">
        <v>42</v>
      </c>
      <c r="E141" s="6" t="s">
        <v>29</v>
      </c>
      <c r="F141" s="6">
        <v>18</v>
      </c>
      <c r="G141" s="6" t="s">
        <v>90</v>
      </c>
      <c r="H141" s="6" t="s">
        <v>31</v>
      </c>
      <c r="I141" s="6" t="s">
        <v>90</v>
      </c>
      <c r="J141" s="6" t="s">
        <v>125</v>
      </c>
      <c r="K141" s="6">
        <v>5</v>
      </c>
      <c r="L141" s="6">
        <v>2675</v>
      </c>
      <c r="M141" s="6">
        <v>15</v>
      </c>
      <c r="N141" s="6">
        <v>2006.25</v>
      </c>
      <c r="O141" s="6">
        <v>2046.38</v>
      </c>
      <c r="P141" s="6">
        <v>318</v>
      </c>
      <c r="Q141" s="6">
        <v>13733.12</v>
      </c>
      <c r="R141" s="6" t="s">
        <v>33</v>
      </c>
      <c r="S141" s="6" t="s">
        <v>34</v>
      </c>
      <c r="T141" s="6" t="s">
        <v>46</v>
      </c>
      <c r="U141" s="6" t="s">
        <v>36</v>
      </c>
      <c r="V141" s="6" t="s">
        <v>37</v>
      </c>
      <c r="W141" s="6">
        <v>3</v>
      </c>
      <c r="X141" s="6" t="s">
        <v>47</v>
      </c>
      <c r="Y141" s="6">
        <v>1</v>
      </c>
      <c r="Z141" s="6" t="s">
        <v>58</v>
      </c>
    </row>
    <row r="142" spans="1:26" x14ac:dyDescent="0.3">
      <c r="A142" s="6" t="s">
        <v>358</v>
      </c>
      <c r="B142" s="7">
        <v>45776</v>
      </c>
      <c r="C142" s="6" t="s">
        <v>359</v>
      </c>
      <c r="D142" s="6" t="s">
        <v>80</v>
      </c>
      <c r="E142" s="6" t="s">
        <v>43</v>
      </c>
      <c r="F142" s="6">
        <v>43</v>
      </c>
      <c r="G142" s="6" t="s">
        <v>67</v>
      </c>
      <c r="H142" s="6" t="s">
        <v>68</v>
      </c>
      <c r="I142" s="6" t="s">
        <v>67</v>
      </c>
      <c r="J142" s="6" t="s">
        <v>150</v>
      </c>
      <c r="K142" s="6">
        <v>3</v>
      </c>
      <c r="L142" s="6">
        <v>31905</v>
      </c>
      <c r="M142" s="6">
        <v>5</v>
      </c>
      <c r="N142" s="6">
        <v>4785.75</v>
      </c>
      <c r="O142" s="6">
        <v>16367.26</v>
      </c>
      <c r="P142" s="6">
        <v>396</v>
      </c>
      <c r="Q142" s="6">
        <v>107692.51</v>
      </c>
      <c r="R142" s="6" t="s">
        <v>83</v>
      </c>
      <c r="S142" s="6" t="s">
        <v>63</v>
      </c>
      <c r="T142" s="6" t="s">
        <v>70</v>
      </c>
      <c r="U142" s="6" t="s">
        <v>56</v>
      </c>
      <c r="V142" s="6" t="s">
        <v>57</v>
      </c>
      <c r="W142" s="6">
        <v>2</v>
      </c>
      <c r="X142" s="6" t="s">
        <v>47</v>
      </c>
      <c r="Y142" s="6">
        <v>5</v>
      </c>
      <c r="Z142" s="6" t="s">
        <v>58</v>
      </c>
    </row>
    <row r="143" spans="1:26" x14ac:dyDescent="0.3">
      <c r="A143" s="6" t="s">
        <v>360</v>
      </c>
      <c r="B143" s="7">
        <v>45869</v>
      </c>
      <c r="C143" s="6" t="s">
        <v>105</v>
      </c>
      <c r="D143" s="6" t="s">
        <v>28</v>
      </c>
      <c r="E143" s="6" t="s">
        <v>43</v>
      </c>
      <c r="F143" s="6">
        <v>60</v>
      </c>
      <c r="G143" s="6" t="s">
        <v>90</v>
      </c>
      <c r="H143" s="6" t="s">
        <v>31</v>
      </c>
      <c r="I143" s="6" t="s">
        <v>90</v>
      </c>
      <c r="J143" s="6" t="s">
        <v>201</v>
      </c>
      <c r="K143" s="6">
        <v>1</v>
      </c>
      <c r="L143" s="6">
        <v>37253</v>
      </c>
      <c r="M143" s="6">
        <v>5</v>
      </c>
      <c r="N143" s="6">
        <v>1862.65</v>
      </c>
      <c r="O143" s="6">
        <v>6370.26</v>
      </c>
      <c r="P143" s="6">
        <v>234</v>
      </c>
      <c r="Q143" s="6">
        <v>41994.61</v>
      </c>
      <c r="R143" s="6" t="s">
        <v>45</v>
      </c>
      <c r="S143" s="6" t="s">
        <v>34</v>
      </c>
      <c r="T143" s="6" t="s">
        <v>76</v>
      </c>
      <c r="U143" s="6" t="s">
        <v>77</v>
      </c>
      <c r="V143" s="6" t="s">
        <v>57</v>
      </c>
      <c r="W143" s="6">
        <v>4</v>
      </c>
      <c r="X143" s="6" t="s">
        <v>38</v>
      </c>
      <c r="Y143" s="6">
        <v>1</v>
      </c>
      <c r="Z143" s="6" t="s">
        <v>39</v>
      </c>
    </row>
    <row r="144" spans="1:26" x14ac:dyDescent="0.3">
      <c r="A144" s="6" t="s">
        <v>361</v>
      </c>
      <c r="B144" s="7">
        <v>45941</v>
      </c>
      <c r="C144" s="6" t="s">
        <v>351</v>
      </c>
      <c r="D144" s="6" t="s">
        <v>80</v>
      </c>
      <c r="E144" s="6" t="s">
        <v>29</v>
      </c>
      <c r="F144" s="6">
        <v>24</v>
      </c>
      <c r="G144" s="6" t="s">
        <v>74</v>
      </c>
      <c r="H144" s="6" t="s">
        <v>31</v>
      </c>
      <c r="I144" s="6" t="s">
        <v>74</v>
      </c>
      <c r="J144" s="6" t="s">
        <v>112</v>
      </c>
      <c r="K144" s="6">
        <v>1</v>
      </c>
      <c r="L144" s="6">
        <v>7447</v>
      </c>
      <c r="M144" s="6">
        <v>20</v>
      </c>
      <c r="N144" s="6">
        <v>1489.4</v>
      </c>
      <c r="O144" s="6">
        <v>1072.3699999999999</v>
      </c>
      <c r="P144" s="6">
        <v>383</v>
      </c>
      <c r="Q144" s="6">
        <v>7412.97</v>
      </c>
      <c r="R144" s="6" t="s">
        <v>33</v>
      </c>
      <c r="S144" s="6" t="s">
        <v>34</v>
      </c>
      <c r="T144" s="6" t="s">
        <v>103</v>
      </c>
      <c r="U144" s="6" t="s">
        <v>103</v>
      </c>
      <c r="V144" s="6" t="s">
        <v>57</v>
      </c>
      <c r="W144" s="6">
        <v>6</v>
      </c>
      <c r="X144" s="6" t="s">
        <v>38</v>
      </c>
      <c r="Y144" s="6">
        <v>5</v>
      </c>
      <c r="Z144" s="6" t="s">
        <v>91</v>
      </c>
    </row>
    <row r="145" spans="1:26" x14ac:dyDescent="0.3">
      <c r="A145" s="6" t="s">
        <v>362</v>
      </c>
      <c r="B145" s="7">
        <v>45831</v>
      </c>
      <c r="C145" s="6" t="s">
        <v>363</v>
      </c>
      <c r="D145" s="6" t="s">
        <v>28</v>
      </c>
      <c r="E145" s="6" t="s">
        <v>29</v>
      </c>
      <c r="F145" s="6">
        <v>27</v>
      </c>
      <c r="G145" s="6" t="s">
        <v>94</v>
      </c>
      <c r="H145" s="6" t="s">
        <v>31</v>
      </c>
      <c r="I145" s="6" t="s">
        <v>94</v>
      </c>
      <c r="J145" s="6" t="s">
        <v>112</v>
      </c>
      <c r="K145" s="6">
        <v>3</v>
      </c>
      <c r="L145" s="6">
        <v>2465</v>
      </c>
      <c r="M145" s="6">
        <v>5</v>
      </c>
      <c r="N145" s="6">
        <v>369.75</v>
      </c>
      <c r="O145" s="6">
        <v>1264.54</v>
      </c>
      <c r="P145" s="6">
        <v>407</v>
      </c>
      <c r="Q145" s="6">
        <v>8696.7999999999993</v>
      </c>
      <c r="R145" s="6" t="s">
        <v>33</v>
      </c>
      <c r="S145" s="6" t="s">
        <v>63</v>
      </c>
      <c r="T145" s="6" t="s">
        <v>70</v>
      </c>
      <c r="U145" s="6" t="s">
        <v>56</v>
      </c>
      <c r="V145" s="6" t="s">
        <v>57</v>
      </c>
      <c r="W145" s="6">
        <v>5</v>
      </c>
      <c r="X145" s="6" t="s">
        <v>47</v>
      </c>
      <c r="Y145" s="6">
        <v>5</v>
      </c>
      <c r="Z145" s="6" t="s">
        <v>47</v>
      </c>
    </row>
    <row r="146" spans="1:26" x14ac:dyDescent="0.3">
      <c r="A146" s="6" t="s">
        <v>364</v>
      </c>
      <c r="B146" s="7">
        <v>45857</v>
      </c>
      <c r="C146" s="6" t="s">
        <v>365</v>
      </c>
      <c r="D146" s="6" t="s">
        <v>80</v>
      </c>
      <c r="E146" s="6" t="s">
        <v>43</v>
      </c>
      <c r="F146" s="6">
        <v>52</v>
      </c>
      <c r="G146" s="6" t="s">
        <v>94</v>
      </c>
      <c r="H146" s="6" t="s">
        <v>31</v>
      </c>
      <c r="I146" s="6" t="s">
        <v>94</v>
      </c>
      <c r="J146" s="6" t="s">
        <v>75</v>
      </c>
      <c r="K146" s="6">
        <v>2</v>
      </c>
      <c r="L146" s="6">
        <v>43125</v>
      </c>
      <c r="M146" s="6">
        <v>10</v>
      </c>
      <c r="N146" s="6">
        <v>8625</v>
      </c>
      <c r="O146" s="6">
        <v>13972.5</v>
      </c>
      <c r="P146" s="6">
        <v>153</v>
      </c>
      <c r="Q146" s="6">
        <v>91750.5</v>
      </c>
      <c r="R146" s="6" t="s">
        <v>33</v>
      </c>
      <c r="S146" s="6" t="s">
        <v>63</v>
      </c>
      <c r="T146" s="6" t="s">
        <v>95</v>
      </c>
      <c r="U146" s="6" t="s">
        <v>96</v>
      </c>
      <c r="V146" s="6" t="s">
        <v>57</v>
      </c>
      <c r="W146" s="6">
        <v>5</v>
      </c>
      <c r="X146" s="6" t="s">
        <v>47</v>
      </c>
      <c r="Y146" s="6">
        <v>2</v>
      </c>
      <c r="Z146" s="6" t="s">
        <v>47</v>
      </c>
    </row>
    <row r="147" spans="1:26" x14ac:dyDescent="0.3">
      <c r="A147" s="6" t="s">
        <v>366</v>
      </c>
      <c r="B147" s="7">
        <v>45786</v>
      </c>
      <c r="C147" s="6" t="s">
        <v>367</v>
      </c>
      <c r="D147" s="6" t="s">
        <v>73</v>
      </c>
      <c r="E147" s="6" t="s">
        <v>43</v>
      </c>
      <c r="F147" s="6">
        <v>48</v>
      </c>
      <c r="G147" s="6" t="s">
        <v>90</v>
      </c>
      <c r="H147" s="6" t="s">
        <v>31</v>
      </c>
      <c r="I147" s="6" t="s">
        <v>90</v>
      </c>
      <c r="J147" s="6" t="s">
        <v>125</v>
      </c>
      <c r="K147" s="6">
        <v>2</v>
      </c>
      <c r="L147" s="6">
        <v>25854</v>
      </c>
      <c r="M147" s="6">
        <v>15</v>
      </c>
      <c r="N147" s="6">
        <v>7756.2</v>
      </c>
      <c r="O147" s="6">
        <v>7911.32</v>
      </c>
      <c r="P147" s="6">
        <v>26</v>
      </c>
      <c r="Q147" s="6">
        <v>51889.120000000003</v>
      </c>
      <c r="R147" s="6" t="s">
        <v>54</v>
      </c>
      <c r="S147" s="6" t="s">
        <v>63</v>
      </c>
      <c r="T147" s="6" t="s">
        <v>70</v>
      </c>
      <c r="U147" s="6" t="s">
        <v>56</v>
      </c>
      <c r="V147" s="6" t="s">
        <v>57</v>
      </c>
      <c r="W147" s="6">
        <v>1</v>
      </c>
      <c r="X147" s="6" t="s">
        <v>47</v>
      </c>
      <c r="Y147" s="6">
        <v>5</v>
      </c>
      <c r="Z147" s="6" t="s">
        <v>58</v>
      </c>
    </row>
    <row r="148" spans="1:26" x14ac:dyDescent="0.3">
      <c r="A148" s="6" t="s">
        <v>368</v>
      </c>
      <c r="B148" s="7">
        <v>45939</v>
      </c>
      <c r="C148" s="6" t="s">
        <v>369</v>
      </c>
      <c r="D148" s="6" t="s">
        <v>80</v>
      </c>
      <c r="E148" s="6" t="s">
        <v>43</v>
      </c>
      <c r="F148" s="6">
        <v>24</v>
      </c>
      <c r="G148" s="6" t="s">
        <v>44</v>
      </c>
      <c r="H148" s="6" t="s">
        <v>31</v>
      </c>
      <c r="I148" s="6" t="s">
        <v>44</v>
      </c>
      <c r="J148" s="6" t="s">
        <v>53</v>
      </c>
      <c r="K148" s="6">
        <v>4</v>
      </c>
      <c r="L148" s="6">
        <v>24413</v>
      </c>
      <c r="M148" s="6">
        <v>0</v>
      </c>
      <c r="N148" s="6">
        <v>0</v>
      </c>
      <c r="O148" s="6">
        <v>17577.36</v>
      </c>
      <c r="P148" s="6">
        <v>0</v>
      </c>
      <c r="Q148" s="6">
        <v>115229.36</v>
      </c>
      <c r="R148" s="6" t="s">
        <v>54</v>
      </c>
      <c r="S148" s="6" t="s">
        <v>63</v>
      </c>
      <c r="T148" s="6" t="s">
        <v>35</v>
      </c>
      <c r="U148" s="6" t="s">
        <v>36</v>
      </c>
      <c r="V148" s="6" t="s">
        <v>37</v>
      </c>
      <c r="W148" s="6">
        <v>2</v>
      </c>
      <c r="X148" s="6" t="s">
        <v>38</v>
      </c>
      <c r="Y148" s="6">
        <v>1</v>
      </c>
      <c r="Z148" s="6" t="s">
        <v>91</v>
      </c>
    </row>
    <row r="149" spans="1:26" x14ac:dyDescent="0.3">
      <c r="A149" s="6" t="s">
        <v>370</v>
      </c>
      <c r="B149" s="7">
        <v>45947</v>
      </c>
      <c r="C149" s="6" t="s">
        <v>371</v>
      </c>
      <c r="D149" s="6" t="s">
        <v>111</v>
      </c>
      <c r="E149" s="6" t="s">
        <v>43</v>
      </c>
      <c r="F149" s="6">
        <v>59</v>
      </c>
      <c r="G149" s="6" t="s">
        <v>139</v>
      </c>
      <c r="H149" s="6" t="s">
        <v>31</v>
      </c>
      <c r="I149" s="6" t="s">
        <v>139</v>
      </c>
      <c r="J149" s="6" t="s">
        <v>69</v>
      </c>
      <c r="K149" s="6">
        <v>2</v>
      </c>
      <c r="L149" s="6">
        <v>8194</v>
      </c>
      <c r="M149" s="6">
        <v>5</v>
      </c>
      <c r="N149" s="6">
        <v>819.4</v>
      </c>
      <c r="O149" s="6">
        <v>2802.35</v>
      </c>
      <c r="P149" s="6">
        <v>178</v>
      </c>
      <c r="Q149" s="6">
        <v>18548.95</v>
      </c>
      <c r="R149" s="6" t="s">
        <v>33</v>
      </c>
      <c r="S149" s="6" t="s">
        <v>63</v>
      </c>
      <c r="T149" s="6" t="s">
        <v>103</v>
      </c>
      <c r="U149" s="6" t="s">
        <v>103</v>
      </c>
      <c r="V149" s="6" t="s">
        <v>57</v>
      </c>
      <c r="W149" s="6">
        <v>2</v>
      </c>
      <c r="X149" s="6" t="s">
        <v>47</v>
      </c>
      <c r="Y149" s="6">
        <v>3</v>
      </c>
      <c r="Z149" s="6" t="s">
        <v>58</v>
      </c>
    </row>
    <row r="150" spans="1:26" x14ac:dyDescent="0.3">
      <c r="A150" s="6" t="s">
        <v>372</v>
      </c>
      <c r="B150" s="7">
        <v>45810</v>
      </c>
      <c r="C150" s="6" t="s">
        <v>373</v>
      </c>
      <c r="D150" s="6" t="s">
        <v>42</v>
      </c>
      <c r="E150" s="6" t="s">
        <v>43</v>
      </c>
      <c r="F150" s="6">
        <v>31</v>
      </c>
      <c r="G150" s="6" t="s">
        <v>94</v>
      </c>
      <c r="H150" s="6" t="s">
        <v>31</v>
      </c>
      <c r="I150" s="6" t="s">
        <v>94</v>
      </c>
      <c r="J150" s="6" t="s">
        <v>75</v>
      </c>
      <c r="K150" s="6">
        <v>2</v>
      </c>
      <c r="L150" s="6">
        <v>23798</v>
      </c>
      <c r="M150" s="6">
        <v>5</v>
      </c>
      <c r="N150" s="6">
        <v>2379.8000000000002</v>
      </c>
      <c r="O150" s="6">
        <v>8138.92</v>
      </c>
      <c r="P150" s="6">
        <v>62</v>
      </c>
      <c r="Q150" s="6">
        <v>53417.120000000003</v>
      </c>
      <c r="R150" s="6" t="s">
        <v>45</v>
      </c>
      <c r="S150" s="6" t="s">
        <v>63</v>
      </c>
      <c r="T150" s="6" t="s">
        <v>46</v>
      </c>
      <c r="U150" s="6" t="s">
        <v>36</v>
      </c>
      <c r="V150" s="6" t="s">
        <v>37</v>
      </c>
      <c r="W150" s="6">
        <v>2</v>
      </c>
      <c r="X150" s="6" t="s">
        <v>47</v>
      </c>
      <c r="Y150" s="6">
        <v>5</v>
      </c>
      <c r="Z150" s="6" t="s">
        <v>58</v>
      </c>
    </row>
    <row r="151" spans="1:26" x14ac:dyDescent="0.3">
      <c r="A151" s="6" t="s">
        <v>374</v>
      </c>
      <c r="B151" s="7">
        <v>45903</v>
      </c>
      <c r="C151" s="6" t="s">
        <v>375</v>
      </c>
      <c r="D151" s="6" t="s">
        <v>61</v>
      </c>
      <c r="E151" s="6" t="s">
        <v>29</v>
      </c>
      <c r="F151" s="6">
        <v>50</v>
      </c>
      <c r="G151" s="6" t="s">
        <v>51</v>
      </c>
      <c r="H151" s="6" t="s">
        <v>52</v>
      </c>
      <c r="I151" s="6" t="s">
        <v>51</v>
      </c>
      <c r="J151" s="6" t="s">
        <v>62</v>
      </c>
      <c r="K151" s="6">
        <v>1</v>
      </c>
      <c r="L151" s="6">
        <v>26351</v>
      </c>
      <c r="M151" s="6">
        <v>5</v>
      </c>
      <c r="N151" s="6">
        <v>1317.55</v>
      </c>
      <c r="O151" s="6">
        <v>4506.0200000000004</v>
      </c>
      <c r="P151" s="6">
        <v>205</v>
      </c>
      <c r="Q151" s="6">
        <v>29744.47</v>
      </c>
      <c r="R151" s="6" t="s">
        <v>45</v>
      </c>
      <c r="S151" s="6" t="s">
        <v>63</v>
      </c>
      <c r="T151" s="6" t="s">
        <v>103</v>
      </c>
      <c r="U151" s="6" t="s">
        <v>103</v>
      </c>
      <c r="V151" s="6" t="s">
        <v>57</v>
      </c>
      <c r="W151" s="6">
        <v>9</v>
      </c>
      <c r="X151" s="6" t="s">
        <v>47</v>
      </c>
      <c r="Y151" s="6">
        <v>1</v>
      </c>
      <c r="Z151" s="6" t="s">
        <v>39</v>
      </c>
    </row>
    <row r="152" spans="1:26" x14ac:dyDescent="0.3">
      <c r="A152" s="6" t="s">
        <v>376</v>
      </c>
      <c r="B152" s="7">
        <v>45890</v>
      </c>
      <c r="C152" s="6" t="s">
        <v>377</v>
      </c>
      <c r="D152" s="6" t="s">
        <v>42</v>
      </c>
      <c r="E152" s="6" t="s">
        <v>29</v>
      </c>
      <c r="F152" s="6">
        <v>40</v>
      </c>
      <c r="G152" s="6" t="s">
        <v>134</v>
      </c>
      <c r="H152" s="6" t="s">
        <v>31</v>
      </c>
      <c r="I152" s="6" t="s">
        <v>134</v>
      </c>
      <c r="J152" s="6" t="s">
        <v>75</v>
      </c>
      <c r="K152" s="6">
        <v>2</v>
      </c>
      <c r="L152" s="6">
        <v>32644</v>
      </c>
      <c r="M152" s="6">
        <v>0</v>
      </c>
      <c r="N152" s="6">
        <v>0</v>
      </c>
      <c r="O152" s="6">
        <v>11751.84</v>
      </c>
      <c r="P152" s="6">
        <v>413</v>
      </c>
      <c r="Q152" s="6">
        <v>77452.84</v>
      </c>
      <c r="R152" s="6" t="s">
        <v>83</v>
      </c>
      <c r="S152" s="6" t="s">
        <v>34</v>
      </c>
      <c r="T152" s="6" t="s">
        <v>46</v>
      </c>
      <c r="U152" s="6" t="s">
        <v>36</v>
      </c>
      <c r="V152" s="6" t="s">
        <v>37</v>
      </c>
      <c r="W152" s="6">
        <v>7</v>
      </c>
      <c r="X152" s="6" t="s">
        <v>38</v>
      </c>
      <c r="Y152" s="6">
        <v>4</v>
      </c>
      <c r="Z152" s="6" t="s">
        <v>58</v>
      </c>
    </row>
    <row r="153" spans="1:26" x14ac:dyDescent="0.3">
      <c r="A153" s="6" t="s">
        <v>378</v>
      </c>
      <c r="B153" s="7">
        <v>45772</v>
      </c>
      <c r="C153" s="6" t="s">
        <v>379</v>
      </c>
      <c r="D153" s="6" t="s">
        <v>66</v>
      </c>
      <c r="E153" s="6" t="s">
        <v>29</v>
      </c>
      <c r="F153" s="6">
        <v>34</v>
      </c>
      <c r="G153" s="6" t="s">
        <v>134</v>
      </c>
      <c r="H153" s="6" t="s">
        <v>31</v>
      </c>
      <c r="I153" s="6" t="s">
        <v>134</v>
      </c>
      <c r="J153" s="6" t="s">
        <v>32</v>
      </c>
      <c r="K153" s="6">
        <v>5</v>
      </c>
      <c r="L153" s="6">
        <v>13792</v>
      </c>
      <c r="M153" s="6">
        <v>0</v>
      </c>
      <c r="N153" s="6">
        <v>0</v>
      </c>
      <c r="O153" s="6">
        <v>12412.8</v>
      </c>
      <c r="P153" s="6">
        <v>437</v>
      </c>
      <c r="Q153" s="6">
        <v>81809.8</v>
      </c>
      <c r="R153" s="6" t="s">
        <v>54</v>
      </c>
      <c r="S153" s="6" t="s">
        <v>63</v>
      </c>
      <c r="T153" s="6" t="s">
        <v>95</v>
      </c>
      <c r="U153" s="6" t="s">
        <v>96</v>
      </c>
      <c r="V153" s="6" t="s">
        <v>57</v>
      </c>
      <c r="W153" s="6">
        <v>1</v>
      </c>
      <c r="X153" s="6" t="s">
        <v>38</v>
      </c>
      <c r="Y153" s="6">
        <v>4</v>
      </c>
      <c r="Z153" s="6" t="s">
        <v>39</v>
      </c>
    </row>
    <row r="154" spans="1:26" x14ac:dyDescent="0.3">
      <c r="A154" s="6" t="s">
        <v>380</v>
      </c>
      <c r="B154" s="7">
        <v>45828</v>
      </c>
      <c r="C154" s="6" t="s">
        <v>257</v>
      </c>
      <c r="D154" s="6" t="s">
        <v>89</v>
      </c>
      <c r="E154" s="6" t="s">
        <v>43</v>
      </c>
      <c r="F154" s="6">
        <v>31</v>
      </c>
      <c r="G154" s="6" t="s">
        <v>74</v>
      </c>
      <c r="H154" s="6" t="s">
        <v>31</v>
      </c>
      <c r="I154" s="6" t="s">
        <v>74</v>
      </c>
      <c r="J154" s="6" t="s">
        <v>125</v>
      </c>
      <c r="K154" s="6">
        <v>5</v>
      </c>
      <c r="L154" s="6">
        <v>12497</v>
      </c>
      <c r="M154" s="6">
        <v>15</v>
      </c>
      <c r="N154" s="6">
        <v>9372.75</v>
      </c>
      <c r="O154" s="6">
        <v>9560.2000000000007</v>
      </c>
      <c r="P154" s="6">
        <v>71</v>
      </c>
      <c r="Q154" s="6">
        <v>62743.46</v>
      </c>
      <c r="R154" s="6" t="s">
        <v>33</v>
      </c>
      <c r="S154" s="6" t="s">
        <v>63</v>
      </c>
      <c r="T154" s="6" t="s">
        <v>95</v>
      </c>
      <c r="U154" s="6" t="s">
        <v>96</v>
      </c>
      <c r="V154" s="6" t="s">
        <v>57</v>
      </c>
      <c r="W154" s="6">
        <v>10</v>
      </c>
      <c r="X154" s="6" t="s">
        <v>47</v>
      </c>
      <c r="Y154" s="6">
        <v>5</v>
      </c>
      <c r="Z154" s="6" t="s">
        <v>39</v>
      </c>
    </row>
    <row r="155" spans="1:26" x14ac:dyDescent="0.3">
      <c r="A155" s="6" t="s">
        <v>381</v>
      </c>
      <c r="B155" s="7">
        <v>45939</v>
      </c>
      <c r="C155" s="6" t="s">
        <v>382</v>
      </c>
      <c r="D155" s="6" t="s">
        <v>108</v>
      </c>
      <c r="E155" s="6" t="s">
        <v>29</v>
      </c>
      <c r="F155" s="6">
        <v>51</v>
      </c>
      <c r="G155" s="6" t="s">
        <v>51</v>
      </c>
      <c r="H155" s="6" t="s">
        <v>52</v>
      </c>
      <c r="I155" s="6" t="s">
        <v>51</v>
      </c>
      <c r="J155" s="6" t="s">
        <v>53</v>
      </c>
      <c r="K155" s="6">
        <v>5</v>
      </c>
      <c r="L155" s="6">
        <v>46090</v>
      </c>
      <c r="M155" s="6">
        <v>5</v>
      </c>
      <c r="N155" s="6">
        <v>11522.5</v>
      </c>
      <c r="O155" s="6">
        <v>39406.949999999997</v>
      </c>
      <c r="P155" s="6">
        <v>212</v>
      </c>
      <c r="Q155" s="6">
        <v>258546.45</v>
      </c>
      <c r="R155" s="6" t="s">
        <v>54</v>
      </c>
      <c r="S155" s="6" t="s">
        <v>63</v>
      </c>
      <c r="T155" s="6" t="s">
        <v>84</v>
      </c>
      <c r="U155" s="6" t="s">
        <v>85</v>
      </c>
      <c r="V155" s="6" t="s">
        <v>86</v>
      </c>
      <c r="W155" s="6">
        <v>6</v>
      </c>
      <c r="X155" s="6" t="s">
        <v>38</v>
      </c>
      <c r="Y155" s="6">
        <v>2</v>
      </c>
      <c r="Z155" s="6" t="s">
        <v>58</v>
      </c>
    </row>
    <row r="156" spans="1:26" x14ac:dyDescent="0.3">
      <c r="A156" s="6" t="s">
        <v>383</v>
      </c>
      <c r="B156" s="7">
        <v>45974</v>
      </c>
      <c r="C156" s="6" t="s">
        <v>384</v>
      </c>
      <c r="D156" s="6" t="s">
        <v>42</v>
      </c>
      <c r="E156" s="6" t="s">
        <v>29</v>
      </c>
      <c r="F156" s="6">
        <v>34</v>
      </c>
      <c r="G156" s="6" t="s">
        <v>94</v>
      </c>
      <c r="H156" s="6" t="s">
        <v>31</v>
      </c>
      <c r="I156" s="6" t="s">
        <v>94</v>
      </c>
      <c r="J156" s="6" t="s">
        <v>201</v>
      </c>
      <c r="K156" s="6">
        <v>5</v>
      </c>
      <c r="L156" s="6">
        <v>5689</v>
      </c>
      <c r="M156" s="6">
        <v>10</v>
      </c>
      <c r="N156" s="6">
        <v>2844.5</v>
      </c>
      <c r="O156" s="6">
        <v>4608.09</v>
      </c>
      <c r="P156" s="6">
        <v>96</v>
      </c>
      <c r="Q156" s="6">
        <v>30304.59</v>
      </c>
      <c r="R156" s="6" t="s">
        <v>54</v>
      </c>
      <c r="S156" s="6" t="s">
        <v>34</v>
      </c>
      <c r="T156" s="6" t="s">
        <v>70</v>
      </c>
      <c r="U156" s="6" t="s">
        <v>56</v>
      </c>
      <c r="V156" s="6" t="s">
        <v>57</v>
      </c>
      <c r="W156" s="6">
        <v>6</v>
      </c>
      <c r="X156" s="6" t="s">
        <v>47</v>
      </c>
      <c r="Y156" s="6">
        <v>1</v>
      </c>
      <c r="Z156" s="6" t="s">
        <v>58</v>
      </c>
    </row>
    <row r="157" spans="1:26" x14ac:dyDescent="0.3">
      <c r="A157" s="6" t="s">
        <v>385</v>
      </c>
      <c r="B157" s="7">
        <v>46120</v>
      </c>
      <c r="C157" s="6" t="s">
        <v>386</v>
      </c>
      <c r="D157" s="6" t="s">
        <v>73</v>
      </c>
      <c r="E157" s="6" t="s">
        <v>29</v>
      </c>
      <c r="F157" s="6">
        <v>39</v>
      </c>
      <c r="G157" s="6" t="s">
        <v>51</v>
      </c>
      <c r="H157" s="6" t="s">
        <v>52</v>
      </c>
      <c r="I157" s="6" t="s">
        <v>51</v>
      </c>
      <c r="J157" s="6" t="s">
        <v>75</v>
      </c>
      <c r="K157" s="6">
        <v>1</v>
      </c>
      <c r="L157" s="6">
        <v>37843</v>
      </c>
      <c r="M157" s="6">
        <v>0</v>
      </c>
      <c r="N157" s="6">
        <v>0</v>
      </c>
      <c r="O157" s="6">
        <v>6811.74</v>
      </c>
      <c r="P157" s="6">
        <v>134</v>
      </c>
      <c r="Q157" s="6">
        <v>44788.74</v>
      </c>
      <c r="R157" s="6" t="s">
        <v>45</v>
      </c>
      <c r="S157" s="6" t="s">
        <v>34</v>
      </c>
      <c r="T157" s="6" t="s">
        <v>84</v>
      </c>
      <c r="U157" s="6" t="s">
        <v>85</v>
      </c>
      <c r="V157" s="6" t="s">
        <v>86</v>
      </c>
      <c r="W157" s="6">
        <v>8</v>
      </c>
      <c r="X157" s="6" t="s">
        <v>38</v>
      </c>
      <c r="Y157" s="6">
        <v>3</v>
      </c>
      <c r="Z157" s="6" t="s">
        <v>91</v>
      </c>
    </row>
    <row r="158" spans="1:26" x14ac:dyDescent="0.3">
      <c r="A158" s="6" t="s">
        <v>387</v>
      </c>
      <c r="B158" s="7">
        <v>46064</v>
      </c>
      <c r="C158" s="6" t="s">
        <v>388</v>
      </c>
      <c r="D158" s="6" t="s">
        <v>42</v>
      </c>
      <c r="E158" s="6" t="s">
        <v>43</v>
      </c>
      <c r="F158" s="6">
        <v>26</v>
      </c>
      <c r="G158" s="6" t="s">
        <v>139</v>
      </c>
      <c r="H158" s="6" t="s">
        <v>31</v>
      </c>
      <c r="I158" s="6" t="s">
        <v>139</v>
      </c>
      <c r="J158" s="6" t="s">
        <v>53</v>
      </c>
      <c r="K158" s="6">
        <v>2</v>
      </c>
      <c r="L158" s="6">
        <v>11265</v>
      </c>
      <c r="M158" s="6">
        <v>20</v>
      </c>
      <c r="N158" s="6">
        <v>4506</v>
      </c>
      <c r="O158" s="6">
        <v>3244.32</v>
      </c>
      <c r="P158" s="6">
        <v>220</v>
      </c>
      <c r="Q158" s="6">
        <v>21488.32</v>
      </c>
      <c r="R158" s="6" t="s">
        <v>54</v>
      </c>
      <c r="S158" s="6" t="s">
        <v>63</v>
      </c>
      <c r="T158" s="6" t="s">
        <v>84</v>
      </c>
      <c r="U158" s="6" t="s">
        <v>85</v>
      </c>
      <c r="V158" s="6" t="s">
        <v>86</v>
      </c>
      <c r="W158" s="6">
        <v>4</v>
      </c>
      <c r="X158" s="6" t="s">
        <v>47</v>
      </c>
      <c r="Y158" s="6">
        <v>2</v>
      </c>
      <c r="Z158" s="6" t="s">
        <v>58</v>
      </c>
    </row>
    <row r="159" spans="1:26" x14ac:dyDescent="0.3">
      <c r="A159" s="6" t="s">
        <v>389</v>
      </c>
      <c r="B159" s="7">
        <v>45853</v>
      </c>
      <c r="C159" s="6" t="s">
        <v>390</v>
      </c>
      <c r="D159" s="6" t="s">
        <v>42</v>
      </c>
      <c r="E159" s="6" t="s">
        <v>29</v>
      </c>
      <c r="F159" s="6">
        <v>28</v>
      </c>
      <c r="G159" s="6" t="s">
        <v>74</v>
      </c>
      <c r="H159" s="6" t="s">
        <v>31</v>
      </c>
      <c r="I159" s="6" t="s">
        <v>74</v>
      </c>
      <c r="J159" s="6" t="s">
        <v>75</v>
      </c>
      <c r="K159" s="6">
        <v>2</v>
      </c>
      <c r="L159" s="6">
        <v>3628</v>
      </c>
      <c r="M159" s="6">
        <v>20</v>
      </c>
      <c r="N159" s="6">
        <v>1451.2</v>
      </c>
      <c r="O159" s="6">
        <v>1044.8599999999999</v>
      </c>
      <c r="P159" s="6">
        <v>45</v>
      </c>
      <c r="Q159" s="6">
        <v>6894.66</v>
      </c>
      <c r="R159" s="6" t="s">
        <v>83</v>
      </c>
      <c r="S159" s="6" t="s">
        <v>34</v>
      </c>
      <c r="T159" s="6" t="s">
        <v>103</v>
      </c>
      <c r="U159" s="6" t="s">
        <v>103</v>
      </c>
      <c r="V159" s="6" t="s">
        <v>57</v>
      </c>
      <c r="W159" s="6">
        <v>2</v>
      </c>
      <c r="X159" s="6" t="s">
        <v>47</v>
      </c>
      <c r="Y159" s="6">
        <v>1</v>
      </c>
      <c r="Z159" s="6" t="s">
        <v>39</v>
      </c>
    </row>
    <row r="160" spans="1:26" x14ac:dyDescent="0.3">
      <c r="A160" s="6" t="s">
        <v>391</v>
      </c>
      <c r="B160" s="7">
        <v>46043</v>
      </c>
      <c r="C160" s="6" t="s">
        <v>392</v>
      </c>
      <c r="D160" s="6" t="s">
        <v>80</v>
      </c>
      <c r="E160" s="6" t="s">
        <v>43</v>
      </c>
      <c r="F160" s="6">
        <v>35</v>
      </c>
      <c r="G160" s="6" t="s">
        <v>74</v>
      </c>
      <c r="H160" s="6" t="s">
        <v>31</v>
      </c>
      <c r="I160" s="6" t="s">
        <v>74</v>
      </c>
      <c r="J160" s="6" t="s">
        <v>62</v>
      </c>
      <c r="K160" s="6">
        <v>2</v>
      </c>
      <c r="L160" s="6">
        <v>7118</v>
      </c>
      <c r="M160" s="6">
        <v>10</v>
      </c>
      <c r="N160" s="6">
        <v>1423.6</v>
      </c>
      <c r="O160" s="6">
        <v>2306.23</v>
      </c>
      <c r="P160" s="6">
        <v>140</v>
      </c>
      <c r="Q160" s="6">
        <v>15258.63</v>
      </c>
      <c r="R160" s="6" t="s">
        <v>83</v>
      </c>
      <c r="S160" s="6" t="s">
        <v>63</v>
      </c>
      <c r="T160" s="6" t="s">
        <v>46</v>
      </c>
      <c r="U160" s="6" t="s">
        <v>36</v>
      </c>
      <c r="V160" s="6" t="s">
        <v>37</v>
      </c>
      <c r="W160" s="6">
        <v>10</v>
      </c>
      <c r="X160" s="6" t="s">
        <v>38</v>
      </c>
      <c r="Y160" s="6">
        <v>3</v>
      </c>
      <c r="Z160" s="6" t="s">
        <v>91</v>
      </c>
    </row>
    <row r="161" spans="1:26" x14ac:dyDescent="0.3">
      <c r="A161" s="6" t="s">
        <v>393</v>
      </c>
      <c r="B161" s="7">
        <v>45812</v>
      </c>
      <c r="C161" s="6" t="s">
        <v>127</v>
      </c>
      <c r="D161" s="6" t="s">
        <v>108</v>
      </c>
      <c r="E161" s="6" t="s">
        <v>43</v>
      </c>
      <c r="F161" s="6">
        <v>48</v>
      </c>
      <c r="G161" s="6" t="s">
        <v>94</v>
      </c>
      <c r="H161" s="6" t="s">
        <v>31</v>
      </c>
      <c r="I161" s="6" t="s">
        <v>94</v>
      </c>
      <c r="J161" s="6" t="s">
        <v>62</v>
      </c>
      <c r="K161" s="6">
        <v>2</v>
      </c>
      <c r="L161" s="6">
        <v>31726</v>
      </c>
      <c r="M161" s="6">
        <v>15</v>
      </c>
      <c r="N161" s="6">
        <v>9517.7999999999993</v>
      </c>
      <c r="O161" s="6">
        <v>9708.16</v>
      </c>
      <c r="P161" s="6">
        <v>13</v>
      </c>
      <c r="Q161" s="6">
        <v>63655.360000000001</v>
      </c>
      <c r="R161" s="6" t="s">
        <v>83</v>
      </c>
      <c r="S161" s="6" t="s">
        <v>63</v>
      </c>
      <c r="T161" s="6" t="s">
        <v>35</v>
      </c>
      <c r="U161" s="6" t="s">
        <v>36</v>
      </c>
      <c r="V161" s="6" t="s">
        <v>37</v>
      </c>
      <c r="W161" s="6">
        <v>1</v>
      </c>
      <c r="X161" s="6" t="s">
        <v>38</v>
      </c>
      <c r="Y161" s="6">
        <v>5</v>
      </c>
      <c r="Z161" s="6" t="s">
        <v>58</v>
      </c>
    </row>
    <row r="162" spans="1:26" x14ac:dyDescent="0.3">
      <c r="A162" s="6" t="s">
        <v>394</v>
      </c>
      <c r="B162" s="7">
        <v>45935</v>
      </c>
      <c r="C162" s="6" t="s">
        <v>395</v>
      </c>
      <c r="D162" s="6" t="s">
        <v>89</v>
      </c>
      <c r="E162" s="6" t="s">
        <v>29</v>
      </c>
      <c r="F162" s="6">
        <v>24</v>
      </c>
      <c r="G162" s="6" t="s">
        <v>139</v>
      </c>
      <c r="H162" s="6" t="s">
        <v>31</v>
      </c>
      <c r="I162" s="6" t="s">
        <v>139</v>
      </c>
      <c r="J162" s="6" t="s">
        <v>69</v>
      </c>
      <c r="K162" s="6">
        <v>4</v>
      </c>
      <c r="L162" s="6">
        <v>42298</v>
      </c>
      <c r="M162" s="6">
        <v>20</v>
      </c>
      <c r="N162" s="6">
        <v>33838.400000000001</v>
      </c>
      <c r="O162" s="6">
        <v>24363.65</v>
      </c>
      <c r="P162" s="6">
        <v>262</v>
      </c>
      <c r="Q162" s="6">
        <v>159979.25</v>
      </c>
      <c r="R162" s="6" t="s">
        <v>45</v>
      </c>
      <c r="S162" s="6" t="s">
        <v>63</v>
      </c>
      <c r="T162" s="6" t="s">
        <v>70</v>
      </c>
      <c r="U162" s="6" t="s">
        <v>56</v>
      </c>
      <c r="V162" s="6" t="s">
        <v>57</v>
      </c>
      <c r="W162" s="6">
        <v>8</v>
      </c>
      <c r="X162" s="6" t="s">
        <v>38</v>
      </c>
      <c r="Y162" s="6">
        <v>5</v>
      </c>
      <c r="Z162" s="6" t="s">
        <v>39</v>
      </c>
    </row>
    <row r="163" spans="1:26" x14ac:dyDescent="0.3">
      <c r="A163" s="6" t="s">
        <v>396</v>
      </c>
      <c r="B163" s="7">
        <v>45949</v>
      </c>
      <c r="C163" s="6" t="s">
        <v>397</v>
      </c>
      <c r="D163" s="6" t="s">
        <v>61</v>
      </c>
      <c r="E163" s="6" t="s">
        <v>43</v>
      </c>
      <c r="F163" s="6">
        <v>30</v>
      </c>
      <c r="G163" s="6" t="s">
        <v>44</v>
      </c>
      <c r="H163" s="6" t="s">
        <v>31</v>
      </c>
      <c r="I163" s="6" t="s">
        <v>44</v>
      </c>
      <c r="J163" s="6" t="s">
        <v>112</v>
      </c>
      <c r="K163" s="6">
        <v>4</v>
      </c>
      <c r="L163" s="6">
        <v>43897</v>
      </c>
      <c r="M163" s="6">
        <v>15</v>
      </c>
      <c r="N163" s="6">
        <v>26338.2</v>
      </c>
      <c r="O163" s="6">
        <v>26864.959999999999</v>
      </c>
      <c r="P163" s="6">
        <v>108</v>
      </c>
      <c r="Q163" s="6">
        <v>176222.76</v>
      </c>
      <c r="R163" s="6" t="s">
        <v>45</v>
      </c>
      <c r="S163" s="6" t="s">
        <v>63</v>
      </c>
      <c r="T163" s="6" t="s">
        <v>70</v>
      </c>
      <c r="U163" s="6" t="s">
        <v>56</v>
      </c>
      <c r="V163" s="6" t="s">
        <v>57</v>
      </c>
      <c r="W163" s="6">
        <v>8</v>
      </c>
      <c r="X163" s="6" t="s">
        <v>38</v>
      </c>
      <c r="Y163" s="6">
        <v>3</v>
      </c>
      <c r="Z163" s="6" t="s">
        <v>58</v>
      </c>
    </row>
    <row r="164" spans="1:26" x14ac:dyDescent="0.3">
      <c r="A164" s="6" t="s">
        <v>398</v>
      </c>
      <c r="B164" s="7">
        <v>45923</v>
      </c>
      <c r="C164" s="6" t="s">
        <v>351</v>
      </c>
      <c r="D164" s="6" t="s">
        <v>28</v>
      </c>
      <c r="E164" s="6" t="s">
        <v>29</v>
      </c>
      <c r="F164" s="6">
        <v>19</v>
      </c>
      <c r="G164" s="6" t="s">
        <v>99</v>
      </c>
      <c r="H164" s="6" t="s">
        <v>52</v>
      </c>
      <c r="I164" s="6" t="s">
        <v>99</v>
      </c>
      <c r="J164" s="6" t="s">
        <v>112</v>
      </c>
      <c r="K164" s="6">
        <v>2</v>
      </c>
      <c r="L164" s="6">
        <v>48486</v>
      </c>
      <c r="M164" s="6">
        <v>0</v>
      </c>
      <c r="N164" s="6">
        <v>0</v>
      </c>
      <c r="O164" s="6">
        <v>17454.96</v>
      </c>
      <c r="P164" s="6">
        <v>267</v>
      </c>
      <c r="Q164" s="6">
        <v>114693.96</v>
      </c>
      <c r="R164" s="6" t="s">
        <v>45</v>
      </c>
      <c r="S164" s="6" t="s">
        <v>34</v>
      </c>
      <c r="T164" s="6" t="s">
        <v>84</v>
      </c>
      <c r="U164" s="6" t="s">
        <v>85</v>
      </c>
      <c r="V164" s="6" t="s">
        <v>86</v>
      </c>
      <c r="W164" s="6">
        <v>1</v>
      </c>
      <c r="X164" s="6" t="s">
        <v>38</v>
      </c>
      <c r="Y164" s="6">
        <v>5</v>
      </c>
      <c r="Z164" s="6" t="s">
        <v>39</v>
      </c>
    </row>
    <row r="165" spans="1:26" x14ac:dyDescent="0.3">
      <c r="A165" s="6" t="s">
        <v>399</v>
      </c>
      <c r="B165" s="7">
        <v>45860</v>
      </c>
      <c r="C165" s="6" t="s">
        <v>118</v>
      </c>
      <c r="D165" s="6" t="s">
        <v>80</v>
      </c>
      <c r="E165" s="6" t="s">
        <v>29</v>
      </c>
      <c r="F165" s="6">
        <v>37</v>
      </c>
      <c r="G165" s="6" t="s">
        <v>99</v>
      </c>
      <c r="H165" s="6" t="s">
        <v>52</v>
      </c>
      <c r="I165" s="6" t="s">
        <v>99</v>
      </c>
      <c r="J165" s="6" t="s">
        <v>75</v>
      </c>
      <c r="K165" s="6">
        <v>3</v>
      </c>
      <c r="L165" s="6">
        <v>11761</v>
      </c>
      <c r="M165" s="6">
        <v>15</v>
      </c>
      <c r="N165" s="6">
        <v>5292.45</v>
      </c>
      <c r="O165" s="6">
        <v>5398.3</v>
      </c>
      <c r="P165" s="6">
        <v>14</v>
      </c>
      <c r="Q165" s="6">
        <v>35402.85</v>
      </c>
      <c r="R165" s="6" t="s">
        <v>33</v>
      </c>
      <c r="S165" s="6" t="s">
        <v>63</v>
      </c>
      <c r="T165" s="6" t="s">
        <v>55</v>
      </c>
      <c r="U165" s="6" t="s">
        <v>56</v>
      </c>
      <c r="V165" s="6" t="s">
        <v>57</v>
      </c>
      <c r="W165" s="6">
        <v>5</v>
      </c>
      <c r="X165" s="6" t="s">
        <v>38</v>
      </c>
      <c r="Y165" s="6">
        <v>1</v>
      </c>
      <c r="Z165" s="6" t="s">
        <v>39</v>
      </c>
    </row>
    <row r="166" spans="1:26" x14ac:dyDescent="0.3">
      <c r="A166" s="6" t="s">
        <v>400</v>
      </c>
      <c r="B166" s="7">
        <v>46001</v>
      </c>
      <c r="C166" s="6" t="s">
        <v>401</v>
      </c>
      <c r="D166" s="6" t="s">
        <v>73</v>
      </c>
      <c r="E166" s="6" t="s">
        <v>43</v>
      </c>
      <c r="F166" s="6">
        <v>19</v>
      </c>
      <c r="G166" s="6" t="s">
        <v>90</v>
      </c>
      <c r="H166" s="6" t="s">
        <v>31</v>
      </c>
      <c r="I166" s="6" t="s">
        <v>90</v>
      </c>
      <c r="J166" s="6" t="s">
        <v>102</v>
      </c>
      <c r="K166" s="6">
        <v>1</v>
      </c>
      <c r="L166" s="6">
        <v>34466</v>
      </c>
      <c r="M166" s="6">
        <v>5</v>
      </c>
      <c r="N166" s="6">
        <v>1723.3</v>
      </c>
      <c r="O166" s="6">
        <v>5893.69</v>
      </c>
      <c r="P166" s="6">
        <v>50</v>
      </c>
      <c r="Q166" s="6">
        <v>38686.39</v>
      </c>
      <c r="R166" s="6" t="s">
        <v>83</v>
      </c>
      <c r="S166" s="6" t="s">
        <v>34</v>
      </c>
      <c r="T166" s="6" t="s">
        <v>95</v>
      </c>
      <c r="U166" s="6" t="s">
        <v>96</v>
      </c>
      <c r="V166" s="6" t="s">
        <v>57</v>
      </c>
      <c r="W166" s="6">
        <v>1</v>
      </c>
      <c r="X166" s="6" t="s">
        <v>38</v>
      </c>
      <c r="Y166" s="6">
        <v>3</v>
      </c>
      <c r="Z166" s="6" t="s">
        <v>39</v>
      </c>
    </row>
    <row r="167" spans="1:26" x14ac:dyDescent="0.3">
      <c r="A167" s="6" t="s">
        <v>402</v>
      </c>
      <c r="B167" s="7">
        <v>45947</v>
      </c>
      <c r="C167" s="6" t="s">
        <v>384</v>
      </c>
      <c r="D167" s="6" t="s">
        <v>66</v>
      </c>
      <c r="E167" s="6" t="s">
        <v>29</v>
      </c>
      <c r="F167" s="6">
        <v>57</v>
      </c>
      <c r="G167" s="6" t="s">
        <v>99</v>
      </c>
      <c r="H167" s="6" t="s">
        <v>52</v>
      </c>
      <c r="I167" s="6" t="s">
        <v>99</v>
      </c>
      <c r="J167" s="6" t="s">
        <v>32</v>
      </c>
      <c r="K167" s="6">
        <v>3</v>
      </c>
      <c r="L167" s="6">
        <v>42623</v>
      </c>
      <c r="M167" s="6">
        <v>20</v>
      </c>
      <c r="N167" s="6">
        <v>25573.8</v>
      </c>
      <c r="O167" s="6">
        <v>18413.14</v>
      </c>
      <c r="P167" s="6">
        <v>20</v>
      </c>
      <c r="Q167" s="6">
        <v>120728.34</v>
      </c>
      <c r="R167" s="6" t="s">
        <v>45</v>
      </c>
      <c r="S167" s="6" t="s">
        <v>63</v>
      </c>
      <c r="T167" s="6" t="s">
        <v>95</v>
      </c>
      <c r="U167" s="6" t="s">
        <v>96</v>
      </c>
      <c r="V167" s="6" t="s">
        <v>57</v>
      </c>
      <c r="W167" s="6">
        <v>1</v>
      </c>
      <c r="X167" s="6" t="s">
        <v>47</v>
      </c>
      <c r="Y167" s="6">
        <v>1</v>
      </c>
      <c r="Z167" s="6" t="s">
        <v>91</v>
      </c>
    </row>
    <row r="168" spans="1:26" x14ac:dyDescent="0.3">
      <c r="A168" s="6" t="s">
        <v>403</v>
      </c>
      <c r="B168" s="7">
        <v>46059</v>
      </c>
      <c r="C168" s="6" t="s">
        <v>404</v>
      </c>
      <c r="D168" s="6" t="s">
        <v>89</v>
      </c>
      <c r="E168" s="6" t="s">
        <v>29</v>
      </c>
      <c r="F168" s="6">
        <v>45</v>
      </c>
      <c r="G168" s="6" t="s">
        <v>51</v>
      </c>
      <c r="H168" s="6" t="s">
        <v>52</v>
      </c>
      <c r="I168" s="6" t="s">
        <v>51</v>
      </c>
      <c r="J168" s="6" t="s">
        <v>150</v>
      </c>
      <c r="K168" s="6">
        <v>2</v>
      </c>
      <c r="L168" s="6">
        <v>35830</v>
      </c>
      <c r="M168" s="6">
        <v>10</v>
      </c>
      <c r="N168" s="6">
        <v>7166</v>
      </c>
      <c r="O168" s="6">
        <v>11608.92</v>
      </c>
      <c r="P168" s="6">
        <v>133</v>
      </c>
      <c r="Q168" s="6">
        <v>76235.92</v>
      </c>
      <c r="R168" s="6" t="s">
        <v>54</v>
      </c>
      <c r="S168" s="6" t="s">
        <v>34</v>
      </c>
      <c r="T168" s="6" t="s">
        <v>55</v>
      </c>
      <c r="U168" s="6" t="s">
        <v>56</v>
      </c>
      <c r="V168" s="6" t="s">
        <v>57</v>
      </c>
      <c r="W168" s="6">
        <v>8</v>
      </c>
      <c r="X168" s="6" t="s">
        <v>47</v>
      </c>
      <c r="Y168" s="6">
        <v>1</v>
      </c>
      <c r="Z168" s="6" t="s">
        <v>39</v>
      </c>
    </row>
    <row r="169" spans="1:26" x14ac:dyDescent="0.3">
      <c r="A169" s="6" t="s">
        <v>405</v>
      </c>
      <c r="B169" s="7">
        <v>45837</v>
      </c>
      <c r="C169" s="6" t="s">
        <v>406</v>
      </c>
      <c r="D169" s="6" t="s">
        <v>108</v>
      </c>
      <c r="E169" s="6" t="s">
        <v>29</v>
      </c>
      <c r="F169" s="6">
        <v>37</v>
      </c>
      <c r="G169" s="6" t="s">
        <v>99</v>
      </c>
      <c r="H169" s="6" t="s">
        <v>52</v>
      </c>
      <c r="I169" s="6" t="s">
        <v>99</v>
      </c>
      <c r="J169" s="6" t="s">
        <v>32</v>
      </c>
      <c r="K169" s="6">
        <v>1</v>
      </c>
      <c r="L169" s="6">
        <v>40523</v>
      </c>
      <c r="M169" s="6">
        <v>0</v>
      </c>
      <c r="N169" s="6">
        <v>0</v>
      </c>
      <c r="O169" s="6">
        <v>7294.14</v>
      </c>
      <c r="P169" s="6">
        <v>302</v>
      </c>
      <c r="Q169" s="6">
        <v>48119.14</v>
      </c>
      <c r="R169" s="6" t="s">
        <v>83</v>
      </c>
      <c r="S169" s="6" t="s">
        <v>63</v>
      </c>
      <c r="T169" s="6" t="s">
        <v>70</v>
      </c>
      <c r="U169" s="6" t="s">
        <v>56</v>
      </c>
      <c r="V169" s="6" t="s">
        <v>57</v>
      </c>
      <c r="W169" s="6">
        <v>9</v>
      </c>
      <c r="X169" s="6" t="s">
        <v>38</v>
      </c>
      <c r="Y169" s="6">
        <v>5</v>
      </c>
      <c r="Z169" s="6" t="s">
        <v>47</v>
      </c>
    </row>
    <row r="170" spans="1:26" x14ac:dyDescent="0.3">
      <c r="A170" s="6" t="s">
        <v>407</v>
      </c>
      <c r="B170" s="7">
        <v>46085</v>
      </c>
      <c r="C170" s="6" t="s">
        <v>408</v>
      </c>
      <c r="D170" s="6" t="s">
        <v>80</v>
      </c>
      <c r="E170" s="6" t="s">
        <v>43</v>
      </c>
      <c r="F170" s="6">
        <v>24</v>
      </c>
      <c r="G170" s="6" t="s">
        <v>44</v>
      </c>
      <c r="H170" s="6" t="s">
        <v>31</v>
      </c>
      <c r="I170" s="6" t="s">
        <v>44</v>
      </c>
      <c r="J170" s="6" t="s">
        <v>201</v>
      </c>
      <c r="K170" s="6">
        <v>4</v>
      </c>
      <c r="L170" s="6">
        <v>11352</v>
      </c>
      <c r="M170" s="6">
        <v>0</v>
      </c>
      <c r="N170" s="6">
        <v>0</v>
      </c>
      <c r="O170" s="6">
        <v>8173.44</v>
      </c>
      <c r="P170" s="6">
        <v>161</v>
      </c>
      <c r="Q170" s="6">
        <v>53742.44</v>
      </c>
      <c r="R170" s="6" t="s">
        <v>45</v>
      </c>
      <c r="S170" s="6" t="s">
        <v>34</v>
      </c>
      <c r="T170" s="6" t="s">
        <v>35</v>
      </c>
      <c r="U170" s="6" t="s">
        <v>36</v>
      </c>
      <c r="V170" s="6" t="s">
        <v>37</v>
      </c>
      <c r="W170" s="6">
        <v>6</v>
      </c>
      <c r="X170" s="6" t="s">
        <v>38</v>
      </c>
      <c r="Y170" s="6">
        <v>1</v>
      </c>
      <c r="Z170" s="6" t="s">
        <v>58</v>
      </c>
    </row>
    <row r="171" spans="1:26" x14ac:dyDescent="0.3">
      <c r="A171" s="6" t="s">
        <v>409</v>
      </c>
      <c r="B171" s="7">
        <v>45956</v>
      </c>
      <c r="C171" s="6" t="s">
        <v>410</v>
      </c>
      <c r="D171" s="6" t="s">
        <v>28</v>
      </c>
      <c r="E171" s="6" t="s">
        <v>43</v>
      </c>
      <c r="F171" s="6">
        <v>18</v>
      </c>
      <c r="G171" s="6" t="s">
        <v>67</v>
      </c>
      <c r="H171" s="6" t="s">
        <v>68</v>
      </c>
      <c r="I171" s="6" t="s">
        <v>67</v>
      </c>
      <c r="J171" s="6" t="s">
        <v>32</v>
      </c>
      <c r="K171" s="6">
        <v>4</v>
      </c>
      <c r="L171" s="6">
        <v>42955</v>
      </c>
      <c r="M171" s="6">
        <v>0</v>
      </c>
      <c r="N171" s="6">
        <v>0</v>
      </c>
      <c r="O171" s="6">
        <v>30927.599999999999</v>
      </c>
      <c r="P171" s="6">
        <v>41</v>
      </c>
      <c r="Q171" s="6">
        <v>202788.6</v>
      </c>
      <c r="R171" s="6" t="s">
        <v>45</v>
      </c>
      <c r="S171" s="6" t="s">
        <v>63</v>
      </c>
      <c r="T171" s="6" t="s">
        <v>46</v>
      </c>
      <c r="U171" s="6" t="s">
        <v>36</v>
      </c>
      <c r="V171" s="6" t="s">
        <v>37</v>
      </c>
      <c r="W171" s="6">
        <v>9</v>
      </c>
      <c r="X171" s="6" t="s">
        <v>38</v>
      </c>
      <c r="Y171" s="6">
        <v>3</v>
      </c>
      <c r="Z171" s="6" t="s">
        <v>47</v>
      </c>
    </row>
    <row r="172" spans="1:26" x14ac:dyDescent="0.3">
      <c r="A172" s="6" t="s">
        <v>411</v>
      </c>
      <c r="B172" s="7">
        <v>45931</v>
      </c>
      <c r="C172" s="6" t="s">
        <v>412</v>
      </c>
      <c r="D172" s="6" t="s">
        <v>108</v>
      </c>
      <c r="E172" s="6" t="s">
        <v>29</v>
      </c>
      <c r="F172" s="6">
        <v>59</v>
      </c>
      <c r="G172" s="6" t="s">
        <v>51</v>
      </c>
      <c r="H172" s="6" t="s">
        <v>52</v>
      </c>
      <c r="I172" s="6" t="s">
        <v>51</v>
      </c>
      <c r="J172" s="6" t="s">
        <v>112</v>
      </c>
      <c r="K172" s="6">
        <v>3</v>
      </c>
      <c r="L172" s="6">
        <v>40789</v>
      </c>
      <c r="M172" s="6">
        <v>10</v>
      </c>
      <c r="N172" s="6">
        <v>12236.7</v>
      </c>
      <c r="O172" s="6">
        <v>19823.45</v>
      </c>
      <c r="P172" s="6">
        <v>488</v>
      </c>
      <c r="Q172" s="6">
        <v>130441.75</v>
      </c>
      <c r="R172" s="6" t="s">
        <v>83</v>
      </c>
      <c r="S172" s="6" t="s">
        <v>34</v>
      </c>
      <c r="T172" s="6" t="s">
        <v>55</v>
      </c>
      <c r="U172" s="6" t="s">
        <v>56</v>
      </c>
      <c r="V172" s="6" t="s">
        <v>57</v>
      </c>
      <c r="W172" s="6">
        <v>3</v>
      </c>
      <c r="X172" s="6" t="s">
        <v>38</v>
      </c>
      <c r="Y172" s="6">
        <v>1</v>
      </c>
      <c r="Z172" s="6" t="s">
        <v>47</v>
      </c>
    </row>
    <row r="173" spans="1:26" x14ac:dyDescent="0.3">
      <c r="A173" s="6" t="s">
        <v>413</v>
      </c>
      <c r="B173" s="7">
        <v>45865</v>
      </c>
      <c r="C173" s="6" t="s">
        <v>414</v>
      </c>
      <c r="D173" s="6" t="s">
        <v>66</v>
      </c>
      <c r="E173" s="6" t="s">
        <v>29</v>
      </c>
      <c r="F173" s="6">
        <v>56</v>
      </c>
      <c r="G173" s="6" t="s">
        <v>30</v>
      </c>
      <c r="H173" s="6" t="s">
        <v>31</v>
      </c>
      <c r="I173" s="6" t="s">
        <v>30</v>
      </c>
      <c r="J173" s="6" t="s">
        <v>32</v>
      </c>
      <c r="K173" s="6">
        <v>5</v>
      </c>
      <c r="L173" s="6">
        <v>39991</v>
      </c>
      <c r="M173" s="6">
        <v>5</v>
      </c>
      <c r="N173" s="6">
        <v>9997.75</v>
      </c>
      <c r="O173" s="6">
        <v>34192.31</v>
      </c>
      <c r="P173" s="6">
        <v>328</v>
      </c>
      <c r="Q173" s="6">
        <v>224477.55</v>
      </c>
      <c r="R173" s="6" t="s">
        <v>33</v>
      </c>
      <c r="S173" s="6" t="s">
        <v>63</v>
      </c>
      <c r="T173" s="6" t="s">
        <v>103</v>
      </c>
      <c r="U173" s="6" t="s">
        <v>103</v>
      </c>
      <c r="V173" s="6" t="s">
        <v>57</v>
      </c>
      <c r="W173" s="6">
        <v>10</v>
      </c>
      <c r="X173" s="6" t="s">
        <v>47</v>
      </c>
      <c r="Y173" s="6">
        <v>4</v>
      </c>
      <c r="Z173" s="6" t="s">
        <v>58</v>
      </c>
    </row>
    <row r="174" spans="1:26" x14ac:dyDescent="0.3">
      <c r="A174" s="6" t="s">
        <v>415</v>
      </c>
      <c r="B174" s="7">
        <v>46009</v>
      </c>
      <c r="C174" s="6" t="s">
        <v>266</v>
      </c>
      <c r="D174" s="6" t="s">
        <v>89</v>
      </c>
      <c r="E174" s="6" t="s">
        <v>43</v>
      </c>
      <c r="F174" s="6">
        <v>41</v>
      </c>
      <c r="G174" s="6" t="s">
        <v>44</v>
      </c>
      <c r="H174" s="6" t="s">
        <v>31</v>
      </c>
      <c r="I174" s="6" t="s">
        <v>44</v>
      </c>
      <c r="J174" s="6" t="s">
        <v>201</v>
      </c>
      <c r="K174" s="6">
        <v>3</v>
      </c>
      <c r="L174" s="6">
        <v>22410</v>
      </c>
      <c r="M174" s="6">
        <v>10</v>
      </c>
      <c r="N174" s="6">
        <v>6723</v>
      </c>
      <c r="O174" s="6">
        <v>10891.26</v>
      </c>
      <c r="P174" s="6">
        <v>365</v>
      </c>
      <c r="Q174" s="6">
        <v>71763.259999999995</v>
      </c>
      <c r="R174" s="6" t="s">
        <v>45</v>
      </c>
      <c r="S174" s="6" t="s">
        <v>63</v>
      </c>
      <c r="T174" s="6" t="s">
        <v>103</v>
      </c>
      <c r="U174" s="6" t="s">
        <v>103</v>
      </c>
      <c r="V174" s="6" t="s">
        <v>57</v>
      </c>
      <c r="W174" s="6">
        <v>1</v>
      </c>
      <c r="X174" s="6" t="s">
        <v>47</v>
      </c>
      <c r="Y174" s="6">
        <v>1</v>
      </c>
      <c r="Z174" s="6" t="s">
        <v>47</v>
      </c>
    </row>
    <row r="175" spans="1:26" x14ac:dyDescent="0.3">
      <c r="A175" s="6" t="s">
        <v>416</v>
      </c>
      <c r="B175" s="7">
        <v>45938</v>
      </c>
      <c r="C175" s="6" t="s">
        <v>417</v>
      </c>
      <c r="D175" s="6" t="s">
        <v>80</v>
      </c>
      <c r="E175" s="6" t="s">
        <v>29</v>
      </c>
      <c r="F175" s="6">
        <v>18</v>
      </c>
      <c r="G175" s="6" t="s">
        <v>94</v>
      </c>
      <c r="H175" s="6" t="s">
        <v>31</v>
      </c>
      <c r="I175" s="6" t="s">
        <v>94</v>
      </c>
      <c r="J175" s="6" t="s">
        <v>53</v>
      </c>
      <c r="K175" s="6">
        <v>4</v>
      </c>
      <c r="L175" s="6">
        <v>3086</v>
      </c>
      <c r="M175" s="6">
        <v>10</v>
      </c>
      <c r="N175" s="6">
        <v>1234.4000000000001</v>
      </c>
      <c r="O175" s="6">
        <v>1999.73</v>
      </c>
      <c r="P175" s="6">
        <v>247</v>
      </c>
      <c r="Q175" s="6">
        <v>13356.33</v>
      </c>
      <c r="R175" s="6" t="s">
        <v>33</v>
      </c>
      <c r="S175" s="6" t="s">
        <v>63</v>
      </c>
      <c r="T175" s="6" t="s">
        <v>35</v>
      </c>
      <c r="U175" s="6" t="s">
        <v>36</v>
      </c>
      <c r="V175" s="6" t="s">
        <v>37</v>
      </c>
      <c r="W175" s="6">
        <v>4</v>
      </c>
      <c r="X175" s="6" t="s">
        <v>47</v>
      </c>
      <c r="Y175" s="6">
        <v>5</v>
      </c>
      <c r="Z175" s="6" t="s">
        <v>58</v>
      </c>
    </row>
    <row r="176" spans="1:26" x14ac:dyDescent="0.3">
      <c r="A176" s="6" t="s">
        <v>418</v>
      </c>
      <c r="B176" s="7">
        <v>45868</v>
      </c>
      <c r="C176" s="6" t="s">
        <v>419</v>
      </c>
      <c r="D176" s="6" t="s">
        <v>50</v>
      </c>
      <c r="E176" s="6" t="s">
        <v>43</v>
      </c>
      <c r="F176" s="6">
        <v>53</v>
      </c>
      <c r="G176" s="6" t="s">
        <v>30</v>
      </c>
      <c r="H176" s="6" t="s">
        <v>31</v>
      </c>
      <c r="I176" s="6" t="s">
        <v>30</v>
      </c>
      <c r="J176" s="6" t="s">
        <v>62</v>
      </c>
      <c r="K176" s="6">
        <v>3</v>
      </c>
      <c r="L176" s="6">
        <v>39476</v>
      </c>
      <c r="M176" s="6">
        <v>20</v>
      </c>
      <c r="N176" s="6">
        <v>23685.599999999999</v>
      </c>
      <c r="O176" s="6">
        <v>17053.63</v>
      </c>
      <c r="P176" s="6">
        <v>78</v>
      </c>
      <c r="Q176" s="6">
        <v>111874.03</v>
      </c>
      <c r="R176" s="6" t="s">
        <v>83</v>
      </c>
      <c r="S176" s="6" t="s">
        <v>63</v>
      </c>
      <c r="T176" s="6" t="s">
        <v>103</v>
      </c>
      <c r="U176" s="6" t="s">
        <v>103</v>
      </c>
      <c r="V176" s="6" t="s">
        <v>57</v>
      </c>
      <c r="W176" s="6">
        <v>5</v>
      </c>
      <c r="X176" s="6" t="s">
        <v>47</v>
      </c>
      <c r="Y176" s="6">
        <v>2</v>
      </c>
      <c r="Z176" s="6" t="s">
        <v>47</v>
      </c>
    </row>
    <row r="177" spans="1:26" x14ac:dyDescent="0.3">
      <c r="A177" s="6" t="s">
        <v>420</v>
      </c>
      <c r="B177" s="7">
        <v>45925</v>
      </c>
      <c r="C177" s="6" t="s">
        <v>421</v>
      </c>
      <c r="D177" s="6" t="s">
        <v>50</v>
      </c>
      <c r="E177" s="6" t="s">
        <v>29</v>
      </c>
      <c r="F177" s="6">
        <v>31</v>
      </c>
      <c r="G177" s="6" t="s">
        <v>44</v>
      </c>
      <c r="H177" s="6" t="s">
        <v>31</v>
      </c>
      <c r="I177" s="6" t="s">
        <v>44</v>
      </c>
      <c r="J177" s="6" t="s">
        <v>53</v>
      </c>
      <c r="K177" s="6">
        <v>1</v>
      </c>
      <c r="L177" s="6">
        <v>31021</v>
      </c>
      <c r="M177" s="6">
        <v>15</v>
      </c>
      <c r="N177" s="6">
        <v>4653.1499999999996</v>
      </c>
      <c r="O177" s="6">
        <v>4746.21</v>
      </c>
      <c r="P177" s="6">
        <v>39</v>
      </c>
      <c r="Q177" s="6">
        <v>31153.06</v>
      </c>
      <c r="R177" s="6" t="s">
        <v>83</v>
      </c>
      <c r="S177" s="6" t="s">
        <v>34</v>
      </c>
      <c r="T177" s="6" t="s">
        <v>70</v>
      </c>
      <c r="U177" s="6" t="s">
        <v>56</v>
      </c>
      <c r="V177" s="6" t="s">
        <v>57</v>
      </c>
      <c r="W177" s="6">
        <v>8</v>
      </c>
      <c r="X177" s="6" t="s">
        <v>47</v>
      </c>
      <c r="Y177" s="6">
        <v>4</v>
      </c>
      <c r="Z177" s="6" t="s">
        <v>39</v>
      </c>
    </row>
    <row r="178" spans="1:26" x14ac:dyDescent="0.3">
      <c r="A178" s="6" t="s">
        <v>422</v>
      </c>
      <c r="B178" s="7">
        <v>45842</v>
      </c>
      <c r="C178" s="6" t="s">
        <v>423</v>
      </c>
      <c r="D178" s="6" t="s">
        <v>73</v>
      </c>
      <c r="E178" s="6" t="s">
        <v>43</v>
      </c>
      <c r="F178" s="6">
        <v>46</v>
      </c>
      <c r="G178" s="6" t="s">
        <v>74</v>
      </c>
      <c r="H178" s="6" t="s">
        <v>31</v>
      </c>
      <c r="I178" s="6" t="s">
        <v>74</v>
      </c>
      <c r="J178" s="6" t="s">
        <v>201</v>
      </c>
      <c r="K178" s="6">
        <v>1</v>
      </c>
      <c r="L178" s="6">
        <v>581</v>
      </c>
      <c r="M178" s="6">
        <v>0</v>
      </c>
      <c r="N178" s="6">
        <v>0</v>
      </c>
      <c r="O178" s="6">
        <v>104.58</v>
      </c>
      <c r="P178" s="6">
        <v>19</v>
      </c>
      <c r="Q178" s="6">
        <v>704.58</v>
      </c>
      <c r="R178" s="6" t="s">
        <v>83</v>
      </c>
      <c r="S178" s="6" t="s">
        <v>34</v>
      </c>
      <c r="T178" s="6" t="s">
        <v>103</v>
      </c>
      <c r="U178" s="6" t="s">
        <v>103</v>
      </c>
      <c r="V178" s="6" t="s">
        <v>57</v>
      </c>
      <c r="W178" s="6">
        <v>4</v>
      </c>
      <c r="X178" s="6" t="s">
        <v>47</v>
      </c>
      <c r="Y178" s="6">
        <v>2</v>
      </c>
      <c r="Z178" s="6" t="s">
        <v>91</v>
      </c>
    </row>
    <row r="179" spans="1:26" x14ac:dyDescent="0.3">
      <c r="A179" s="6" t="s">
        <v>424</v>
      </c>
      <c r="B179" s="7">
        <v>46058</v>
      </c>
      <c r="C179" s="6" t="s">
        <v>425</v>
      </c>
      <c r="D179" s="6" t="s">
        <v>111</v>
      </c>
      <c r="E179" s="6" t="s">
        <v>29</v>
      </c>
      <c r="F179" s="6">
        <v>23</v>
      </c>
      <c r="G179" s="6" t="s">
        <v>134</v>
      </c>
      <c r="H179" s="6" t="s">
        <v>31</v>
      </c>
      <c r="I179" s="6" t="s">
        <v>134</v>
      </c>
      <c r="J179" s="6" t="s">
        <v>102</v>
      </c>
      <c r="K179" s="6">
        <v>3</v>
      </c>
      <c r="L179" s="6">
        <v>36753</v>
      </c>
      <c r="M179" s="6">
        <v>10</v>
      </c>
      <c r="N179" s="6">
        <v>11025.9</v>
      </c>
      <c r="O179" s="6">
        <v>17861.96</v>
      </c>
      <c r="P179" s="6">
        <v>200</v>
      </c>
      <c r="Q179" s="6">
        <v>117295.06</v>
      </c>
      <c r="R179" s="6" t="s">
        <v>54</v>
      </c>
      <c r="S179" s="6" t="s">
        <v>34</v>
      </c>
      <c r="T179" s="6" t="s">
        <v>95</v>
      </c>
      <c r="U179" s="6" t="s">
        <v>96</v>
      </c>
      <c r="V179" s="6" t="s">
        <v>57</v>
      </c>
      <c r="W179" s="6">
        <v>9</v>
      </c>
      <c r="X179" s="6" t="s">
        <v>38</v>
      </c>
      <c r="Y179" s="6">
        <v>3</v>
      </c>
      <c r="Z179" s="6" t="s">
        <v>58</v>
      </c>
    </row>
    <row r="180" spans="1:26" x14ac:dyDescent="0.3">
      <c r="A180" s="6" t="s">
        <v>426</v>
      </c>
      <c r="B180" s="7">
        <v>46011</v>
      </c>
      <c r="C180" s="6" t="s">
        <v>427</v>
      </c>
      <c r="D180" s="6" t="s">
        <v>28</v>
      </c>
      <c r="E180" s="6" t="s">
        <v>43</v>
      </c>
      <c r="F180" s="6">
        <v>30</v>
      </c>
      <c r="G180" s="6" t="s">
        <v>139</v>
      </c>
      <c r="H180" s="6" t="s">
        <v>31</v>
      </c>
      <c r="I180" s="6" t="s">
        <v>139</v>
      </c>
      <c r="J180" s="6" t="s">
        <v>75</v>
      </c>
      <c r="K180" s="6">
        <v>3</v>
      </c>
      <c r="L180" s="6">
        <v>34859</v>
      </c>
      <c r="M180" s="6">
        <v>5</v>
      </c>
      <c r="N180" s="6">
        <v>5228.8500000000004</v>
      </c>
      <c r="O180" s="6">
        <v>17882.669999999998</v>
      </c>
      <c r="P180" s="6">
        <v>482</v>
      </c>
      <c r="Q180" s="6">
        <v>117712.82</v>
      </c>
      <c r="R180" s="6" t="s">
        <v>54</v>
      </c>
      <c r="S180" s="6" t="s">
        <v>34</v>
      </c>
      <c r="T180" s="6" t="s">
        <v>70</v>
      </c>
      <c r="U180" s="6" t="s">
        <v>56</v>
      </c>
      <c r="V180" s="6" t="s">
        <v>57</v>
      </c>
      <c r="W180" s="6">
        <v>6</v>
      </c>
      <c r="X180" s="6" t="s">
        <v>47</v>
      </c>
      <c r="Y180" s="6">
        <v>1</v>
      </c>
      <c r="Z180" s="6" t="s">
        <v>47</v>
      </c>
    </row>
    <row r="181" spans="1:26" x14ac:dyDescent="0.3">
      <c r="A181" s="6" t="s">
        <v>428</v>
      </c>
      <c r="B181" s="7">
        <v>46101</v>
      </c>
      <c r="C181" s="6" t="s">
        <v>172</v>
      </c>
      <c r="D181" s="6" t="s">
        <v>108</v>
      </c>
      <c r="E181" s="6" t="s">
        <v>43</v>
      </c>
      <c r="F181" s="6">
        <v>38</v>
      </c>
      <c r="G181" s="6" t="s">
        <v>67</v>
      </c>
      <c r="H181" s="6" t="s">
        <v>68</v>
      </c>
      <c r="I181" s="6" t="s">
        <v>67</v>
      </c>
      <c r="J181" s="6" t="s">
        <v>150</v>
      </c>
      <c r="K181" s="6">
        <v>3</v>
      </c>
      <c r="L181" s="6">
        <v>27908</v>
      </c>
      <c r="M181" s="6">
        <v>15</v>
      </c>
      <c r="N181" s="6">
        <v>12558.6</v>
      </c>
      <c r="O181" s="6">
        <v>12809.77</v>
      </c>
      <c r="P181" s="6">
        <v>250</v>
      </c>
      <c r="Q181" s="6">
        <v>84225.17</v>
      </c>
      <c r="R181" s="6" t="s">
        <v>45</v>
      </c>
      <c r="S181" s="6" t="s">
        <v>34</v>
      </c>
      <c r="T181" s="6" t="s">
        <v>70</v>
      </c>
      <c r="U181" s="6" t="s">
        <v>56</v>
      </c>
      <c r="V181" s="6" t="s">
        <v>57</v>
      </c>
      <c r="W181" s="6">
        <v>9</v>
      </c>
      <c r="X181" s="6" t="s">
        <v>47</v>
      </c>
      <c r="Y181" s="6">
        <v>5</v>
      </c>
      <c r="Z181" s="6" t="s">
        <v>39</v>
      </c>
    </row>
    <row r="182" spans="1:26" x14ac:dyDescent="0.3">
      <c r="A182" s="6" t="s">
        <v>429</v>
      </c>
      <c r="B182" s="7">
        <v>46028</v>
      </c>
      <c r="C182" s="6" t="s">
        <v>301</v>
      </c>
      <c r="D182" s="6" t="s">
        <v>108</v>
      </c>
      <c r="E182" s="6" t="s">
        <v>43</v>
      </c>
      <c r="F182" s="6">
        <v>29</v>
      </c>
      <c r="G182" s="6" t="s">
        <v>139</v>
      </c>
      <c r="H182" s="6" t="s">
        <v>31</v>
      </c>
      <c r="I182" s="6" t="s">
        <v>139</v>
      </c>
      <c r="J182" s="6" t="s">
        <v>69</v>
      </c>
      <c r="K182" s="6">
        <v>3</v>
      </c>
      <c r="L182" s="6">
        <v>47658</v>
      </c>
      <c r="M182" s="6">
        <v>0</v>
      </c>
      <c r="N182" s="6">
        <v>0</v>
      </c>
      <c r="O182" s="6">
        <v>25735.32</v>
      </c>
      <c r="P182" s="6">
        <v>240</v>
      </c>
      <c r="Q182" s="6">
        <v>168949.32</v>
      </c>
      <c r="R182" s="6" t="s">
        <v>45</v>
      </c>
      <c r="S182" s="6" t="s">
        <v>34</v>
      </c>
      <c r="T182" s="6" t="s">
        <v>70</v>
      </c>
      <c r="U182" s="6" t="s">
        <v>56</v>
      </c>
      <c r="V182" s="6" t="s">
        <v>57</v>
      </c>
      <c r="W182" s="6">
        <v>4</v>
      </c>
      <c r="X182" s="6" t="s">
        <v>38</v>
      </c>
      <c r="Y182" s="6">
        <v>2</v>
      </c>
      <c r="Z182" s="6" t="s">
        <v>58</v>
      </c>
    </row>
    <row r="183" spans="1:26" x14ac:dyDescent="0.3">
      <c r="A183" s="6" t="s">
        <v>430</v>
      </c>
      <c r="B183" s="7">
        <v>45954</v>
      </c>
      <c r="C183" s="6" t="s">
        <v>431</v>
      </c>
      <c r="D183" s="6" t="s">
        <v>89</v>
      </c>
      <c r="E183" s="6" t="s">
        <v>43</v>
      </c>
      <c r="F183" s="6">
        <v>56</v>
      </c>
      <c r="G183" s="6" t="s">
        <v>30</v>
      </c>
      <c r="H183" s="6" t="s">
        <v>31</v>
      </c>
      <c r="I183" s="6" t="s">
        <v>30</v>
      </c>
      <c r="J183" s="6" t="s">
        <v>62</v>
      </c>
      <c r="K183" s="6">
        <v>4</v>
      </c>
      <c r="L183" s="6">
        <v>2329</v>
      </c>
      <c r="M183" s="6">
        <v>0</v>
      </c>
      <c r="N183" s="6">
        <v>0</v>
      </c>
      <c r="O183" s="6">
        <v>1676.88</v>
      </c>
      <c r="P183" s="6">
        <v>348</v>
      </c>
      <c r="Q183" s="6">
        <v>11340.88</v>
      </c>
      <c r="R183" s="6" t="s">
        <v>54</v>
      </c>
      <c r="S183" s="6" t="s">
        <v>34</v>
      </c>
      <c r="T183" s="6" t="s">
        <v>55</v>
      </c>
      <c r="U183" s="6" t="s">
        <v>56</v>
      </c>
      <c r="V183" s="6" t="s">
        <v>57</v>
      </c>
      <c r="W183" s="6">
        <v>1</v>
      </c>
      <c r="X183" s="6" t="s">
        <v>38</v>
      </c>
      <c r="Y183" s="6">
        <v>2</v>
      </c>
      <c r="Z183" s="6" t="s">
        <v>39</v>
      </c>
    </row>
    <row r="184" spans="1:26" x14ac:dyDescent="0.3">
      <c r="A184" s="6" t="s">
        <v>432</v>
      </c>
      <c r="B184" s="7">
        <v>45975</v>
      </c>
      <c r="C184" s="6" t="s">
        <v>433</v>
      </c>
      <c r="D184" s="6" t="s">
        <v>89</v>
      </c>
      <c r="E184" s="6" t="s">
        <v>43</v>
      </c>
      <c r="F184" s="6">
        <v>42</v>
      </c>
      <c r="G184" s="6" t="s">
        <v>30</v>
      </c>
      <c r="H184" s="6" t="s">
        <v>31</v>
      </c>
      <c r="I184" s="6" t="s">
        <v>30</v>
      </c>
      <c r="J184" s="6" t="s">
        <v>201</v>
      </c>
      <c r="K184" s="6">
        <v>2</v>
      </c>
      <c r="L184" s="6">
        <v>10674</v>
      </c>
      <c r="M184" s="6">
        <v>20</v>
      </c>
      <c r="N184" s="6">
        <v>4269.6000000000004</v>
      </c>
      <c r="O184" s="6">
        <v>3074.11</v>
      </c>
      <c r="P184" s="6">
        <v>316</v>
      </c>
      <c r="Q184" s="6">
        <v>20468.509999999998</v>
      </c>
      <c r="R184" s="6" t="s">
        <v>33</v>
      </c>
      <c r="S184" s="6" t="s">
        <v>34</v>
      </c>
      <c r="T184" s="6" t="s">
        <v>46</v>
      </c>
      <c r="U184" s="6" t="s">
        <v>36</v>
      </c>
      <c r="V184" s="6" t="s">
        <v>37</v>
      </c>
      <c r="W184" s="6">
        <v>5</v>
      </c>
      <c r="X184" s="6" t="s">
        <v>38</v>
      </c>
      <c r="Y184" s="6">
        <v>1</v>
      </c>
      <c r="Z184" s="6" t="s">
        <v>91</v>
      </c>
    </row>
    <row r="185" spans="1:26" x14ac:dyDescent="0.3">
      <c r="A185" s="6" t="s">
        <v>434</v>
      </c>
      <c r="B185" s="7">
        <v>45910</v>
      </c>
      <c r="C185" s="6" t="s">
        <v>435</v>
      </c>
      <c r="D185" s="6" t="s">
        <v>108</v>
      </c>
      <c r="E185" s="6" t="s">
        <v>29</v>
      </c>
      <c r="F185" s="6">
        <v>37</v>
      </c>
      <c r="G185" s="6" t="s">
        <v>139</v>
      </c>
      <c r="H185" s="6" t="s">
        <v>31</v>
      </c>
      <c r="I185" s="6" t="s">
        <v>139</v>
      </c>
      <c r="J185" s="6" t="s">
        <v>62</v>
      </c>
      <c r="K185" s="6">
        <v>4</v>
      </c>
      <c r="L185" s="6">
        <v>9797</v>
      </c>
      <c r="M185" s="6">
        <v>15</v>
      </c>
      <c r="N185" s="6">
        <v>5878.2</v>
      </c>
      <c r="O185" s="6">
        <v>5995.76</v>
      </c>
      <c r="P185" s="6">
        <v>457</v>
      </c>
      <c r="Q185" s="6">
        <v>39762.559999999998</v>
      </c>
      <c r="R185" s="6" t="s">
        <v>83</v>
      </c>
      <c r="S185" s="6" t="s">
        <v>34</v>
      </c>
      <c r="T185" s="6" t="s">
        <v>55</v>
      </c>
      <c r="U185" s="6" t="s">
        <v>56</v>
      </c>
      <c r="V185" s="6" t="s">
        <v>57</v>
      </c>
      <c r="W185" s="6">
        <v>3</v>
      </c>
      <c r="X185" s="6" t="s">
        <v>47</v>
      </c>
      <c r="Y185" s="6">
        <v>5</v>
      </c>
      <c r="Z185" s="6" t="s">
        <v>91</v>
      </c>
    </row>
    <row r="186" spans="1:26" x14ac:dyDescent="0.3">
      <c r="A186" s="6" t="s">
        <v>436</v>
      </c>
      <c r="B186" s="7">
        <v>45990</v>
      </c>
      <c r="C186" s="6" t="s">
        <v>299</v>
      </c>
      <c r="D186" s="6" t="s">
        <v>80</v>
      </c>
      <c r="E186" s="6" t="s">
        <v>43</v>
      </c>
      <c r="F186" s="6">
        <v>46</v>
      </c>
      <c r="G186" s="6" t="s">
        <v>74</v>
      </c>
      <c r="H186" s="6" t="s">
        <v>31</v>
      </c>
      <c r="I186" s="6" t="s">
        <v>74</v>
      </c>
      <c r="J186" s="6" t="s">
        <v>32</v>
      </c>
      <c r="K186" s="6">
        <v>3</v>
      </c>
      <c r="L186" s="6">
        <v>44724</v>
      </c>
      <c r="M186" s="6">
        <v>5</v>
      </c>
      <c r="N186" s="6">
        <v>6708.6</v>
      </c>
      <c r="O186" s="6">
        <v>22943.41</v>
      </c>
      <c r="P186" s="6">
        <v>76</v>
      </c>
      <c r="Q186" s="6">
        <v>150482.81</v>
      </c>
      <c r="R186" s="6" t="s">
        <v>83</v>
      </c>
      <c r="S186" s="6" t="s">
        <v>34</v>
      </c>
      <c r="T186" s="6" t="s">
        <v>103</v>
      </c>
      <c r="U186" s="6" t="s">
        <v>103</v>
      </c>
      <c r="V186" s="6" t="s">
        <v>57</v>
      </c>
      <c r="W186" s="6">
        <v>7</v>
      </c>
      <c r="X186" s="6" t="s">
        <v>47</v>
      </c>
      <c r="Y186" s="6">
        <v>2</v>
      </c>
      <c r="Z186" s="6" t="s">
        <v>91</v>
      </c>
    </row>
    <row r="187" spans="1:26" x14ac:dyDescent="0.3">
      <c r="A187" s="6" t="s">
        <v>437</v>
      </c>
      <c r="B187" s="7">
        <v>46075</v>
      </c>
      <c r="C187" s="6" t="s">
        <v>438</v>
      </c>
      <c r="D187" s="6" t="s">
        <v>80</v>
      </c>
      <c r="E187" s="6" t="s">
        <v>29</v>
      </c>
      <c r="F187" s="6">
        <v>33</v>
      </c>
      <c r="G187" s="6" t="s">
        <v>44</v>
      </c>
      <c r="H187" s="6" t="s">
        <v>31</v>
      </c>
      <c r="I187" s="6" t="s">
        <v>44</v>
      </c>
      <c r="J187" s="6" t="s">
        <v>150</v>
      </c>
      <c r="K187" s="6">
        <v>2</v>
      </c>
      <c r="L187" s="6">
        <v>41199</v>
      </c>
      <c r="M187" s="6">
        <v>20</v>
      </c>
      <c r="N187" s="6">
        <v>16479.599999999999</v>
      </c>
      <c r="O187" s="6">
        <v>11865.31</v>
      </c>
      <c r="P187" s="6">
        <v>317</v>
      </c>
      <c r="Q187" s="6">
        <v>78100.710000000006</v>
      </c>
      <c r="R187" s="6" t="s">
        <v>54</v>
      </c>
      <c r="S187" s="6" t="s">
        <v>63</v>
      </c>
      <c r="T187" s="6" t="s">
        <v>46</v>
      </c>
      <c r="U187" s="6" t="s">
        <v>36</v>
      </c>
      <c r="V187" s="6" t="s">
        <v>37</v>
      </c>
      <c r="W187" s="6">
        <v>2</v>
      </c>
      <c r="X187" s="6" t="s">
        <v>38</v>
      </c>
      <c r="Y187" s="6">
        <v>3</v>
      </c>
      <c r="Z187" s="6" t="s">
        <v>39</v>
      </c>
    </row>
    <row r="188" spans="1:26" x14ac:dyDescent="0.3">
      <c r="A188" s="6" t="s">
        <v>439</v>
      </c>
      <c r="B188" s="7">
        <v>45849</v>
      </c>
      <c r="C188" s="6" t="s">
        <v>375</v>
      </c>
      <c r="D188" s="6" t="s">
        <v>73</v>
      </c>
      <c r="E188" s="6" t="s">
        <v>43</v>
      </c>
      <c r="F188" s="6">
        <v>37</v>
      </c>
      <c r="G188" s="6" t="s">
        <v>94</v>
      </c>
      <c r="H188" s="6" t="s">
        <v>31</v>
      </c>
      <c r="I188" s="6" t="s">
        <v>94</v>
      </c>
      <c r="J188" s="6" t="s">
        <v>75</v>
      </c>
      <c r="K188" s="6">
        <v>5</v>
      </c>
      <c r="L188" s="6">
        <v>41589</v>
      </c>
      <c r="M188" s="6">
        <v>0</v>
      </c>
      <c r="N188" s="6">
        <v>0</v>
      </c>
      <c r="O188" s="6">
        <v>37430.1</v>
      </c>
      <c r="P188" s="6">
        <v>194</v>
      </c>
      <c r="Q188" s="6">
        <v>245569.1</v>
      </c>
      <c r="R188" s="6" t="s">
        <v>33</v>
      </c>
      <c r="S188" s="6" t="s">
        <v>63</v>
      </c>
      <c r="T188" s="6" t="s">
        <v>70</v>
      </c>
      <c r="U188" s="6" t="s">
        <v>56</v>
      </c>
      <c r="V188" s="6" t="s">
        <v>57</v>
      </c>
      <c r="W188" s="6">
        <v>10</v>
      </c>
      <c r="X188" s="6" t="s">
        <v>38</v>
      </c>
      <c r="Y188" s="6">
        <v>1</v>
      </c>
      <c r="Z188" s="6" t="s">
        <v>39</v>
      </c>
    </row>
    <row r="189" spans="1:26" x14ac:dyDescent="0.3">
      <c r="A189" s="6" t="s">
        <v>440</v>
      </c>
      <c r="B189" s="7">
        <v>46068</v>
      </c>
      <c r="C189" s="6" t="s">
        <v>441</v>
      </c>
      <c r="D189" s="6" t="s">
        <v>42</v>
      </c>
      <c r="E189" s="6" t="s">
        <v>43</v>
      </c>
      <c r="F189" s="6">
        <v>50</v>
      </c>
      <c r="G189" s="6" t="s">
        <v>139</v>
      </c>
      <c r="H189" s="6" t="s">
        <v>31</v>
      </c>
      <c r="I189" s="6" t="s">
        <v>139</v>
      </c>
      <c r="J189" s="6" t="s">
        <v>150</v>
      </c>
      <c r="K189" s="6">
        <v>3</v>
      </c>
      <c r="L189" s="6">
        <v>38807</v>
      </c>
      <c r="M189" s="6">
        <v>5</v>
      </c>
      <c r="N189" s="6">
        <v>5821.05</v>
      </c>
      <c r="O189" s="6">
        <v>19907.990000000002</v>
      </c>
      <c r="P189" s="6">
        <v>361</v>
      </c>
      <c r="Q189" s="6">
        <v>130868.94</v>
      </c>
      <c r="R189" s="6" t="s">
        <v>45</v>
      </c>
      <c r="S189" s="6" t="s">
        <v>34</v>
      </c>
      <c r="T189" s="6" t="s">
        <v>46</v>
      </c>
      <c r="U189" s="6" t="s">
        <v>36</v>
      </c>
      <c r="V189" s="6" t="s">
        <v>37</v>
      </c>
      <c r="W189" s="6">
        <v>10</v>
      </c>
      <c r="X189" s="6" t="s">
        <v>47</v>
      </c>
      <c r="Y189" s="6">
        <v>5</v>
      </c>
      <c r="Z189" s="6" t="s">
        <v>47</v>
      </c>
    </row>
    <row r="190" spans="1:26" x14ac:dyDescent="0.3">
      <c r="A190" s="6" t="s">
        <v>442</v>
      </c>
      <c r="B190" s="7">
        <v>45840</v>
      </c>
      <c r="C190" s="6" t="s">
        <v>443</v>
      </c>
      <c r="D190" s="6" t="s">
        <v>61</v>
      </c>
      <c r="E190" s="6" t="s">
        <v>43</v>
      </c>
      <c r="F190" s="6">
        <v>32</v>
      </c>
      <c r="G190" s="6" t="s">
        <v>30</v>
      </c>
      <c r="H190" s="6" t="s">
        <v>31</v>
      </c>
      <c r="I190" s="6" t="s">
        <v>30</v>
      </c>
      <c r="J190" s="6" t="s">
        <v>69</v>
      </c>
      <c r="K190" s="6">
        <v>1</v>
      </c>
      <c r="L190" s="6">
        <v>6099</v>
      </c>
      <c r="M190" s="6">
        <v>0</v>
      </c>
      <c r="N190" s="6">
        <v>0</v>
      </c>
      <c r="O190" s="6">
        <v>1097.82</v>
      </c>
      <c r="P190" s="6">
        <v>238</v>
      </c>
      <c r="Q190" s="6">
        <v>7434.82</v>
      </c>
      <c r="R190" s="6" t="s">
        <v>45</v>
      </c>
      <c r="S190" s="6" t="s">
        <v>63</v>
      </c>
      <c r="T190" s="6" t="s">
        <v>95</v>
      </c>
      <c r="U190" s="6" t="s">
        <v>96</v>
      </c>
      <c r="V190" s="6" t="s">
        <v>57</v>
      </c>
      <c r="W190" s="6">
        <v>10</v>
      </c>
      <c r="X190" s="6" t="s">
        <v>38</v>
      </c>
      <c r="Y190" s="6">
        <v>2</v>
      </c>
      <c r="Z190" s="6" t="s">
        <v>39</v>
      </c>
    </row>
    <row r="191" spans="1:26" x14ac:dyDescent="0.3">
      <c r="A191" s="6" t="s">
        <v>444</v>
      </c>
      <c r="B191" s="7">
        <v>45929</v>
      </c>
      <c r="C191" s="6" t="s">
        <v>445</v>
      </c>
      <c r="D191" s="6" t="s">
        <v>108</v>
      </c>
      <c r="E191" s="6" t="s">
        <v>29</v>
      </c>
      <c r="F191" s="6">
        <v>25</v>
      </c>
      <c r="G191" s="6" t="s">
        <v>51</v>
      </c>
      <c r="H191" s="6" t="s">
        <v>52</v>
      </c>
      <c r="I191" s="6" t="s">
        <v>51</v>
      </c>
      <c r="J191" s="6" t="s">
        <v>201</v>
      </c>
      <c r="K191" s="6">
        <v>1</v>
      </c>
      <c r="L191" s="6">
        <v>22901</v>
      </c>
      <c r="M191" s="6">
        <v>0</v>
      </c>
      <c r="N191" s="6">
        <v>0</v>
      </c>
      <c r="O191" s="6">
        <v>4122.18</v>
      </c>
      <c r="P191" s="6">
        <v>141</v>
      </c>
      <c r="Q191" s="6">
        <v>27164.18</v>
      </c>
      <c r="R191" s="6" t="s">
        <v>54</v>
      </c>
      <c r="S191" s="6" t="s">
        <v>34</v>
      </c>
      <c r="T191" s="6" t="s">
        <v>95</v>
      </c>
      <c r="U191" s="6" t="s">
        <v>96</v>
      </c>
      <c r="V191" s="6" t="s">
        <v>57</v>
      </c>
      <c r="W191" s="6">
        <v>4</v>
      </c>
      <c r="X191" s="6" t="s">
        <v>47</v>
      </c>
      <c r="Y191" s="6">
        <v>3</v>
      </c>
      <c r="Z191" s="6" t="s">
        <v>39</v>
      </c>
    </row>
    <row r="192" spans="1:26" x14ac:dyDescent="0.3">
      <c r="A192" s="6" t="s">
        <v>446</v>
      </c>
      <c r="B192" s="7">
        <v>45994</v>
      </c>
      <c r="C192" s="6" t="s">
        <v>447</v>
      </c>
      <c r="D192" s="6" t="s">
        <v>61</v>
      </c>
      <c r="E192" s="6" t="s">
        <v>29</v>
      </c>
      <c r="F192" s="6">
        <v>58</v>
      </c>
      <c r="G192" s="6" t="s">
        <v>44</v>
      </c>
      <c r="H192" s="6" t="s">
        <v>31</v>
      </c>
      <c r="I192" s="6" t="s">
        <v>44</v>
      </c>
      <c r="J192" s="6" t="s">
        <v>53</v>
      </c>
      <c r="K192" s="6">
        <v>2</v>
      </c>
      <c r="L192" s="6">
        <v>15512</v>
      </c>
      <c r="M192" s="6">
        <v>20</v>
      </c>
      <c r="N192" s="6">
        <v>6204.8</v>
      </c>
      <c r="O192" s="6">
        <v>4467.46</v>
      </c>
      <c r="P192" s="6">
        <v>484</v>
      </c>
      <c r="Q192" s="6">
        <v>29770.66</v>
      </c>
      <c r="R192" s="6" t="s">
        <v>83</v>
      </c>
      <c r="S192" s="6" t="s">
        <v>63</v>
      </c>
      <c r="T192" s="6" t="s">
        <v>35</v>
      </c>
      <c r="U192" s="6" t="s">
        <v>36</v>
      </c>
      <c r="V192" s="6" t="s">
        <v>37</v>
      </c>
      <c r="W192" s="6">
        <v>8</v>
      </c>
      <c r="X192" s="6" t="s">
        <v>47</v>
      </c>
      <c r="Y192" s="6">
        <v>1</v>
      </c>
      <c r="Z192" s="6" t="s">
        <v>47</v>
      </c>
    </row>
    <row r="193" spans="1:26" x14ac:dyDescent="0.3">
      <c r="A193" s="6" t="s">
        <v>448</v>
      </c>
      <c r="B193" s="7">
        <v>45778</v>
      </c>
      <c r="C193" s="6" t="s">
        <v>449</v>
      </c>
      <c r="D193" s="6" t="s">
        <v>28</v>
      </c>
      <c r="E193" s="6" t="s">
        <v>43</v>
      </c>
      <c r="F193" s="6">
        <v>58</v>
      </c>
      <c r="G193" s="6" t="s">
        <v>94</v>
      </c>
      <c r="H193" s="6" t="s">
        <v>31</v>
      </c>
      <c r="I193" s="6" t="s">
        <v>94</v>
      </c>
      <c r="J193" s="6" t="s">
        <v>62</v>
      </c>
      <c r="K193" s="6">
        <v>3</v>
      </c>
      <c r="L193" s="6">
        <v>15329</v>
      </c>
      <c r="M193" s="6">
        <v>15</v>
      </c>
      <c r="N193" s="6">
        <v>6898.05</v>
      </c>
      <c r="O193" s="6">
        <v>7036.01</v>
      </c>
      <c r="P193" s="6">
        <v>288</v>
      </c>
      <c r="Q193" s="6">
        <v>46412.959999999999</v>
      </c>
      <c r="R193" s="6" t="s">
        <v>45</v>
      </c>
      <c r="S193" s="6" t="s">
        <v>63</v>
      </c>
      <c r="T193" s="6" t="s">
        <v>76</v>
      </c>
      <c r="U193" s="6" t="s">
        <v>77</v>
      </c>
      <c r="V193" s="6" t="s">
        <v>57</v>
      </c>
      <c r="W193" s="6">
        <v>4</v>
      </c>
      <c r="X193" s="6" t="s">
        <v>38</v>
      </c>
      <c r="Y193" s="6">
        <v>5</v>
      </c>
      <c r="Z193" s="6" t="s">
        <v>91</v>
      </c>
    </row>
    <row r="194" spans="1:26" x14ac:dyDescent="0.3">
      <c r="A194" s="6" t="s">
        <v>450</v>
      </c>
      <c r="B194" s="7">
        <v>45814</v>
      </c>
      <c r="C194" s="6" t="s">
        <v>451</v>
      </c>
      <c r="D194" s="6" t="s">
        <v>28</v>
      </c>
      <c r="E194" s="6" t="s">
        <v>43</v>
      </c>
      <c r="F194" s="6">
        <v>57</v>
      </c>
      <c r="G194" s="6" t="s">
        <v>51</v>
      </c>
      <c r="H194" s="6" t="s">
        <v>52</v>
      </c>
      <c r="I194" s="6" t="s">
        <v>51</v>
      </c>
      <c r="J194" s="6" t="s">
        <v>32</v>
      </c>
      <c r="K194" s="6">
        <v>1</v>
      </c>
      <c r="L194" s="6">
        <v>10386</v>
      </c>
      <c r="M194" s="6">
        <v>10</v>
      </c>
      <c r="N194" s="6">
        <v>1038.5999999999999</v>
      </c>
      <c r="O194" s="6">
        <v>1682.53</v>
      </c>
      <c r="P194" s="6">
        <v>35</v>
      </c>
      <c r="Q194" s="6">
        <v>11064.93</v>
      </c>
      <c r="R194" s="6" t="s">
        <v>83</v>
      </c>
      <c r="S194" s="6" t="s">
        <v>63</v>
      </c>
      <c r="T194" s="6" t="s">
        <v>70</v>
      </c>
      <c r="U194" s="6" t="s">
        <v>56</v>
      </c>
      <c r="V194" s="6" t="s">
        <v>57</v>
      </c>
      <c r="W194" s="6">
        <v>10</v>
      </c>
      <c r="X194" s="6" t="s">
        <v>47</v>
      </c>
      <c r="Y194" s="6">
        <v>4</v>
      </c>
      <c r="Z194" s="6" t="s">
        <v>39</v>
      </c>
    </row>
    <row r="195" spans="1:26" x14ac:dyDescent="0.3">
      <c r="A195" s="6" t="s">
        <v>452</v>
      </c>
      <c r="B195" s="7">
        <v>45802</v>
      </c>
      <c r="C195" s="6" t="s">
        <v>453</v>
      </c>
      <c r="D195" s="6" t="s">
        <v>111</v>
      </c>
      <c r="E195" s="6" t="s">
        <v>43</v>
      </c>
      <c r="F195" s="6">
        <v>24</v>
      </c>
      <c r="G195" s="6" t="s">
        <v>90</v>
      </c>
      <c r="H195" s="6" t="s">
        <v>31</v>
      </c>
      <c r="I195" s="6" t="s">
        <v>90</v>
      </c>
      <c r="J195" s="6" t="s">
        <v>125</v>
      </c>
      <c r="K195" s="6">
        <v>1</v>
      </c>
      <c r="L195" s="6">
        <v>35438</v>
      </c>
      <c r="M195" s="6">
        <v>20</v>
      </c>
      <c r="N195" s="6">
        <v>7087.6</v>
      </c>
      <c r="O195" s="6">
        <v>5103.07</v>
      </c>
      <c r="P195" s="6">
        <v>457</v>
      </c>
      <c r="Q195" s="6">
        <v>33910.47</v>
      </c>
      <c r="R195" s="6" t="s">
        <v>33</v>
      </c>
      <c r="S195" s="6" t="s">
        <v>34</v>
      </c>
      <c r="T195" s="6" t="s">
        <v>55</v>
      </c>
      <c r="U195" s="6" t="s">
        <v>56</v>
      </c>
      <c r="V195" s="6" t="s">
        <v>57</v>
      </c>
      <c r="W195" s="6">
        <v>10</v>
      </c>
      <c r="X195" s="6" t="s">
        <v>38</v>
      </c>
      <c r="Y195" s="6">
        <v>1</v>
      </c>
      <c r="Z195" s="6" t="s">
        <v>47</v>
      </c>
    </row>
    <row r="196" spans="1:26" x14ac:dyDescent="0.3">
      <c r="A196" s="6" t="s">
        <v>454</v>
      </c>
      <c r="B196" s="7">
        <v>46007</v>
      </c>
      <c r="C196" s="6" t="s">
        <v>455</v>
      </c>
      <c r="D196" s="6" t="s">
        <v>28</v>
      </c>
      <c r="E196" s="6" t="s">
        <v>29</v>
      </c>
      <c r="F196" s="6">
        <v>56</v>
      </c>
      <c r="G196" s="6" t="s">
        <v>51</v>
      </c>
      <c r="H196" s="6" t="s">
        <v>52</v>
      </c>
      <c r="I196" s="6" t="s">
        <v>51</v>
      </c>
      <c r="J196" s="6" t="s">
        <v>62</v>
      </c>
      <c r="K196" s="6">
        <v>2</v>
      </c>
      <c r="L196" s="6">
        <v>44534</v>
      </c>
      <c r="M196" s="6">
        <v>15</v>
      </c>
      <c r="N196" s="6">
        <v>13360.2</v>
      </c>
      <c r="O196" s="6">
        <v>13627.4</v>
      </c>
      <c r="P196" s="6">
        <v>3</v>
      </c>
      <c r="Q196" s="6">
        <v>89338.2</v>
      </c>
      <c r="R196" s="6" t="s">
        <v>45</v>
      </c>
      <c r="S196" s="6" t="s">
        <v>34</v>
      </c>
      <c r="T196" s="6" t="s">
        <v>103</v>
      </c>
      <c r="U196" s="6" t="s">
        <v>103</v>
      </c>
      <c r="V196" s="6" t="s">
        <v>57</v>
      </c>
      <c r="W196" s="6">
        <v>5</v>
      </c>
      <c r="X196" s="6" t="s">
        <v>38</v>
      </c>
      <c r="Y196" s="6">
        <v>2</v>
      </c>
      <c r="Z196" s="6" t="s">
        <v>47</v>
      </c>
    </row>
    <row r="197" spans="1:26" x14ac:dyDescent="0.3">
      <c r="A197" s="6" t="s">
        <v>456</v>
      </c>
      <c r="B197" s="7">
        <v>46005</v>
      </c>
      <c r="C197" s="6" t="s">
        <v>457</v>
      </c>
      <c r="D197" s="6" t="s">
        <v>111</v>
      </c>
      <c r="E197" s="6" t="s">
        <v>29</v>
      </c>
      <c r="F197" s="6">
        <v>50</v>
      </c>
      <c r="G197" s="6" t="s">
        <v>139</v>
      </c>
      <c r="H197" s="6" t="s">
        <v>31</v>
      </c>
      <c r="I197" s="6" t="s">
        <v>139</v>
      </c>
      <c r="J197" s="6" t="s">
        <v>62</v>
      </c>
      <c r="K197" s="6">
        <v>3</v>
      </c>
      <c r="L197" s="6">
        <v>34485</v>
      </c>
      <c r="M197" s="6">
        <v>20</v>
      </c>
      <c r="N197" s="6">
        <v>20691</v>
      </c>
      <c r="O197" s="6">
        <v>14897.52</v>
      </c>
      <c r="P197" s="6">
        <v>283</v>
      </c>
      <c r="Q197" s="6">
        <v>97944.52</v>
      </c>
      <c r="R197" s="6" t="s">
        <v>45</v>
      </c>
      <c r="S197" s="6" t="s">
        <v>63</v>
      </c>
      <c r="T197" s="6" t="s">
        <v>76</v>
      </c>
      <c r="U197" s="6" t="s">
        <v>77</v>
      </c>
      <c r="V197" s="6" t="s">
        <v>57</v>
      </c>
      <c r="W197" s="6">
        <v>6</v>
      </c>
      <c r="X197" s="6" t="s">
        <v>38</v>
      </c>
      <c r="Y197" s="6">
        <v>5</v>
      </c>
      <c r="Z197" s="6" t="s">
        <v>58</v>
      </c>
    </row>
    <row r="198" spans="1:26" x14ac:dyDescent="0.3">
      <c r="A198" s="6" t="s">
        <v>458</v>
      </c>
      <c r="B198" s="7">
        <v>46099</v>
      </c>
      <c r="C198" s="6" t="s">
        <v>459</v>
      </c>
      <c r="D198" s="6" t="s">
        <v>28</v>
      </c>
      <c r="E198" s="6" t="s">
        <v>29</v>
      </c>
      <c r="F198" s="6">
        <v>29</v>
      </c>
      <c r="G198" s="6" t="s">
        <v>134</v>
      </c>
      <c r="H198" s="6" t="s">
        <v>31</v>
      </c>
      <c r="I198" s="6" t="s">
        <v>134</v>
      </c>
      <c r="J198" s="6" t="s">
        <v>112</v>
      </c>
      <c r="K198" s="6">
        <v>5</v>
      </c>
      <c r="L198" s="6">
        <v>2512</v>
      </c>
      <c r="M198" s="6">
        <v>5</v>
      </c>
      <c r="N198" s="6">
        <v>628</v>
      </c>
      <c r="O198" s="6">
        <v>2147.7600000000002</v>
      </c>
      <c r="P198" s="6">
        <v>234</v>
      </c>
      <c r="Q198" s="6">
        <v>14313.76</v>
      </c>
      <c r="R198" s="6" t="s">
        <v>54</v>
      </c>
      <c r="S198" s="6" t="s">
        <v>34</v>
      </c>
      <c r="T198" s="6" t="s">
        <v>35</v>
      </c>
      <c r="U198" s="6" t="s">
        <v>36</v>
      </c>
      <c r="V198" s="6" t="s">
        <v>37</v>
      </c>
      <c r="W198" s="6">
        <v>5</v>
      </c>
      <c r="X198" s="6" t="s">
        <v>38</v>
      </c>
      <c r="Y198" s="6">
        <v>2</v>
      </c>
      <c r="Z198" s="6" t="s">
        <v>39</v>
      </c>
    </row>
    <row r="199" spans="1:26" x14ac:dyDescent="0.3">
      <c r="A199" s="6" t="s">
        <v>460</v>
      </c>
      <c r="B199" s="7">
        <v>45809</v>
      </c>
      <c r="C199" s="6" t="s">
        <v>461</v>
      </c>
      <c r="D199" s="6" t="s">
        <v>73</v>
      </c>
      <c r="E199" s="6" t="s">
        <v>43</v>
      </c>
      <c r="F199" s="6">
        <v>33</v>
      </c>
      <c r="G199" s="6" t="s">
        <v>74</v>
      </c>
      <c r="H199" s="6" t="s">
        <v>31</v>
      </c>
      <c r="I199" s="6" t="s">
        <v>74</v>
      </c>
      <c r="J199" s="6" t="s">
        <v>102</v>
      </c>
      <c r="K199" s="6">
        <v>5</v>
      </c>
      <c r="L199" s="6">
        <v>17388</v>
      </c>
      <c r="M199" s="6">
        <v>0</v>
      </c>
      <c r="N199" s="6">
        <v>0</v>
      </c>
      <c r="O199" s="6">
        <v>15649.2</v>
      </c>
      <c r="P199" s="6">
        <v>308</v>
      </c>
      <c r="Q199" s="6">
        <v>102897.2</v>
      </c>
      <c r="R199" s="6" t="s">
        <v>54</v>
      </c>
      <c r="S199" s="6" t="s">
        <v>63</v>
      </c>
      <c r="T199" s="6" t="s">
        <v>84</v>
      </c>
      <c r="U199" s="6" t="s">
        <v>85</v>
      </c>
      <c r="V199" s="6" t="s">
        <v>86</v>
      </c>
      <c r="W199" s="6">
        <v>7</v>
      </c>
      <c r="X199" s="6" t="s">
        <v>47</v>
      </c>
      <c r="Y199" s="6">
        <v>5</v>
      </c>
      <c r="Z199" s="6" t="s">
        <v>39</v>
      </c>
    </row>
    <row r="200" spans="1:26" x14ac:dyDescent="0.3">
      <c r="A200" s="6" t="s">
        <v>462</v>
      </c>
      <c r="B200" s="7">
        <v>45948</v>
      </c>
      <c r="C200" s="6" t="s">
        <v>419</v>
      </c>
      <c r="D200" s="6" t="s">
        <v>50</v>
      </c>
      <c r="E200" s="6" t="s">
        <v>43</v>
      </c>
      <c r="F200" s="6">
        <v>57</v>
      </c>
      <c r="G200" s="6" t="s">
        <v>139</v>
      </c>
      <c r="H200" s="6" t="s">
        <v>31</v>
      </c>
      <c r="I200" s="6" t="s">
        <v>139</v>
      </c>
      <c r="J200" s="6" t="s">
        <v>53</v>
      </c>
      <c r="K200" s="6">
        <v>2</v>
      </c>
      <c r="L200" s="6">
        <v>2519</v>
      </c>
      <c r="M200" s="6">
        <v>0</v>
      </c>
      <c r="N200" s="6">
        <v>0</v>
      </c>
      <c r="O200" s="6">
        <v>906.84</v>
      </c>
      <c r="P200" s="6">
        <v>204</v>
      </c>
      <c r="Q200" s="6">
        <v>6148.84</v>
      </c>
      <c r="R200" s="6" t="s">
        <v>83</v>
      </c>
      <c r="S200" s="6" t="s">
        <v>34</v>
      </c>
      <c r="T200" s="6" t="s">
        <v>84</v>
      </c>
      <c r="U200" s="6" t="s">
        <v>85</v>
      </c>
      <c r="V200" s="6" t="s">
        <v>86</v>
      </c>
      <c r="W200" s="6">
        <v>8</v>
      </c>
      <c r="X200" s="6" t="s">
        <v>38</v>
      </c>
      <c r="Y200" s="6">
        <v>3</v>
      </c>
      <c r="Z200" s="6" t="s">
        <v>91</v>
      </c>
    </row>
    <row r="201" spans="1:26" x14ac:dyDescent="0.3">
      <c r="A201" s="6" t="s">
        <v>463</v>
      </c>
      <c r="B201" s="7">
        <v>45873</v>
      </c>
      <c r="C201" s="6" t="s">
        <v>464</v>
      </c>
      <c r="D201" s="6" t="s">
        <v>28</v>
      </c>
      <c r="E201" s="6" t="s">
        <v>43</v>
      </c>
      <c r="F201" s="6">
        <v>51</v>
      </c>
      <c r="G201" s="6" t="s">
        <v>30</v>
      </c>
      <c r="H201" s="6" t="s">
        <v>31</v>
      </c>
      <c r="I201" s="6" t="s">
        <v>30</v>
      </c>
      <c r="J201" s="6" t="s">
        <v>201</v>
      </c>
      <c r="K201" s="6">
        <v>3</v>
      </c>
      <c r="L201" s="6">
        <v>16183</v>
      </c>
      <c r="M201" s="6">
        <v>10</v>
      </c>
      <c r="N201" s="6">
        <v>4854.8999999999996</v>
      </c>
      <c r="O201" s="6">
        <v>7864.94</v>
      </c>
      <c r="P201" s="6">
        <v>2</v>
      </c>
      <c r="Q201" s="6">
        <v>51561.04</v>
      </c>
      <c r="R201" s="6" t="s">
        <v>33</v>
      </c>
      <c r="S201" s="6" t="s">
        <v>63</v>
      </c>
      <c r="T201" s="6" t="s">
        <v>35</v>
      </c>
      <c r="U201" s="6" t="s">
        <v>36</v>
      </c>
      <c r="V201" s="6" t="s">
        <v>37</v>
      </c>
      <c r="W201" s="6">
        <v>6</v>
      </c>
      <c r="X201" s="6" t="s">
        <v>47</v>
      </c>
      <c r="Y201" s="6">
        <v>2</v>
      </c>
      <c r="Z201" s="6" t="s">
        <v>47</v>
      </c>
    </row>
    <row r="202" spans="1:26" x14ac:dyDescent="0.3">
      <c r="A202" s="6" t="s">
        <v>465</v>
      </c>
      <c r="B202" s="7">
        <v>45862</v>
      </c>
      <c r="C202" s="6" t="s">
        <v>449</v>
      </c>
      <c r="D202" s="6" t="s">
        <v>42</v>
      </c>
      <c r="E202" s="6" t="s">
        <v>29</v>
      </c>
      <c r="F202" s="6">
        <v>18</v>
      </c>
      <c r="G202" s="6" t="s">
        <v>139</v>
      </c>
      <c r="H202" s="6" t="s">
        <v>31</v>
      </c>
      <c r="I202" s="6" t="s">
        <v>139</v>
      </c>
      <c r="J202" s="6" t="s">
        <v>53</v>
      </c>
      <c r="K202" s="6">
        <v>1</v>
      </c>
      <c r="L202" s="6">
        <v>10602</v>
      </c>
      <c r="M202" s="6">
        <v>5</v>
      </c>
      <c r="N202" s="6">
        <v>530.1</v>
      </c>
      <c r="O202" s="6">
        <v>1812.94</v>
      </c>
      <c r="P202" s="6">
        <v>367</v>
      </c>
      <c r="Q202" s="6">
        <v>12251.84</v>
      </c>
      <c r="R202" s="6" t="s">
        <v>33</v>
      </c>
      <c r="S202" s="6" t="s">
        <v>34</v>
      </c>
      <c r="T202" s="6" t="s">
        <v>95</v>
      </c>
      <c r="U202" s="6" t="s">
        <v>96</v>
      </c>
      <c r="V202" s="6" t="s">
        <v>57</v>
      </c>
      <c r="W202" s="6">
        <v>2</v>
      </c>
      <c r="X202" s="6" t="s">
        <v>38</v>
      </c>
      <c r="Y202" s="6">
        <v>1</v>
      </c>
      <c r="Z202" s="6" t="s">
        <v>58</v>
      </c>
    </row>
    <row r="203" spans="1:26" x14ac:dyDescent="0.3">
      <c r="A203" s="6" t="s">
        <v>466</v>
      </c>
      <c r="B203" s="7">
        <v>45911</v>
      </c>
      <c r="C203" s="6" t="s">
        <v>467</v>
      </c>
      <c r="D203" s="6" t="s">
        <v>66</v>
      </c>
      <c r="E203" s="6" t="s">
        <v>29</v>
      </c>
      <c r="F203" s="6">
        <v>21</v>
      </c>
      <c r="G203" s="6" t="s">
        <v>139</v>
      </c>
      <c r="H203" s="6" t="s">
        <v>31</v>
      </c>
      <c r="I203" s="6" t="s">
        <v>139</v>
      </c>
      <c r="J203" s="6" t="s">
        <v>125</v>
      </c>
      <c r="K203" s="6">
        <v>4</v>
      </c>
      <c r="L203" s="6">
        <v>7961</v>
      </c>
      <c r="M203" s="6">
        <v>10</v>
      </c>
      <c r="N203" s="6">
        <v>3184.4</v>
      </c>
      <c r="O203" s="6">
        <v>5158.7299999999996</v>
      </c>
      <c r="P203" s="6">
        <v>317</v>
      </c>
      <c r="Q203" s="6">
        <v>34135.33</v>
      </c>
      <c r="R203" s="6" t="s">
        <v>33</v>
      </c>
      <c r="S203" s="6" t="s">
        <v>34</v>
      </c>
      <c r="T203" s="6" t="s">
        <v>46</v>
      </c>
      <c r="U203" s="6" t="s">
        <v>36</v>
      </c>
      <c r="V203" s="6" t="s">
        <v>37</v>
      </c>
      <c r="W203" s="6">
        <v>4</v>
      </c>
      <c r="X203" s="6" t="s">
        <v>47</v>
      </c>
      <c r="Y203" s="6">
        <v>5</v>
      </c>
      <c r="Z203" s="6" t="s">
        <v>91</v>
      </c>
    </row>
    <row r="204" spans="1:26" x14ac:dyDescent="0.3">
      <c r="A204" s="6" t="s">
        <v>468</v>
      </c>
      <c r="B204" s="7">
        <v>46072</v>
      </c>
      <c r="C204" s="6" t="s">
        <v>469</v>
      </c>
      <c r="D204" s="6" t="s">
        <v>66</v>
      </c>
      <c r="E204" s="6" t="s">
        <v>29</v>
      </c>
      <c r="F204" s="6">
        <v>19</v>
      </c>
      <c r="G204" s="6" t="s">
        <v>51</v>
      </c>
      <c r="H204" s="6" t="s">
        <v>52</v>
      </c>
      <c r="I204" s="6" t="s">
        <v>51</v>
      </c>
      <c r="J204" s="6" t="s">
        <v>32</v>
      </c>
      <c r="K204" s="6">
        <v>1</v>
      </c>
      <c r="L204" s="6">
        <v>12794</v>
      </c>
      <c r="M204" s="6">
        <v>0</v>
      </c>
      <c r="N204" s="6">
        <v>0</v>
      </c>
      <c r="O204" s="6">
        <v>2302.92</v>
      </c>
      <c r="P204" s="6">
        <v>244</v>
      </c>
      <c r="Q204" s="6">
        <v>15340.92</v>
      </c>
      <c r="R204" s="6" t="s">
        <v>33</v>
      </c>
      <c r="S204" s="6" t="s">
        <v>63</v>
      </c>
      <c r="T204" s="6" t="s">
        <v>35</v>
      </c>
      <c r="U204" s="6" t="s">
        <v>36</v>
      </c>
      <c r="V204" s="6" t="s">
        <v>37</v>
      </c>
      <c r="W204" s="6">
        <v>6</v>
      </c>
      <c r="X204" s="6" t="s">
        <v>38</v>
      </c>
      <c r="Y204" s="6">
        <v>3</v>
      </c>
      <c r="Z204" s="6" t="s">
        <v>91</v>
      </c>
    </row>
    <row r="205" spans="1:26" x14ac:dyDescent="0.3">
      <c r="A205" s="6" t="s">
        <v>470</v>
      </c>
      <c r="B205" s="7">
        <v>45806</v>
      </c>
      <c r="C205" s="6" t="s">
        <v>471</v>
      </c>
      <c r="D205" s="6" t="s">
        <v>111</v>
      </c>
      <c r="E205" s="6" t="s">
        <v>29</v>
      </c>
      <c r="F205" s="6">
        <v>35</v>
      </c>
      <c r="G205" s="6" t="s">
        <v>90</v>
      </c>
      <c r="H205" s="6" t="s">
        <v>31</v>
      </c>
      <c r="I205" s="6" t="s">
        <v>90</v>
      </c>
      <c r="J205" s="6" t="s">
        <v>125</v>
      </c>
      <c r="K205" s="6">
        <v>4</v>
      </c>
      <c r="L205" s="6">
        <v>22668</v>
      </c>
      <c r="M205" s="6">
        <v>5</v>
      </c>
      <c r="N205" s="6">
        <v>4533.6000000000004</v>
      </c>
      <c r="O205" s="6">
        <v>15504.91</v>
      </c>
      <c r="P205" s="6">
        <v>15</v>
      </c>
      <c r="Q205" s="6">
        <v>101658.31</v>
      </c>
      <c r="R205" s="6" t="s">
        <v>83</v>
      </c>
      <c r="S205" s="6" t="s">
        <v>63</v>
      </c>
      <c r="T205" s="6" t="s">
        <v>103</v>
      </c>
      <c r="U205" s="6" t="s">
        <v>103</v>
      </c>
      <c r="V205" s="6" t="s">
        <v>57</v>
      </c>
      <c r="W205" s="6">
        <v>8</v>
      </c>
      <c r="X205" s="6" t="s">
        <v>38</v>
      </c>
      <c r="Y205" s="6">
        <v>5</v>
      </c>
      <c r="Z205" s="6" t="s">
        <v>47</v>
      </c>
    </row>
    <row r="206" spans="1:26" x14ac:dyDescent="0.3">
      <c r="A206" s="6" t="s">
        <v>472</v>
      </c>
      <c r="B206" s="7">
        <v>46031</v>
      </c>
      <c r="C206" s="6" t="s">
        <v>473</v>
      </c>
      <c r="D206" s="6" t="s">
        <v>61</v>
      </c>
      <c r="E206" s="6" t="s">
        <v>29</v>
      </c>
      <c r="F206" s="6">
        <v>41</v>
      </c>
      <c r="G206" s="6" t="s">
        <v>30</v>
      </c>
      <c r="H206" s="6" t="s">
        <v>31</v>
      </c>
      <c r="I206" s="6" t="s">
        <v>30</v>
      </c>
      <c r="J206" s="6" t="s">
        <v>112</v>
      </c>
      <c r="K206" s="6">
        <v>3</v>
      </c>
      <c r="L206" s="6">
        <v>5734</v>
      </c>
      <c r="M206" s="6">
        <v>20</v>
      </c>
      <c r="N206" s="6">
        <v>3440.4</v>
      </c>
      <c r="O206" s="6">
        <v>2477.09</v>
      </c>
      <c r="P206" s="6">
        <v>0</v>
      </c>
      <c r="Q206" s="6">
        <v>16238.69</v>
      </c>
      <c r="R206" s="6" t="s">
        <v>83</v>
      </c>
      <c r="S206" s="6" t="s">
        <v>63</v>
      </c>
      <c r="T206" s="6" t="s">
        <v>70</v>
      </c>
      <c r="U206" s="6" t="s">
        <v>56</v>
      </c>
      <c r="V206" s="6" t="s">
        <v>57</v>
      </c>
      <c r="W206" s="6">
        <v>5</v>
      </c>
      <c r="X206" s="6" t="s">
        <v>47</v>
      </c>
      <c r="Y206" s="6">
        <v>3</v>
      </c>
      <c r="Z206" s="6" t="s">
        <v>58</v>
      </c>
    </row>
    <row r="207" spans="1:26" x14ac:dyDescent="0.3">
      <c r="A207" s="6" t="s">
        <v>474</v>
      </c>
      <c r="B207" s="7">
        <v>45926</v>
      </c>
      <c r="C207" s="6" t="s">
        <v>475</v>
      </c>
      <c r="D207" s="6" t="s">
        <v>50</v>
      </c>
      <c r="E207" s="6" t="s">
        <v>29</v>
      </c>
      <c r="F207" s="6">
        <v>59</v>
      </c>
      <c r="G207" s="6" t="s">
        <v>139</v>
      </c>
      <c r="H207" s="6" t="s">
        <v>31</v>
      </c>
      <c r="I207" s="6" t="s">
        <v>139</v>
      </c>
      <c r="J207" s="6" t="s">
        <v>102</v>
      </c>
      <c r="K207" s="6">
        <v>4</v>
      </c>
      <c r="L207" s="6">
        <v>30869</v>
      </c>
      <c r="M207" s="6">
        <v>0</v>
      </c>
      <c r="N207" s="6">
        <v>0</v>
      </c>
      <c r="O207" s="6">
        <v>22225.68</v>
      </c>
      <c r="P207" s="6">
        <v>282</v>
      </c>
      <c r="Q207" s="6">
        <v>145983.67999999999</v>
      </c>
      <c r="R207" s="6" t="s">
        <v>83</v>
      </c>
      <c r="S207" s="6" t="s">
        <v>34</v>
      </c>
      <c r="T207" s="6" t="s">
        <v>84</v>
      </c>
      <c r="U207" s="6" t="s">
        <v>85</v>
      </c>
      <c r="V207" s="6" t="s">
        <v>86</v>
      </c>
      <c r="W207" s="6">
        <v>7</v>
      </c>
      <c r="X207" s="6" t="s">
        <v>38</v>
      </c>
      <c r="Y207" s="6">
        <v>4</v>
      </c>
      <c r="Z207" s="6" t="s">
        <v>91</v>
      </c>
    </row>
    <row r="208" spans="1:26" x14ac:dyDescent="0.3">
      <c r="A208" s="6" t="s">
        <v>476</v>
      </c>
      <c r="B208" s="7">
        <v>45797</v>
      </c>
      <c r="C208" s="6" t="s">
        <v>477</v>
      </c>
      <c r="D208" s="6" t="s">
        <v>66</v>
      </c>
      <c r="E208" s="6" t="s">
        <v>29</v>
      </c>
      <c r="F208" s="6">
        <v>49</v>
      </c>
      <c r="G208" s="6" t="s">
        <v>67</v>
      </c>
      <c r="H208" s="6" t="s">
        <v>68</v>
      </c>
      <c r="I208" s="6" t="s">
        <v>67</v>
      </c>
      <c r="J208" s="6" t="s">
        <v>32</v>
      </c>
      <c r="K208" s="6">
        <v>1</v>
      </c>
      <c r="L208" s="6">
        <v>7798</v>
      </c>
      <c r="M208" s="6">
        <v>10</v>
      </c>
      <c r="N208" s="6">
        <v>779.8</v>
      </c>
      <c r="O208" s="6">
        <v>1263.28</v>
      </c>
      <c r="P208" s="6">
        <v>371</v>
      </c>
      <c r="Q208" s="6">
        <v>8652.48</v>
      </c>
      <c r="R208" s="6" t="s">
        <v>83</v>
      </c>
      <c r="S208" s="6" t="s">
        <v>63</v>
      </c>
      <c r="T208" s="6" t="s">
        <v>70</v>
      </c>
      <c r="U208" s="6" t="s">
        <v>56</v>
      </c>
      <c r="V208" s="6" t="s">
        <v>57</v>
      </c>
      <c r="W208" s="6">
        <v>6</v>
      </c>
      <c r="X208" s="6" t="s">
        <v>38</v>
      </c>
      <c r="Y208" s="6">
        <v>3</v>
      </c>
      <c r="Z208" s="6" t="s">
        <v>58</v>
      </c>
    </row>
    <row r="209" spans="1:26" x14ac:dyDescent="0.3">
      <c r="A209" s="6" t="s">
        <v>478</v>
      </c>
      <c r="B209" s="7">
        <v>45912</v>
      </c>
      <c r="C209" s="6" t="s">
        <v>479</v>
      </c>
      <c r="D209" s="6" t="s">
        <v>80</v>
      </c>
      <c r="E209" s="6" t="s">
        <v>43</v>
      </c>
      <c r="F209" s="6">
        <v>49</v>
      </c>
      <c r="G209" s="6" t="s">
        <v>139</v>
      </c>
      <c r="H209" s="6" t="s">
        <v>31</v>
      </c>
      <c r="I209" s="6" t="s">
        <v>139</v>
      </c>
      <c r="J209" s="6" t="s">
        <v>102</v>
      </c>
      <c r="K209" s="6">
        <v>2</v>
      </c>
      <c r="L209" s="6">
        <v>41986</v>
      </c>
      <c r="M209" s="6">
        <v>5</v>
      </c>
      <c r="N209" s="6">
        <v>4198.6000000000004</v>
      </c>
      <c r="O209" s="6">
        <v>14359.21</v>
      </c>
      <c r="P209" s="6">
        <v>169</v>
      </c>
      <c r="Q209" s="6">
        <v>94301.61</v>
      </c>
      <c r="R209" s="6" t="s">
        <v>83</v>
      </c>
      <c r="S209" s="6" t="s">
        <v>63</v>
      </c>
      <c r="T209" s="6" t="s">
        <v>70</v>
      </c>
      <c r="U209" s="6" t="s">
        <v>56</v>
      </c>
      <c r="V209" s="6" t="s">
        <v>57</v>
      </c>
      <c r="W209" s="6">
        <v>6</v>
      </c>
      <c r="X209" s="6" t="s">
        <v>47</v>
      </c>
      <c r="Y209" s="6">
        <v>5</v>
      </c>
      <c r="Z209" s="6" t="s">
        <v>91</v>
      </c>
    </row>
    <row r="210" spans="1:26" x14ac:dyDescent="0.3">
      <c r="A210" s="6" t="s">
        <v>480</v>
      </c>
      <c r="B210" s="7">
        <v>46020</v>
      </c>
      <c r="C210" s="6" t="s">
        <v>481</v>
      </c>
      <c r="D210" s="6" t="s">
        <v>66</v>
      </c>
      <c r="E210" s="6" t="s">
        <v>29</v>
      </c>
      <c r="F210" s="6">
        <v>26</v>
      </c>
      <c r="G210" s="6" t="s">
        <v>134</v>
      </c>
      <c r="H210" s="6" t="s">
        <v>31</v>
      </c>
      <c r="I210" s="6" t="s">
        <v>134</v>
      </c>
      <c r="J210" s="6" t="s">
        <v>125</v>
      </c>
      <c r="K210" s="6">
        <v>1</v>
      </c>
      <c r="L210" s="6">
        <v>31155</v>
      </c>
      <c r="M210" s="6">
        <v>5</v>
      </c>
      <c r="N210" s="6">
        <v>1557.75</v>
      </c>
      <c r="O210" s="6">
        <v>5327.51</v>
      </c>
      <c r="P210" s="6">
        <v>11</v>
      </c>
      <c r="Q210" s="6">
        <v>34935.75</v>
      </c>
      <c r="R210" s="6" t="s">
        <v>54</v>
      </c>
      <c r="S210" s="6" t="s">
        <v>34</v>
      </c>
      <c r="T210" s="6" t="s">
        <v>95</v>
      </c>
      <c r="U210" s="6" t="s">
        <v>96</v>
      </c>
      <c r="V210" s="6" t="s">
        <v>57</v>
      </c>
      <c r="W210" s="6">
        <v>1</v>
      </c>
      <c r="X210" s="6" t="s">
        <v>47</v>
      </c>
      <c r="Y210" s="6">
        <v>5</v>
      </c>
      <c r="Z210" s="6" t="s">
        <v>39</v>
      </c>
    </row>
    <row r="211" spans="1:26" x14ac:dyDescent="0.3">
      <c r="A211" s="6" t="s">
        <v>482</v>
      </c>
      <c r="B211" s="7">
        <v>45836</v>
      </c>
      <c r="C211" s="6" t="s">
        <v>249</v>
      </c>
      <c r="D211" s="6" t="s">
        <v>66</v>
      </c>
      <c r="E211" s="6" t="s">
        <v>43</v>
      </c>
      <c r="F211" s="6">
        <v>53</v>
      </c>
      <c r="G211" s="6" t="s">
        <v>90</v>
      </c>
      <c r="H211" s="6" t="s">
        <v>31</v>
      </c>
      <c r="I211" s="6" t="s">
        <v>90</v>
      </c>
      <c r="J211" s="6" t="s">
        <v>150</v>
      </c>
      <c r="K211" s="6">
        <v>4</v>
      </c>
      <c r="L211" s="6">
        <v>41074</v>
      </c>
      <c r="M211" s="6">
        <v>20</v>
      </c>
      <c r="N211" s="6">
        <v>32859.199999999997</v>
      </c>
      <c r="O211" s="6">
        <v>23658.62</v>
      </c>
      <c r="P211" s="6">
        <v>115</v>
      </c>
      <c r="Q211" s="6">
        <v>155210.42000000001</v>
      </c>
      <c r="R211" s="6" t="s">
        <v>45</v>
      </c>
      <c r="S211" s="6" t="s">
        <v>34</v>
      </c>
      <c r="T211" s="6" t="s">
        <v>103</v>
      </c>
      <c r="U211" s="6" t="s">
        <v>103</v>
      </c>
      <c r="V211" s="6" t="s">
        <v>57</v>
      </c>
      <c r="W211" s="6">
        <v>1</v>
      </c>
      <c r="X211" s="6" t="s">
        <v>38</v>
      </c>
      <c r="Y211" s="6">
        <v>1</v>
      </c>
      <c r="Z211" s="6" t="s">
        <v>47</v>
      </c>
    </row>
    <row r="212" spans="1:26" x14ac:dyDescent="0.3">
      <c r="A212" s="6" t="s">
        <v>483</v>
      </c>
      <c r="B212" s="7">
        <v>46013</v>
      </c>
      <c r="C212" s="6" t="s">
        <v>484</v>
      </c>
      <c r="D212" s="6" t="s">
        <v>73</v>
      </c>
      <c r="E212" s="6" t="s">
        <v>29</v>
      </c>
      <c r="F212" s="6">
        <v>50</v>
      </c>
      <c r="G212" s="6" t="s">
        <v>90</v>
      </c>
      <c r="H212" s="6" t="s">
        <v>31</v>
      </c>
      <c r="I212" s="6" t="s">
        <v>90</v>
      </c>
      <c r="J212" s="6" t="s">
        <v>150</v>
      </c>
      <c r="K212" s="6">
        <v>1</v>
      </c>
      <c r="L212" s="6">
        <v>47164</v>
      </c>
      <c r="M212" s="6">
        <v>20</v>
      </c>
      <c r="N212" s="6">
        <v>9432.7999999999993</v>
      </c>
      <c r="O212" s="6">
        <v>6791.62</v>
      </c>
      <c r="P212" s="6">
        <v>27</v>
      </c>
      <c r="Q212" s="6">
        <v>44549.82</v>
      </c>
      <c r="R212" s="6" t="s">
        <v>33</v>
      </c>
      <c r="S212" s="6" t="s">
        <v>63</v>
      </c>
      <c r="T212" s="6" t="s">
        <v>35</v>
      </c>
      <c r="U212" s="6" t="s">
        <v>36</v>
      </c>
      <c r="V212" s="6" t="s">
        <v>37</v>
      </c>
      <c r="W212" s="6">
        <v>3</v>
      </c>
      <c r="X212" s="6" t="s">
        <v>47</v>
      </c>
      <c r="Y212" s="6">
        <v>3</v>
      </c>
      <c r="Z212" s="6" t="s">
        <v>91</v>
      </c>
    </row>
    <row r="213" spans="1:26" x14ac:dyDescent="0.3">
      <c r="A213" s="6" t="s">
        <v>485</v>
      </c>
      <c r="B213" s="7">
        <v>46001</v>
      </c>
      <c r="C213" s="6" t="s">
        <v>486</v>
      </c>
      <c r="D213" s="6" t="s">
        <v>73</v>
      </c>
      <c r="E213" s="6" t="s">
        <v>29</v>
      </c>
      <c r="F213" s="6">
        <v>35</v>
      </c>
      <c r="G213" s="6" t="s">
        <v>51</v>
      </c>
      <c r="H213" s="6" t="s">
        <v>52</v>
      </c>
      <c r="I213" s="6" t="s">
        <v>51</v>
      </c>
      <c r="J213" s="6" t="s">
        <v>75</v>
      </c>
      <c r="K213" s="6">
        <v>4</v>
      </c>
      <c r="L213" s="6">
        <v>12596</v>
      </c>
      <c r="M213" s="6">
        <v>15</v>
      </c>
      <c r="N213" s="6">
        <v>7557.6</v>
      </c>
      <c r="O213" s="6">
        <v>7708.75</v>
      </c>
      <c r="P213" s="6">
        <v>445</v>
      </c>
      <c r="Q213" s="6">
        <v>50980.15</v>
      </c>
      <c r="R213" s="6" t="s">
        <v>45</v>
      </c>
      <c r="S213" s="6" t="s">
        <v>34</v>
      </c>
      <c r="T213" s="6" t="s">
        <v>55</v>
      </c>
      <c r="U213" s="6" t="s">
        <v>56</v>
      </c>
      <c r="V213" s="6" t="s">
        <v>57</v>
      </c>
      <c r="W213" s="6">
        <v>8</v>
      </c>
      <c r="X213" s="6" t="s">
        <v>38</v>
      </c>
      <c r="Y213" s="6">
        <v>3</v>
      </c>
      <c r="Z213" s="6" t="s">
        <v>58</v>
      </c>
    </row>
    <row r="214" spans="1:26" x14ac:dyDescent="0.3">
      <c r="A214" s="6" t="s">
        <v>487</v>
      </c>
      <c r="B214" s="7">
        <v>46086</v>
      </c>
      <c r="C214" s="6" t="s">
        <v>488</v>
      </c>
      <c r="D214" s="6" t="s">
        <v>42</v>
      </c>
      <c r="E214" s="6" t="s">
        <v>43</v>
      </c>
      <c r="F214" s="6">
        <v>35</v>
      </c>
      <c r="G214" s="6" t="s">
        <v>134</v>
      </c>
      <c r="H214" s="6" t="s">
        <v>31</v>
      </c>
      <c r="I214" s="6" t="s">
        <v>134</v>
      </c>
      <c r="J214" s="6" t="s">
        <v>62</v>
      </c>
      <c r="K214" s="6">
        <v>3</v>
      </c>
      <c r="L214" s="6">
        <v>17489</v>
      </c>
      <c r="M214" s="6">
        <v>20</v>
      </c>
      <c r="N214" s="6">
        <v>10493.4</v>
      </c>
      <c r="O214" s="6">
        <v>7555.25</v>
      </c>
      <c r="P214" s="6">
        <v>241</v>
      </c>
      <c r="Q214" s="6">
        <v>49769.85</v>
      </c>
      <c r="R214" s="6" t="s">
        <v>83</v>
      </c>
      <c r="S214" s="6" t="s">
        <v>34</v>
      </c>
      <c r="T214" s="6" t="s">
        <v>84</v>
      </c>
      <c r="U214" s="6" t="s">
        <v>85</v>
      </c>
      <c r="V214" s="6" t="s">
        <v>86</v>
      </c>
      <c r="W214" s="6">
        <v>8</v>
      </c>
      <c r="X214" s="6" t="s">
        <v>47</v>
      </c>
      <c r="Y214" s="6">
        <v>4</v>
      </c>
      <c r="Z214" s="6" t="s">
        <v>91</v>
      </c>
    </row>
    <row r="215" spans="1:26" x14ac:dyDescent="0.3">
      <c r="A215" s="6" t="s">
        <v>489</v>
      </c>
      <c r="B215" s="7">
        <v>46056</v>
      </c>
      <c r="C215" s="6" t="s">
        <v>423</v>
      </c>
      <c r="D215" s="6" t="s">
        <v>50</v>
      </c>
      <c r="E215" s="6" t="s">
        <v>43</v>
      </c>
      <c r="F215" s="6">
        <v>54</v>
      </c>
      <c r="G215" s="6" t="s">
        <v>44</v>
      </c>
      <c r="H215" s="6" t="s">
        <v>31</v>
      </c>
      <c r="I215" s="6" t="s">
        <v>44</v>
      </c>
      <c r="J215" s="6" t="s">
        <v>125</v>
      </c>
      <c r="K215" s="6">
        <v>2</v>
      </c>
      <c r="L215" s="6">
        <v>8534</v>
      </c>
      <c r="M215" s="6">
        <v>0</v>
      </c>
      <c r="N215" s="6">
        <v>0</v>
      </c>
      <c r="O215" s="6">
        <v>3072.24</v>
      </c>
      <c r="P215" s="6">
        <v>230</v>
      </c>
      <c r="Q215" s="6">
        <v>20370.240000000002</v>
      </c>
      <c r="R215" s="6" t="s">
        <v>33</v>
      </c>
      <c r="S215" s="6" t="s">
        <v>63</v>
      </c>
      <c r="T215" s="6" t="s">
        <v>35</v>
      </c>
      <c r="U215" s="6" t="s">
        <v>36</v>
      </c>
      <c r="V215" s="6" t="s">
        <v>37</v>
      </c>
      <c r="W215" s="6">
        <v>6</v>
      </c>
      <c r="X215" s="6" t="s">
        <v>38</v>
      </c>
      <c r="Y215" s="6">
        <v>3</v>
      </c>
      <c r="Z215" s="6" t="s">
        <v>58</v>
      </c>
    </row>
    <row r="216" spans="1:26" x14ac:dyDescent="0.3">
      <c r="A216" s="6" t="s">
        <v>490</v>
      </c>
      <c r="B216" s="7">
        <v>46006</v>
      </c>
      <c r="C216" s="6" t="s">
        <v>491</v>
      </c>
      <c r="D216" s="6" t="s">
        <v>108</v>
      </c>
      <c r="E216" s="6" t="s">
        <v>29</v>
      </c>
      <c r="F216" s="6">
        <v>48</v>
      </c>
      <c r="G216" s="6" t="s">
        <v>99</v>
      </c>
      <c r="H216" s="6" t="s">
        <v>52</v>
      </c>
      <c r="I216" s="6" t="s">
        <v>99</v>
      </c>
      <c r="J216" s="6" t="s">
        <v>125</v>
      </c>
      <c r="K216" s="6">
        <v>4</v>
      </c>
      <c r="L216" s="6">
        <v>22679</v>
      </c>
      <c r="M216" s="6">
        <v>0</v>
      </c>
      <c r="N216" s="6">
        <v>0</v>
      </c>
      <c r="O216" s="6">
        <v>16328.88</v>
      </c>
      <c r="P216" s="6">
        <v>412</v>
      </c>
      <c r="Q216" s="6">
        <v>107456.88</v>
      </c>
      <c r="R216" s="6" t="s">
        <v>54</v>
      </c>
      <c r="S216" s="6" t="s">
        <v>63</v>
      </c>
      <c r="T216" s="6" t="s">
        <v>76</v>
      </c>
      <c r="U216" s="6" t="s">
        <v>77</v>
      </c>
      <c r="V216" s="6" t="s">
        <v>57</v>
      </c>
      <c r="W216" s="6">
        <v>4</v>
      </c>
      <c r="X216" s="6" t="s">
        <v>38</v>
      </c>
      <c r="Y216" s="6">
        <v>5</v>
      </c>
      <c r="Z216" s="6" t="s">
        <v>47</v>
      </c>
    </row>
    <row r="217" spans="1:26" x14ac:dyDescent="0.3">
      <c r="A217" s="6" t="s">
        <v>492</v>
      </c>
      <c r="B217" s="7">
        <v>45834</v>
      </c>
      <c r="C217" s="6" t="s">
        <v>493</v>
      </c>
      <c r="D217" s="6" t="s">
        <v>89</v>
      </c>
      <c r="E217" s="6" t="s">
        <v>43</v>
      </c>
      <c r="F217" s="6">
        <v>29</v>
      </c>
      <c r="G217" s="6" t="s">
        <v>94</v>
      </c>
      <c r="H217" s="6" t="s">
        <v>31</v>
      </c>
      <c r="I217" s="6" t="s">
        <v>94</v>
      </c>
      <c r="J217" s="6" t="s">
        <v>69</v>
      </c>
      <c r="K217" s="6">
        <v>3</v>
      </c>
      <c r="L217" s="6">
        <v>10780</v>
      </c>
      <c r="M217" s="6">
        <v>15</v>
      </c>
      <c r="N217" s="6">
        <v>4851</v>
      </c>
      <c r="O217" s="6">
        <v>4948.0200000000004</v>
      </c>
      <c r="P217" s="6">
        <v>12</v>
      </c>
      <c r="Q217" s="6">
        <v>32449.02</v>
      </c>
      <c r="R217" s="6" t="s">
        <v>83</v>
      </c>
      <c r="S217" s="6" t="s">
        <v>63</v>
      </c>
      <c r="T217" s="6" t="s">
        <v>84</v>
      </c>
      <c r="U217" s="6" t="s">
        <v>85</v>
      </c>
      <c r="V217" s="6" t="s">
        <v>86</v>
      </c>
      <c r="W217" s="6">
        <v>6</v>
      </c>
      <c r="X217" s="6" t="s">
        <v>38</v>
      </c>
      <c r="Y217" s="6">
        <v>2</v>
      </c>
      <c r="Z217" s="6" t="s">
        <v>39</v>
      </c>
    </row>
    <row r="218" spans="1:26" x14ac:dyDescent="0.3">
      <c r="A218" s="6" t="s">
        <v>494</v>
      </c>
      <c r="B218" s="7">
        <v>45780</v>
      </c>
      <c r="C218" s="6" t="s">
        <v>495</v>
      </c>
      <c r="D218" s="6" t="s">
        <v>50</v>
      </c>
      <c r="E218" s="6" t="s">
        <v>29</v>
      </c>
      <c r="F218" s="6">
        <v>22</v>
      </c>
      <c r="G218" s="6" t="s">
        <v>99</v>
      </c>
      <c r="H218" s="6" t="s">
        <v>52</v>
      </c>
      <c r="I218" s="6" t="s">
        <v>99</v>
      </c>
      <c r="J218" s="6" t="s">
        <v>201</v>
      </c>
      <c r="K218" s="6">
        <v>1</v>
      </c>
      <c r="L218" s="6">
        <v>41995</v>
      </c>
      <c r="M218" s="6">
        <v>15</v>
      </c>
      <c r="N218" s="6">
        <v>6299.25</v>
      </c>
      <c r="O218" s="6">
        <v>6425.23</v>
      </c>
      <c r="P218" s="6">
        <v>363</v>
      </c>
      <c r="Q218" s="6">
        <v>42483.99</v>
      </c>
      <c r="R218" s="6" t="s">
        <v>33</v>
      </c>
      <c r="S218" s="6" t="s">
        <v>34</v>
      </c>
      <c r="T218" s="6" t="s">
        <v>35</v>
      </c>
      <c r="U218" s="6" t="s">
        <v>36</v>
      </c>
      <c r="V218" s="6" t="s">
        <v>37</v>
      </c>
      <c r="W218" s="6">
        <v>10</v>
      </c>
      <c r="X218" s="6" t="s">
        <v>38</v>
      </c>
      <c r="Y218" s="6">
        <v>3</v>
      </c>
      <c r="Z218" s="6" t="s">
        <v>91</v>
      </c>
    </row>
    <row r="219" spans="1:26" x14ac:dyDescent="0.3">
      <c r="A219" s="6" t="s">
        <v>496</v>
      </c>
      <c r="B219" s="7">
        <v>45800</v>
      </c>
      <c r="C219" s="6" t="s">
        <v>497</v>
      </c>
      <c r="D219" s="6" t="s">
        <v>66</v>
      </c>
      <c r="E219" s="6" t="s">
        <v>29</v>
      </c>
      <c r="F219" s="6">
        <v>51</v>
      </c>
      <c r="G219" s="6" t="s">
        <v>44</v>
      </c>
      <c r="H219" s="6" t="s">
        <v>31</v>
      </c>
      <c r="I219" s="6" t="s">
        <v>44</v>
      </c>
      <c r="J219" s="6" t="s">
        <v>102</v>
      </c>
      <c r="K219" s="6">
        <v>1</v>
      </c>
      <c r="L219" s="6">
        <v>2778</v>
      </c>
      <c r="M219" s="6">
        <v>15</v>
      </c>
      <c r="N219" s="6">
        <v>416.7</v>
      </c>
      <c r="O219" s="6">
        <v>425.03</v>
      </c>
      <c r="P219" s="6">
        <v>387</v>
      </c>
      <c r="Q219" s="6">
        <v>3173.33</v>
      </c>
      <c r="R219" s="6" t="s">
        <v>83</v>
      </c>
      <c r="S219" s="6" t="s">
        <v>63</v>
      </c>
      <c r="T219" s="6" t="s">
        <v>84</v>
      </c>
      <c r="U219" s="6" t="s">
        <v>85</v>
      </c>
      <c r="V219" s="6" t="s">
        <v>86</v>
      </c>
      <c r="W219" s="6">
        <v>9</v>
      </c>
      <c r="X219" s="6" t="s">
        <v>38</v>
      </c>
      <c r="Y219" s="6">
        <v>5</v>
      </c>
      <c r="Z219" s="6" t="s">
        <v>39</v>
      </c>
    </row>
    <row r="220" spans="1:26" x14ac:dyDescent="0.3">
      <c r="A220" s="6" t="s">
        <v>498</v>
      </c>
      <c r="B220" s="7">
        <v>45836</v>
      </c>
      <c r="C220" s="6" t="s">
        <v>499</v>
      </c>
      <c r="D220" s="6" t="s">
        <v>80</v>
      </c>
      <c r="E220" s="6" t="s">
        <v>43</v>
      </c>
      <c r="F220" s="6">
        <v>27</v>
      </c>
      <c r="G220" s="6" t="s">
        <v>67</v>
      </c>
      <c r="H220" s="6" t="s">
        <v>68</v>
      </c>
      <c r="I220" s="6" t="s">
        <v>67</v>
      </c>
      <c r="J220" s="6" t="s">
        <v>69</v>
      </c>
      <c r="K220" s="6">
        <v>3</v>
      </c>
      <c r="L220" s="6">
        <v>35468</v>
      </c>
      <c r="M220" s="6">
        <v>5</v>
      </c>
      <c r="N220" s="6">
        <v>5320.2</v>
      </c>
      <c r="O220" s="6">
        <v>18195.080000000002</v>
      </c>
      <c r="P220" s="6">
        <v>238</v>
      </c>
      <c r="Q220" s="6">
        <v>119516.88</v>
      </c>
      <c r="R220" s="6" t="s">
        <v>54</v>
      </c>
      <c r="S220" s="6" t="s">
        <v>63</v>
      </c>
      <c r="T220" s="6" t="s">
        <v>95</v>
      </c>
      <c r="U220" s="6" t="s">
        <v>96</v>
      </c>
      <c r="V220" s="6" t="s">
        <v>57</v>
      </c>
      <c r="W220" s="6">
        <v>4</v>
      </c>
      <c r="X220" s="6" t="s">
        <v>47</v>
      </c>
      <c r="Y220" s="6">
        <v>1</v>
      </c>
      <c r="Z220" s="6" t="s">
        <v>91</v>
      </c>
    </row>
    <row r="221" spans="1:26" x14ac:dyDescent="0.3">
      <c r="A221" s="6" t="s">
        <v>500</v>
      </c>
      <c r="B221" s="7">
        <v>45990</v>
      </c>
      <c r="C221" s="6" t="s">
        <v>501</v>
      </c>
      <c r="D221" s="6" t="s">
        <v>89</v>
      </c>
      <c r="E221" s="6" t="s">
        <v>29</v>
      </c>
      <c r="F221" s="6">
        <v>50</v>
      </c>
      <c r="G221" s="6" t="s">
        <v>90</v>
      </c>
      <c r="H221" s="6" t="s">
        <v>31</v>
      </c>
      <c r="I221" s="6" t="s">
        <v>90</v>
      </c>
      <c r="J221" s="6" t="s">
        <v>69</v>
      </c>
      <c r="K221" s="6">
        <v>2</v>
      </c>
      <c r="L221" s="6">
        <v>32959</v>
      </c>
      <c r="M221" s="6">
        <v>20</v>
      </c>
      <c r="N221" s="6">
        <v>13183.6</v>
      </c>
      <c r="O221" s="6">
        <v>9492.19</v>
      </c>
      <c r="P221" s="6">
        <v>266</v>
      </c>
      <c r="Q221" s="6">
        <v>62492.59</v>
      </c>
      <c r="R221" s="6" t="s">
        <v>54</v>
      </c>
      <c r="S221" s="6" t="s">
        <v>63</v>
      </c>
      <c r="T221" s="6" t="s">
        <v>103</v>
      </c>
      <c r="U221" s="6" t="s">
        <v>103</v>
      </c>
      <c r="V221" s="6" t="s">
        <v>57</v>
      </c>
      <c r="W221" s="6">
        <v>8</v>
      </c>
      <c r="X221" s="6" t="s">
        <v>47</v>
      </c>
      <c r="Y221" s="6">
        <v>5</v>
      </c>
      <c r="Z221" s="6" t="s">
        <v>58</v>
      </c>
    </row>
    <row r="222" spans="1:26" x14ac:dyDescent="0.3">
      <c r="A222" s="6" t="s">
        <v>502</v>
      </c>
      <c r="B222" s="7">
        <v>45983</v>
      </c>
      <c r="C222" s="6" t="s">
        <v>503</v>
      </c>
      <c r="D222" s="6" t="s">
        <v>73</v>
      </c>
      <c r="E222" s="6" t="s">
        <v>29</v>
      </c>
      <c r="F222" s="6">
        <v>53</v>
      </c>
      <c r="G222" s="6" t="s">
        <v>94</v>
      </c>
      <c r="H222" s="6" t="s">
        <v>31</v>
      </c>
      <c r="I222" s="6" t="s">
        <v>94</v>
      </c>
      <c r="J222" s="6" t="s">
        <v>69</v>
      </c>
      <c r="K222" s="6">
        <v>4</v>
      </c>
      <c r="L222" s="6">
        <v>31028</v>
      </c>
      <c r="M222" s="6">
        <v>15</v>
      </c>
      <c r="N222" s="6">
        <v>18616.8</v>
      </c>
      <c r="O222" s="6">
        <v>18989.14</v>
      </c>
      <c r="P222" s="6">
        <v>443</v>
      </c>
      <c r="Q222" s="6">
        <v>124927.34</v>
      </c>
      <c r="R222" s="6" t="s">
        <v>83</v>
      </c>
      <c r="S222" s="6" t="s">
        <v>63</v>
      </c>
      <c r="T222" s="6" t="s">
        <v>46</v>
      </c>
      <c r="U222" s="6" t="s">
        <v>36</v>
      </c>
      <c r="V222" s="6" t="s">
        <v>37</v>
      </c>
      <c r="W222" s="6">
        <v>1</v>
      </c>
      <c r="X222" s="6" t="s">
        <v>47</v>
      </c>
      <c r="Y222" s="6">
        <v>3</v>
      </c>
      <c r="Z222" s="6" t="s">
        <v>91</v>
      </c>
    </row>
    <row r="223" spans="1:26" x14ac:dyDescent="0.3">
      <c r="A223" s="6" t="s">
        <v>504</v>
      </c>
      <c r="B223" s="7">
        <v>45973</v>
      </c>
      <c r="C223" s="6" t="s">
        <v>505</v>
      </c>
      <c r="D223" s="6" t="s">
        <v>42</v>
      </c>
      <c r="E223" s="6" t="s">
        <v>43</v>
      </c>
      <c r="F223" s="6">
        <v>54</v>
      </c>
      <c r="G223" s="6" t="s">
        <v>134</v>
      </c>
      <c r="H223" s="6" t="s">
        <v>31</v>
      </c>
      <c r="I223" s="6" t="s">
        <v>134</v>
      </c>
      <c r="J223" s="6" t="s">
        <v>62</v>
      </c>
      <c r="K223" s="6">
        <v>4</v>
      </c>
      <c r="L223" s="6">
        <v>19158</v>
      </c>
      <c r="M223" s="6">
        <v>15</v>
      </c>
      <c r="N223" s="6">
        <v>11494.8</v>
      </c>
      <c r="O223" s="6">
        <v>11724.7</v>
      </c>
      <c r="P223" s="6">
        <v>319</v>
      </c>
      <c r="Q223" s="6">
        <v>77180.899999999994</v>
      </c>
      <c r="R223" s="6" t="s">
        <v>54</v>
      </c>
      <c r="S223" s="6" t="s">
        <v>34</v>
      </c>
      <c r="T223" s="6" t="s">
        <v>84</v>
      </c>
      <c r="U223" s="6" t="s">
        <v>85</v>
      </c>
      <c r="V223" s="6" t="s">
        <v>86</v>
      </c>
      <c r="W223" s="6">
        <v>4</v>
      </c>
      <c r="X223" s="6" t="s">
        <v>47</v>
      </c>
      <c r="Y223" s="6">
        <v>2</v>
      </c>
      <c r="Z223" s="6" t="s">
        <v>91</v>
      </c>
    </row>
    <row r="224" spans="1:26" x14ac:dyDescent="0.3">
      <c r="A224" s="6" t="s">
        <v>506</v>
      </c>
      <c r="B224" s="7">
        <v>45791</v>
      </c>
      <c r="C224" s="6" t="s">
        <v>507</v>
      </c>
      <c r="D224" s="6" t="s">
        <v>108</v>
      </c>
      <c r="E224" s="6" t="s">
        <v>43</v>
      </c>
      <c r="F224" s="6">
        <v>57</v>
      </c>
      <c r="G224" s="6" t="s">
        <v>94</v>
      </c>
      <c r="H224" s="6" t="s">
        <v>31</v>
      </c>
      <c r="I224" s="6" t="s">
        <v>94</v>
      </c>
      <c r="J224" s="6" t="s">
        <v>32</v>
      </c>
      <c r="K224" s="6">
        <v>1</v>
      </c>
      <c r="L224" s="6">
        <v>25847</v>
      </c>
      <c r="M224" s="6">
        <v>10</v>
      </c>
      <c r="N224" s="6">
        <v>2584.6999999999998</v>
      </c>
      <c r="O224" s="6">
        <v>4187.21</v>
      </c>
      <c r="P224" s="6">
        <v>496</v>
      </c>
      <c r="Q224" s="6">
        <v>27945.51</v>
      </c>
      <c r="R224" s="6" t="s">
        <v>54</v>
      </c>
      <c r="S224" s="6" t="s">
        <v>34</v>
      </c>
      <c r="T224" s="6" t="s">
        <v>84</v>
      </c>
      <c r="U224" s="6" t="s">
        <v>85</v>
      </c>
      <c r="V224" s="6" t="s">
        <v>86</v>
      </c>
      <c r="W224" s="6">
        <v>9</v>
      </c>
      <c r="X224" s="6" t="s">
        <v>47</v>
      </c>
      <c r="Y224" s="6">
        <v>1</v>
      </c>
      <c r="Z224" s="6" t="s">
        <v>58</v>
      </c>
    </row>
    <row r="225" spans="1:26" x14ac:dyDescent="0.3">
      <c r="A225" s="6" t="s">
        <v>508</v>
      </c>
      <c r="B225" s="7">
        <v>46003</v>
      </c>
      <c r="C225" s="6" t="s">
        <v>509</v>
      </c>
      <c r="D225" s="6" t="s">
        <v>80</v>
      </c>
      <c r="E225" s="6" t="s">
        <v>43</v>
      </c>
      <c r="F225" s="6">
        <v>44</v>
      </c>
      <c r="G225" s="6" t="s">
        <v>67</v>
      </c>
      <c r="H225" s="6" t="s">
        <v>68</v>
      </c>
      <c r="I225" s="6" t="s">
        <v>67</v>
      </c>
      <c r="J225" s="6" t="s">
        <v>201</v>
      </c>
      <c r="K225" s="6">
        <v>2</v>
      </c>
      <c r="L225" s="6">
        <v>27899</v>
      </c>
      <c r="M225" s="6">
        <v>5</v>
      </c>
      <c r="N225" s="6">
        <v>2789.9</v>
      </c>
      <c r="O225" s="6">
        <v>9541.4599999999991</v>
      </c>
      <c r="P225" s="6">
        <v>245</v>
      </c>
      <c r="Q225" s="6">
        <v>62794.559999999998</v>
      </c>
      <c r="R225" s="6" t="s">
        <v>54</v>
      </c>
      <c r="S225" s="6" t="s">
        <v>34</v>
      </c>
      <c r="T225" s="6" t="s">
        <v>55</v>
      </c>
      <c r="U225" s="6" t="s">
        <v>56</v>
      </c>
      <c r="V225" s="6" t="s">
        <v>57</v>
      </c>
      <c r="W225" s="6">
        <v>6</v>
      </c>
      <c r="X225" s="6" t="s">
        <v>47</v>
      </c>
      <c r="Y225" s="6">
        <v>2</v>
      </c>
      <c r="Z225" s="6" t="s">
        <v>39</v>
      </c>
    </row>
    <row r="226" spans="1:26" x14ac:dyDescent="0.3">
      <c r="A226" s="6" t="s">
        <v>510</v>
      </c>
      <c r="B226" s="7">
        <v>45975</v>
      </c>
      <c r="C226" s="6" t="s">
        <v>511</v>
      </c>
      <c r="D226" s="6" t="s">
        <v>61</v>
      </c>
      <c r="E226" s="6" t="s">
        <v>43</v>
      </c>
      <c r="F226" s="6">
        <v>32</v>
      </c>
      <c r="G226" s="6" t="s">
        <v>30</v>
      </c>
      <c r="H226" s="6" t="s">
        <v>31</v>
      </c>
      <c r="I226" s="6" t="s">
        <v>30</v>
      </c>
      <c r="J226" s="6" t="s">
        <v>150</v>
      </c>
      <c r="K226" s="6">
        <v>5</v>
      </c>
      <c r="L226" s="6">
        <v>4763</v>
      </c>
      <c r="M226" s="6">
        <v>20</v>
      </c>
      <c r="N226" s="6">
        <v>4763</v>
      </c>
      <c r="O226" s="6">
        <v>3429.36</v>
      </c>
      <c r="P226" s="6">
        <v>197</v>
      </c>
      <c r="Q226" s="6">
        <v>22678.36</v>
      </c>
      <c r="R226" s="6" t="s">
        <v>83</v>
      </c>
      <c r="S226" s="6" t="s">
        <v>34</v>
      </c>
      <c r="T226" s="6" t="s">
        <v>76</v>
      </c>
      <c r="U226" s="6" t="s">
        <v>77</v>
      </c>
      <c r="V226" s="6" t="s">
        <v>57</v>
      </c>
      <c r="W226" s="6">
        <v>6</v>
      </c>
      <c r="X226" s="6" t="s">
        <v>47</v>
      </c>
      <c r="Y226" s="6">
        <v>1</v>
      </c>
      <c r="Z226" s="6" t="s">
        <v>58</v>
      </c>
    </row>
    <row r="227" spans="1:26" x14ac:dyDescent="0.3">
      <c r="A227" s="6" t="s">
        <v>512</v>
      </c>
      <c r="B227" s="7">
        <v>45945</v>
      </c>
      <c r="C227" s="6" t="s">
        <v>513</v>
      </c>
      <c r="D227" s="6" t="s">
        <v>61</v>
      </c>
      <c r="E227" s="6" t="s">
        <v>43</v>
      </c>
      <c r="F227" s="6">
        <v>18</v>
      </c>
      <c r="G227" s="6" t="s">
        <v>30</v>
      </c>
      <c r="H227" s="6" t="s">
        <v>31</v>
      </c>
      <c r="I227" s="6" t="s">
        <v>30</v>
      </c>
      <c r="J227" s="6" t="s">
        <v>125</v>
      </c>
      <c r="K227" s="6">
        <v>2</v>
      </c>
      <c r="L227" s="6">
        <v>26643</v>
      </c>
      <c r="M227" s="6">
        <v>0</v>
      </c>
      <c r="N227" s="6">
        <v>0</v>
      </c>
      <c r="O227" s="6">
        <v>9591.48</v>
      </c>
      <c r="P227" s="6">
        <v>210</v>
      </c>
      <c r="Q227" s="6">
        <v>63087.48</v>
      </c>
      <c r="R227" s="6" t="s">
        <v>45</v>
      </c>
      <c r="S227" s="6" t="s">
        <v>34</v>
      </c>
      <c r="T227" s="6" t="s">
        <v>35</v>
      </c>
      <c r="U227" s="6" t="s">
        <v>36</v>
      </c>
      <c r="V227" s="6" t="s">
        <v>37</v>
      </c>
      <c r="W227" s="6">
        <v>3</v>
      </c>
      <c r="X227" s="6" t="s">
        <v>38</v>
      </c>
      <c r="Y227" s="6">
        <v>2</v>
      </c>
      <c r="Z227" s="6" t="s">
        <v>91</v>
      </c>
    </row>
    <row r="228" spans="1:26" x14ac:dyDescent="0.3">
      <c r="A228" s="6" t="s">
        <v>514</v>
      </c>
      <c r="B228" s="7">
        <v>45907</v>
      </c>
      <c r="C228" s="6" t="s">
        <v>515</v>
      </c>
      <c r="D228" s="6" t="s">
        <v>108</v>
      </c>
      <c r="E228" s="6" t="s">
        <v>43</v>
      </c>
      <c r="F228" s="6">
        <v>41</v>
      </c>
      <c r="G228" s="6" t="s">
        <v>94</v>
      </c>
      <c r="H228" s="6" t="s">
        <v>31</v>
      </c>
      <c r="I228" s="6" t="s">
        <v>94</v>
      </c>
      <c r="J228" s="6" t="s">
        <v>62</v>
      </c>
      <c r="K228" s="6">
        <v>2</v>
      </c>
      <c r="L228" s="6">
        <v>15860</v>
      </c>
      <c r="M228" s="6">
        <v>20</v>
      </c>
      <c r="N228" s="6">
        <v>6344</v>
      </c>
      <c r="O228" s="6">
        <v>4567.68</v>
      </c>
      <c r="P228" s="6">
        <v>237</v>
      </c>
      <c r="Q228" s="6">
        <v>30180.68</v>
      </c>
      <c r="R228" s="6" t="s">
        <v>33</v>
      </c>
      <c r="S228" s="6" t="s">
        <v>63</v>
      </c>
      <c r="T228" s="6" t="s">
        <v>46</v>
      </c>
      <c r="U228" s="6" t="s">
        <v>36</v>
      </c>
      <c r="V228" s="6" t="s">
        <v>37</v>
      </c>
      <c r="W228" s="6">
        <v>9</v>
      </c>
      <c r="X228" s="6" t="s">
        <v>47</v>
      </c>
      <c r="Y228" s="6">
        <v>4</v>
      </c>
      <c r="Z228" s="6" t="s">
        <v>39</v>
      </c>
    </row>
    <row r="229" spans="1:26" x14ac:dyDescent="0.3">
      <c r="A229" s="6" t="s">
        <v>516</v>
      </c>
      <c r="B229" s="7">
        <v>46058</v>
      </c>
      <c r="C229" s="6" t="s">
        <v>517</v>
      </c>
      <c r="D229" s="6" t="s">
        <v>28</v>
      </c>
      <c r="E229" s="6" t="s">
        <v>43</v>
      </c>
      <c r="F229" s="6">
        <v>56</v>
      </c>
      <c r="G229" s="6" t="s">
        <v>90</v>
      </c>
      <c r="H229" s="6" t="s">
        <v>31</v>
      </c>
      <c r="I229" s="6" t="s">
        <v>90</v>
      </c>
      <c r="J229" s="6" t="s">
        <v>112</v>
      </c>
      <c r="K229" s="6">
        <v>5</v>
      </c>
      <c r="L229" s="6">
        <v>7974</v>
      </c>
      <c r="M229" s="6">
        <v>5</v>
      </c>
      <c r="N229" s="6">
        <v>1993.5</v>
      </c>
      <c r="O229" s="6">
        <v>6817.77</v>
      </c>
      <c r="P229" s="6">
        <v>291</v>
      </c>
      <c r="Q229" s="6">
        <v>44985.27</v>
      </c>
      <c r="R229" s="6" t="s">
        <v>83</v>
      </c>
      <c r="S229" s="6" t="s">
        <v>63</v>
      </c>
      <c r="T229" s="6" t="s">
        <v>46</v>
      </c>
      <c r="U229" s="6" t="s">
        <v>36</v>
      </c>
      <c r="V229" s="6" t="s">
        <v>37</v>
      </c>
      <c r="W229" s="6">
        <v>4</v>
      </c>
      <c r="X229" s="6" t="s">
        <v>38</v>
      </c>
      <c r="Y229" s="6">
        <v>2</v>
      </c>
      <c r="Z229" s="6" t="s">
        <v>39</v>
      </c>
    </row>
    <row r="230" spans="1:26" x14ac:dyDescent="0.3">
      <c r="A230" s="6" t="s">
        <v>518</v>
      </c>
      <c r="B230" s="7">
        <v>46068</v>
      </c>
      <c r="C230" s="6" t="s">
        <v>519</v>
      </c>
      <c r="D230" s="6" t="s">
        <v>73</v>
      </c>
      <c r="E230" s="6" t="s">
        <v>29</v>
      </c>
      <c r="F230" s="6">
        <v>35</v>
      </c>
      <c r="G230" s="6" t="s">
        <v>67</v>
      </c>
      <c r="H230" s="6" t="s">
        <v>68</v>
      </c>
      <c r="I230" s="6" t="s">
        <v>67</v>
      </c>
      <c r="J230" s="6" t="s">
        <v>201</v>
      </c>
      <c r="K230" s="6">
        <v>3</v>
      </c>
      <c r="L230" s="6">
        <v>41035</v>
      </c>
      <c r="M230" s="6">
        <v>20</v>
      </c>
      <c r="N230" s="6">
        <v>24621</v>
      </c>
      <c r="O230" s="6">
        <v>17727.12</v>
      </c>
      <c r="P230" s="6">
        <v>486</v>
      </c>
      <c r="Q230" s="6">
        <v>116697.12</v>
      </c>
      <c r="R230" s="6" t="s">
        <v>33</v>
      </c>
      <c r="S230" s="6" t="s">
        <v>63</v>
      </c>
      <c r="T230" s="6" t="s">
        <v>103</v>
      </c>
      <c r="U230" s="6" t="s">
        <v>103</v>
      </c>
      <c r="V230" s="6" t="s">
        <v>57</v>
      </c>
      <c r="W230" s="6">
        <v>9</v>
      </c>
      <c r="X230" s="6" t="s">
        <v>47</v>
      </c>
      <c r="Y230" s="6">
        <v>1</v>
      </c>
      <c r="Z230" s="6" t="s">
        <v>91</v>
      </c>
    </row>
    <row r="231" spans="1:26" x14ac:dyDescent="0.3">
      <c r="A231" s="6" t="s">
        <v>520</v>
      </c>
      <c r="B231" s="7">
        <v>45802</v>
      </c>
      <c r="C231" s="6" t="s">
        <v>521</v>
      </c>
      <c r="D231" s="6" t="s">
        <v>28</v>
      </c>
      <c r="E231" s="6" t="s">
        <v>29</v>
      </c>
      <c r="F231" s="6">
        <v>23</v>
      </c>
      <c r="G231" s="6" t="s">
        <v>30</v>
      </c>
      <c r="H231" s="6" t="s">
        <v>31</v>
      </c>
      <c r="I231" s="6" t="s">
        <v>30</v>
      </c>
      <c r="J231" s="6" t="s">
        <v>201</v>
      </c>
      <c r="K231" s="6">
        <v>5</v>
      </c>
      <c r="L231" s="6">
        <v>13190</v>
      </c>
      <c r="M231" s="6">
        <v>0</v>
      </c>
      <c r="N231" s="6">
        <v>0</v>
      </c>
      <c r="O231" s="6">
        <v>11871</v>
      </c>
      <c r="P231" s="6">
        <v>493</v>
      </c>
      <c r="Q231" s="6">
        <v>78314</v>
      </c>
      <c r="R231" s="6" t="s">
        <v>45</v>
      </c>
      <c r="S231" s="6" t="s">
        <v>34</v>
      </c>
      <c r="T231" s="6" t="s">
        <v>46</v>
      </c>
      <c r="U231" s="6" t="s">
        <v>36</v>
      </c>
      <c r="V231" s="6" t="s">
        <v>37</v>
      </c>
      <c r="W231" s="6">
        <v>10</v>
      </c>
      <c r="X231" s="6" t="s">
        <v>47</v>
      </c>
      <c r="Y231" s="6">
        <v>3</v>
      </c>
      <c r="Z231" s="6" t="s">
        <v>91</v>
      </c>
    </row>
    <row r="232" spans="1:26" x14ac:dyDescent="0.3">
      <c r="A232" s="6" t="s">
        <v>522</v>
      </c>
      <c r="B232" s="7">
        <v>46117</v>
      </c>
      <c r="C232" s="6" t="s">
        <v>523</v>
      </c>
      <c r="D232" s="6" t="s">
        <v>50</v>
      </c>
      <c r="E232" s="6" t="s">
        <v>43</v>
      </c>
      <c r="F232" s="6">
        <v>19</v>
      </c>
      <c r="G232" s="6" t="s">
        <v>134</v>
      </c>
      <c r="H232" s="6" t="s">
        <v>31</v>
      </c>
      <c r="I232" s="6" t="s">
        <v>134</v>
      </c>
      <c r="J232" s="6" t="s">
        <v>53</v>
      </c>
      <c r="K232" s="6">
        <v>3</v>
      </c>
      <c r="L232" s="6">
        <v>35079</v>
      </c>
      <c r="M232" s="6">
        <v>20</v>
      </c>
      <c r="N232" s="6">
        <v>21047.4</v>
      </c>
      <c r="O232" s="6">
        <v>15154.13</v>
      </c>
      <c r="P232" s="6">
        <v>50</v>
      </c>
      <c r="Q232" s="6">
        <v>99393.73</v>
      </c>
      <c r="R232" s="6" t="s">
        <v>54</v>
      </c>
      <c r="S232" s="6" t="s">
        <v>63</v>
      </c>
      <c r="T232" s="6" t="s">
        <v>70</v>
      </c>
      <c r="U232" s="6" t="s">
        <v>56</v>
      </c>
      <c r="V232" s="6" t="s">
        <v>57</v>
      </c>
      <c r="W232" s="6">
        <v>8</v>
      </c>
      <c r="X232" s="6" t="s">
        <v>38</v>
      </c>
      <c r="Y232" s="6">
        <v>3</v>
      </c>
      <c r="Z232" s="6" t="s">
        <v>58</v>
      </c>
    </row>
    <row r="233" spans="1:26" x14ac:dyDescent="0.3">
      <c r="A233" s="6" t="s">
        <v>524</v>
      </c>
      <c r="B233" s="7">
        <v>45897</v>
      </c>
      <c r="C233" s="6" t="s">
        <v>435</v>
      </c>
      <c r="D233" s="6" t="s">
        <v>61</v>
      </c>
      <c r="E233" s="6" t="s">
        <v>29</v>
      </c>
      <c r="F233" s="6">
        <v>43</v>
      </c>
      <c r="G233" s="6" t="s">
        <v>74</v>
      </c>
      <c r="H233" s="6" t="s">
        <v>31</v>
      </c>
      <c r="I233" s="6" t="s">
        <v>74</v>
      </c>
      <c r="J233" s="6" t="s">
        <v>62</v>
      </c>
      <c r="K233" s="6">
        <v>4</v>
      </c>
      <c r="L233" s="6">
        <v>19650</v>
      </c>
      <c r="M233" s="6">
        <v>0</v>
      </c>
      <c r="N233" s="6">
        <v>0</v>
      </c>
      <c r="O233" s="6">
        <v>14148</v>
      </c>
      <c r="P233" s="6">
        <v>372</v>
      </c>
      <c r="Q233" s="6">
        <v>93120</v>
      </c>
      <c r="R233" s="6" t="s">
        <v>83</v>
      </c>
      <c r="S233" s="6" t="s">
        <v>63</v>
      </c>
      <c r="T233" s="6" t="s">
        <v>103</v>
      </c>
      <c r="U233" s="6" t="s">
        <v>103</v>
      </c>
      <c r="V233" s="6" t="s">
        <v>57</v>
      </c>
      <c r="W233" s="6">
        <v>3</v>
      </c>
      <c r="X233" s="6" t="s">
        <v>38</v>
      </c>
      <c r="Y233" s="6">
        <v>4</v>
      </c>
      <c r="Z233" s="6" t="s">
        <v>58</v>
      </c>
    </row>
    <row r="234" spans="1:26" x14ac:dyDescent="0.3">
      <c r="A234" s="6" t="s">
        <v>525</v>
      </c>
      <c r="B234" s="7">
        <v>46027</v>
      </c>
      <c r="C234" s="6" t="s">
        <v>526</v>
      </c>
      <c r="D234" s="6" t="s">
        <v>80</v>
      </c>
      <c r="E234" s="6" t="s">
        <v>43</v>
      </c>
      <c r="F234" s="6">
        <v>23</v>
      </c>
      <c r="G234" s="6" t="s">
        <v>67</v>
      </c>
      <c r="H234" s="6" t="s">
        <v>68</v>
      </c>
      <c r="I234" s="6" t="s">
        <v>67</v>
      </c>
      <c r="J234" s="6" t="s">
        <v>69</v>
      </c>
      <c r="K234" s="6">
        <v>3</v>
      </c>
      <c r="L234" s="6">
        <v>7283</v>
      </c>
      <c r="M234" s="6">
        <v>0</v>
      </c>
      <c r="N234" s="6">
        <v>0</v>
      </c>
      <c r="O234" s="6">
        <v>3932.82</v>
      </c>
      <c r="P234" s="6">
        <v>89</v>
      </c>
      <c r="Q234" s="6">
        <v>25870.82</v>
      </c>
      <c r="R234" s="6" t="s">
        <v>83</v>
      </c>
      <c r="S234" s="6" t="s">
        <v>34</v>
      </c>
      <c r="T234" s="6" t="s">
        <v>76</v>
      </c>
      <c r="U234" s="6" t="s">
        <v>77</v>
      </c>
      <c r="V234" s="6" t="s">
        <v>57</v>
      </c>
      <c r="W234" s="6">
        <v>5</v>
      </c>
      <c r="X234" s="6" t="s">
        <v>38</v>
      </c>
      <c r="Y234" s="6">
        <v>4</v>
      </c>
      <c r="Z234" s="6" t="s">
        <v>47</v>
      </c>
    </row>
    <row r="235" spans="1:26" x14ac:dyDescent="0.3">
      <c r="A235" s="6" t="s">
        <v>527</v>
      </c>
      <c r="B235" s="7">
        <v>45846</v>
      </c>
      <c r="C235" s="6" t="s">
        <v>528</v>
      </c>
      <c r="D235" s="6" t="s">
        <v>80</v>
      </c>
      <c r="E235" s="6" t="s">
        <v>29</v>
      </c>
      <c r="F235" s="6">
        <v>47</v>
      </c>
      <c r="G235" s="6" t="s">
        <v>134</v>
      </c>
      <c r="H235" s="6" t="s">
        <v>31</v>
      </c>
      <c r="I235" s="6" t="s">
        <v>134</v>
      </c>
      <c r="J235" s="6" t="s">
        <v>112</v>
      </c>
      <c r="K235" s="6">
        <v>2</v>
      </c>
      <c r="L235" s="6">
        <v>18597</v>
      </c>
      <c r="M235" s="6">
        <v>0</v>
      </c>
      <c r="N235" s="6">
        <v>0</v>
      </c>
      <c r="O235" s="6">
        <v>6694.92</v>
      </c>
      <c r="P235" s="6">
        <v>194</v>
      </c>
      <c r="Q235" s="6">
        <v>44082.92</v>
      </c>
      <c r="R235" s="6" t="s">
        <v>33</v>
      </c>
      <c r="S235" s="6" t="s">
        <v>34</v>
      </c>
      <c r="T235" s="6" t="s">
        <v>46</v>
      </c>
      <c r="U235" s="6" t="s">
        <v>36</v>
      </c>
      <c r="V235" s="6" t="s">
        <v>37</v>
      </c>
      <c r="W235" s="6">
        <v>6</v>
      </c>
      <c r="X235" s="6" t="s">
        <v>47</v>
      </c>
      <c r="Y235" s="6">
        <v>1</v>
      </c>
      <c r="Z235" s="6" t="s">
        <v>39</v>
      </c>
    </row>
    <row r="236" spans="1:26" x14ac:dyDescent="0.3">
      <c r="A236" s="6" t="s">
        <v>529</v>
      </c>
      <c r="B236" s="7">
        <v>45812</v>
      </c>
      <c r="C236" s="6" t="s">
        <v>321</v>
      </c>
      <c r="D236" s="6" t="s">
        <v>80</v>
      </c>
      <c r="E236" s="6" t="s">
        <v>43</v>
      </c>
      <c r="F236" s="6">
        <v>41</v>
      </c>
      <c r="G236" s="6" t="s">
        <v>99</v>
      </c>
      <c r="H236" s="6" t="s">
        <v>52</v>
      </c>
      <c r="I236" s="6" t="s">
        <v>99</v>
      </c>
      <c r="J236" s="6" t="s">
        <v>125</v>
      </c>
      <c r="K236" s="6">
        <v>1</v>
      </c>
      <c r="L236" s="6">
        <v>17820</v>
      </c>
      <c r="M236" s="6">
        <v>20</v>
      </c>
      <c r="N236" s="6">
        <v>3564</v>
      </c>
      <c r="O236" s="6">
        <v>2566.08</v>
      </c>
      <c r="P236" s="6">
        <v>383</v>
      </c>
      <c r="Q236" s="6">
        <v>17205.080000000002</v>
      </c>
      <c r="R236" s="6" t="s">
        <v>83</v>
      </c>
      <c r="S236" s="6" t="s">
        <v>63</v>
      </c>
      <c r="T236" s="6" t="s">
        <v>46</v>
      </c>
      <c r="U236" s="6" t="s">
        <v>36</v>
      </c>
      <c r="V236" s="6" t="s">
        <v>37</v>
      </c>
      <c r="W236" s="6">
        <v>8</v>
      </c>
      <c r="X236" s="6" t="s">
        <v>38</v>
      </c>
      <c r="Y236" s="6">
        <v>5</v>
      </c>
      <c r="Z236" s="6" t="s">
        <v>58</v>
      </c>
    </row>
    <row r="237" spans="1:26" x14ac:dyDescent="0.3">
      <c r="A237" s="6" t="s">
        <v>530</v>
      </c>
      <c r="B237" s="7">
        <v>45930</v>
      </c>
      <c r="C237" s="6" t="s">
        <v>531</v>
      </c>
      <c r="D237" s="6" t="s">
        <v>61</v>
      </c>
      <c r="E237" s="6" t="s">
        <v>29</v>
      </c>
      <c r="F237" s="6">
        <v>58</v>
      </c>
      <c r="G237" s="6" t="s">
        <v>99</v>
      </c>
      <c r="H237" s="6" t="s">
        <v>52</v>
      </c>
      <c r="I237" s="6" t="s">
        <v>99</v>
      </c>
      <c r="J237" s="6" t="s">
        <v>32</v>
      </c>
      <c r="K237" s="6">
        <v>5</v>
      </c>
      <c r="L237" s="6">
        <v>29380</v>
      </c>
      <c r="M237" s="6">
        <v>10</v>
      </c>
      <c r="N237" s="6">
        <v>14690</v>
      </c>
      <c r="O237" s="6">
        <v>23797.8</v>
      </c>
      <c r="P237" s="6">
        <v>177</v>
      </c>
      <c r="Q237" s="6">
        <v>156184.79999999999</v>
      </c>
      <c r="R237" s="6" t="s">
        <v>83</v>
      </c>
      <c r="S237" s="6" t="s">
        <v>63</v>
      </c>
      <c r="T237" s="6" t="s">
        <v>46</v>
      </c>
      <c r="U237" s="6" t="s">
        <v>36</v>
      </c>
      <c r="V237" s="6" t="s">
        <v>37</v>
      </c>
      <c r="W237" s="6">
        <v>10</v>
      </c>
      <c r="X237" s="6" t="s">
        <v>47</v>
      </c>
      <c r="Y237" s="6">
        <v>1</v>
      </c>
      <c r="Z237" s="6" t="s">
        <v>39</v>
      </c>
    </row>
    <row r="238" spans="1:26" x14ac:dyDescent="0.3">
      <c r="A238" s="6" t="s">
        <v>532</v>
      </c>
      <c r="B238" s="7">
        <v>45960</v>
      </c>
      <c r="C238" s="6" t="s">
        <v>533</v>
      </c>
      <c r="D238" s="6" t="s">
        <v>89</v>
      </c>
      <c r="E238" s="6" t="s">
        <v>43</v>
      </c>
      <c r="F238" s="6">
        <v>55</v>
      </c>
      <c r="G238" s="6" t="s">
        <v>30</v>
      </c>
      <c r="H238" s="6" t="s">
        <v>31</v>
      </c>
      <c r="I238" s="6" t="s">
        <v>30</v>
      </c>
      <c r="J238" s="6" t="s">
        <v>112</v>
      </c>
      <c r="K238" s="6">
        <v>5</v>
      </c>
      <c r="L238" s="6">
        <v>48636</v>
      </c>
      <c r="M238" s="6">
        <v>20</v>
      </c>
      <c r="N238" s="6">
        <v>48636</v>
      </c>
      <c r="O238" s="6">
        <v>35017.919999999998</v>
      </c>
      <c r="P238" s="6">
        <v>254</v>
      </c>
      <c r="Q238" s="6">
        <v>229815.92</v>
      </c>
      <c r="R238" s="6" t="s">
        <v>45</v>
      </c>
      <c r="S238" s="6" t="s">
        <v>34</v>
      </c>
      <c r="T238" s="6" t="s">
        <v>55</v>
      </c>
      <c r="U238" s="6" t="s">
        <v>56</v>
      </c>
      <c r="V238" s="6" t="s">
        <v>57</v>
      </c>
      <c r="W238" s="6">
        <v>3</v>
      </c>
      <c r="X238" s="6" t="s">
        <v>38</v>
      </c>
      <c r="Y238" s="6">
        <v>2</v>
      </c>
      <c r="Z238" s="6" t="s">
        <v>39</v>
      </c>
    </row>
    <row r="239" spans="1:26" x14ac:dyDescent="0.3">
      <c r="A239" s="6" t="s">
        <v>534</v>
      </c>
      <c r="B239" s="7">
        <v>46092</v>
      </c>
      <c r="C239" s="6" t="s">
        <v>327</v>
      </c>
      <c r="D239" s="6" t="s">
        <v>50</v>
      </c>
      <c r="E239" s="6" t="s">
        <v>29</v>
      </c>
      <c r="F239" s="6">
        <v>40</v>
      </c>
      <c r="G239" s="6" t="s">
        <v>30</v>
      </c>
      <c r="H239" s="6" t="s">
        <v>31</v>
      </c>
      <c r="I239" s="6" t="s">
        <v>30</v>
      </c>
      <c r="J239" s="6" t="s">
        <v>102</v>
      </c>
      <c r="K239" s="6">
        <v>3</v>
      </c>
      <c r="L239" s="6">
        <v>4058</v>
      </c>
      <c r="M239" s="6">
        <v>0</v>
      </c>
      <c r="N239" s="6">
        <v>0</v>
      </c>
      <c r="O239" s="6">
        <v>2191.3200000000002</v>
      </c>
      <c r="P239" s="6">
        <v>130</v>
      </c>
      <c r="Q239" s="6">
        <v>14495.32</v>
      </c>
      <c r="R239" s="6" t="s">
        <v>33</v>
      </c>
      <c r="S239" s="6" t="s">
        <v>63</v>
      </c>
      <c r="T239" s="6" t="s">
        <v>55</v>
      </c>
      <c r="U239" s="6" t="s">
        <v>56</v>
      </c>
      <c r="V239" s="6" t="s">
        <v>57</v>
      </c>
      <c r="W239" s="6">
        <v>4</v>
      </c>
      <c r="X239" s="6" t="s">
        <v>38</v>
      </c>
      <c r="Y239" s="6">
        <v>5</v>
      </c>
      <c r="Z239" s="6" t="s">
        <v>91</v>
      </c>
    </row>
    <row r="240" spans="1:26" x14ac:dyDescent="0.3">
      <c r="A240" s="6" t="s">
        <v>535</v>
      </c>
      <c r="B240" s="7">
        <v>46070</v>
      </c>
      <c r="C240" s="6" t="s">
        <v>414</v>
      </c>
      <c r="D240" s="6" t="s">
        <v>73</v>
      </c>
      <c r="E240" s="6" t="s">
        <v>43</v>
      </c>
      <c r="F240" s="6">
        <v>50</v>
      </c>
      <c r="G240" s="6" t="s">
        <v>90</v>
      </c>
      <c r="H240" s="6" t="s">
        <v>31</v>
      </c>
      <c r="I240" s="6" t="s">
        <v>90</v>
      </c>
      <c r="J240" s="6" t="s">
        <v>201</v>
      </c>
      <c r="K240" s="6">
        <v>2</v>
      </c>
      <c r="L240" s="6">
        <v>16518</v>
      </c>
      <c r="M240" s="6">
        <v>15</v>
      </c>
      <c r="N240" s="6">
        <v>4955.3999999999996</v>
      </c>
      <c r="O240" s="6">
        <v>5054.51</v>
      </c>
      <c r="P240" s="6">
        <v>326</v>
      </c>
      <c r="Q240" s="6">
        <v>33461.11</v>
      </c>
      <c r="R240" s="6" t="s">
        <v>33</v>
      </c>
      <c r="S240" s="6" t="s">
        <v>34</v>
      </c>
      <c r="T240" s="6" t="s">
        <v>46</v>
      </c>
      <c r="U240" s="6" t="s">
        <v>36</v>
      </c>
      <c r="V240" s="6" t="s">
        <v>37</v>
      </c>
      <c r="W240" s="6">
        <v>1</v>
      </c>
      <c r="X240" s="6" t="s">
        <v>47</v>
      </c>
      <c r="Y240" s="6">
        <v>1</v>
      </c>
      <c r="Z240" s="6" t="s">
        <v>47</v>
      </c>
    </row>
    <row r="241" spans="1:26" x14ac:dyDescent="0.3">
      <c r="A241" s="6" t="s">
        <v>536</v>
      </c>
      <c r="B241" s="7">
        <v>45807</v>
      </c>
      <c r="C241" s="6" t="s">
        <v>386</v>
      </c>
      <c r="D241" s="6" t="s">
        <v>73</v>
      </c>
      <c r="E241" s="6" t="s">
        <v>43</v>
      </c>
      <c r="F241" s="6">
        <v>42</v>
      </c>
      <c r="G241" s="6" t="s">
        <v>99</v>
      </c>
      <c r="H241" s="6" t="s">
        <v>52</v>
      </c>
      <c r="I241" s="6" t="s">
        <v>99</v>
      </c>
      <c r="J241" s="6" t="s">
        <v>69</v>
      </c>
      <c r="K241" s="6">
        <v>2</v>
      </c>
      <c r="L241" s="6">
        <v>42034</v>
      </c>
      <c r="M241" s="6">
        <v>20</v>
      </c>
      <c r="N241" s="6">
        <v>16813.599999999999</v>
      </c>
      <c r="O241" s="6">
        <v>12105.79</v>
      </c>
      <c r="P241" s="6">
        <v>55</v>
      </c>
      <c r="Q241" s="6">
        <v>79415.19</v>
      </c>
      <c r="R241" s="6" t="s">
        <v>33</v>
      </c>
      <c r="S241" s="6" t="s">
        <v>63</v>
      </c>
      <c r="T241" s="6" t="s">
        <v>76</v>
      </c>
      <c r="U241" s="6" t="s">
        <v>77</v>
      </c>
      <c r="V241" s="6" t="s">
        <v>57</v>
      </c>
      <c r="W241" s="6">
        <v>6</v>
      </c>
      <c r="X241" s="6" t="s">
        <v>47</v>
      </c>
      <c r="Y241" s="6">
        <v>1</v>
      </c>
      <c r="Z241" s="6" t="s">
        <v>58</v>
      </c>
    </row>
    <row r="242" spans="1:26" x14ac:dyDescent="0.3">
      <c r="A242" s="6" t="s">
        <v>537</v>
      </c>
      <c r="B242" s="7">
        <v>45973</v>
      </c>
      <c r="C242" s="6" t="s">
        <v>538</v>
      </c>
      <c r="D242" s="6" t="s">
        <v>80</v>
      </c>
      <c r="E242" s="6" t="s">
        <v>29</v>
      </c>
      <c r="F242" s="6">
        <v>43</v>
      </c>
      <c r="G242" s="6" t="s">
        <v>51</v>
      </c>
      <c r="H242" s="6" t="s">
        <v>52</v>
      </c>
      <c r="I242" s="6" t="s">
        <v>51</v>
      </c>
      <c r="J242" s="6" t="s">
        <v>112</v>
      </c>
      <c r="K242" s="6">
        <v>2</v>
      </c>
      <c r="L242" s="6">
        <v>40255</v>
      </c>
      <c r="M242" s="6">
        <v>0</v>
      </c>
      <c r="N242" s="6">
        <v>0</v>
      </c>
      <c r="O242" s="6">
        <v>14491.8</v>
      </c>
      <c r="P242" s="6">
        <v>415</v>
      </c>
      <c r="Q242" s="6">
        <v>95416.8</v>
      </c>
      <c r="R242" s="6" t="s">
        <v>83</v>
      </c>
      <c r="S242" s="6" t="s">
        <v>34</v>
      </c>
      <c r="T242" s="6" t="s">
        <v>70</v>
      </c>
      <c r="U242" s="6" t="s">
        <v>56</v>
      </c>
      <c r="V242" s="6" t="s">
        <v>57</v>
      </c>
      <c r="W242" s="6">
        <v>6</v>
      </c>
      <c r="X242" s="6" t="s">
        <v>38</v>
      </c>
      <c r="Y242" s="6">
        <v>3</v>
      </c>
      <c r="Z242" s="6" t="s">
        <v>91</v>
      </c>
    </row>
    <row r="243" spans="1:26" x14ac:dyDescent="0.3">
      <c r="A243" s="6" t="s">
        <v>539</v>
      </c>
      <c r="B243" s="7">
        <v>45802</v>
      </c>
      <c r="C243" s="6" t="s">
        <v>540</v>
      </c>
      <c r="D243" s="6" t="s">
        <v>61</v>
      </c>
      <c r="E243" s="6" t="s">
        <v>43</v>
      </c>
      <c r="F243" s="6">
        <v>41</v>
      </c>
      <c r="G243" s="6" t="s">
        <v>30</v>
      </c>
      <c r="H243" s="6" t="s">
        <v>31</v>
      </c>
      <c r="I243" s="6" t="s">
        <v>30</v>
      </c>
      <c r="J243" s="6" t="s">
        <v>150</v>
      </c>
      <c r="K243" s="6">
        <v>2</v>
      </c>
      <c r="L243" s="6">
        <v>16819</v>
      </c>
      <c r="M243" s="6">
        <v>10</v>
      </c>
      <c r="N243" s="6">
        <v>3363.8</v>
      </c>
      <c r="O243" s="6">
        <v>5449.36</v>
      </c>
      <c r="P243" s="6">
        <v>185</v>
      </c>
      <c r="Q243" s="6">
        <v>35908.559999999998</v>
      </c>
      <c r="R243" s="6" t="s">
        <v>33</v>
      </c>
      <c r="S243" s="6" t="s">
        <v>63</v>
      </c>
      <c r="T243" s="6" t="s">
        <v>46</v>
      </c>
      <c r="U243" s="6" t="s">
        <v>36</v>
      </c>
      <c r="V243" s="6" t="s">
        <v>37</v>
      </c>
      <c r="W243" s="6">
        <v>9</v>
      </c>
      <c r="X243" s="6" t="s">
        <v>47</v>
      </c>
      <c r="Y243" s="6">
        <v>1</v>
      </c>
      <c r="Z243" s="6" t="s">
        <v>91</v>
      </c>
    </row>
    <row r="244" spans="1:26" x14ac:dyDescent="0.3">
      <c r="A244" s="6" t="s">
        <v>541</v>
      </c>
      <c r="B244" s="7">
        <v>46034</v>
      </c>
      <c r="C244" s="6" t="s">
        <v>542</v>
      </c>
      <c r="D244" s="6" t="s">
        <v>50</v>
      </c>
      <c r="E244" s="6" t="s">
        <v>43</v>
      </c>
      <c r="F244" s="6">
        <v>36</v>
      </c>
      <c r="G244" s="6" t="s">
        <v>30</v>
      </c>
      <c r="H244" s="6" t="s">
        <v>31</v>
      </c>
      <c r="I244" s="6" t="s">
        <v>30</v>
      </c>
      <c r="J244" s="6" t="s">
        <v>102</v>
      </c>
      <c r="K244" s="6">
        <v>5</v>
      </c>
      <c r="L244" s="6">
        <v>17749</v>
      </c>
      <c r="M244" s="6">
        <v>0</v>
      </c>
      <c r="N244" s="6">
        <v>0</v>
      </c>
      <c r="O244" s="6">
        <v>15974.1</v>
      </c>
      <c r="P244" s="6">
        <v>215</v>
      </c>
      <c r="Q244" s="6">
        <v>104934.1</v>
      </c>
      <c r="R244" s="6" t="s">
        <v>45</v>
      </c>
      <c r="S244" s="6" t="s">
        <v>34</v>
      </c>
      <c r="T244" s="6" t="s">
        <v>76</v>
      </c>
      <c r="U244" s="6" t="s">
        <v>77</v>
      </c>
      <c r="V244" s="6" t="s">
        <v>57</v>
      </c>
      <c r="W244" s="6">
        <v>9</v>
      </c>
      <c r="X244" s="6" t="s">
        <v>38</v>
      </c>
      <c r="Y244" s="6">
        <v>1</v>
      </c>
      <c r="Z244" s="6" t="s">
        <v>58</v>
      </c>
    </row>
    <row r="245" spans="1:26" x14ac:dyDescent="0.3">
      <c r="A245" s="6" t="s">
        <v>543</v>
      </c>
      <c r="B245" s="7">
        <v>45850</v>
      </c>
      <c r="C245" s="6" t="s">
        <v>544</v>
      </c>
      <c r="D245" s="6" t="s">
        <v>73</v>
      </c>
      <c r="E245" s="6" t="s">
        <v>29</v>
      </c>
      <c r="F245" s="6">
        <v>59</v>
      </c>
      <c r="G245" s="6" t="s">
        <v>99</v>
      </c>
      <c r="H245" s="6" t="s">
        <v>52</v>
      </c>
      <c r="I245" s="6" t="s">
        <v>99</v>
      </c>
      <c r="J245" s="6" t="s">
        <v>53</v>
      </c>
      <c r="K245" s="6">
        <v>1</v>
      </c>
      <c r="L245" s="6">
        <v>17819</v>
      </c>
      <c r="M245" s="6">
        <v>15</v>
      </c>
      <c r="N245" s="6">
        <v>2672.85</v>
      </c>
      <c r="O245" s="6">
        <v>2726.31</v>
      </c>
      <c r="P245" s="6">
        <v>350</v>
      </c>
      <c r="Q245" s="6">
        <v>18222.46</v>
      </c>
      <c r="R245" s="6" t="s">
        <v>83</v>
      </c>
      <c r="S245" s="6" t="s">
        <v>63</v>
      </c>
      <c r="T245" s="6" t="s">
        <v>95</v>
      </c>
      <c r="U245" s="6" t="s">
        <v>96</v>
      </c>
      <c r="V245" s="6" t="s">
        <v>57</v>
      </c>
      <c r="W245" s="6">
        <v>4</v>
      </c>
      <c r="X245" s="6" t="s">
        <v>47</v>
      </c>
      <c r="Y245" s="6">
        <v>3</v>
      </c>
      <c r="Z245" s="6" t="s">
        <v>91</v>
      </c>
    </row>
    <row r="246" spans="1:26" x14ac:dyDescent="0.3">
      <c r="A246" s="6" t="s">
        <v>545</v>
      </c>
      <c r="B246" s="7">
        <v>45873</v>
      </c>
      <c r="C246" s="6" t="s">
        <v>211</v>
      </c>
      <c r="D246" s="6" t="s">
        <v>66</v>
      </c>
      <c r="E246" s="6" t="s">
        <v>43</v>
      </c>
      <c r="F246" s="6">
        <v>30</v>
      </c>
      <c r="G246" s="6" t="s">
        <v>44</v>
      </c>
      <c r="H246" s="6" t="s">
        <v>31</v>
      </c>
      <c r="I246" s="6" t="s">
        <v>44</v>
      </c>
      <c r="J246" s="6" t="s">
        <v>201</v>
      </c>
      <c r="K246" s="6">
        <v>3</v>
      </c>
      <c r="L246" s="6">
        <v>34354</v>
      </c>
      <c r="M246" s="6">
        <v>5</v>
      </c>
      <c r="N246" s="6">
        <v>5153.1000000000004</v>
      </c>
      <c r="O246" s="6">
        <v>17623.599999999999</v>
      </c>
      <c r="P246" s="6">
        <v>57</v>
      </c>
      <c r="Q246" s="6">
        <v>115589.5</v>
      </c>
      <c r="R246" s="6" t="s">
        <v>83</v>
      </c>
      <c r="S246" s="6" t="s">
        <v>63</v>
      </c>
      <c r="T246" s="6" t="s">
        <v>103</v>
      </c>
      <c r="U246" s="6" t="s">
        <v>103</v>
      </c>
      <c r="V246" s="6" t="s">
        <v>57</v>
      </c>
      <c r="W246" s="6">
        <v>3</v>
      </c>
      <c r="X246" s="6" t="s">
        <v>47</v>
      </c>
      <c r="Y246" s="6">
        <v>3</v>
      </c>
      <c r="Z246" s="6" t="s">
        <v>58</v>
      </c>
    </row>
    <row r="247" spans="1:26" x14ac:dyDescent="0.3">
      <c r="A247" s="6" t="s">
        <v>546</v>
      </c>
      <c r="B247" s="7">
        <v>46084</v>
      </c>
      <c r="C247" s="6" t="s">
        <v>547</v>
      </c>
      <c r="D247" s="6" t="s">
        <v>73</v>
      </c>
      <c r="E247" s="6" t="s">
        <v>29</v>
      </c>
      <c r="F247" s="6">
        <v>52</v>
      </c>
      <c r="G247" s="6" t="s">
        <v>30</v>
      </c>
      <c r="H247" s="6" t="s">
        <v>31</v>
      </c>
      <c r="I247" s="6" t="s">
        <v>30</v>
      </c>
      <c r="J247" s="6" t="s">
        <v>201</v>
      </c>
      <c r="K247" s="6">
        <v>3</v>
      </c>
      <c r="L247" s="6">
        <v>20946</v>
      </c>
      <c r="M247" s="6">
        <v>20</v>
      </c>
      <c r="N247" s="6">
        <v>12567.6</v>
      </c>
      <c r="O247" s="6">
        <v>9048.67</v>
      </c>
      <c r="P247" s="6">
        <v>113</v>
      </c>
      <c r="Q247" s="6">
        <v>59432.07</v>
      </c>
      <c r="R247" s="6" t="s">
        <v>33</v>
      </c>
      <c r="S247" s="6" t="s">
        <v>34</v>
      </c>
      <c r="T247" s="6" t="s">
        <v>55</v>
      </c>
      <c r="U247" s="6" t="s">
        <v>56</v>
      </c>
      <c r="V247" s="6" t="s">
        <v>57</v>
      </c>
      <c r="W247" s="6">
        <v>10</v>
      </c>
      <c r="X247" s="6" t="s">
        <v>47</v>
      </c>
      <c r="Y247" s="6">
        <v>3</v>
      </c>
      <c r="Z247" s="6" t="s">
        <v>91</v>
      </c>
    </row>
    <row r="248" spans="1:26" x14ac:dyDescent="0.3">
      <c r="A248" s="6" t="s">
        <v>548</v>
      </c>
      <c r="B248" s="7">
        <v>45819</v>
      </c>
      <c r="C248" s="6" t="s">
        <v>549</v>
      </c>
      <c r="D248" s="6" t="s">
        <v>111</v>
      </c>
      <c r="E248" s="6" t="s">
        <v>43</v>
      </c>
      <c r="F248" s="6">
        <v>22</v>
      </c>
      <c r="G248" s="6" t="s">
        <v>74</v>
      </c>
      <c r="H248" s="6" t="s">
        <v>31</v>
      </c>
      <c r="I248" s="6" t="s">
        <v>74</v>
      </c>
      <c r="J248" s="6" t="s">
        <v>69</v>
      </c>
      <c r="K248" s="6">
        <v>5</v>
      </c>
      <c r="L248" s="6">
        <v>46655</v>
      </c>
      <c r="M248" s="6">
        <v>20</v>
      </c>
      <c r="N248" s="6">
        <v>46655</v>
      </c>
      <c r="O248" s="6">
        <v>33591.599999999999</v>
      </c>
      <c r="P248" s="6">
        <v>138</v>
      </c>
      <c r="Q248" s="6">
        <v>220349.6</v>
      </c>
      <c r="R248" s="6" t="s">
        <v>54</v>
      </c>
      <c r="S248" s="6" t="s">
        <v>34</v>
      </c>
      <c r="T248" s="6" t="s">
        <v>55</v>
      </c>
      <c r="U248" s="6" t="s">
        <v>56</v>
      </c>
      <c r="V248" s="6" t="s">
        <v>57</v>
      </c>
      <c r="W248" s="6">
        <v>9</v>
      </c>
      <c r="X248" s="6" t="s">
        <v>38</v>
      </c>
      <c r="Y248" s="6">
        <v>3</v>
      </c>
      <c r="Z248" s="6" t="s">
        <v>91</v>
      </c>
    </row>
    <row r="249" spans="1:26" x14ac:dyDescent="0.3">
      <c r="A249" s="6" t="s">
        <v>550</v>
      </c>
      <c r="B249" s="7">
        <v>46003</v>
      </c>
      <c r="C249" s="6" t="s">
        <v>551</v>
      </c>
      <c r="D249" s="6" t="s">
        <v>111</v>
      </c>
      <c r="E249" s="6" t="s">
        <v>43</v>
      </c>
      <c r="F249" s="6">
        <v>36</v>
      </c>
      <c r="G249" s="6" t="s">
        <v>99</v>
      </c>
      <c r="H249" s="6" t="s">
        <v>52</v>
      </c>
      <c r="I249" s="6" t="s">
        <v>99</v>
      </c>
      <c r="J249" s="6" t="s">
        <v>125</v>
      </c>
      <c r="K249" s="6">
        <v>4</v>
      </c>
      <c r="L249" s="6">
        <v>3168</v>
      </c>
      <c r="M249" s="6">
        <v>20</v>
      </c>
      <c r="N249" s="6">
        <v>2534.4</v>
      </c>
      <c r="O249" s="6">
        <v>1824.77</v>
      </c>
      <c r="P249" s="6">
        <v>447</v>
      </c>
      <c r="Q249" s="6">
        <v>12409.37</v>
      </c>
      <c r="R249" s="6" t="s">
        <v>54</v>
      </c>
      <c r="S249" s="6" t="s">
        <v>63</v>
      </c>
      <c r="T249" s="6" t="s">
        <v>46</v>
      </c>
      <c r="U249" s="6" t="s">
        <v>36</v>
      </c>
      <c r="V249" s="6" t="s">
        <v>37</v>
      </c>
      <c r="W249" s="6">
        <v>9</v>
      </c>
      <c r="X249" s="6" t="s">
        <v>47</v>
      </c>
      <c r="Y249" s="6">
        <v>3</v>
      </c>
      <c r="Z249" s="6" t="s">
        <v>91</v>
      </c>
    </row>
    <row r="250" spans="1:26" x14ac:dyDescent="0.3">
      <c r="A250" s="6" t="s">
        <v>552</v>
      </c>
      <c r="B250" s="7">
        <v>45869</v>
      </c>
      <c r="C250" s="6" t="s">
        <v>553</v>
      </c>
      <c r="D250" s="6" t="s">
        <v>73</v>
      </c>
      <c r="E250" s="6" t="s">
        <v>29</v>
      </c>
      <c r="F250" s="6">
        <v>38</v>
      </c>
      <c r="G250" s="6" t="s">
        <v>94</v>
      </c>
      <c r="H250" s="6" t="s">
        <v>31</v>
      </c>
      <c r="I250" s="6" t="s">
        <v>94</v>
      </c>
      <c r="J250" s="6" t="s">
        <v>125</v>
      </c>
      <c r="K250" s="6">
        <v>3</v>
      </c>
      <c r="L250" s="6">
        <v>13647</v>
      </c>
      <c r="M250" s="6">
        <v>20</v>
      </c>
      <c r="N250" s="6">
        <v>8188.2</v>
      </c>
      <c r="O250" s="6">
        <v>5895.5</v>
      </c>
      <c r="P250" s="6">
        <v>193</v>
      </c>
      <c r="Q250" s="6">
        <v>38841.300000000003</v>
      </c>
      <c r="R250" s="6" t="s">
        <v>45</v>
      </c>
      <c r="S250" s="6" t="s">
        <v>63</v>
      </c>
      <c r="T250" s="6" t="s">
        <v>46</v>
      </c>
      <c r="U250" s="6" t="s">
        <v>36</v>
      </c>
      <c r="V250" s="6" t="s">
        <v>37</v>
      </c>
      <c r="W250" s="6">
        <v>9</v>
      </c>
      <c r="X250" s="6" t="s">
        <v>38</v>
      </c>
      <c r="Y250" s="6">
        <v>5</v>
      </c>
      <c r="Z250" s="6" t="s">
        <v>91</v>
      </c>
    </row>
    <row r="251" spans="1:26" x14ac:dyDescent="0.3">
      <c r="A251" s="6" t="s">
        <v>554</v>
      </c>
      <c r="B251" s="7">
        <v>45931</v>
      </c>
      <c r="C251" s="6" t="s">
        <v>555</v>
      </c>
      <c r="D251" s="6" t="s">
        <v>50</v>
      </c>
      <c r="E251" s="6" t="s">
        <v>29</v>
      </c>
      <c r="F251" s="6">
        <v>49</v>
      </c>
      <c r="G251" s="6" t="s">
        <v>94</v>
      </c>
      <c r="H251" s="6" t="s">
        <v>31</v>
      </c>
      <c r="I251" s="6" t="s">
        <v>94</v>
      </c>
      <c r="J251" s="6" t="s">
        <v>75</v>
      </c>
      <c r="K251" s="6">
        <v>3</v>
      </c>
      <c r="L251" s="6">
        <v>10903</v>
      </c>
      <c r="M251" s="6">
        <v>0</v>
      </c>
      <c r="N251" s="6">
        <v>0</v>
      </c>
      <c r="O251" s="6">
        <v>5887.62</v>
      </c>
      <c r="P251" s="6">
        <v>412</v>
      </c>
      <c r="Q251" s="6">
        <v>39008.620000000003</v>
      </c>
      <c r="R251" s="6" t="s">
        <v>83</v>
      </c>
      <c r="S251" s="6" t="s">
        <v>34</v>
      </c>
      <c r="T251" s="6" t="s">
        <v>95</v>
      </c>
      <c r="U251" s="6" t="s">
        <v>96</v>
      </c>
      <c r="V251" s="6" t="s">
        <v>57</v>
      </c>
      <c r="W251" s="6">
        <v>8</v>
      </c>
      <c r="X251" s="6" t="s">
        <v>38</v>
      </c>
      <c r="Y251" s="6">
        <v>5</v>
      </c>
      <c r="Z251" s="6" t="s">
        <v>91</v>
      </c>
    </row>
    <row r="252" spans="1:26" x14ac:dyDescent="0.3">
      <c r="A252" s="6" t="s">
        <v>556</v>
      </c>
      <c r="B252" s="7">
        <v>45905</v>
      </c>
      <c r="C252" s="6" t="s">
        <v>557</v>
      </c>
      <c r="D252" s="6" t="s">
        <v>89</v>
      </c>
      <c r="E252" s="6" t="s">
        <v>43</v>
      </c>
      <c r="F252" s="6">
        <v>21</v>
      </c>
      <c r="G252" s="6" t="s">
        <v>94</v>
      </c>
      <c r="H252" s="6" t="s">
        <v>31</v>
      </c>
      <c r="I252" s="6" t="s">
        <v>94</v>
      </c>
      <c r="J252" s="6" t="s">
        <v>150</v>
      </c>
      <c r="K252" s="6">
        <v>4</v>
      </c>
      <c r="L252" s="6">
        <v>12320</v>
      </c>
      <c r="M252" s="6">
        <v>15</v>
      </c>
      <c r="N252" s="6">
        <v>7392</v>
      </c>
      <c r="O252" s="6">
        <v>7539.84</v>
      </c>
      <c r="P252" s="6">
        <v>154</v>
      </c>
      <c r="Q252" s="6">
        <v>49581.84</v>
      </c>
      <c r="R252" s="6" t="s">
        <v>33</v>
      </c>
      <c r="S252" s="6" t="s">
        <v>63</v>
      </c>
      <c r="T252" s="6" t="s">
        <v>95</v>
      </c>
      <c r="U252" s="6" t="s">
        <v>96</v>
      </c>
      <c r="V252" s="6" t="s">
        <v>57</v>
      </c>
      <c r="W252" s="6">
        <v>5</v>
      </c>
      <c r="X252" s="6" t="s">
        <v>47</v>
      </c>
      <c r="Y252" s="6">
        <v>5</v>
      </c>
      <c r="Z252" s="6" t="s">
        <v>91</v>
      </c>
    </row>
    <row r="253" spans="1:26" x14ac:dyDescent="0.3">
      <c r="A253" s="6" t="s">
        <v>558</v>
      </c>
      <c r="B253" s="7">
        <v>45885</v>
      </c>
      <c r="C253" s="6" t="s">
        <v>559</v>
      </c>
      <c r="D253" s="6" t="s">
        <v>28</v>
      </c>
      <c r="E253" s="6" t="s">
        <v>43</v>
      </c>
      <c r="F253" s="6">
        <v>37</v>
      </c>
      <c r="G253" s="6" t="s">
        <v>99</v>
      </c>
      <c r="H253" s="6" t="s">
        <v>52</v>
      </c>
      <c r="I253" s="6" t="s">
        <v>99</v>
      </c>
      <c r="J253" s="6" t="s">
        <v>150</v>
      </c>
      <c r="K253" s="6">
        <v>1</v>
      </c>
      <c r="L253" s="6">
        <v>14063</v>
      </c>
      <c r="M253" s="6">
        <v>10</v>
      </c>
      <c r="N253" s="6">
        <v>1406.3</v>
      </c>
      <c r="O253" s="6">
        <v>2278.21</v>
      </c>
      <c r="P253" s="6">
        <v>103</v>
      </c>
      <c r="Q253" s="6">
        <v>15037.91</v>
      </c>
      <c r="R253" s="6" t="s">
        <v>45</v>
      </c>
      <c r="S253" s="6" t="s">
        <v>63</v>
      </c>
      <c r="T253" s="6" t="s">
        <v>76</v>
      </c>
      <c r="U253" s="6" t="s">
        <v>77</v>
      </c>
      <c r="V253" s="6" t="s">
        <v>57</v>
      </c>
      <c r="W253" s="6">
        <v>2</v>
      </c>
      <c r="X253" s="6" t="s">
        <v>47</v>
      </c>
      <c r="Y253" s="6">
        <v>1</v>
      </c>
      <c r="Z253" s="6" t="s">
        <v>91</v>
      </c>
    </row>
    <row r="254" spans="1:26" x14ac:dyDescent="0.3">
      <c r="A254" s="6" t="s">
        <v>560</v>
      </c>
      <c r="B254" s="7">
        <v>46065</v>
      </c>
      <c r="C254" s="6" t="s">
        <v>336</v>
      </c>
      <c r="D254" s="6" t="s">
        <v>108</v>
      </c>
      <c r="E254" s="6" t="s">
        <v>43</v>
      </c>
      <c r="F254" s="6">
        <v>45</v>
      </c>
      <c r="G254" s="6" t="s">
        <v>134</v>
      </c>
      <c r="H254" s="6" t="s">
        <v>31</v>
      </c>
      <c r="I254" s="6" t="s">
        <v>134</v>
      </c>
      <c r="J254" s="6" t="s">
        <v>125</v>
      </c>
      <c r="K254" s="6">
        <v>3</v>
      </c>
      <c r="L254" s="6">
        <v>38458</v>
      </c>
      <c r="M254" s="6">
        <v>0</v>
      </c>
      <c r="N254" s="6">
        <v>0</v>
      </c>
      <c r="O254" s="6">
        <v>20767.32</v>
      </c>
      <c r="P254" s="6">
        <v>484</v>
      </c>
      <c r="Q254" s="6">
        <v>136625.32</v>
      </c>
      <c r="R254" s="6" t="s">
        <v>83</v>
      </c>
      <c r="S254" s="6" t="s">
        <v>63</v>
      </c>
      <c r="T254" s="6" t="s">
        <v>46</v>
      </c>
      <c r="U254" s="6" t="s">
        <v>36</v>
      </c>
      <c r="V254" s="6" t="s">
        <v>37</v>
      </c>
      <c r="W254" s="6">
        <v>4</v>
      </c>
      <c r="X254" s="6" t="s">
        <v>38</v>
      </c>
      <c r="Y254" s="6">
        <v>1</v>
      </c>
      <c r="Z254" s="6" t="s">
        <v>91</v>
      </c>
    </row>
    <row r="255" spans="1:26" x14ac:dyDescent="0.3">
      <c r="A255" s="6" t="s">
        <v>561</v>
      </c>
      <c r="B255" s="7">
        <v>45790</v>
      </c>
      <c r="C255" s="6" t="s">
        <v>562</v>
      </c>
      <c r="D255" s="6" t="s">
        <v>80</v>
      </c>
      <c r="E255" s="6" t="s">
        <v>43</v>
      </c>
      <c r="F255" s="6">
        <v>40</v>
      </c>
      <c r="G255" s="6" t="s">
        <v>139</v>
      </c>
      <c r="H255" s="6" t="s">
        <v>31</v>
      </c>
      <c r="I255" s="6" t="s">
        <v>139</v>
      </c>
      <c r="J255" s="6" t="s">
        <v>75</v>
      </c>
      <c r="K255" s="6">
        <v>3</v>
      </c>
      <c r="L255" s="6">
        <v>2136</v>
      </c>
      <c r="M255" s="6">
        <v>0</v>
      </c>
      <c r="N255" s="6">
        <v>0</v>
      </c>
      <c r="O255" s="6">
        <v>1153.44</v>
      </c>
      <c r="P255" s="6">
        <v>388</v>
      </c>
      <c r="Q255" s="6">
        <v>7949.44</v>
      </c>
      <c r="R255" s="6" t="s">
        <v>54</v>
      </c>
      <c r="S255" s="6" t="s">
        <v>63</v>
      </c>
      <c r="T255" s="6" t="s">
        <v>84</v>
      </c>
      <c r="U255" s="6" t="s">
        <v>85</v>
      </c>
      <c r="V255" s="6" t="s">
        <v>86</v>
      </c>
      <c r="W255" s="6">
        <v>9</v>
      </c>
      <c r="X255" s="6" t="s">
        <v>38</v>
      </c>
      <c r="Y255" s="6">
        <v>5</v>
      </c>
      <c r="Z255" s="6" t="s">
        <v>47</v>
      </c>
    </row>
    <row r="256" spans="1:26" x14ac:dyDescent="0.3">
      <c r="A256" s="6" t="s">
        <v>563</v>
      </c>
      <c r="B256" s="7">
        <v>45879</v>
      </c>
      <c r="C256" s="6" t="s">
        <v>564</v>
      </c>
      <c r="D256" s="6" t="s">
        <v>73</v>
      </c>
      <c r="E256" s="6" t="s">
        <v>43</v>
      </c>
      <c r="F256" s="6">
        <v>50</v>
      </c>
      <c r="G256" s="6" t="s">
        <v>51</v>
      </c>
      <c r="H256" s="6" t="s">
        <v>52</v>
      </c>
      <c r="I256" s="6" t="s">
        <v>51</v>
      </c>
      <c r="J256" s="6" t="s">
        <v>32</v>
      </c>
      <c r="K256" s="6">
        <v>4</v>
      </c>
      <c r="L256" s="6">
        <v>6313</v>
      </c>
      <c r="M256" s="6">
        <v>20</v>
      </c>
      <c r="N256" s="6">
        <v>5050.3999999999996</v>
      </c>
      <c r="O256" s="6">
        <v>3636.29</v>
      </c>
      <c r="P256" s="6">
        <v>1</v>
      </c>
      <c r="Q256" s="6">
        <v>23838.89</v>
      </c>
      <c r="R256" s="6" t="s">
        <v>54</v>
      </c>
      <c r="S256" s="6" t="s">
        <v>34</v>
      </c>
      <c r="T256" s="6" t="s">
        <v>95</v>
      </c>
      <c r="U256" s="6" t="s">
        <v>96</v>
      </c>
      <c r="V256" s="6" t="s">
        <v>57</v>
      </c>
      <c r="W256" s="6">
        <v>2</v>
      </c>
      <c r="X256" s="6" t="s">
        <v>38</v>
      </c>
      <c r="Y256" s="6">
        <v>1</v>
      </c>
      <c r="Z256" s="6" t="s">
        <v>58</v>
      </c>
    </row>
    <row r="257" spans="1:26" x14ac:dyDescent="0.3">
      <c r="A257" s="6" t="s">
        <v>565</v>
      </c>
      <c r="B257" s="7">
        <v>46121</v>
      </c>
      <c r="C257" s="6" t="s">
        <v>566</v>
      </c>
      <c r="D257" s="6" t="s">
        <v>61</v>
      </c>
      <c r="E257" s="6" t="s">
        <v>43</v>
      </c>
      <c r="F257" s="6">
        <v>46</v>
      </c>
      <c r="G257" s="6" t="s">
        <v>134</v>
      </c>
      <c r="H257" s="6" t="s">
        <v>31</v>
      </c>
      <c r="I257" s="6" t="s">
        <v>134</v>
      </c>
      <c r="J257" s="6" t="s">
        <v>75</v>
      </c>
      <c r="K257" s="6">
        <v>4</v>
      </c>
      <c r="L257" s="6">
        <v>26827</v>
      </c>
      <c r="M257" s="6">
        <v>5</v>
      </c>
      <c r="N257" s="6">
        <v>5365.4</v>
      </c>
      <c r="O257" s="6">
        <v>18349.669999999998</v>
      </c>
      <c r="P257" s="6">
        <v>70</v>
      </c>
      <c r="Q257" s="6">
        <v>120362.27</v>
      </c>
      <c r="R257" s="6" t="s">
        <v>54</v>
      </c>
      <c r="S257" s="6" t="s">
        <v>34</v>
      </c>
      <c r="T257" s="6" t="s">
        <v>84</v>
      </c>
      <c r="U257" s="6" t="s">
        <v>85</v>
      </c>
      <c r="V257" s="6" t="s">
        <v>86</v>
      </c>
      <c r="W257" s="6">
        <v>5</v>
      </c>
      <c r="X257" s="6" t="s">
        <v>38</v>
      </c>
      <c r="Y257" s="6">
        <v>2</v>
      </c>
      <c r="Z257" s="6" t="s">
        <v>91</v>
      </c>
    </row>
    <row r="258" spans="1:26" x14ac:dyDescent="0.3">
      <c r="A258" s="6" t="s">
        <v>567</v>
      </c>
      <c r="B258" s="7">
        <v>45876</v>
      </c>
      <c r="C258" s="6" t="s">
        <v>568</v>
      </c>
      <c r="D258" s="6" t="s">
        <v>89</v>
      </c>
      <c r="E258" s="6" t="s">
        <v>29</v>
      </c>
      <c r="F258" s="6">
        <v>44</v>
      </c>
      <c r="G258" s="6" t="s">
        <v>99</v>
      </c>
      <c r="H258" s="6" t="s">
        <v>52</v>
      </c>
      <c r="I258" s="6" t="s">
        <v>99</v>
      </c>
      <c r="J258" s="6" t="s">
        <v>75</v>
      </c>
      <c r="K258" s="6">
        <v>4</v>
      </c>
      <c r="L258" s="6">
        <v>20044</v>
      </c>
      <c r="M258" s="6">
        <v>10</v>
      </c>
      <c r="N258" s="6">
        <v>8017.6</v>
      </c>
      <c r="O258" s="6">
        <v>12988.51</v>
      </c>
      <c r="P258" s="6">
        <v>449</v>
      </c>
      <c r="Q258" s="6">
        <v>85595.91</v>
      </c>
      <c r="R258" s="6" t="s">
        <v>45</v>
      </c>
      <c r="S258" s="6" t="s">
        <v>63</v>
      </c>
      <c r="T258" s="6" t="s">
        <v>103</v>
      </c>
      <c r="U258" s="6" t="s">
        <v>103</v>
      </c>
      <c r="V258" s="6" t="s">
        <v>57</v>
      </c>
      <c r="W258" s="6">
        <v>4</v>
      </c>
      <c r="X258" s="6" t="s">
        <v>47</v>
      </c>
      <c r="Y258" s="6">
        <v>5</v>
      </c>
      <c r="Z258" s="6" t="s">
        <v>58</v>
      </c>
    </row>
    <row r="259" spans="1:26" x14ac:dyDescent="0.3">
      <c r="A259" s="6" t="s">
        <v>569</v>
      </c>
      <c r="B259" s="7">
        <v>45934</v>
      </c>
      <c r="C259" s="6" t="s">
        <v>570</v>
      </c>
      <c r="D259" s="6" t="s">
        <v>108</v>
      </c>
      <c r="E259" s="6" t="s">
        <v>29</v>
      </c>
      <c r="F259" s="6">
        <v>60</v>
      </c>
      <c r="G259" s="6" t="s">
        <v>139</v>
      </c>
      <c r="H259" s="6" t="s">
        <v>31</v>
      </c>
      <c r="I259" s="6" t="s">
        <v>139</v>
      </c>
      <c r="J259" s="6" t="s">
        <v>201</v>
      </c>
      <c r="K259" s="6">
        <v>5</v>
      </c>
      <c r="L259" s="6">
        <v>2751</v>
      </c>
      <c r="M259" s="6">
        <v>20</v>
      </c>
      <c r="N259" s="6">
        <v>2751</v>
      </c>
      <c r="O259" s="6">
        <v>1980.72</v>
      </c>
      <c r="P259" s="6">
        <v>347</v>
      </c>
      <c r="Q259" s="6">
        <v>13331.72</v>
      </c>
      <c r="R259" s="6" t="s">
        <v>33</v>
      </c>
      <c r="S259" s="6" t="s">
        <v>34</v>
      </c>
      <c r="T259" s="6" t="s">
        <v>84</v>
      </c>
      <c r="U259" s="6" t="s">
        <v>85</v>
      </c>
      <c r="V259" s="6" t="s">
        <v>86</v>
      </c>
      <c r="W259" s="6">
        <v>5</v>
      </c>
      <c r="X259" s="6" t="s">
        <v>38</v>
      </c>
      <c r="Y259" s="6">
        <v>5</v>
      </c>
      <c r="Z259" s="6" t="s">
        <v>39</v>
      </c>
    </row>
    <row r="260" spans="1:26" x14ac:dyDescent="0.3">
      <c r="A260" s="6" t="s">
        <v>571</v>
      </c>
      <c r="B260" s="7">
        <v>46001</v>
      </c>
      <c r="C260" s="6" t="s">
        <v>572</v>
      </c>
      <c r="D260" s="6" t="s">
        <v>50</v>
      </c>
      <c r="E260" s="6" t="s">
        <v>29</v>
      </c>
      <c r="F260" s="6">
        <v>28</v>
      </c>
      <c r="G260" s="6" t="s">
        <v>30</v>
      </c>
      <c r="H260" s="6" t="s">
        <v>31</v>
      </c>
      <c r="I260" s="6" t="s">
        <v>30</v>
      </c>
      <c r="J260" s="6" t="s">
        <v>150</v>
      </c>
      <c r="K260" s="6">
        <v>4</v>
      </c>
      <c r="L260" s="6">
        <v>5599</v>
      </c>
      <c r="M260" s="6">
        <v>20</v>
      </c>
      <c r="N260" s="6">
        <v>4479.2</v>
      </c>
      <c r="O260" s="6">
        <v>3225.02</v>
      </c>
      <c r="P260" s="6">
        <v>479</v>
      </c>
      <c r="Q260" s="6">
        <v>21620.82</v>
      </c>
      <c r="R260" s="6" t="s">
        <v>33</v>
      </c>
      <c r="S260" s="6" t="s">
        <v>34</v>
      </c>
      <c r="T260" s="6" t="s">
        <v>84</v>
      </c>
      <c r="U260" s="6" t="s">
        <v>85</v>
      </c>
      <c r="V260" s="6" t="s">
        <v>86</v>
      </c>
      <c r="W260" s="6">
        <v>4</v>
      </c>
      <c r="X260" s="6" t="s">
        <v>47</v>
      </c>
      <c r="Y260" s="6">
        <v>5</v>
      </c>
      <c r="Z260" s="6" t="s">
        <v>91</v>
      </c>
    </row>
    <row r="261" spans="1:26" x14ac:dyDescent="0.3">
      <c r="A261" s="6" t="s">
        <v>573</v>
      </c>
      <c r="B261" s="7">
        <v>45937</v>
      </c>
      <c r="C261" s="6" t="s">
        <v>574</v>
      </c>
      <c r="D261" s="6" t="s">
        <v>61</v>
      </c>
      <c r="E261" s="6" t="s">
        <v>43</v>
      </c>
      <c r="F261" s="6">
        <v>42</v>
      </c>
      <c r="G261" s="6" t="s">
        <v>51</v>
      </c>
      <c r="H261" s="6" t="s">
        <v>52</v>
      </c>
      <c r="I261" s="6" t="s">
        <v>51</v>
      </c>
      <c r="J261" s="6" t="s">
        <v>201</v>
      </c>
      <c r="K261" s="6">
        <v>1</v>
      </c>
      <c r="L261" s="6">
        <v>13659</v>
      </c>
      <c r="M261" s="6">
        <v>20</v>
      </c>
      <c r="N261" s="6">
        <v>2731.8</v>
      </c>
      <c r="O261" s="6">
        <v>1966.9</v>
      </c>
      <c r="P261" s="6">
        <v>370</v>
      </c>
      <c r="Q261" s="6">
        <v>13264.1</v>
      </c>
      <c r="R261" s="6" t="s">
        <v>54</v>
      </c>
      <c r="S261" s="6" t="s">
        <v>63</v>
      </c>
      <c r="T261" s="6" t="s">
        <v>46</v>
      </c>
      <c r="U261" s="6" t="s">
        <v>36</v>
      </c>
      <c r="V261" s="6" t="s">
        <v>37</v>
      </c>
      <c r="W261" s="6">
        <v>2</v>
      </c>
      <c r="X261" s="6" t="s">
        <v>38</v>
      </c>
      <c r="Y261" s="6">
        <v>1</v>
      </c>
      <c r="Z261" s="6" t="s">
        <v>91</v>
      </c>
    </row>
    <row r="262" spans="1:26" x14ac:dyDescent="0.3">
      <c r="A262" s="6" t="s">
        <v>575</v>
      </c>
      <c r="B262" s="7">
        <v>46034</v>
      </c>
      <c r="C262" s="6" t="s">
        <v>576</v>
      </c>
      <c r="D262" s="6" t="s">
        <v>108</v>
      </c>
      <c r="E262" s="6" t="s">
        <v>29</v>
      </c>
      <c r="F262" s="6">
        <v>41</v>
      </c>
      <c r="G262" s="6" t="s">
        <v>94</v>
      </c>
      <c r="H262" s="6" t="s">
        <v>31</v>
      </c>
      <c r="I262" s="6" t="s">
        <v>94</v>
      </c>
      <c r="J262" s="6" t="s">
        <v>125</v>
      </c>
      <c r="K262" s="6">
        <v>3</v>
      </c>
      <c r="L262" s="6">
        <v>35927</v>
      </c>
      <c r="M262" s="6">
        <v>15</v>
      </c>
      <c r="N262" s="6">
        <v>16167.15</v>
      </c>
      <c r="O262" s="6">
        <v>16490.490000000002</v>
      </c>
      <c r="P262" s="6">
        <v>110</v>
      </c>
      <c r="Q262" s="6">
        <v>108214.34</v>
      </c>
      <c r="R262" s="6" t="s">
        <v>45</v>
      </c>
      <c r="S262" s="6" t="s">
        <v>34</v>
      </c>
      <c r="T262" s="6" t="s">
        <v>55</v>
      </c>
      <c r="U262" s="6" t="s">
        <v>56</v>
      </c>
      <c r="V262" s="6" t="s">
        <v>57</v>
      </c>
      <c r="W262" s="6">
        <v>1</v>
      </c>
      <c r="X262" s="6" t="s">
        <v>38</v>
      </c>
      <c r="Y262" s="6">
        <v>2</v>
      </c>
      <c r="Z262" s="6" t="s">
        <v>39</v>
      </c>
    </row>
    <row r="263" spans="1:26" x14ac:dyDescent="0.3">
      <c r="A263" s="6" t="s">
        <v>577</v>
      </c>
      <c r="B263" s="7">
        <v>45870</v>
      </c>
      <c r="C263" s="6" t="s">
        <v>578</v>
      </c>
      <c r="D263" s="6" t="s">
        <v>28</v>
      </c>
      <c r="E263" s="6" t="s">
        <v>29</v>
      </c>
      <c r="F263" s="6">
        <v>51</v>
      </c>
      <c r="G263" s="6" t="s">
        <v>51</v>
      </c>
      <c r="H263" s="6" t="s">
        <v>52</v>
      </c>
      <c r="I263" s="6" t="s">
        <v>51</v>
      </c>
      <c r="J263" s="6" t="s">
        <v>125</v>
      </c>
      <c r="K263" s="6">
        <v>2</v>
      </c>
      <c r="L263" s="6">
        <v>8718</v>
      </c>
      <c r="M263" s="6">
        <v>5</v>
      </c>
      <c r="N263" s="6">
        <v>871.8</v>
      </c>
      <c r="O263" s="6">
        <v>2981.56</v>
      </c>
      <c r="P263" s="6">
        <v>320</v>
      </c>
      <c r="Q263" s="6">
        <v>19865.759999999998</v>
      </c>
      <c r="R263" s="6" t="s">
        <v>54</v>
      </c>
      <c r="S263" s="6" t="s">
        <v>34</v>
      </c>
      <c r="T263" s="6" t="s">
        <v>55</v>
      </c>
      <c r="U263" s="6" t="s">
        <v>56</v>
      </c>
      <c r="V263" s="6" t="s">
        <v>57</v>
      </c>
      <c r="W263" s="6">
        <v>9</v>
      </c>
      <c r="X263" s="6" t="s">
        <v>38</v>
      </c>
      <c r="Y263" s="6">
        <v>3</v>
      </c>
      <c r="Z263" s="6" t="s">
        <v>58</v>
      </c>
    </row>
    <row r="264" spans="1:26" x14ac:dyDescent="0.3">
      <c r="A264" s="6" t="s">
        <v>579</v>
      </c>
      <c r="B264" s="7">
        <v>45943</v>
      </c>
      <c r="C264" s="6" t="s">
        <v>580</v>
      </c>
      <c r="D264" s="6" t="s">
        <v>89</v>
      </c>
      <c r="E264" s="6" t="s">
        <v>29</v>
      </c>
      <c r="F264" s="6">
        <v>50</v>
      </c>
      <c r="G264" s="6" t="s">
        <v>94</v>
      </c>
      <c r="H264" s="6" t="s">
        <v>31</v>
      </c>
      <c r="I264" s="6" t="s">
        <v>94</v>
      </c>
      <c r="J264" s="6" t="s">
        <v>150</v>
      </c>
      <c r="K264" s="6">
        <v>4</v>
      </c>
      <c r="L264" s="6">
        <v>10032</v>
      </c>
      <c r="M264" s="6">
        <v>5</v>
      </c>
      <c r="N264" s="6">
        <v>2006.4</v>
      </c>
      <c r="O264" s="6">
        <v>6861.89</v>
      </c>
      <c r="P264" s="6">
        <v>42</v>
      </c>
      <c r="Q264" s="6">
        <v>45025.49</v>
      </c>
      <c r="R264" s="6" t="s">
        <v>33</v>
      </c>
      <c r="S264" s="6" t="s">
        <v>34</v>
      </c>
      <c r="T264" s="6" t="s">
        <v>70</v>
      </c>
      <c r="U264" s="6" t="s">
        <v>56</v>
      </c>
      <c r="V264" s="6" t="s">
        <v>57</v>
      </c>
      <c r="W264" s="6">
        <v>3</v>
      </c>
      <c r="X264" s="6" t="s">
        <v>38</v>
      </c>
      <c r="Y264" s="6">
        <v>3</v>
      </c>
      <c r="Z264" s="6" t="s">
        <v>47</v>
      </c>
    </row>
    <row r="265" spans="1:26" x14ac:dyDescent="0.3">
      <c r="A265" s="6" t="s">
        <v>581</v>
      </c>
      <c r="B265" s="7">
        <v>46033</v>
      </c>
      <c r="C265" s="6" t="s">
        <v>582</v>
      </c>
      <c r="D265" s="6" t="s">
        <v>42</v>
      </c>
      <c r="E265" s="6" t="s">
        <v>43</v>
      </c>
      <c r="F265" s="6">
        <v>59</v>
      </c>
      <c r="G265" s="6" t="s">
        <v>90</v>
      </c>
      <c r="H265" s="6" t="s">
        <v>31</v>
      </c>
      <c r="I265" s="6" t="s">
        <v>90</v>
      </c>
      <c r="J265" s="6" t="s">
        <v>32</v>
      </c>
      <c r="K265" s="6">
        <v>4</v>
      </c>
      <c r="L265" s="6">
        <v>9542</v>
      </c>
      <c r="M265" s="6">
        <v>20</v>
      </c>
      <c r="N265" s="6">
        <v>7633.6</v>
      </c>
      <c r="O265" s="6">
        <v>5496.19</v>
      </c>
      <c r="P265" s="6">
        <v>372</v>
      </c>
      <c r="Q265" s="6">
        <v>36402.589999999997</v>
      </c>
      <c r="R265" s="6" t="s">
        <v>45</v>
      </c>
      <c r="S265" s="6" t="s">
        <v>63</v>
      </c>
      <c r="T265" s="6" t="s">
        <v>95</v>
      </c>
      <c r="U265" s="6" t="s">
        <v>96</v>
      </c>
      <c r="V265" s="6" t="s">
        <v>57</v>
      </c>
      <c r="W265" s="6">
        <v>10</v>
      </c>
      <c r="X265" s="6" t="s">
        <v>47</v>
      </c>
      <c r="Y265" s="6">
        <v>3</v>
      </c>
      <c r="Z265" s="6" t="s">
        <v>91</v>
      </c>
    </row>
    <row r="266" spans="1:26" x14ac:dyDescent="0.3">
      <c r="A266" s="6" t="s">
        <v>583</v>
      </c>
      <c r="B266" s="7">
        <v>46009</v>
      </c>
      <c r="C266" s="6" t="s">
        <v>332</v>
      </c>
      <c r="D266" s="6" t="s">
        <v>111</v>
      </c>
      <c r="E266" s="6" t="s">
        <v>29</v>
      </c>
      <c r="F266" s="6">
        <v>41</v>
      </c>
      <c r="G266" s="6" t="s">
        <v>74</v>
      </c>
      <c r="H266" s="6" t="s">
        <v>31</v>
      </c>
      <c r="I266" s="6" t="s">
        <v>74</v>
      </c>
      <c r="J266" s="6" t="s">
        <v>150</v>
      </c>
      <c r="K266" s="6">
        <v>1</v>
      </c>
      <c r="L266" s="6">
        <v>9992</v>
      </c>
      <c r="M266" s="6">
        <v>10</v>
      </c>
      <c r="N266" s="6">
        <v>999.2</v>
      </c>
      <c r="O266" s="6">
        <v>1618.7</v>
      </c>
      <c r="P266" s="6">
        <v>323</v>
      </c>
      <c r="Q266" s="6">
        <v>10934.5</v>
      </c>
      <c r="R266" s="6" t="s">
        <v>33</v>
      </c>
      <c r="S266" s="6" t="s">
        <v>63</v>
      </c>
      <c r="T266" s="6" t="s">
        <v>103</v>
      </c>
      <c r="U266" s="6" t="s">
        <v>103</v>
      </c>
      <c r="V266" s="6" t="s">
        <v>57</v>
      </c>
      <c r="W266" s="6">
        <v>10</v>
      </c>
      <c r="X266" s="6" t="s">
        <v>47</v>
      </c>
      <c r="Y266" s="6">
        <v>4</v>
      </c>
      <c r="Z266" s="6" t="s">
        <v>58</v>
      </c>
    </row>
    <row r="267" spans="1:26" x14ac:dyDescent="0.3">
      <c r="A267" s="6" t="s">
        <v>584</v>
      </c>
      <c r="B267" s="7">
        <v>45940</v>
      </c>
      <c r="C267" s="6" t="s">
        <v>585</v>
      </c>
      <c r="D267" s="6" t="s">
        <v>108</v>
      </c>
      <c r="E267" s="6" t="s">
        <v>43</v>
      </c>
      <c r="F267" s="6">
        <v>25</v>
      </c>
      <c r="G267" s="6" t="s">
        <v>67</v>
      </c>
      <c r="H267" s="6" t="s">
        <v>68</v>
      </c>
      <c r="I267" s="6" t="s">
        <v>67</v>
      </c>
      <c r="J267" s="6" t="s">
        <v>112</v>
      </c>
      <c r="K267" s="6">
        <v>2</v>
      </c>
      <c r="L267" s="6">
        <v>2594</v>
      </c>
      <c r="M267" s="6">
        <v>5</v>
      </c>
      <c r="N267" s="6">
        <v>259.39999999999998</v>
      </c>
      <c r="O267" s="6">
        <v>887.15</v>
      </c>
      <c r="P267" s="6">
        <v>259</v>
      </c>
      <c r="Q267" s="6">
        <v>6074.75</v>
      </c>
      <c r="R267" s="6" t="s">
        <v>83</v>
      </c>
      <c r="S267" s="6" t="s">
        <v>34</v>
      </c>
      <c r="T267" s="6" t="s">
        <v>76</v>
      </c>
      <c r="U267" s="6" t="s">
        <v>77</v>
      </c>
      <c r="V267" s="6" t="s">
        <v>57</v>
      </c>
      <c r="W267" s="6">
        <v>10</v>
      </c>
      <c r="X267" s="6" t="s">
        <v>47</v>
      </c>
      <c r="Y267" s="6">
        <v>5</v>
      </c>
      <c r="Z267" s="6" t="s">
        <v>47</v>
      </c>
    </row>
    <row r="268" spans="1:26" x14ac:dyDescent="0.3">
      <c r="A268" s="6" t="s">
        <v>586</v>
      </c>
      <c r="B268" s="7">
        <v>46121</v>
      </c>
      <c r="C268" s="6" t="s">
        <v>587</v>
      </c>
      <c r="D268" s="6" t="s">
        <v>80</v>
      </c>
      <c r="E268" s="6" t="s">
        <v>43</v>
      </c>
      <c r="F268" s="6">
        <v>27</v>
      </c>
      <c r="G268" s="6" t="s">
        <v>51</v>
      </c>
      <c r="H268" s="6" t="s">
        <v>52</v>
      </c>
      <c r="I268" s="6" t="s">
        <v>51</v>
      </c>
      <c r="J268" s="6" t="s">
        <v>75</v>
      </c>
      <c r="K268" s="6">
        <v>3</v>
      </c>
      <c r="L268" s="6">
        <v>33711</v>
      </c>
      <c r="M268" s="6">
        <v>15</v>
      </c>
      <c r="N268" s="6">
        <v>15169.95</v>
      </c>
      <c r="O268" s="6">
        <v>15473.35</v>
      </c>
      <c r="P268" s="6">
        <v>84</v>
      </c>
      <c r="Q268" s="6">
        <v>101520.4</v>
      </c>
      <c r="R268" s="6" t="s">
        <v>33</v>
      </c>
      <c r="S268" s="6" t="s">
        <v>34</v>
      </c>
      <c r="T268" s="6" t="s">
        <v>84</v>
      </c>
      <c r="U268" s="6" t="s">
        <v>85</v>
      </c>
      <c r="V268" s="6" t="s">
        <v>86</v>
      </c>
      <c r="W268" s="6">
        <v>6</v>
      </c>
      <c r="X268" s="6" t="s">
        <v>47</v>
      </c>
      <c r="Y268" s="6">
        <v>5</v>
      </c>
      <c r="Z268" s="6" t="s">
        <v>39</v>
      </c>
    </row>
    <row r="269" spans="1:26" x14ac:dyDescent="0.3">
      <c r="A269" s="6" t="s">
        <v>588</v>
      </c>
      <c r="B269" s="7">
        <v>45821</v>
      </c>
      <c r="C269" s="6" t="s">
        <v>145</v>
      </c>
      <c r="D269" s="6" t="s">
        <v>66</v>
      </c>
      <c r="E269" s="6" t="s">
        <v>29</v>
      </c>
      <c r="F269" s="6">
        <v>41</v>
      </c>
      <c r="G269" s="6" t="s">
        <v>94</v>
      </c>
      <c r="H269" s="6" t="s">
        <v>31</v>
      </c>
      <c r="I269" s="6" t="s">
        <v>94</v>
      </c>
      <c r="J269" s="6" t="s">
        <v>62</v>
      </c>
      <c r="K269" s="6">
        <v>5</v>
      </c>
      <c r="L269" s="6">
        <v>28384</v>
      </c>
      <c r="M269" s="6">
        <v>20</v>
      </c>
      <c r="N269" s="6">
        <v>28384</v>
      </c>
      <c r="O269" s="6">
        <v>20436.48</v>
      </c>
      <c r="P269" s="6">
        <v>302</v>
      </c>
      <c r="Q269" s="6">
        <v>134274.48000000001</v>
      </c>
      <c r="R269" s="6" t="s">
        <v>33</v>
      </c>
      <c r="S269" s="6" t="s">
        <v>63</v>
      </c>
      <c r="T269" s="6" t="s">
        <v>76</v>
      </c>
      <c r="U269" s="6" t="s">
        <v>77</v>
      </c>
      <c r="V269" s="6" t="s">
        <v>57</v>
      </c>
      <c r="W269" s="6">
        <v>7</v>
      </c>
      <c r="X269" s="6" t="s">
        <v>38</v>
      </c>
      <c r="Y269" s="6">
        <v>3</v>
      </c>
      <c r="Z269" s="6" t="s">
        <v>47</v>
      </c>
    </row>
    <row r="270" spans="1:26" x14ac:dyDescent="0.3">
      <c r="A270" s="6" t="s">
        <v>589</v>
      </c>
      <c r="B270" s="7">
        <v>46092</v>
      </c>
      <c r="C270" s="6" t="s">
        <v>590</v>
      </c>
      <c r="D270" s="6" t="s">
        <v>89</v>
      </c>
      <c r="E270" s="6" t="s">
        <v>43</v>
      </c>
      <c r="F270" s="6">
        <v>29</v>
      </c>
      <c r="G270" s="6" t="s">
        <v>51</v>
      </c>
      <c r="H270" s="6" t="s">
        <v>52</v>
      </c>
      <c r="I270" s="6" t="s">
        <v>51</v>
      </c>
      <c r="J270" s="6" t="s">
        <v>69</v>
      </c>
      <c r="K270" s="6">
        <v>3</v>
      </c>
      <c r="L270" s="6">
        <v>35019</v>
      </c>
      <c r="M270" s="6">
        <v>15</v>
      </c>
      <c r="N270" s="6">
        <v>15758.55</v>
      </c>
      <c r="O270" s="6">
        <v>16073.72</v>
      </c>
      <c r="P270" s="6">
        <v>151</v>
      </c>
      <c r="Q270" s="6">
        <v>105523.17</v>
      </c>
      <c r="R270" s="6" t="s">
        <v>83</v>
      </c>
      <c r="S270" s="6" t="s">
        <v>63</v>
      </c>
      <c r="T270" s="6" t="s">
        <v>103</v>
      </c>
      <c r="U270" s="6" t="s">
        <v>103</v>
      </c>
      <c r="V270" s="6" t="s">
        <v>57</v>
      </c>
      <c r="W270" s="6">
        <v>3</v>
      </c>
      <c r="X270" s="6" t="s">
        <v>38</v>
      </c>
      <c r="Y270" s="6">
        <v>5</v>
      </c>
      <c r="Z270" s="6" t="s">
        <v>58</v>
      </c>
    </row>
    <row r="271" spans="1:26" x14ac:dyDescent="0.3">
      <c r="A271" s="6" t="s">
        <v>591</v>
      </c>
      <c r="B271" s="7">
        <v>45800</v>
      </c>
      <c r="C271" s="6" t="s">
        <v>592</v>
      </c>
      <c r="D271" s="6" t="s">
        <v>108</v>
      </c>
      <c r="E271" s="6" t="s">
        <v>43</v>
      </c>
      <c r="F271" s="6">
        <v>59</v>
      </c>
      <c r="G271" s="6" t="s">
        <v>30</v>
      </c>
      <c r="H271" s="6" t="s">
        <v>31</v>
      </c>
      <c r="I271" s="6" t="s">
        <v>30</v>
      </c>
      <c r="J271" s="6" t="s">
        <v>32</v>
      </c>
      <c r="K271" s="6">
        <v>3</v>
      </c>
      <c r="L271" s="6">
        <v>19289</v>
      </c>
      <c r="M271" s="6">
        <v>10</v>
      </c>
      <c r="N271" s="6">
        <v>5786.7</v>
      </c>
      <c r="O271" s="6">
        <v>9374.4500000000007</v>
      </c>
      <c r="P271" s="6">
        <v>261</v>
      </c>
      <c r="Q271" s="6">
        <v>61715.75</v>
      </c>
      <c r="R271" s="6" t="s">
        <v>33</v>
      </c>
      <c r="S271" s="6" t="s">
        <v>34</v>
      </c>
      <c r="T271" s="6" t="s">
        <v>46</v>
      </c>
      <c r="U271" s="6" t="s">
        <v>36</v>
      </c>
      <c r="V271" s="6" t="s">
        <v>37</v>
      </c>
      <c r="W271" s="6">
        <v>4</v>
      </c>
      <c r="X271" s="6" t="s">
        <v>38</v>
      </c>
      <c r="Y271" s="6">
        <v>3</v>
      </c>
      <c r="Z271" s="6" t="s">
        <v>39</v>
      </c>
    </row>
    <row r="272" spans="1:26" x14ac:dyDescent="0.3">
      <c r="A272" s="6" t="s">
        <v>593</v>
      </c>
      <c r="B272" s="7">
        <v>46015</v>
      </c>
      <c r="C272" s="6" t="s">
        <v>423</v>
      </c>
      <c r="D272" s="6" t="s">
        <v>66</v>
      </c>
      <c r="E272" s="6" t="s">
        <v>29</v>
      </c>
      <c r="F272" s="6">
        <v>44</v>
      </c>
      <c r="G272" s="6" t="s">
        <v>99</v>
      </c>
      <c r="H272" s="6" t="s">
        <v>52</v>
      </c>
      <c r="I272" s="6" t="s">
        <v>99</v>
      </c>
      <c r="J272" s="6" t="s">
        <v>62</v>
      </c>
      <c r="K272" s="6">
        <v>4</v>
      </c>
      <c r="L272" s="6">
        <v>47723</v>
      </c>
      <c r="M272" s="6">
        <v>10</v>
      </c>
      <c r="N272" s="6">
        <v>19089.2</v>
      </c>
      <c r="O272" s="6">
        <v>30924.5</v>
      </c>
      <c r="P272" s="6">
        <v>497</v>
      </c>
      <c r="Q272" s="6">
        <v>203224.3</v>
      </c>
      <c r="R272" s="6" t="s">
        <v>83</v>
      </c>
      <c r="S272" s="6" t="s">
        <v>63</v>
      </c>
      <c r="T272" s="6" t="s">
        <v>35</v>
      </c>
      <c r="U272" s="6" t="s">
        <v>36</v>
      </c>
      <c r="V272" s="6" t="s">
        <v>37</v>
      </c>
      <c r="W272" s="6">
        <v>8</v>
      </c>
      <c r="X272" s="6" t="s">
        <v>38</v>
      </c>
      <c r="Y272" s="6">
        <v>1</v>
      </c>
      <c r="Z272" s="6" t="s">
        <v>39</v>
      </c>
    </row>
    <row r="273" spans="1:26" x14ac:dyDescent="0.3">
      <c r="A273" s="6" t="s">
        <v>594</v>
      </c>
      <c r="B273" s="7">
        <v>46001</v>
      </c>
      <c r="C273" s="6" t="s">
        <v>417</v>
      </c>
      <c r="D273" s="6" t="s">
        <v>50</v>
      </c>
      <c r="E273" s="6" t="s">
        <v>29</v>
      </c>
      <c r="F273" s="6">
        <v>44</v>
      </c>
      <c r="G273" s="6" t="s">
        <v>44</v>
      </c>
      <c r="H273" s="6" t="s">
        <v>31</v>
      </c>
      <c r="I273" s="6" t="s">
        <v>44</v>
      </c>
      <c r="J273" s="6" t="s">
        <v>53</v>
      </c>
      <c r="K273" s="6">
        <v>5</v>
      </c>
      <c r="L273" s="6">
        <v>36579</v>
      </c>
      <c r="M273" s="6">
        <v>5</v>
      </c>
      <c r="N273" s="6">
        <v>9144.75</v>
      </c>
      <c r="O273" s="6">
        <v>31275.040000000001</v>
      </c>
      <c r="P273" s="6">
        <v>326</v>
      </c>
      <c r="Q273" s="6">
        <v>205351.29</v>
      </c>
      <c r="R273" s="6" t="s">
        <v>83</v>
      </c>
      <c r="S273" s="6" t="s">
        <v>63</v>
      </c>
      <c r="T273" s="6" t="s">
        <v>95</v>
      </c>
      <c r="U273" s="6" t="s">
        <v>96</v>
      </c>
      <c r="V273" s="6" t="s">
        <v>57</v>
      </c>
      <c r="W273" s="6">
        <v>4</v>
      </c>
      <c r="X273" s="6" t="s">
        <v>38</v>
      </c>
      <c r="Y273" s="6">
        <v>4</v>
      </c>
      <c r="Z273" s="6" t="s">
        <v>58</v>
      </c>
    </row>
    <row r="274" spans="1:26" x14ac:dyDescent="0.3">
      <c r="A274" s="6" t="s">
        <v>595</v>
      </c>
      <c r="B274" s="7">
        <v>46085</v>
      </c>
      <c r="C274" s="6" t="s">
        <v>596</v>
      </c>
      <c r="D274" s="6" t="s">
        <v>61</v>
      </c>
      <c r="E274" s="6" t="s">
        <v>43</v>
      </c>
      <c r="F274" s="6">
        <v>28</v>
      </c>
      <c r="G274" s="6" t="s">
        <v>30</v>
      </c>
      <c r="H274" s="6" t="s">
        <v>31</v>
      </c>
      <c r="I274" s="6" t="s">
        <v>30</v>
      </c>
      <c r="J274" s="6" t="s">
        <v>150</v>
      </c>
      <c r="K274" s="6">
        <v>2</v>
      </c>
      <c r="L274" s="6">
        <v>30501</v>
      </c>
      <c r="M274" s="6">
        <v>10</v>
      </c>
      <c r="N274" s="6">
        <v>6100.2</v>
      </c>
      <c r="O274" s="6">
        <v>9882.32</v>
      </c>
      <c r="P274" s="6">
        <v>215</v>
      </c>
      <c r="Q274" s="6">
        <v>64999.12</v>
      </c>
      <c r="R274" s="6" t="s">
        <v>54</v>
      </c>
      <c r="S274" s="6" t="s">
        <v>63</v>
      </c>
      <c r="T274" s="6" t="s">
        <v>95</v>
      </c>
      <c r="U274" s="6" t="s">
        <v>96</v>
      </c>
      <c r="V274" s="6" t="s">
        <v>57</v>
      </c>
      <c r="W274" s="6">
        <v>8</v>
      </c>
      <c r="X274" s="6" t="s">
        <v>38</v>
      </c>
      <c r="Y274" s="6">
        <v>2</v>
      </c>
      <c r="Z274" s="6" t="s">
        <v>47</v>
      </c>
    </row>
    <row r="275" spans="1:26" x14ac:dyDescent="0.3">
      <c r="A275" s="6" t="s">
        <v>597</v>
      </c>
      <c r="B275" s="7">
        <v>45908</v>
      </c>
      <c r="C275" s="6" t="s">
        <v>598</v>
      </c>
      <c r="D275" s="6" t="s">
        <v>42</v>
      </c>
      <c r="E275" s="6" t="s">
        <v>29</v>
      </c>
      <c r="F275" s="6">
        <v>19</v>
      </c>
      <c r="G275" s="6" t="s">
        <v>44</v>
      </c>
      <c r="H275" s="6" t="s">
        <v>31</v>
      </c>
      <c r="I275" s="6" t="s">
        <v>44</v>
      </c>
      <c r="J275" s="6" t="s">
        <v>75</v>
      </c>
      <c r="K275" s="6">
        <v>3</v>
      </c>
      <c r="L275" s="6">
        <v>35905</v>
      </c>
      <c r="M275" s="6">
        <v>20</v>
      </c>
      <c r="N275" s="6">
        <v>21543</v>
      </c>
      <c r="O275" s="6">
        <v>15510.96</v>
      </c>
      <c r="P275" s="6">
        <v>69</v>
      </c>
      <c r="Q275" s="6">
        <v>101751.96</v>
      </c>
      <c r="R275" s="6" t="s">
        <v>83</v>
      </c>
      <c r="S275" s="6" t="s">
        <v>63</v>
      </c>
      <c r="T275" s="6" t="s">
        <v>84</v>
      </c>
      <c r="U275" s="6" t="s">
        <v>85</v>
      </c>
      <c r="V275" s="6" t="s">
        <v>86</v>
      </c>
      <c r="W275" s="6">
        <v>6</v>
      </c>
      <c r="X275" s="6" t="s">
        <v>38</v>
      </c>
      <c r="Y275" s="6">
        <v>4</v>
      </c>
      <c r="Z275" s="6" t="s">
        <v>47</v>
      </c>
    </row>
    <row r="276" spans="1:26" x14ac:dyDescent="0.3">
      <c r="A276" s="6" t="s">
        <v>599</v>
      </c>
      <c r="B276" s="7">
        <v>45871</v>
      </c>
      <c r="C276" s="6" t="s">
        <v>120</v>
      </c>
      <c r="D276" s="6" t="s">
        <v>111</v>
      </c>
      <c r="E276" s="6" t="s">
        <v>43</v>
      </c>
      <c r="F276" s="6">
        <v>38</v>
      </c>
      <c r="G276" s="6" t="s">
        <v>139</v>
      </c>
      <c r="H276" s="6" t="s">
        <v>31</v>
      </c>
      <c r="I276" s="6" t="s">
        <v>139</v>
      </c>
      <c r="J276" s="6" t="s">
        <v>53</v>
      </c>
      <c r="K276" s="6">
        <v>3</v>
      </c>
      <c r="L276" s="6">
        <v>16019</v>
      </c>
      <c r="M276" s="6">
        <v>10</v>
      </c>
      <c r="N276" s="6">
        <v>4805.7</v>
      </c>
      <c r="O276" s="6">
        <v>7785.23</v>
      </c>
      <c r="P276" s="6">
        <v>9</v>
      </c>
      <c r="Q276" s="6">
        <v>51045.53</v>
      </c>
      <c r="R276" s="6" t="s">
        <v>83</v>
      </c>
      <c r="S276" s="6" t="s">
        <v>63</v>
      </c>
      <c r="T276" s="6" t="s">
        <v>84</v>
      </c>
      <c r="U276" s="6" t="s">
        <v>85</v>
      </c>
      <c r="V276" s="6" t="s">
        <v>86</v>
      </c>
      <c r="W276" s="6">
        <v>4</v>
      </c>
      <c r="X276" s="6" t="s">
        <v>38</v>
      </c>
      <c r="Y276" s="6">
        <v>4</v>
      </c>
      <c r="Z276" s="6" t="s">
        <v>58</v>
      </c>
    </row>
    <row r="277" spans="1:26" x14ac:dyDescent="0.3">
      <c r="A277" s="6" t="s">
        <v>600</v>
      </c>
      <c r="B277" s="7">
        <v>45877</v>
      </c>
      <c r="C277" s="6" t="s">
        <v>601</v>
      </c>
      <c r="D277" s="6" t="s">
        <v>89</v>
      </c>
      <c r="E277" s="6" t="s">
        <v>29</v>
      </c>
      <c r="F277" s="6">
        <v>22</v>
      </c>
      <c r="G277" s="6" t="s">
        <v>94</v>
      </c>
      <c r="H277" s="6" t="s">
        <v>31</v>
      </c>
      <c r="I277" s="6" t="s">
        <v>94</v>
      </c>
      <c r="J277" s="6" t="s">
        <v>53</v>
      </c>
      <c r="K277" s="6">
        <v>4</v>
      </c>
      <c r="L277" s="6">
        <v>19232</v>
      </c>
      <c r="M277" s="6">
        <v>10</v>
      </c>
      <c r="N277" s="6">
        <v>7692.8</v>
      </c>
      <c r="O277" s="6">
        <v>12462.34</v>
      </c>
      <c r="P277" s="6">
        <v>295</v>
      </c>
      <c r="Q277" s="6">
        <v>81992.539999999994</v>
      </c>
      <c r="R277" s="6" t="s">
        <v>54</v>
      </c>
      <c r="S277" s="6" t="s">
        <v>63</v>
      </c>
      <c r="T277" s="6" t="s">
        <v>35</v>
      </c>
      <c r="U277" s="6" t="s">
        <v>36</v>
      </c>
      <c r="V277" s="6" t="s">
        <v>37</v>
      </c>
      <c r="W277" s="6">
        <v>6</v>
      </c>
      <c r="X277" s="6" t="s">
        <v>38</v>
      </c>
      <c r="Y277" s="6">
        <v>5</v>
      </c>
      <c r="Z277" s="6" t="s">
        <v>58</v>
      </c>
    </row>
    <row r="278" spans="1:26" x14ac:dyDescent="0.3">
      <c r="A278" s="6" t="s">
        <v>602</v>
      </c>
      <c r="B278" s="7">
        <v>45978</v>
      </c>
      <c r="C278" s="6" t="s">
        <v>603</v>
      </c>
      <c r="D278" s="6" t="s">
        <v>50</v>
      </c>
      <c r="E278" s="6" t="s">
        <v>29</v>
      </c>
      <c r="F278" s="6">
        <v>57</v>
      </c>
      <c r="G278" s="6" t="s">
        <v>74</v>
      </c>
      <c r="H278" s="6" t="s">
        <v>31</v>
      </c>
      <c r="I278" s="6" t="s">
        <v>74</v>
      </c>
      <c r="J278" s="6" t="s">
        <v>102</v>
      </c>
      <c r="K278" s="6">
        <v>3</v>
      </c>
      <c r="L278" s="6">
        <v>26220</v>
      </c>
      <c r="M278" s="6">
        <v>5</v>
      </c>
      <c r="N278" s="6">
        <v>3933</v>
      </c>
      <c r="O278" s="6">
        <v>13450.86</v>
      </c>
      <c r="P278" s="6">
        <v>337</v>
      </c>
      <c r="Q278" s="6">
        <v>88514.86</v>
      </c>
      <c r="R278" s="6" t="s">
        <v>83</v>
      </c>
      <c r="S278" s="6" t="s">
        <v>34</v>
      </c>
      <c r="T278" s="6" t="s">
        <v>46</v>
      </c>
      <c r="U278" s="6" t="s">
        <v>36</v>
      </c>
      <c r="V278" s="6" t="s">
        <v>37</v>
      </c>
      <c r="W278" s="6">
        <v>9</v>
      </c>
      <c r="X278" s="6" t="s">
        <v>47</v>
      </c>
      <c r="Y278" s="6">
        <v>5</v>
      </c>
      <c r="Z278" s="6" t="s">
        <v>47</v>
      </c>
    </row>
    <row r="279" spans="1:26" x14ac:dyDescent="0.3">
      <c r="A279" s="6" t="s">
        <v>604</v>
      </c>
      <c r="B279" s="7">
        <v>45872</v>
      </c>
      <c r="C279" s="6" t="s">
        <v>118</v>
      </c>
      <c r="D279" s="6" t="s">
        <v>73</v>
      </c>
      <c r="E279" s="6" t="s">
        <v>43</v>
      </c>
      <c r="F279" s="6">
        <v>60</v>
      </c>
      <c r="G279" s="6" t="s">
        <v>30</v>
      </c>
      <c r="H279" s="6" t="s">
        <v>31</v>
      </c>
      <c r="I279" s="6" t="s">
        <v>30</v>
      </c>
      <c r="J279" s="6" t="s">
        <v>150</v>
      </c>
      <c r="K279" s="6">
        <v>2</v>
      </c>
      <c r="L279" s="6">
        <v>8816</v>
      </c>
      <c r="M279" s="6">
        <v>20</v>
      </c>
      <c r="N279" s="6">
        <v>3526.4</v>
      </c>
      <c r="O279" s="6">
        <v>2539.0100000000002</v>
      </c>
      <c r="P279" s="6">
        <v>394</v>
      </c>
      <c r="Q279" s="6">
        <v>17038.61</v>
      </c>
      <c r="R279" s="6" t="s">
        <v>45</v>
      </c>
      <c r="S279" s="6" t="s">
        <v>34</v>
      </c>
      <c r="T279" s="6" t="s">
        <v>46</v>
      </c>
      <c r="U279" s="6" t="s">
        <v>36</v>
      </c>
      <c r="V279" s="6" t="s">
        <v>37</v>
      </c>
      <c r="W279" s="6">
        <v>5</v>
      </c>
      <c r="X279" s="6" t="s">
        <v>38</v>
      </c>
      <c r="Y279" s="6">
        <v>4</v>
      </c>
      <c r="Z279" s="6" t="s">
        <v>47</v>
      </c>
    </row>
    <row r="280" spans="1:26" x14ac:dyDescent="0.3">
      <c r="A280" s="6" t="s">
        <v>605</v>
      </c>
      <c r="B280" s="7">
        <v>45773</v>
      </c>
      <c r="C280" s="6" t="s">
        <v>606</v>
      </c>
      <c r="D280" s="6" t="s">
        <v>80</v>
      </c>
      <c r="E280" s="6" t="s">
        <v>43</v>
      </c>
      <c r="F280" s="6">
        <v>32</v>
      </c>
      <c r="G280" s="6" t="s">
        <v>139</v>
      </c>
      <c r="H280" s="6" t="s">
        <v>31</v>
      </c>
      <c r="I280" s="6" t="s">
        <v>139</v>
      </c>
      <c r="J280" s="6" t="s">
        <v>69</v>
      </c>
      <c r="K280" s="6">
        <v>1</v>
      </c>
      <c r="L280" s="6">
        <v>21091</v>
      </c>
      <c r="M280" s="6">
        <v>10</v>
      </c>
      <c r="N280" s="6">
        <v>2109.1</v>
      </c>
      <c r="O280" s="6">
        <v>3416.74</v>
      </c>
      <c r="P280" s="6">
        <v>177</v>
      </c>
      <c r="Q280" s="6">
        <v>22575.64</v>
      </c>
      <c r="R280" s="6" t="s">
        <v>54</v>
      </c>
      <c r="S280" s="6" t="s">
        <v>63</v>
      </c>
      <c r="T280" s="6" t="s">
        <v>95</v>
      </c>
      <c r="U280" s="6" t="s">
        <v>96</v>
      </c>
      <c r="V280" s="6" t="s">
        <v>57</v>
      </c>
      <c r="W280" s="6">
        <v>1</v>
      </c>
      <c r="X280" s="6" t="s">
        <v>47</v>
      </c>
      <c r="Y280" s="6">
        <v>1</v>
      </c>
      <c r="Z280" s="6" t="s">
        <v>39</v>
      </c>
    </row>
    <row r="281" spans="1:26" x14ac:dyDescent="0.3">
      <c r="A281" s="6" t="s">
        <v>607</v>
      </c>
      <c r="B281" s="7">
        <v>46032</v>
      </c>
      <c r="C281" s="6" t="s">
        <v>538</v>
      </c>
      <c r="D281" s="6" t="s">
        <v>50</v>
      </c>
      <c r="E281" s="6" t="s">
        <v>29</v>
      </c>
      <c r="F281" s="6">
        <v>19</v>
      </c>
      <c r="G281" s="6" t="s">
        <v>94</v>
      </c>
      <c r="H281" s="6" t="s">
        <v>31</v>
      </c>
      <c r="I281" s="6" t="s">
        <v>94</v>
      </c>
      <c r="J281" s="6" t="s">
        <v>69</v>
      </c>
      <c r="K281" s="6">
        <v>2</v>
      </c>
      <c r="L281" s="6">
        <v>46647</v>
      </c>
      <c r="M281" s="6">
        <v>0</v>
      </c>
      <c r="N281" s="6">
        <v>0</v>
      </c>
      <c r="O281" s="6">
        <v>16792.919999999998</v>
      </c>
      <c r="P281" s="6">
        <v>477</v>
      </c>
      <c r="Q281" s="6">
        <v>110563.92</v>
      </c>
      <c r="R281" s="6" t="s">
        <v>33</v>
      </c>
      <c r="S281" s="6" t="s">
        <v>34</v>
      </c>
      <c r="T281" s="6" t="s">
        <v>103</v>
      </c>
      <c r="U281" s="6" t="s">
        <v>103</v>
      </c>
      <c r="V281" s="6" t="s">
        <v>57</v>
      </c>
      <c r="W281" s="6">
        <v>6</v>
      </c>
      <c r="X281" s="6" t="s">
        <v>38</v>
      </c>
      <c r="Y281" s="6">
        <v>2</v>
      </c>
      <c r="Z281" s="6" t="s">
        <v>58</v>
      </c>
    </row>
    <row r="282" spans="1:26" x14ac:dyDescent="0.3">
      <c r="A282" s="6" t="s">
        <v>608</v>
      </c>
      <c r="B282" s="7">
        <v>46042</v>
      </c>
      <c r="C282" s="6" t="s">
        <v>609</v>
      </c>
      <c r="D282" s="6" t="s">
        <v>80</v>
      </c>
      <c r="E282" s="6" t="s">
        <v>43</v>
      </c>
      <c r="F282" s="6">
        <v>57</v>
      </c>
      <c r="G282" s="6" t="s">
        <v>30</v>
      </c>
      <c r="H282" s="6" t="s">
        <v>31</v>
      </c>
      <c r="I282" s="6" t="s">
        <v>30</v>
      </c>
      <c r="J282" s="6" t="s">
        <v>53</v>
      </c>
      <c r="K282" s="6">
        <v>1</v>
      </c>
      <c r="L282" s="6">
        <v>46084</v>
      </c>
      <c r="M282" s="6">
        <v>10</v>
      </c>
      <c r="N282" s="6">
        <v>4608.3999999999996</v>
      </c>
      <c r="O282" s="6">
        <v>7465.61</v>
      </c>
      <c r="P282" s="6">
        <v>166</v>
      </c>
      <c r="Q282" s="6">
        <v>49107.21</v>
      </c>
      <c r="R282" s="6" t="s">
        <v>33</v>
      </c>
      <c r="S282" s="6" t="s">
        <v>63</v>
      </c>
      <c r="T282" s="6" t="s">
        <v>95</v>
      </c>
      <c r="U282" s="6" t="s">
        <v>96</v>
      </c>
      <c r="V282" s="6" t="s">
        <v>57</v>
      </c>
      <c r="W282" s="6">
        <v>4</v>
      </c>
      <c r="X282" s="6" t="s">
        <v>47</v>
      </c>
      <c r="Y282" s="6">
        <v>3</v>
      </c>
      <c r="Z282" s="6" t="s">
        <v>58</v>
      </c>
    </row>
    <row r="283" spans="1:26" x14ac:dyDescent="0.3">
      <c r="A283" s="6" t="s">
        <v>610</v>
      </c>
      <c r="B283" s="7">
        <v>46115</v>
      </c>
      <c r="C283" s="6" t="s">
        <v>611</v>
      </c>
      <c r="D283" s="6" t="s">
        <v>111</v>
      </c>
      <c r="E283" s="6" t="s">
        <v>29</v>
      </c>
      <c r="F283" s="6">
        <v>27</v>
      </c>
      <c r="G283" s="6" t="s">
        <v>90</v>
      </c>
      <c r="H283" s="6" t="s">
        <v>31</v>
      </c>
      <c r="I283" s="6" t="s">
        <v>90</v>
      </c>
      <c r="J283" s="6" t="s">
        <v>53</v>
      </c>
      <c r="K283" s="6">
        <v>2</v>
      </c>
      <c r="L283" s="6">
        <v>13526</v>
      </c>
      <c r="M283" s="6">
        <v>0</v>
      </c>
      <c r="N283" s="6">
        <v>0</v>
      </c>
      <c r="O283" s="6">
        <v>4869.3599999999997</v>
      </c>
      <c r="P283" s="6">
        <v>286</v>
      </c>
      <c r="Q283" s="6">
        <v>32207.360000000001</v>
      </c>
      <c r="R283" s="6" t="s">
        <v>45</v>
      </c>
      <c r="S283" s="6" t="s">
        <v>63</v>
      </c>
      <c r="T283" s="6" t="s">
        <v>95</v>
      </c>
      <c r="U283" s="6" t="s">
        <v>96</v>
      </c>
      <c r="V283" s="6" t="s">
        <v>57</v>
      </c>
      <c r="W283" s="6">
        <v>8</v>
      </c>
      <c r="X283" s="6" t="s">
        <v>38</v>
      </c>
      <c r="Y283" s="6">
        <v>5</v>
      </c>
      <c r="Z283" s="6" t="s">
        <v>39</v>
      </c>
    </row>
    <row r="284" spans="1:26" x14ac:dyDescent="0.3">
      <c r="A284" s="6" t="s">
        <v>612</v>
      </c>
      <c r="B284" s="7">
        <v>45908</v>
      </c>
      <c r="C284" s="6" t="s">
        <v>203</v>
      </c>
      <c r="D284" s="6" t="s">
        <v>73</v>
      </c>
      <c r="E284" s="6" t="s">
        <v>29</v>
      </c>
      <c r="F284" s="6">
        <v>23</v>
      </c>
      <c r="G284" s="6" t="s">
        <v>94</v>
      </c>
      <c r="H284" s="6" t="s">
        <v>31</v>
      </c>
      <c r="I284" s="6" t="s">
        <v>94</v>
      </c>
      <c r="J284" s="6" t="s">
        <v>150</v>
      </c>
      <c r="K284" s="6">
        <v>2</v>
      </c>
      <c r="L284" s="6">
        <v>24594</v>
      </c>
      <c r="M284" s="6">
        <v>15</v>
      </c>
      <c r="N284" s="6">
        <v>7378.2</v>
      </c>
      <c r="O284" s="6">
        <v>7525.76</v>
      </c>
      <c r="P284" s="6">
        <v>423</v>
      </c>
      <c r="Q284" s="6">
        <v>49758.559999999998</v>
      </c>
      <c r="R284" s="6" t="s">
        <v>33</v>
      </c>
      <c r="S284" s="6" t="s">
        <v>34</v>
      </c>
      <c r="T284" s="6" t="s">
        <v>95</v>
      </c>
      <c r="U284" s="6" t="s">
        <v>96</v>
      </c>
      <c r="V284" s="6" t="s">
        <v>57</v>
      </c>
      <c r="W284" s="6">
        <v>5</v>
      </c>
      <c r="X284" s="6" t="s">
        <v>47</v>
      </c>
      <c r="Y284" s="6">
        <v>3</v>
      </c>
      <c r="Z284" s="6" t="s">
        <v>58</v>
      </c>
    </row>
    <row r="285" spans="1:26" x14ac:dyDescent="0.3">
      <c r="A285" s="6" t="s">
        <v>613</v>
      </c>
      <c r="B285" s="7">
        <v>46093</v>
      </c>
      <c r="C285" s="6" t="s">
        <v>614</v>
      </c>
      <c r="D285" s="6" t="s">
        <v>66</v>
      </c>
      <c r="E285" s="6" t="s">
        <v>43</v>
      </c>
      <c r="F285" s="6">
        <v>48</v>
      </c>
      <c r="G285" s="6" t="s">
        <v>74</v>
      </c>
      <c r="H285" s="6" t="s">
        <v>31</v>
      </c>
      <c r="I285" s="6" t="s">
        <v>74</v>
      </c>
      <c r="J285" s="6" t="s">
        <v>53</v>
      </c>
      <c r="K285" s="6">
        <v>1</v>
      </c>
      <c r="L285" s="6">
        <v>8792</v>
      </c>
      <c r="M285" s="6">
        <v>20</v>
      </c>
      <c r="N285" s="6">
        <v>1758.4</v>
      </c>
      <c r="O285" s="6">
        <v>1266.05</v>
      </c>
      <c r="P285" s="6">
        <v>83</v>
      </c>
      <c r="Q285" s="6">
        <v>8382.65</v>
      </c>
      <c r="R285" s="6" t="s">
        <v>33</v>
      </c>
      <c r="S285" s="6" t="s">
        <v>34</v>
      </c>
      <c r="T285" s="6" t="s">
        <v>46</v>
      </c>
      <c r="U285" s="6" t="s">
        <v>36</v>
      </c>
      <c r="V285" s="6" t="s">
        <v>37</v>
      </c>
      <c r="W285" s="6">
        <v>3</v>
      </c>
      <c r="X285" s="6" t="s">
        <v>47</v>
      </c>
      <c r="Y285" s="6">
        <v>2</v>
      </c>
      <c r="Z285" s="6" t="s">
        <v>58</v>
      </c>
    </row>
    <row r="286" spans="1:26" x14ac:dyDescent="0.3">
      <c r="A286" s="6" t="s">
        <v>615</v>
      </c>
      <c r="B286" s="7">
        <v>45830</v>
      </c>
      <c r="C286" s="6" t="s">
        <v>342</v>
      </c>
      <c r="D286" s="6" t="s">
        <v>80</v>
      </c>
      <c r="E286" s="6" t="s">
        <v>29</v>
      </c>
      <c r="F286" s="6">
        <v>44</v>
      </c>
      <c r="G286" s="6" t="s">
        <v>94</v>
      </c>
      <c r="H286" s="6" t="s">
        <v>31</v>
      </c>
      <c r="I286" s="6" t="s">
        <v>94</v>
      </c>
      <c r="J286" s="6" t="s">
        <v>75</v>
      </c>
      <c r="K286" s="6">
        <v>2</v>
      </c>
      <c r="L286" s="6">
        <v>39070</v>
      </c>
      <c r="M286" s="6">
        <v>0</v>
      </c>
      <c r="N286" s="6">
        <v>0</v>
      </c>
      <c r="O286" s="6">
        <v>14065.2</v>
      </c>
      <c r="P286" s="6">
        <v>255</v>
      </c>
      <c r="Q286" s="6">
        <v>92460.2</v>
      </c>
      <c r="R286" s="6" t="s">
        <v>33</v>
      </c>
      <c r="S286" s="6" t="s">
        <v>63</v>
      </c>
      <c r="T286" s="6" t="s">
        <v>35</v>
      </c>
      <c r="U286" s="6" t="s">
        <v>36</v>
      </c>
      <c r="V286" s="6" t="s">
        <v>37</v>
      </c>
      <c r="W286" s="6">
        <v>9</v>
      </c>
      <c r="X286" s="6" t="s">
        <v>47</v>
      </c>
      <c r="Y286" s="6">
        <v>5</v>
      </c>
      <c r="Z286" s="6" t="s">
        <v>58</v>
      </c>
    </row>
    <row r="287" spans="1:26" x14ac:dyDescent="0.3">
      <c r="A287" s="6" t="s">
        <v>616</v>
      </c>
      <c r="B287" s="7">
        <v>46091</v>
      </c>
      <c r="C287" s="6" t="s">
        <v>617</v>
      </c>
      <c r="D287" s="6" t="s">
        <v>42</v>
      </c>
      <c r="E287" s="6" t="s">
        <v>43</v>
      </c>
      <c r="F287" s="6">
        <v>29</v>
      </c>
      <c r="G287" s="6" t="s">
        <v>74</v>
      </c>
      <c r="H287" s="6" t="s">
        <v>31</v>
      </c>
      <c r="I287" s="6" t="s">
        <v>74</v>
      </c>
      <c r="J287" s="6" t="s">
        <v>32</v>
      </c>
      <c r="K287" s="6">
        <v>2</v>
      </c>
      <c r="L287" s="6">
        <v>4186</v>
      </c>
      <c r="M287" s="6">
        <v>15</v>
      </c>
      <c r="N287" s="6">
        <v>1255.8</v>
      </c>
      <c r="O287" s="6">
        <v>1280.92</v>
      </c>
      <c r="P287" s="6">
        <v>320</v>
      </c>
      <c r="Q287" s="6">
        <v>8717.1200000000008</v>
      </c>
      <c r="R287" s="6" t="s">
        <v>83</v>
      </c>
      <c r="S287" s="6" t="s">
        <v>63</v>
      </c>
      <c r="T287" s="6" t="s">
        <v>103</v>
      </c>
      <c r="U287" s="6" t="s">
        <v>103</v>
      </c>
      <c r="V287" s="6" t="s">
        <v>57</v>
      </c>
      <c r="W287" s="6">
        <v>2</v>
      </c>
      <c r="X287" s="6" t="s">
        <v>47</v>
      </c>
      <c r="Y287" s="6">
        <v>4</v>
      </c>
      <c r="Z287" s="6" t="s">
        <v>39</v>
      </c>
    </row>
    <row r="288" spans="1:26" x14ac:dyDescent="0.3">
      <c r="A288" s="6" t="s">
        <v>618</v>
      </c>
      <c r="B288" s="7">
        <v>45852</v>
      </c>
      <c r="C288" s="6" t="s">
        <v>619</v>
      </c>
      <c r="D288" s="6" t="s">
        <v>80</v>
      </c>
      <c r="E288" s="6" t="s">
        <v>43</v>
      </c>
      <c r="F288" s="6">
        <v>39</v>
      </c>
      <c r="G288" s="6" t="s">
        <v>134</v>
      </c>
      <c r="H288" s="6" t="s">
        <v>31</v>
      </c>
      <c r="I288" s="6" t="s">
        <v>134</v>
      </c>
      <c r="J288" s="6" t="s">
        <v>125</v>
      </c>
      <c r="K288" s="6">
        <v>3</v>
      </c>
      <c r="L288" s="6">
        <v>27724</v>
      </c>
      <c r="M288" s="6">
        <v>0</v>
      </c>
      <c r="N288" s="6">
        <v>0</v>
      </c>
      <c r="O288" s="6">
        <v>14970.96</v>
      </c>
      <c r="P288" s="6">
        <v>412</v>
      </c>
      <c r="Q288" s="6">
        <v>98554.96</v>
      </c>
      <c r="R288" s="6" t="s">
        <v>45</v>
      </c>
      <c r="S288" s="6" t="s">
        <v>63</v>
      </c>
      <c r="T288" s="6" t="s">
        <v>103</v>
      </c>
      <c r="U288" s="6" t="s">
        <v>103</v>
      </c>
      <c r="V288" s="6" t="s">
        <v>57</v>
      </c>
      <c r="W288" s="6">
        <v>7</v>
      </c>
      <c r="X288" s="6" t="s">
        <v>38</v>
      </c>
      <c r="Y288" s="6">
        <v>4</v>
      </c>
      <c r="Z288" s="6" t="s">
        <v>58</v>
      </c>
    </row>
    <row r="289" spans="1:26" x14ac:dyDescent="0.3">
      <c r="A289" s="6" t="s">
        <v>620</v>
      </c>
      <c r="B289" s="7">
        <v>45816</v>
      </c>
      <c r="C289" s="6" t="s">
        <v>621</v>
      </c>
      <c r="D289" s="6" t="s">
        <v>50</v>
      </c>
      <c r="E289" s="6" t="s">
        <v>43</v>
      </c>
      <c r="F289" s="6">
        <v>22</v>
      </c>
      <c r="G289" s="6" t="s">
        <v>51</v>
      </c>
      <c r="H289" s="6" t="s">
        <v>52</v>
      </c>
      <c r="I289" s="6" t="s">
        <v>51</v>
      </c>
      <c r="J289" s="6" t="s">
        <v>62</v>
      </c>
      <c r="K289" s="6">
        <v>2</v>
      </c>
      <c r="L289" s="6">
        <v>25863</v>
      </c>
      <c r="M289" s="6">
        <v>15</v>
      </c>
      <c r="N289" s="6">
        <v>7758.9</v>
      </c>
      <c r="O289" s="6">
        <v>7914.08</v>
      </c>
      <c r="P289" s="6">
        <v>282</v>
      </c>
      <c r="Q289" s="6">
        <v>52163.18</v>
      </c>
      <c r="R289" s="6" t="s">
        <v>45</v>
      </c>
      <c r="S289" s="6" t="s">
        <v>34</v>
      </c>
      <c r="T289" s="6" t="s">
        <v>70</v>
      </c>
      <c r="U289" s="6" t="s">
        <v>56</v>
      </c>
      <c r="V289" s="6" t="s">
        <v>57</v>
      </c>
      <c r="W289" s="6">
        <v>7</v>
      </c>
      <c r="X289" s="6" t="s">
        <v>38</v>
      </c>
      <c r="Y289" s="6">
        <v>4</v>
      </c>
      <c r="Z289" s="6" t="s">
        <v>47</v>
      </c>
    </row>
    <row r="290" spans="1:26" x14ac:dyDescent="0.3">
      <c r="A290" s="6" t="s">
        <v>622</v>
      </c>
      <c r="B290" s="7">
        <v>46103</v>
      </c>
      <c r="C290" s="6" t="s">
        <v>623</v>
      </c>
      <c r="D290" s="6" t="s">
        <v>50</v>
      </c>
      <c r="E290" s="6" t="s">
        <v>43</v>
      </c>
      <c r="F290" s="6">
        <v>45</v>
      </c>
      <c r="G290" s="6" t="s">
        <v>74</v>
      </c>
      <c r="H290" s="6" t="s">
        <v>31</v>
      </c>
      <c r="I290" s="6" t="s">
        <v>74</v>
      </c>
      <c r="J290" s="6" t="s">
        <v>75</v>
      </c>
      <c r="K290" s="6">
        <v>3</v>
      </c>
      <c r="L290" s="6">
        <v>5942</v>
      </c>
      <c r="M290" s="6">
        <v>5</v>
      </c>
      <c r="N290" s="6">
        <v>891.3</v>
      </c>
      <c r="O290" s="6">
        <v>3048.25</v>
      </c>
      <c r="P290" s="6">
        <v>248</v>
      </c>
      <c r="Q290" s="6">
        <v>20230.95</v>
      </c>
      <c r="R290" s="6" t="s">
        <v>83</v>
      </c>
      <c r="S290" s="6" t="s">
        <v>34</v>
      </c>
      <c r="T290" s="6" t="s">
        <v>70</v>
      </c>
      <c r="U290" s="6" t="s">
        <v>56</v>
      </c>
      <c r="V290" s="6" t="s">
        <v>57</v>
      </c>
      <c r="W290" s="6">
        <v>8</v>
      </c>
      <c r="X290" s="6" t="s">
        <v>47</v>
      </c>
      <c r="Y290" s="6">
        <v>2</v>
      </c>
      <c r="Z290" s="6" t="s">
        <v>58</v>
      </c>
    </row>
    <row r="291" spans="1:26" x14ac:dyDescent="0.3">
      <c r="A291" s="6" t="s">
        <v>624</v>
      </c>
      <c r="B291" s="7">
        <v>45787</v>
      </c>
      <c r="C291" s="6" t="s">
        <v>625</v>
      </c>
      <c r="D291" s="6" t="s">
        <v>108</v>
      </c>
      <c r="E291" s="6" t="s">
        <v>43</v>
      </c>
      <c r="F291" s="6">
        <v>54</v>
      </c>
      <c r="G291" s="6" t="s">
        <v>44</v>
      </c>
      <c r="H291" s="6" t="s">
        <v>31</v>
      </c>
      <c r="I291" s="6" t="s">
        <v>44</v>
      </c>
      <c r="J291" s="6" t="s">
        <v>53</v>
      </c>
      <c r="K291" s="6">
        <v>2</v>
      </c>
      <c r="L291" s="6">
        <v>5637</v>
      </c>
      <c r="M291" s="6">
        <v>20</v>
      </c>
      <c r="N291" s="6">
        <v>2254.8000000000002</v>
      </c>
      <c r="O291" s="6">
        <v>1623.46</v>
      </c>
      <c r="P291" s="6">
        <v>105</v>
      </c>
      <c r="Q291" s="6">
        <v>10747.66</v>
      </c>
      <c r="R291" s="6" t="s">
        <v>45</v>
      </c>
      <c r="S291" s="6" t="s">
        <v>34</v>
      </c>
      <c r="T291" s="6" t="s">
        <v>103</v>
      </c>
      <c r="U291" s="6" t="s">
        <v>103</v>
      </c>
      <c r="V291" s="6" t="s">
        <v>57</v>
      </c>
      <c r="W291" s="6">
        <v>7</v>
      </c>
      <c r="X291" s="6" t="s">
        <v>38</v>
      </c>
      <c r="Y291" s="6">
        <v>5</v>
      </c>
      <c r="Z291" s="6" t="s">
        <v>91</v>
      </c>
    </row>
    <row r="292" spans="1:26" x14ac:dyDescent="0.3">
      <c r="A292" s="6" t="s">
        <v>626</v>
      </c>
      <c r="B292" s="7">
        <v>45759</v>
      </c>
      <c r="C292" s="6" t="s">
        <v>627</v>
      </c>
      <c r="D292" s="6" t="s">
        <v>42</v>
      </c>
      <c r="E292" s="6" t="s">
        <v>43</v>
      </c>
      <c r="F292" s="6">
        <v>48</v>
      </c>
      <c r="G292" s="6" t="s">
        <v>90</v>
      </c>
      <c r="H292" s="6" t="s">
        <v>31</v>
      </c>
      <c r="I292" s="6" t="s">
        <v>90</v>
      </c>
      <c r="J292" s="6" t="s">
        <v>125</v>
      </c>
      <c r="K292" s="6">
        <v>3</v>
      </c>
      <c r="L292" s="6">
        <v>11265</v>
      </c>
      <c r="M292" s="6">
        <v>15</v>
      </c>
      <c r="N292" s="6">
        <v>5069.25</v>
      </c>
      <c r="O292" s="6">
        <v>5170.6400000000003</v>
      </c>
      <c r="P292" s="6">
        <v>234</v>
      </c>
      <c r="Q292" s="6">
        <v>34130.39</v>
      </c>
      <c r="R292" s="6" t="s">
        <v>54</v>
      </c>
      <c r="S292" s="6" t="s">
        <v>63</v>
      </c>
      <c r="T292" s="6" t="s">
        <v>46</v>
      </c>
      <c r="U292" s="6" t="s">
        <v>36</v>
      </c>
      <c r="V292" s="6" t="s">
        <v>37</v>
      </c>
      <c r="W292" s="6">
        <v>6</v>
      </c>
      <c r="X292" s="6" t="s">
        <v>38</v>
      </c>
      <c r="Y292" s="6">
        <v>1</v>
      </c>
      <c r="Z292" s="6" t="s">
        <v>91</v>
      </c>
    </row>
    <row r="293" spans="1:26" x14ac:dyDescent="0.3">
      <c r="A293" s="6" t="s">
        <v>628</v>
      </c>
      <c r="B293" s="7">
        <v>45849</v>
      </c>
      <c r="C293" s="6" t="s">
        <v>629</v>
      </c>
      <c r="D293" s="6" t="s">
        <v>61</v>
      </c>
      <c r="E293" s="6" t="s">
        <v>43</v>
      </c>
      <c r="F293" s="6">
        <v>31</v>
      </c>
      <c r="G293" s="6" t="s">
        <v>44</v>
      </c>
      <c r="H293" s="6" t="s">
        <v>31</v>
      </c>
      <c r="I293" s="6" t="s">
        <v>44</v>
      </c>
      <c r="J293" s="6" t="s">
        <v>102</v>
      </c>
      <c r="K293" s="6">
        <v>3</v>
      </c>
      <c r="L293" s="6">
        <v>1419</v>
      </c>
      <c r="M293" s="6">
        <v>10</v>
      </c>
      <c r="N293" s="6">
        <v>425.7</v>
      </c>
      <c r="O293" s="6">
        <v>689.63</v>
      </c>
      <c r="P293" s="6">
        <v>407</v>
      </c>
      <c r="Q293" s="6">
        <v>4927.93</v>
      </c>
      <c r="R293" s="6" t="s">
        <v>54</v>
      </c>
      <c r="S293" s="6" t="s">
        <v>63</v>
      </c>
      <c r="T293" s="6" t="s">
        <v>76</v>
      </c>
      <c r="U293" s="6" t="s">
        <v>77</v>
      </c>
      <c r="V293" s="6" t="s">
        <v>57</v>
      </c>
      <c r="W293" s="6">
        <v>8</v>
      </c>
      <c r="X293" s="6" t="s">
        <v>38</v>
      </c>
      <c r="Y293" s="6">
        <v>5</v>
      </c>
      <c r="Z293" s="6" t="s">
        <v>58</v>
      </c>
    </row>
    <row r="294" spans="1:26" x14ac:dyDescent="0.3">
      <c r="A294" s="6" t="s">
        <v>630</v>
      </c>
      <c r="B294" s="7">
        <v>46036</v>
      </c>
      <c r="C294" s="6" t="s">
        <v>631</v>
      </c>
      <c r="D294" s="6" t="s">
        <v>50</v>
      </c>
      <c r="E294" s="6" t="s">
        <v>43</v>
      </c>
      <c r="F294" s="6">
        <v>48</v>
      </c>
      <c r="G294" s="6" t="s">
        <v>51</v>
      </c>
      <c r="H294" s="6" t="s">
        <v>52</v>
      </c>
      <c r="I294" s="6" t="s">
        <v>51</v>
      </c>
      <c r="J294" s="6" t="s">
        <v>32</v>
      </c>
      <c r="K294" s="6">
        <v>4</v>
      </c>
      <c r="L294" s="6">
        <v>14676</v>
      </c>
      <c r="M294" s="6">
        <v>5</v>
      </c>
      <c r="N294" s="6">
        <v>2935.2</v>
      </c>
      <c r="O294" s="6">
        <v>10038.379999999999</v>
      </c>
      <c r="P294" s="6">
        <v>318</v>
      </c>
      <c r="Q294" s="6">
        <v>66125.179999999993</v>
      </c>
      <c r="R294" s="6" t="s">
        <v>54</v>
      </c>
      <c r="S294" s="6" t="s">
        <v>63</v>
      </c>
      <c r="T294" s="6" t="s">
        <v>95</v>
      </c>
      <c r="U294" s="6" t="s">
        <v>96</v>
      </c>
      <c r="V294" s="6" t="s">
        <v>57</v>
      </c>
      <c r="W294" s="6">
        <v>10</v>
      </c>
      <c r="X294" s="6" t="s">
        <v>38</v>
      </c>
      <c r="Y294" s="6">
        <v>4</v>
      </c>
      <c r="Z294" s="6" t="s">
        <v>39</v>
      </c>
    </row>
    <row r="295" spans="1:26" x14ac:dyDescent="0.3">
      <c r="A295" s="6" t="s">
        <v>632</v>
      </c>
      <c r="B295" s="7">
        <v>46007</v>
      </c>
      <c r="C295" s="6" t="s">
        <v>633</v>
      </c>
      <c r="D295" s="6" t="s">
        <v>50</v>
      </c>
      <c r="E295" s="6" t="s">
        <v>29</v>
      </c>
      <c r="F295" s="6">
        <v>48</v>
      </c>
      <c r="G295" s="6" t="s">
        <v>51</v>
      </c>
      <c r="H295" s="6" t="s">
        <v>52</v>
      </c>
      <c r="I295" s="6" t="s">
        <v>51</v>
      </c>
      <c r="J295" s="6" t="s">
        <v>201</v>
      </c>
      <c r="K295" s="6">
        <v>1</v>
      </c>
      <c r="L295" s="6">
        <v>31678</v>
      </c>
      <c r="M295" s="6">
        <v>10</v>
      </c>
      <c r="N295" s="6">
        <v>3167.8</v>
      </c>
      <c r="O295" s="6">
        <v>5131.84</v>
      </c>
      <c r="P295" s="6">
        <v>175</v>
      </c>
      <c r="Q295" s="6">
        <v>33817.040000000001</v>
      </c>
      <c r="R295" s="6" t="s">
        <v>54</v>
      </c>
      <c r="S295" s="6" t="s">
        <v>34</v>
      </c>
      <c r="T295" s="6" t="s">
        <v>70</v>
      </c>
      <c r="U295" s="6" t="s">
        <v>56</v>
      </c>
      <c r="V295" s="6" t="s">
        <v>57</v>
      </c>
      <c r="W295" s="6">
        <v>2</v>
      </c>
      <c r="X295" s="6" t="s">
        <v>47</v>
      </c>
      <c r="Y295" s="6">
        <v>5</v>
      </c>
      <c r="Z295" s="6" t="s">
        <v>91</v>
      </c>
    </row>
    <row r="296" spans="1:26" x14ac:dyDescent="0.3">
      <c r="A296" s="6" t="s">
        <v>634</v>
      </c>
      <c r="B296" s="7">
        <v>46022</v>
      </c>
      <c r="C296" s="6" t="s">
        <v>635</v>
      </c>
      <c r="D296" s="6" t="s">
        <v>89</v>
      </c>
      <c r="E296" s="6" t="s">
        <v>43</v>
      </c>
      <c r="F296" s="6">
        <v>32</v>
      </c>
      <c r="G296" s="6" t="s">
        <v>51</v>
      </c>
      <c r="H296" s="6" t="s">
        <v>52</v>
      </c>
      <c r="I296" s="6" t="s">
        <v>51</v>
      </c>
      <c r="J296" s="6" t="s">
        <v>150</v>
      </c>
      <c r="K296" s="6">
        <v>4</v>
      </c>
      <c r="L296" s="6">
        <v>11363</v>
      </c>
      <c r="M296" s="6">
        <v>10</v>
      </c>
      <c r="N296" s="6">
        <v>4545.2</v>
      </c>
      <c r="O296" s="6">
        <v>7363.22</v>
      </c>
      <c r="P296" s="6">
        <v>249</v>
      </c>
      <c r="Q296" s="6">
        <v>48519.02</v>
      </c>
      <c r="R296" s="6" t="s">
        <v>33</v>
      </c>
      <c r="S296" s="6" t="s">
        <v>63</v>
      </c>
      <c r="T296" s="6" t="s">
        <v>95</v>
      </c>
      <c r="U296" s="6" t="s">
        <v>96</v>
      </c>
      <c r="V296" s="6" t="s">
        <v>57</v>
      </c>
      <c r="W296" s="6">
        <v>9</v>
      </c>
      <c r="X296" s="6" t="s">
        <v>38</v>
      </c>
      <c r="Y296" s="6">
        <v>2</v>
      </c>
      <c r="Z296" s="6" t="s">
        <v>47</v>
      </c>
    </row>
    <row r="297" spans="1:26" x14ac:dyDescent="0.3">
      <c r="A297" s="6" t="s">
        <v>636</v>
      </c>
      <c r="B297" s="7">
        <v>45899</v>
      </c>
      <c r="C297" s="6" t="s">
        <v>637</v>
      </c>
      <c r="D297" s="6" t="s">
        <v>66</v>
      </c>
      <c r="E297" s="6" t="s">
        <v>43</v>
      </c>
      <c r="F297" s="6">
        <v>40</v>
      </c>
      <c r="G297" s="6" t="s">
        <v>51</v>
      </c>
      <c r="H297" s="6" t="s">
        <v>52</v>
      </c>
      <c r="I297" s="6" t="s">
        <v>51</v>
      </c>
      <c r="J297" s="6" t="s">
        <v>150</v>
      </c>
      <c r="K297" s="6">
        <v>5</v>
      </c>
      <c r="L297" s="6">
        <v>27019</v>
      </c>
      <c r="M297" s="6">
        <v>0</v>
      </c>
      <c r="N297" s="6">
        <v>0</v>
      </c>
      <c r="O297" s="6">
        <v>24317.1</v>
      </c>
      <c r="P297" s="6">
        <v>462</v>
      </c>
      <c r="Q297" s="6">
        <v>159874.1</v>
      </c>
      <c r="R297" s="6" t="s">
        <v>45</v>
      </c>
      <c r="S297" s="6" t="s">
        <v>34</v>
      </c>
      <c r="T297" s="6" t="s">
        <v>103</v>
      </c>
      <c r="U297" s="6" t="s">
        <v>103</v>
      </c>
      <c r="V297" s="6" t="s">
        <v>57</v>
      </c>
      <c r="W297" s="6">
        <v>6</v>
      </c>
      <c r="X297" s="6" t="s">
        <v>47</v>
      </c>
      <c r="Y297" s="6">
        <v>4</v>
      </c>
      <c r="Z297" s="6" t="s">
        <v>47</v>
      </c>
    </row>
    <row r="298" spans="1:26" x14ac:dyDescent="0.3">
      <c r="A298" s="6" t="s">
        <v>638</v>
      </c>
      <c r="B298" s="7">
        <v>46024</v>
      </c>
      <c r="C298" s="6" t="s">
        <v>247</v>
      </c>
      <c r="D298" s="6" t="s">
        <v>66</v>
      </c>
      <c r="E298" s="6" t="s">
        <v>43</v>
      </c>
      <c r="F298" s="6">
        <v>22</v>
      </c>
      <c r="G298" s="6" t="s">
        <v>44</v>
      </c>
      <c r="H298" s="6" t="s">
        <v>31</v>
      </c>
      <c r="I298" s="6" t="s">
        <v>44</v>
      </c>
      <c r="J298" s="6" t="s">
        <v>62</v>
      </c>
      <c r="K298" s="6">
        <v>3</v>
      </c>
      <c r="L298" s="6">
        <v>20219</v>
      </c>
      <c r="M298" s="6">
        <v>15</v>
      </c>
      <c r="N298" s="6">
        <v>9098.5499999999993</v>
      </c>
      <c r="O298" s="6">
        <v>9280.52</v>
      </c>
      <c r="P298" s="6">
        <v>212</v>
      </c>
      <c r="Q298" s="6">
        <v>61050.97</v>
      </c>
      <c r="R298" s="6" t="s">
        <v>83</v>
      </c>
      <c r="S298" s="6" t="s">
        <v>63</v>
      </c>
      <c r="T298" s="6" t="s">
        <v>84</v>
      </c>
      <c r="U298" s="6" t="s">
        <v>85</v>
      </c>
      <c r="V298" s="6" t="s">
        <v>86</v>
      </c>
      <c r="W298" s="6">
        <v>6</v>
      </c>
      <c r="X298" s="6" t="s">
        <v>38</v>
      </c>
      <c r="Y298" s="6">
        <v>4</v>
      </c>
      <c r="Z298" s="6" t="s">
        <v>91</v>
      </c>
    </row>
    <row r="299" spans="1:26" x14ac:dyDescent="0.3">
      <c r="A299" s="6" t="s">
        <v>639</v>
      </c>
      <c r="B299" s="7">
        <v>45771</v>
      </c>
      <c r="C299" s="6" t="s">
        <v>640</v>
      </c>
      <c r="D299" s="6" t="s">
        <v>108</v>
      </c>
      <c r="E299" s="6" t="s">
        <v>43</v>
      </c>
      <c r="F299" s="6">
        <v>49</v>
      </c>
      <c r="G299" s="6" t="s">
        <v>139</v>
      </c>
      <c r="H299" s="6" t="s">
        <v>31</v>
      </c>
      <c r="I299" s="6" t="s">
        <v>139</v>
      </c>
      <c r="J299" s="6" t="s">
        <v>75</v>
      </c>
      <c r="K299" s="6">
        <v>4</v>
      </c>
      <c r="L299" s="6">
        <v>17648</v>
      </c>
      <c r="M299" s="6">
        <v>20</v>
      </c>
      <c r="N299" s="6">
        <v>14118.4</v>
      </c>
      <c r="O299" s="6">
        <v>10165.25</v>
      </c>
      <c r="P299" s="6">
        <v>6</v>
      </c>
      <c r="Q299" s="6">
        <v>66644.850000000006</v>
      </c>
      <c r="R299" s="6" t="s">
        <v>54</v>
      </c>
      <c r="S299" s="6" t="s">
        <v>63</v>
      </c>
      <c r="T299" s="6" t="s">
        <v>76</v>
      </c>
      <c r="U299" s="6" t="s">
        <v>77</v>
      </c>
      <c r="V299" s="6" t="s">
        <v>57</v>
      </c>
      <c r="W299" s="6">
        <v>3</v>
      </c>
      <c r="X299" s="6" t="s">
        <v>47</v>
      </c>
      <c r="Y299" s="6">
        <v>3</v>
      </c>
      <c r="Z299" s="6" t="s">
        <v>91</v>
      </c>
    </row>
    <row r="300" spans="1:26" x14ac:dyDescent="0.3">
      <c r="A300" s="6" t="s">
        <v>641</v>
      </c>
      <c r="B300" s="7">
        <v>46026</v>
      </c>
      <c r="C300" s="6" t="s">
        <v>421</v>
      </c>
      <c r="D300" s="6" t="s">
        <v>80</v>
      </c>
      <c r="E300" s="6" t="s">
        <v>29</v>
      </c>
      <c r="F300" s="6">
        <v>54</v>
      </c>
      <c r="G300" s="6" t="s">
        <v>134</v>
      </c>
      <c r="H300" s="6" t="s">
        <v>31</v>
      </c>
      <c r="I300" s="6" t="s">
        <v>134</v>
      </c>
      <c r="J300" s="6" t="s">
        <v>125</v>
      </c>
      <c r="K300" s="6">
        <v>5</v>
      </c>
      <c r="L300" s="6">
        <v>2574</v>
      </c>
      <c r="M300" s="6">
        <v>10</v>
      </c>
      <c r="N300" s="6">
        <v>1287</v>
      </c>
      <c r="O300" s="6">
        <v>2084.94</v>
      </c>
      <c r="P300" s="6">
        <v>263</v>
      </c>
      <c r="Q300" s="6">
        <v>13930.94</v>
      </c>
      <c r="R300" s="6" t="s">
        <v>83</v>
      </c>
      <c r="S300" s="6" t="s">
        <v>63</v>
      </c>
      <c r="T300" s="6" t="s">
        <v>76</v>
      </c>
      <c r="U300" s="6" t="s">
        <v>77</v>
      </c>
      <c r="V300" s="6" t="s">
        <v>57</v>
      </c>
      <c r="W300" s="6">
        <v>9</v>
      </c>
      <c r="X300" s="6" t="s">
        <v>38</v>
      </c>
      <c r="Y300" s="6">
        <v>5</v>
      </c>
      <c r="Z300" s="6" t="s">
        <v>91</v>
      </c>
    </row>
    <row r="301" spans="1:26" x14ac:dyDescent="0.3">
      <c r="A301" s="6" t="s">
        <v>642</v>
      </c>
      <c r="B301" s="7">
        <v>45824</v>
      </c>
      <c r="C301" s="6" t="s">
        <v>643</v>
      </c>
      <c r="D301" s="6" t="s">
        <v>111</v>
      </c>
      <c r="E301" s="6" t="s">
        <v>43</v>
      </c>
      <c r="F301" s="6">
        <v>51</v>
      </c>
      <c r="G301" s="6" t="s">
        <v>99</v>
      </c>
      <c r="H301" s="6" t="s">
        <v>52</v>
      </c>
      <c r="I301" s="6" t="s">
        <v>99</v>
      </c>
      <c r="J301" s="6" t="s">
        <v>150</v>
      </c>
      <c r="K301" s="6">
        <v>1</v>
      </c>
      <c r="L301" s="6">
        <v>41491</v>
      </c>
      <c r="M301" s="6">
        <v>5</v>
      </c>
      <c r="N301" s="6">
        <v>2074.5500000000002</v>
      </c>
      <c r="O301" s="6">
        <v>7094.96</v>
      </c>
      <c r="P301" s="6">
        <v>267</v>
      </c>
      <c r="Q301" s="6">
        <v>46778.41</v>
      </c>
      <c r="R301" s="6" t="s">
        <v>83</v>
      </c>
      <c r="S301" s="6" t="s">
        <v>34</v>
      </c>
      <c r="T301" s="6" t="s">
        <v>84</v>
      </c>
      <c r="U301" s="6" t="s">
        <v>85</v>
      </c>
      <c r="V301" s="6" t="s">
        <v>86</v>
      </c>
      <c r="W301" s="6">
        <v>9</v>
      </c>
      <c r="X301" s="6" t="s">
        <v>47</v>
      </c>
      <c r="Y301" s="6">
        <v>1</v>
      </c>
      <c r="Z301" s="6" t="s">
        <v>91</v>
      </c>
    </row>
    <row r="302" spans="1:26" x14ac:dyDescent="0.3">
      <c r="A302" s="6" t="s">
        <v>644</v>
      </c>
      <c r="B302" s="7">
        <v>46049</v>
      </c>
      <c r="C302" s="6" t="s">
        <v>645</v>
      </c>
      <c r="D302" s="6" t="s">
        <v>66</v>
      </c>
      <c r="E302" s="6" t="s">
        <v>29</v>
      </c>
      <c r="F302" s="6">
        <v>50</v>
      </c>
      <c r="G302" s="6" t="s">
        <v>44</v>
      </c>
      <c r="H302" s="6" t="s">
        <v>31</v>
      </c>
      <c r="I302" s="6" t="s">
        <v>44</v>
      </c>
      <c r="J302" s="6" t="s">
        <v>32</v>
      </c>
      <c r="K302" s="6">
        <v>1</v>
      </c>
      <c r="L302" s="6">
        <v>34811</v>
      </c>
      <c r="M302" s="6">
        <v>0</v>
      </c>
      <c r="N302" s="6">
        <v>0</v>
      </c>
      <c r="O302" s="6">
        <v>6265.98</v>
      </c>
      <c r="P302" s="6">
        <v>256</v>
      </c>
      <c r="Q302" s="6">
        <v>41332.980000000003</v>
      </c>
      <c r="R302" s="6" t="s">
        <v>45</v>
      </c>
      <c r="S302" s="6" t="s">
        <v>34</v>
      </c>
      <c r="T302" s="6" t="s">
        <v>70</v>
      </c>
      <c r="U302" s="6" t="s">
        <v>56</v>
      </c>
      <c r="V302" s="6" t="s">
        <v>57</v>
      </c>
      <c r="W302" s="6">
        <v>2</v>
      </c>
      <c r="X302" s="6" t="s">
        <v>47</v>
      </c>
      <c r="Y302" s="6">
        <v>2</v>
      </c>
      <c r="Z302" s="6" t="s">
        <v>47</v>
      </c>
    </row>
    <row r="303" spans="1:26" x14ac:dyDescent="0.3">
      <c r="A303" s="6" t="s">
        <v>646</v>
      </c>
      <c r="B303" s="7">
        <v>46104</v>
      </c>
      <c r="C303" s="6" t="s">
        <v>647</v>
      </c>
      <c r="D303" s="6" t="s">
        <v>50</v>
      </c>
      <c r="E303" s="6" t="s">
        <v>43</v>
      </c>
      <c r="F303" s="6">
        <v>46</v>
      </c>
      <c r="G303" s="6" t="s">
        <v>30</v>
      </c>
      <c r="H303" s="6" t="s">
        <v>31</v>
      </c>
      <c r="I303" s="6" t="s">
        <v>30</v>
      </c>
      <c r="J303" s="6" t="s">
        <v>102</v>
      </c>
      <c r="K303" s="6">
        <v>2</v>
      </c>
      <c r="L303" s="6">
        <v>42244</v>
      </c>
      <c r="M303" s="6">
        <v>10</v>
      </c>
      <c r="N303" s="6">
        <v>8448.7999999999993</v>
      </c>
      <c r="O303" s="6">
        <v>13687.06</v>
      </c>
      <c r="P303" s="6">
        <v>25</v>
      </c>
      <c r="Q303" s="6">
        <v>89751.26</v>
      </c>
      <c r="R303" s="6" t="s">
        <v>54</v>
      </c>
      <c r="S303" s="6" t="s">
        <v>34</v>
      </c>
      <c r="T303" s="6" t="s">
        <v>103</v>
      </c>
      <c r="U303" s="6" t="s">
        <v>103</v>
      </c>
      <c r="V303" s="6" t="s">
        <v>57</v>
      </c>
      <c r="W303" s="6">
        <v>8</v>
      </c>
      <c r="X303" s="6" t="s">
        <v>47</v>
      </c>
      <c r="Y303" s="6">
        <v>1</v>
      </c>
      <c r="Z303" s="6" t="s">
        <v>47</v>
      </c>
    </row>
    <row r="304" spans="1:26" x14ac:dyDescent="0.3">
      <c r="A304" s="6" t="s">
        <v>648</v>
      </c>
      <c r="B304" s="7">
        <v>45872</v>
      </c>
      <c r="C304" s="6" t="s">
        <v>410</v>
      </c>
      <c r="D304" s="6" t="s">
        <v>108</v>
      </c>
      <c r="E304" s="6" t="s">
        <v>43</v>
      </c>
      <c r="F304" s="6">
        <v>34</v>
      </c>
      <c r="G304" s="6" t="s">
        <v>74</v>
      </c>
      <c r="H304" s="6" t="s">
        <v>31</v>
      </c>
      <c r="I304" s="6" t="s">
        <v>74</v>
      </c>
      <c r="J304" s="6" t="s">
        <v>102</v>
      </c>
      <c r="K304" s="6">
        <v>3</v>
      </c>
      <c r="L304" s="6">
        <v>27252</v>
      </c>
      <c r="M304" s="6">
        <v>20</v>
      </c>
      <c r="N304" s="6">
        <v>16351.2</v>
      </c>
      <c r="O304" s="6">
        <v>11772.86</v>
      </c>
      <c r="P304" s="6">
        <v>470</v>
      </c>
      <c r="Q304" s="6">
        <v>77647.66</v>
      </c>
      <c r="R304" s="6" t="s">
        <v>45</v>
      </c>
      <c r="S304" s="6" t="s">
        <v>34</v>
      </c>
      <c r="T304" s="6" t="s">
        <v>35</v>
      </c>
      <c r="U304" s="6" t="s">
        <v>36</v>
      </c>
      <c r="V304" s="6" t="s">
        <v>37</v>
      </c>
      <c r="W304" s="6">
        <v>4</v>
      </c>
      <c r="X304" s="6" t="s">
        <v>47</v>
      </c>
      <c r="Y304" s="6">
        <v>4</v>
      </c>
      <c r="Z304" s="6" t="s">
        <v>58</v>
      </c>
    </row>
    <row r="305" spans="1:26" x14ac:dyDescent="0.3">
      <c r="A305" s="6" t="s">
        <v>649</v>
      </c>
      <c r="B305" s="7">
        <v>45874</v>
      </c>
      <c r="C305" s="6" t="s">
        <v>650</v>
      </c>
      <c r="D305" s="6" t="s">
        <v>66</v>
      </c>
      <c r="E305" s="6" t="s">
        <v>43</v>
      </c>
      <c r="F305" s="6">
        <v>42</v>
      </c>
      <c r="G305" s="6" t="s">
        <v>94</v>
      </c>
      <c r="H305" s="6" t="s">
        <v>31</v>
      </c>
      <c r="I305" s="6" t="s">
        <v>94</v>
      </c>
      <c r="J305" s="6" t="s">
        <v>102</v>
      </c>
      <c r="K305" s="6">
        <v>5</v>
      </c>
      <c r="L305" s="6">
        <v>33762</v>
      </c>
      <c r="M305" s="6">
        <v>0</v>
      </c>
      <c r="N305" s="6">
        <v>0</v>
      </c>
      <c r="O305" s="6">
        <v>30385.8</v>
      </c>
      <c r="P305" s="6">
        <v>363</v>
      </c>
      <c r="Q305" s="6">
        <v>199558.8</v>
      </c>
      <c r="R305" s="6" t="s">
        <v>33</v>
      </c>
      <c r="S305" s="6" t="s">
        <v>63</v>
      </c>
      <c r="T305" s="6" t="s">
        <v>35</v>
      </c>
      <c r="U305" s="6" t="s">
        <v>36</v>
      </c>
      <c r="V305" s="6" t="s">
        <v>37</v>
      </c>
      <c r="W305" s="6">
        <v>9</v>
      </c>
      <c r="X305" s="6" t="s">
        <v>38</v>
      </c>
      <c r="Y305" s="6">
        <v>1</v>
      </c>
      <c r="Z305" s="6" t="s">
        <v>58</v>
      </c>
    </row>
    <row r="306" spans="1:26" x14ac:dyDescent="0.3">
      <c r="A306" s="6" t="s">
        <v>651</v>
      </c>
      <c r="B306" s="7">
        <v>45811</v>
      </c>
      <c r="C306" s="6" t="s">
        <v>652</v>
      </c>
      <c r="D306" s="6" t="s">
        <v>108</v>
      </c>
      <c r="E306" s="6" t="s">
        <v>43</v>
      </c>
      <c r="F306" s="6">
        <v>42</v>
      </c>
      <c r="G306" s="6" t="s">
        <v>90</v>
      </c>
      <c r="H306" s="6" t="s">
        <v>31</v>
      </c>
      <c r="I306" s="6" t="s">
        <v>90</v>
      </c>
      <c r="J306" s="6" t="s">
        <v>125</v>
      </c>
      <c r="K306" s="6">
        <v>2</v>
      </c>
      <c r="L306" s="6">
        <v>22031</v>
      </c>
      <c r="M306" s="6">
        <v>0</v>
      </c>
      <c r="N306" s="6">
        <v>0</v>
      </c>
      <c r="O306" s="6">
        <v>7931.16</v>
      </c>
      <c r="P306" s="6">
        <v>84</v>
      </c>
      <c r="Q306" s="6">
        <v>52077.16</v>
      </c>
      <c r="R306" s="6" t="s">
        <v>33</v>
      </c>
      <c r="S306" s="6" t="s">
        <v>34</v>
      </c>
      <c r="T306" s="6" t="s">
        <v>84</v>
      </c>
      <c r="U306" s="6" t="s">
        <v>85</v>
      </c>
      <c r="V306" s="6" t="s">
        <v>86</v>
      </c>
      <c r="W306" s="6">
        <v>1</v>
      </c>
      <c r="X306" s="6" t="s">
        <v>38</v>
      </c>
      <c r="Y306" s="6">
        <v>4</v>
      </c>
      <c r="Z306" s="6" t="s">
        <v>47</v>
      </c>
    </row>
    <row r="307" spans="1:26" x14ac:dyDescent="0.3">
      <c r="A307" s="6" t="s">
        <v>653</v>
      </c>
      <c r="B307" s="7">
        <v>45835</v>
      </c>
      <c r="C307" s="6" t="s">
        <v>654</v>
      </c>
      <c r="D307" s="6" t="s">
        <v>50</v>
      </c>
      <c r="E307" s="6" t="s">
        <v>43</v>
      </c>
      <c r="F307" s="6">
        <v>50</v>
      </c>
      <c r="G307" s="6" t="s">
        <v>51</v>
      </c>
      <c r="H307" s="6" t="s">
        <v>52</v>
      </c>
      <c r="I307" s="6" t="s">
        <v>51</v>
      </c>
      <c r="J307" s="6" t="s">
        <v>125</v>
      </c>
      <c r="K307" s="6">
        <v>2</v>
      </c>
      <c r="L307" s="6">
        <v>19288</v>
      </c>
      <c r="M307" s="6">
        <v>5</v>
      </c>
      <c r="N307" s="6">
        <v>1928.8</v>
      </c>
      <c r="O307" s="6">
        <v>6596.5</v>
      </c>
      <c r="P307" s="6">
        <v>389</v>
      </c>
      <c r="Q307" s="6">
        <v>43632.7</v>
      </c>
      <c r="R307" s="6" t="s">
        <v>45</v>
      </c>
      <c r="S307" s="6" t="s">
        <v>63</v>
      </c>
      <c r="T307" s="6" t="s">
        <v>95</v>
      </c>
      <c r="U307" s="6" t="s">
        <v>96</v>
      </c>
      <c r="V307" s="6" t="s">
        <v>57</v>
      </c>
      <c r="W307" s="6">
        <v>1</v>
      </c>
      <c r="X307" s="6" t="s">
        <v>38</v>
      </c>
      <c r="Y307" s="6">
        <v>2</v>
      </c>
      <c r="Z307" s="6" t="s">
        <v>58</v>
      </c>
    </row>
    <row r="308" spans="1:26" x14ac:dyDescent="0.3">
      <c r="A308" s="6" t="s">
        <v>655</v>
      </c>
      <c r="B308" s="7">
        <v>45896</v>
      </c>
      <c r="C308" s="6" t="s">
        <v>656</v>
      </c>
      <c r="D308" s="6" t="s">
        <v>108</v>
      </c>
      <c r="E308" s="6" t="s">
        <v>43</v>
      </c>
      <c r="F308" s="6">
        <v>41</v>
      </c>
      <c r="G308" s="6" t="s">
        <v>74</v>
      </c>
      <c r="H308" s="6" t="s">
        <v>31</v>
      </c>
      <c r="I308" s="6" t="s">
        <v>74</v>
      </c>
      <c r="J308" s="6" t="s">
        <v>53</v>
      </c>
      <c r="K308" s="6">
        <v>3</v>
      </c>
      <c r="L308" s="6">
        <v>4554</v>
      </c>
      <c r="M308" s="6">
        <v>0</v>
      </c>
      <c r="N308" s="6">
        <v>0</v>
      </c>
      <c r="O308" s="6">
        <v>2459.16</v>
      </c>
      <c r="P308" s="6">
        <v>402</v>
      </c>
      <c r="Q308" s="6">
        <v>16523.16</v>
      </c>
      <c r="R308" s="6" t="s">
        <v>54</v>
      </c>
      <c r="S308" s="6" t="s">
        <v>34</v>
      </c>
      <c r="T308" s="6" t="s">
        <v>76</v>
      </c>
      <c r="U308" s="6" t="s">
        <v>77</v>
      </c>
      <c r="V308" s="6" t="s">
        <v>57</v>
      </c>
      <c r="W308" s="6">
        <v>3</v>
      </c>
      <c r="X308" s="6" t="s">
        <v>38</v>
      </c>
      <c r="Y308" s="6">
        <v>3</v>
      </c>
      <c r="Z308" s="6" t="s">
        <v>91</v>
      </c>
    </row>
    <row r="309" spans="1:26" x14ac:dyDescent="0.3">
      <c r="A309" s="6" t="s">
        <v>657</v>
      </c>
      <c r="B309" s="7">
        <v>46084</v>
      </c>
      <c r="C309" s="6" t="s">
        <v>658</v>
      </c>
      <c r="D309" s="6" t="s">
        <v>73</v>
      </c>
      <c r="E309" s="6" t="s">
        <v>29</v>
      </c>
      <c r="F309" s="6">
        <v>40</v>
      </c>
      <c r="G309" s="6" t="s">
        <v>139</v>
      </c>
      <c r="H309" s="6" t="s">
        <v>31</v>
      </c>
      <c r="I309" s="6" t="s">
        <v>139</v>
      </c>
      <c r="J309" s="6" t="s">
        <v>201</v>
      </c>
      <c r="K309" s="6">
        <v>1</v>
      </c>
      <c r="L309" s="6">
        <v>15911</v>
      </c>
      <c r="M309" s="6">
        <v>0</v>
      </c>
      <c r="N309" s="6">
        <v>0</v>
      </c>
      <c r="O309" s="6">
        <v>2863.98</v>
      </c>
      <c r="P309" s="6">
        <v>246</v>
      </c>
      <c r="Q309" s="6">
        <v>19020.98</v>
      </c>
      <c r="R309" s="6" t="s">
        <v>83</v>
      </c>
      <c r="S309" s="6" t="s">
        <v>34</v>
      </c>
      <c r="T309" s="6" t="s">
        <v>103</v>
      </c>
      <c r="U309" s="6" t="s">
        <v>103</v>
      </c>
      <c r="V309" s="6" t="s">
        <v>57</v>
      </c>
      <c r="W309" s="6">
        <v>7</v>
      </c>
      <c r="X309" s="6" t="s">
        <v>47</v>
      </c>
      <c r="Y309" s="6">
        <v>3</v>
      </c>
      <c r="Z309" s="6" t="s">
        <v>39</v>
      </c>
    </row>
    <row r="310" spans="1:26" x14ac:dyDescent="0.3">
      <c r="A310" s="6" t="s">
        <v>659</v>
      </c>
      <c r="B310" s="7">
        <v>46107</v>
      </c>
      <c r="C310" s="6" t="s">
        <v>660</v>
      </c>
      <c r="D310" s="6" t="s">
        <v>42</v>
      </c>
      <c r="E310" s="6" t="s">
        <v>29</v>
      </c>
      <c r="F310" s="6">
        <v>48</v>
      </c>
      <c r="G310" s="6" t="s">
        <v>30</v>
      </c>
      <c r="H310" s="6" t="s">
        <v>31</v>
      </c>
      <c r="I310" s="6" t="s">
        <v>30</v>
      </c>
      <c r="J310" s="6" t="s">
        <v>62</v>
      </c>
      <c r="K310" s="6">
        <v>4</v>
      </c>
      <c r="L310" s="6">
        <v>43550</v>
      </c>
      <c r="M310" s="6">
        <v>10</v>
      </c>
      <c r="N310" s="6">
        <v>17420</v>
      </c>
      <c r="O310" s="6">
        <v>28220.400000000001</v>
      </c>
      <c r="P310" s="6">
        <v>291</v>
      </c>
      <c r="Q310" s="6">
        <v>185291.4</v>
      </c>
      <c r="R310" s="6" t="s">
        <v>54</v>
      </c>
      <c r="S310" s="6" t="s">
        <v>63</v>
      </c>
      <c r="T310" s="6" t="s">
        <v>103</v>
      </c>
      <c r="U310" s="6" t="s">
        <v>103</v>
      </c>
      <c r="V310" s="6" t="s">
        <v>57</v>
      </c>
      <c r="W310" s="6">
        <v>5</v>
      </c>
      <c r="X310" s="6" t="s">
        <v>38</v>
      </c>
      <c r="Y310" s="6">
        <v>2</v>
      </c>
      <c r="Z310" s="6" t="s">
        <v>39</v>
      </c>
    </row>
    <row r="311" spans="1:26" x14ac:dyDescent="0.3">
      <c r="A311" s="6" t="s">
        <v>661</v>
      </c>
      <c r="B311" s="7">
        <v>45954</v>
      </c>
      <c r="C311" s="6" t="s">
        <v>231</v>
      </c>
      <c r="D311" s="6" t="s">
        <v>61</v>
      </c>
      <c r="E311" s="6" t="s">
        <v>43</v>
      </c>
      <c r="F311" s="6">
        <v>60</v>
      </c>
      <c r="G311" s="6" t="s">
        <v>134</v>
      </c>
      <c r="H311" s="6" t="s">
        <v>31</v>
      </c>
      <c r="I311" s="6" t="s">
        <v>134</v>
      </c>
      <c r="J311" s="6" t="s">
        <v>75</v>
      </c>
      <c r="K311" s="6">
        <v>3</v>
      </c>
      <c r="L311" s="6">
        <v>22416</v>
      </c>
      <c r="M311" s="6">
        <v>0</v>
      </c>
      <c r="N311" s="6">
        <v>0</v>
      </c>
      <c r="O311" s="6">
        <v>12104.64</v>
      </c>
      <c r="P311" s="6">
        <v>410</v>
      </c>
      <c r="Q311" s="6">
        <v>79762.64</v>
      </c>
      <c r="R311" s="6" t="s">
        <v>54</v>
      </c>
      <c r="S311" s="6" t="s">
        <v>34</v>
      </c>
      <c r="T311" s="6" t="s">
        <v>55</v>
      </c>
      <c r="U311" s="6" t="s">
        <v>56</v>
      </c>
      <c r="V311" s="6" t="s">
        <v>57</v>
      </c>
      <c r="W311" s="6">
        <v>9</v>
      </c>
      <c r="X311" s="6" t="s">
        <v>47</v>
      </c>
      <c r="Y311" s="6">
        <v>3</v>
      </c>
      <c r="Z311" s="6" t="s">
        <v>47</v>
      </c>
    </row>
    <row r="312" spans="1:26" x14ac:dyDescent="0.3">
      <c r="A312" s="6" t="s">
        <v>662</v>
      </c>
      <c r="B312" s="7">
        <v>45781</v>
      </c>
      <c r="C312" s="6" t="s">
        <v>377</v>
      </c>
      <c r="D312" s="6" t="s">
        <v>28</v>
      </c>
      <c r="E312" s="6" t="s">
        <v>29</v>
      </c>
      <c r="F312" s="6">
        <v>23</v>
      </c>
      <c r="G312" s="6" t="s">
        <v>51</v>
      </c>
      <c r="H312" s="6" t="s">
        <v>52</v>
      </c>
      <c r="I312" s="6" t="s">
        <v>51</v>
      </c>
      <c r="J312" s="6" t="s">
        <v>201</v>
      </c>
      <c r="K312" s="6">
        <v>4</v>
      </c>
      <c r="L312" s="6">
        <v>29172</v>
      </c>
      <c r="M312" s="6">
        <v>15</v>
      </c>
      <c r="N312" s="6">
        <v>17503.2</v>
      </c>
      <c r="O312" s="6">
        <v>17853.259999999998</v>
      </c>
      <c r="P312" s="6">
        <v>97</v>
      </c>
      <c r="Q312" s="6">
        <v>117135.06</v>
      </c>
      <c r="R312" s="6" t="s">
        <v>54</v>
      </c>
      <c r="S312" s="6" t="s">
        <v>63</v>
      </c>
      <c r="T312" s="6" t="s">
        <v>46</v>
      </c>
      <c r="U312" s="6" t="s">
        <v>36</v>
      </c>
      <c r="V312" s="6" t="s">
        <v>37</v>
      </c>
      <c r="W312" s="6">
        <v>4</v>
      </c>
      <c r="X312" s="6" t="s">
        <v>47</v>
      </c>
      <c r="Y312" s="6">
        <v>2</v>
      </c>
      <c r="Z312" s="6" t="s">
        <v>91</v>
      </c>
    </row>
    <row r="313" spans="1:26" x14ac:dyDescent="0.3">
      <c r="A313" s="6" t="s">
        <v>663</v>
      </c>
      <c r="B313" s="7">
        <v>45863</v>
      </c>
      <c r="C313" s="6" t="s">
        <v>625</v>
      </c>
      <c r="D313" s="6" t="s">
        <v>80</v>
      </c>
      <c r="E313" s="6" t="s">
        <v>29</v>
      </c>
      <c r="F313" s="6">
        <v>35</v>
      </c>
      <c r="G313" s="6" t="s">
        <v>134</v>
      </c>
      <c r="H313" s="6" t="s">
        <v>31</v>
      </c>
      <c r="I313" s="6" t="s">
        <v>134</v>
      </c>
      <c r="J313" s="6" t="s">
        <v>32</v>
      </c>
      <c r="K313" s="6">
        <v>5</v>
      </c>
      <c r="L313" s="6">
        <v>44748</v>
      </c>
      <c r="M313" s="6">
        <v>15</v>
      </c>
      <c r="N313" s="6">
        <v>33561</v>
      </c>
      <c r="O313" s="6">
        <v>34232.22</v>
      </c>
      <c r="P313" s="6">
        <v>34</v>
      </c>
      <c r="Q313" s="6">
        <v>224445.22</v>
      </c>
      <c r="R313" s="6" t="s">
        <v>45</v>
      </c>
      <c r="S313" s="6" t="s">
        <v>63</v>
      </c>
      <c r="T313" s="6" t="s">
        <v>35</v>
      </c>
      <c r="U313" s="6" t="s">
        <v>36</v>
      </c>
      <c r="V313" s="6" t="s">
        <v>37</v>
      </c>
      <c r="W313" s="6">
        <v>1</v>
      </c>
      <c r="X313" s="6" t="s">
        <v>38</v>
      </c>
      <c r="Y313" s="6">
        <v>2</v>
      </c>
      <c r="Z313" s="6" t="s">
        <v>91</v>
      </c>
    </row>
    <row r="314" spans="1:26" x14ac:dyDescent="0.3">
      <c r="A314" s="6" t="s">
        <v>664</v>
      </c>
      <c r="B314" s="7">
        <v>45963</v>
      </c>
      <c r="C314" s="6" t="s">
        <v>665</v>
      </c>
      <c r="D314" s="6" t="s">
        <v>108</v>
      </c>
      <c r="E314" s="6" t="s">
        <v>43</v>
      </c>
      <c r="F314" s="6">
        <v>42</v>
      </c>
      <c r="G314" s="6" t="s">
        <v>99</v>
      </c>
      <c r="H314" s="6" t="s">
        <v>52</v>
      </c>
      <c r="I314" s="6" t="s">
        <v>99</v>
      </c>
      <c r="J314" s="6" t="s">
        <v>62</v>
      </c>
      <c r="K314" s="6">
        <v>5</v>
      </c>
      <c r="L314" s="6">
        <v>23381</v>
      </c>
      <c r="M314" s="6">
        <v>5</v>
      </c>
      <c r="N314" s="6">
        <v>5845.25</v>
      </c>
      <c r="O314" s="6">
        <v>19990.759999999998</v>
      </c>
      <c r="P314" s="6">
        <v>214</v>
      </c>
      <c r="Q314" s="6">
        <v>131264.51</v>
      </c>
      <c r="R314" s="6" t="s">
        <v>54</v>
      </c>
      <c r="S314" s="6" t="s">
        <v>34</v>
      </c>
      <c r="T314" s="6" t="s">
        <v>76</v>
      </c>
      <c r="U314" s="6" t="s">
        <v>77</v>
      </c>
      <c r="V314" s="6" t="s">
        <v>57</v>
      </c>
      <c r="W314" s="6">
        <v>3</v>
      </c>
      <c r="X314" s="6" t="s">
        <v>47</v>
      </c>
      <c r="Y314" s="6">
        <v>4</v>
      </c>
      <c r="Z314" s="6" t="s">
        <v>58</v>
      </c>
    </row>
    <row r="315" spans="1:26" x14ac:dyDescent="0.3">
      <c r="A315" s="6" t="s">
        <v>666</v>
      </c>
      <c r="B315" s="7">
        <v>45868</v>
      </c>
      <c r="C315" s="6" t="s">
        <v>667</v>
      </c>
      <c r="D315" s="6" t="s">
        <v>80</v>
      </c>
      <c r="E315" s="6" t="s">
        <v>29</v>
      </c>
      <c r="F315" s="6">
        <v>44</v>
      </c>
      <c r="G315" s="6" t="s">
        <v>51</v>
      </c>
      <c r="H315" s="6" t="s">
        <v>52</v>
      </c>
      <c r="I315" s="6" t="s">
        <v>51</v>
      </c>
      <c r="J315" s="6" t="s">
        <v>102</v>
      </c>
      <c r="K315" s="6">
        <v>3</v>
      </c>
      <c r="L315" s="6">
        <v>21630</v>
      </c>
      <c r="M315" s="6">
        <v>15</v>
      </c>
      <c r="N315" s="6">
        <v>9733.5</v>
      </c>
      <c r="O315" s="6">
        <v>9928.17</v>
      </c>
      <c r="P315" s="6">
        <v>379</v>
      </c>
      <c r="Q315" s="6">
        <v>65463.67</v>
      </c>
      <c r="R315" s="6" t="s">
        <v>54</v>
      </c>
      <c r="S315" s="6" t="s">
        <v>63</v>
      </c>
      <c r="T315" s="6" t="s">
        <v>46</v>
      </c>
      <c r="U315" s="6" t="s">
        <v>36</v>
      </c>
      <c r="V315" s="6" t="s">
        <v>37</v>
      </c>
      <c r="W315" s="6">
        <v>3</v>
      </c>
      <c r="X315" s="6" t="s">
        <v>47</v>
      </c>
      <c r="Y315" s="6">
        <v>2</v>
      </c>
      <c r="Z315" s="6" t="s">
        <v>91</v>
      </c>
    </row>
    <row r="316" spans="1:26" x14ac:dyDescent="0.3">
      <c r="A316" s="6" t="s">
        <v>668</v>
      </c>
      <c r="B316" s="7">
        <v>45930</v>
      </c>
      <c r="C316" s="6" t="s">
        <v>669</v>
      </c>
      <c r="D316" s="6" t="s">
        <v>50</v>
      </c>
      <c r="E316" s="6" t="s">
        <v>43</v>
      </c>
      <c r="F316" s="6">
        <v>40</v>
      </c>
      <c r="G316" s="6" t="s">
        <v>90</v>
      </c>
      <c r="H316" s="6" t="s">
        <v>31</v>
      </c>
      <c r="I316" s="6" t="s">
        <v>90</v>
      </c>
      <c r="J316" s="6" t="s">
        <v>201</v>
      </c>
      <c r="K316" s="6">
        <v>2</v>
      </c>
      <c r="L316" s="6">
        <v>41791</v>
      </c>
      <c r="M316" s="6">
        <v>20</v>
      </c>
      <c r="N316" s="6">
        <v>16716.400000000001</v>
      </c>
      <c r="O316" s="6">
        <v>12035.81</v>
      </c>
      <c r="P316" s="6">
        <v>371</v>
      </c>
      <c r="Q316" s="6">
        <v>79272.41</v>
      </c>
      <c r="R316" s="6" t="s">
        <v>45</v>
      </c>
      <c r="S316" s="6" t="s">
        <v>34</v>
      </c>
      <c r="T316" s="6" t="s">
        <v>55</v>
      </c>
      <c r="U316" s="6" t="s">
        <v>56</v>
      </c>
      <c r="V316" s="6" t="s">
        <v>57</v>
      </c>
      <c r="W316" s="6">
        <v>7</v>
      </c>
      <c r="X316" s="6" t="s">
        <v>47</v>
      </c>
      <c r="Y316" s="6">
        <v>2</v>
      </c>
      <c r="Z316" s="6" t="s">
        <v>47</v>
      </c>
    </row>
    <row r="317" spans="1:26" x14ac:dyDescent="0.3">
      <c r="A317" s="6" t="s">
        <v>670</v>
      </c>
      <c r="B317" s="7">
        <v>45794</v>
      </c>
      <c r="C317" s="6" t="s">
        <v>671</v>
      </c>
      <c r="D317" s="6" t="s">
        <v>108</v>
      </c>
      <c r="E317" s="6" t="s">
        <v>43</v>
      </c>
      <c r="F317" s="6">
        <v>40</v>
      </c>
      <c r="G317" s="6" t="s">
        <v>90</v>
      </c>
      <c r="H317" s="6" t="s">
        <v>31</v>
      </c>
      <c r="I317" s="6" t="s">
        <v>90</v>
      </c>
      <c r="J317" s="6" t="s">
        <v>150</v>
      </c>
      <c r="K317" s="6">
        <v>2</v>
      </c>
      <c r="L317" s="6">
        <v>5799</v>
      </c>
      <c r="M317" s="6">
        <v>5</v>
      </c>
      <c r="N317" s="6">
        <v>579.9</v>
      </c>
      <c r="O317" s="6">
        <v>1983.26</v>
      </c>
      <c r="P317" s="6">
        <v>221</v>
      </c>
      <c r="Q317" s="6">
        <v>13222.36</v>
      </c>
      <c r="R317" s="6" t="s">
        <v>54</v>
      </c>
      <c r="S317" s="6" t="s">
        <v>34</v>
      </c>
      <c r="T317" s="6" t="s">
        <v>55</v>
      </c>
      <c r="U317" s="6" t="s">
        <v>56</v>
      </c>
      <c r="V317" s="6" t="s">
        <v>57</v>
      </c>
      <c r="W317" s="6">
        <v>5</v>
      </c>
      <c r="X317" s="6" t="s">
        <v>38</v>
      </c>
      <c r="Y317" s="6">
        <v>1</v>
      </c>
      <c r="Z317" s="6" t="s">
        <v>47</v>
      </c>
    </row>
    <row r="318" spans="1:26" x14ac:dyDescent="0.3">
      <c r="A318" s="6" t="s">
        <v>672</v>
      </c>
      <c r="B318" s="7">
        <v>45900</v>
      </c>
      <c r="C318" s="6" t="s">
        <v>477</v>
      </c>
      <c r="D318" s="6" t="s">
        <v>61</v>
      </c>
      <c r="E318" s="6" t="s">
        <v>29</v>
      </c>
      <c r="F318" s="6">
        <v>26</v>
      </c>
      <c r="G318" s="6" t="s">
        <v>51</v>
      </c>
      <c r="H318" s="6" t="s">
        <v>52</v>
      </c>
      <c r="I318" s="6" t="s">
        <v>51</v>
      </c>
      <c r="J318" s="6" t="s">
        <v>150</v>
      </c>
      <c r="K318" s="6">
        <v>2</v>
      </c>
      <c r="L318" s="6">
        <v>23634</v>
      </c>
      <c r="M318" s="6">
        <v>5</v>
      </c>
      <c r="N318" s="6">
        <v>2363.4</v>
      </c>
      <c r="O318" s="6">
        <v>8082.83</v>
      </c>
      <c r="P318" s="6">
        <v>450</v>
      </c>
      <c r="Q318" s="6">
        <v>53437.43</v>
      </c>
      <c r="R318" s="6" t="s">
        <v>54</v>
      </c>
      <c r="S318" s="6" t="s">
        <v>63</v>
      </c>
      <c r="T318" s="6" t="s">
        <v>84</v>
      </c>
      <c r="U318" s="6" t="s">
        <v>85</v>
      </c>
      <c r="V318" s="6" t="s">
        <v>86</v>
      </c>
      <c r="W318" s="6">
        <v>9</v>
      </c>
      <c r="X318" s="6" t="s">
        <v>47</v>
      </c>
      <c r="Y318" s="6">
        <v>2</v>
      </c>
      <c r="Z318" s="6" t="s">
        <v>47</v>
      </c>
    </row>
    <row r="319" spans="1:26" x14ac:dyDescent="0.3">
      <c r="A319" s="6" t="s">
        <v>673</v>
      </c>
      <c r="B319" s="7">
        <v>45963</v>
      </c>
      <c r="C319" s="6" t="s">
        <v>674</v>
      </c>
      <c r="D319" s="6" t="s">
        <v>80</v>
      </c>
      <c r="E319" s="6" t="s">
        <v>43</v>
      </c>
      <c r="F319" s="6">
        <v>51</v>
      </c>
      <c r="G319" s="6" t="s">
        <v>139</v>
      </c>
      <c r="H319" s="6" t="s">
        <v>31</v>
      </c>
      <c r="I319" s="6" t="s">
        <v>139</v>
      </c>
      <c r="J319" s="6" t="s">
        <v>102</v>
      </c>
      <c r="K319" s="6">
        <v>3</v>
      </c>
      <c r="L319" s="6">
        <v>21565</v>
      </c>
      <c r="M319" s="6">
        <v>15</v>
      </c>
      <c r="N319" s="6">
        <v>9704.25</v>
      </c>
      <c r="O319" s="6">
        <v>9898.33</v>
      </c>
      <c r="P319" s="6">
        <v>46</v>
      </c>
      <c r="Q319" s="6">
        <v>64935.08</v>
      </c>
      <c r="R319" s="6" t="s">
        <v>83</v>
      </c>
      <c r="S319" s="6" t="s">
        <v>34</v>
      </c>
      <c r="T319" s="6" t="s">
        <v>84</v>
      </c>
      <c r="U319" s="6" t="s">
        <v>85</v>
      </c>
      <c r="V319" s="6" t="s">
        <v>86</v>
      </c>
      <c r="W319" s="6">
        <v>10</v>
      </c>
      <c r="X319" s="6" t="s">
        <v>38</v>
      </c>
      <c r="Y319" s="6">
        <v>2</v>
      </c>
      <c r="Z319" s="6" t="s">
        <v>39</v>
      </c>
    </row>
    <row r="320" spans="1:26" x14ac:dyDescent="0.3">
      <c r="A320" s="6" t="s">
        <v>675</v>
      </c>
      <c r="B320" s="7">
        <v>45870</v>
      </c>
      <c r="C320" s="6" t="s">
        <v>676</v>
      </c>
      <c r="D320" s="6" t="s">
        <v>108</v>
      </c>
      <c r="E320" s="6" t="s">
        <v>29</v>
      </c>
      <c r="F320" s="6">
        <v>49</v>
      </c>
      <c r="G320" s="6" t="s">
        <v>30</v>
      </c>
      <c r="H320" s="6" t="s">
        <v>31</v>
      </c>
      <c r="I320" s="6" t="s">
        <v>30</v>
      </c>
      <c r="J320" s="6" t="s">
        <v>32</v>
      </c>
      <c r="K320" s="6">
        <v>5</v>
      </c>
      <c r="L320" s="6">
        <v>41024</v>
      </c>
      <c r="M320" s="6">
        <v>20</v>
      </c>
      <c r="N320" s="6">
        <v>41024</v>
      </c>
      <c r="O320" s="6">
        <v>29537.279999999999</v>
      </c>
      <c r="P320" s="6">
        <v>262</v>
      </c>
      <c r="Q320" s="6">
        <v>193895.28</v>
      </c>
      <c r="R320" s="6" t="s">
        <v>33</v>
      </c>
      <c r="S320" s="6" t="s">
        <v>63</v>
      </c>
      <c r="T320" s="6" t="s">
        <v>84</v>
      </c>
      <c r="U320" s="6" t="s">
        <v>85</v>
      </c>
      <c r="V320" s="6" t="s">
        <v>86</v>
      </c>
      <c r="W320" s="6">
        <v>5</v>
      </c>
      <c r="X320" s="6" t="s">
        <v>47</v>
      </c>
      <c r="Y320" s="6">
        <v>4</v>
      </c>
      <c r="Z320" s="6" t="s">
        <v>91</v>
      </c>
    </row>
    <row r="321" spans="1:26" x14ac:dyDescent="0.3">
      <c r="A321" s="6" t="s">
        <v>677</v>
      </c>
      <c r="B321" s="7">
        <v>45881</v>
      </c>
      <c r="C321" s="6" t="s">
        <v>678</v>
      </c>
      <c r="D321" s="6" t="s">
        <v>50</v>
      </c>
      <c r="E321" s="6" t="s">
        <v>43</v>
      </c>
      <c r="F321" s="6">
        <v>37</v>
      </c>
      <c r="G321" s="6" t="s">
        <v>134</v>
      </c>
      <c r="H321" s="6" t="s">
        <v>31</v>
      </c>
      <c r="I321" s="6" t="s">
        <v>134</v>
      </c>
      <c r="J321" s="6" t="s">
        <v>32</v>
      </c>
      <c r="K321" s="6">
        <v>2</v>
      </c>
      <c r="L321" s="6">
        <v>49704</v>
      </c>
      <c r="M321" s="6">
        <v>20</v>
      </c>
      <c r="N321" s="6">
        <v>19881.599999999999</v>
      </c>
      <c r="O321" s="6">
        <v>14314.75</v>
      </c>
      <c r="P321" s="6">
        <v>174</v>
      </c>
      <c r="Q321" s="6">
        <v>94015.15</v>
      </c>
      <c r="R321" s="6" t="s">
        <v>45</v>
      </c>
      <c r="S321" s="6" t="s">
        <v>34</v>
      </c>
      <c r="T321" s="6" t="s">
        <v>84</v>
      </c>
      <c r="U321" s="6" t="s">
        <v>85</v>
      </c>
      <c r="V321" s="6" t="s">
        <v>86</v>
      </c>
      <c r="W321" s="6">
        <v>8</v>
      </c>
      <c r="X321" s="6" t="s">
        <v>47</v>
      </c>
      <c r="Y321" s="6">
        <v>3</v>
      </c>
      <c r="Z321" s="6" t="s">
        <v>91</v>
      </c>
    </row>
    <row r="322" spans="1:26" x14ac:dyDescent="0.3">
      <c r="A322" s="6" t="s">
        <v>679</v>
      </c>
      <c r="B322" s="7">
        <v>45892</v>
      </c>
      <c r="C322" s="6" t="s">
        <v>680</v>
      </c>
      <c r="D322" s="6" t="s">
        <v>108</v>
      </c>
      <c r="E322" s="6" t="s">
        <v>29</v>
      </c>
      <c r="F322" s="6">
        <v>38</v>
      </c>
      <c r="G322" s="6" t="s">
        <v>74</v>
      </c>
      <c r="H322" s="6" t="s">
        <v>31</v>
      </c>
      <c r="I322" s="6" t="s">
        <v>74</v>
      </c>
      <c r="J322" s="6" t="s">
        <v>125</v>
      </c>
      <c r="K322" s="6">
        <v>1</v>
      </c>
      <c r="L322" s="6">
        <v>7179</v>
      </c>
      <c r="M322" s="6">
        <v>15</v>
      </c>
      <c r="N322" s="6">
        <v>1076.8499999999999</v>
      </c>
      <c r="O322" s="6">
        <v>1098.3900000000001</v>
      </c>
      <c r="P322" s="6">
        <v>459</v>
      </c>
      <c r="Q322" s="6">
        <v>7659.54</v>
      </c>
      <c r="R322" s="6" t="s">
        <v>33</v>
      </c>
      <c r="S322" s="6" t="s">
        <v>34</v>
      </c>
      <c r="T322" s="6" t="s">
        <v>35</v>
      </c>
      <c r="U322" s="6" t="s">
        <v>36</v>
      </c>
      <c r="V322" s="6" t="s">
        <v>37</v>
      </c>
      <c r="W322" s="6">
        <v>7</v>
      </c>
      <c r="X322" s="6" t="s">
        <v>38</v>
      </c>
      <c r="Y322" s="6">
        <v>5</v>
      </c>
      <c r="Z322" s="6" t="s">
        <v>91</v>
      </c>
    </row>
    <row r="323" spans="1:26" x14ac:dyDescent="0.3">
      <c r="A323" s="6" t="s">
        <v>681</v>
      </c>
      <c r="B323" s="7">
        <v>45796</v>
      </c>
      <c r="C323" s="6" t="s">
        <v>682</v>
      </c>
      <c r="D323" s="6" t="s">
        <v>61</v>
      </c>
      <c r="E323" s="6" t="s">
        <v>43</v>
      </c>
      <c r="F323" s="6">
        <v>55</v>
      </c>
      <c r="G323" s="6" t="s">
        <v>90</v>
      </c>
      <c r="H323" s="6" t="s">
        <v>31</v>
      </c>
      <c r="I323" s="6" t="s">
        <v>90</v>
      </c>
      <c r="J323" s="6" t="s">
        <v>53</v>
      </c>
      <c r="K323" s="6">
        <v>1</v>
      </c>
      <c r="L323" s="6">
        <v>48043</v>
      </c>
      <c r="M323" s="6">
        <v>5</v>
      </c>
      <c r="N323" s="6">
        <v>2402.15</v>
      </c>
      <c r="O323" s="6">
        <v>8215.35</v>
      </c>
      <c r="P323" s="6">
        <v>151</v>
      </c>
      <c r="Q323" s="6">
        <v>54007.199999999997</v>
      </c>
      <c r="R323" s="6" t="s">
        <v>54</v>
      </c>
      <c r="S323" s="6" t="s">
        <v>63</v>
      </c>
      <c r="T323" s="6" t="s">
        <v>95</v>
      </c>
      <c r="U323" s="6" t="s">
        <v>96</v>
      </c>
      <c r="V323" s="6" t="s">
        <v>57</v>
      </c>
      <c r="W323" s="6">
        <v>3</v>
      </c>
      <c r="X323" s="6" t="s">
        <v>38</v>
      </c>
      <c r="Y323" s="6">
        <v>3</v>
      </c>
      <c r="Z323" s="6" t="s">
        <v>91</v>
      </c>
    </row>
    <row r="324" spans="1:26" x14ac:dyDescent="0.3">
      <c r="A324" s="6" t="s">
        <v>683</v>
      </c>
      <c r="B324" s="7">
        <v>45922</v>
      </c>
      <c r="C324" s="6" t="s">
        <v>684</v>
      </c>
      <c r="D324" s="6" t="s">
        <v>50</v>
      </c>
      <c r="E324" s="6" t="s">
        <v>43</v>
      </c>
      <c r="F324" s="6">
        <v>49</v>
      </c>
      <c r="G324" s="6" t="s">
        <v>51</v>
      </c>
      <c r="H324" s="6" t="s">
        <v>52</v>
      </c>
      <c r="I324" s="6" t="s">
        <v>51</v>
      </c>
      <c r="J324" s="6" t="s">
        <v>150</v>
      </c>
      <c r="K324" s="6">
        <v>5</v>
      </c>
      <c r="L324" s="6">
        <v>49415</v>
      </c>
      <c r="M324" s="6">
        <v>0</v>
      </c>
      <c r="N324" s="6">
        <v>0</v>
      </c>
      <c r="O324" s="6">
        <v>44473.5</v>
      </c>
      <c r="P324" s="6">
        <v>97</v>
      </c>
      <c r="Q324" s="6">
        <v>291645.5</v>
      </c>
      <c r="R324" s="6" t="s">
        <v>83</v>
      </c>
      <c r="S324" s="6" t="s">
        <v>34</v>
      </c>
      <c r="T324" s="6" t="s">
        <v>70</v>
      </c>
      <c r="U324" s="6" t="s">
        <v>56</v>
      </c>
      <c r="V324" s="6" t="s">
        <v>57</v>
      </c>
      <c r="W324" s="6">
        <v>3</v>
      </c>
      <c r="X324" s="6" t="s">
        <v>47</v>
      </c>
      <c r="Y324" s="6">
        <v>2</v>
      </c>
      <c r="Z324" s="6" t="s">
        <v>58</v>
      </c>
    </row>
    <row r="325" spans="1:26" x14ac:dyDescent="0.3">
      <c r="A325" s="6" t="s">
        <v>685</v>
      </c>
      <c r="B325" s="7">
        <v>46018</v>
      </c>
      <c r="C325" s="6" t="s">
        <v>686</v>
      </c>
      <c r="D325" s="6" t="s">
        <v>66</v>
      </c>
      <c r="E325" s="6" t="s">
        <v>43</v>
      </c>
      <c r="F325" s="6">
        <v>34</v>
      </c>
      <c r="G325" s="6" t="s">
        <v>94</v>
      </c>
      <c r="H325" s="6" t="s">
        <v>31</v>
      </c>
      <c r="I325" s="6" t="s">
        <v>94</v>
      </c>
      <c r="J325" s="6" t="s">
        <v>201</v>
      </c>
      <c r="K325" s="6">
        <v>3</v>
      </c>
      <c r="L325" s="6">
        <v>19786</v>
      </c>
      <c r="M325" s="6">
        <v>10</v>
      </c>
      <c r="N325" s="6">
        <v>5935.8</v>
      </c>
      <c r="O325" s="6">
        <v>9616</v>
      </c>
      <c r="P325" s="6">
        <v>78</v>
      </c>
      <c r="Q325" s="6">
        <v>63116.2</v>
      </c>
      <c r="R325" s="6" t="s">
        <v>33</v>
      </c>
      <c r="S325" s="6" t="s">
        <v>34</v>
      </c>
      <c r="T325" s="6" t="s">
        <v>35</v>
      </c>
      <c r="U325" s="6" t="s">
        <v>36</v>
      </c>
      <c r="V325" s="6" t="s">
        <v>37</v>
      </c>
      <c r="W325" s="6">
        <v>1</v>
      </c>
      <c r="X325" s="6" t="s">
        <v>38</v>
      </c>
      <c r="Y325" s="6">
        <v>4</v>
      </c>
      <c r="Z325" s="6" t="s">
        <v>39</v>
      </c>
    </row>
    <row r="326" spans="1:26" x14ac:dyDescent="0.3">
      <c r="A326" s="6" t="s">
        <v>687</v>
      </c>
      <c r="B326" s="7">
        <v>45970</v>
      </c>
      <c r="C326" s="6" t="s">
        <v>330</v>
      </c>
      <c r="D326" s="6" t="s">
        <v>89</v>
      </c>
      <c r="E326" s="6" t="s">
        <v>29</v>
      </c>
      <c r="F326" s="6">
        <v>26</v>
      </c>
      <c r="G326" s="6" t="s">
        <v>44</v>
      </c>
      <c r="H326" s="6" t="s">
        <v>31</v>
      </c>
      <c r="I326" s="6" t="s">
        <v>44</v>
      </c>
      <c r="J326" s="6" t="s">
        <v>53</v>
      </c>
      <c r="K326" s="6">
        <v>5</v>
      </c>
      <c r="L326" s="6">
        <v>30964</v>
      </c>
      <c r="M326" s="6">
        <v>20</v>
      </c>
      <c r="N326" s="6">
        <v>30964</v>
      </c>
      <c r="O326" s="6">
        <v>22294.080000000002</v>
      </c>
      <c r="P326" s="6">
        <v>420</v>
      </c>
      <c r="Q326" s="6">
        <v>146570.07999999999</v>
      </c>
      <c r="R326" s="6" t="s">
        <v>33</v>
      </c>
      <c r="S326" s="6" t="s">
        <v>34</v>
      </c>
      <c r="T326" s="6" t="s">
        <v>55</v>
      </c>
      <c r="U326" s="6" t="s">
        <v>56</v>
      </c>
      <c r="V326" s="6" t="s">
        <v>57</v>
      </c>
      <c r="W326" s="6">
        <v>7</v>
      </c>
      <c r="X326" s="6" t="s">
        <v>38</v>
      </c>
      <c r="Y326" s="6">
        <v>4</v>
      </c>
      <c r="Z326" s="6" t="s">
        <v>47</v>
      </c>
    </row>
    <row r="327" spans="1:26" x14ac:dyDescent="0.3">
      <c r="A327" s="6" t="s">
        <v>688</v>
      </c>
      <c r="B327" s="7">
        <v>46103</v>
      </c>
      <c r="C327" s="6" t="s">
        <v>182</v>
      </c>
      <c r="D327" s="6" t="s">
        <v>89</v>
      </c>
      <c r="E327" s="6" t="s">
        <v>29</v>
      </c>
      <c r="F327" s="6">
        <v>58</v>
      </c>
      <c r="G327" s="6" t="s">
        <v>30</v>
      </c>
      <c r="H327" s="6" t="s">
        <v>31</v>
      </c>
      <c r="I327" s="6" t="s">
        <v>30</v>
      </c>
      <c r="J327" s="6" t="s">
        <v>112</v>
      </c>
      <c r="K327" s="6">
        <v>4</v>
      </c>
      <c r="L327" s="6">
        <v>49969</v>
      </c>
      <c r="M327" s="6">
        <v>5</v>
      </c>
      <c r="N327" s="6">
        <v>9993.7999999999993</v>
      </c>
      <c r="O327" s="6">
        <v>34178.800000000003</v>
      </c>
      <c r="P327" s="6">
        <v>218</v>
      </c>
      <c r="Q327" s="6">
        <v>224279</v>
      </c>
      <c r="R327" s="6" t="s">
        <v>83</v>
      </c>
      <c r="S327" s="6" t="s">
        <v>34</v>
      </c>
      <c r="T327" s="6" t="s">
        <v>46</v>
      </c>
      <c r="U327" s="6" t="s">
        <v>36</v>
      </c>
      <c r="V327" s="6" t="s">
        <v>37</v>
      </c>
      <c r="W327" s="6">
        <v>9</v>
      </c>
      <c r="X327" s="6" t="s">
        <v>47</v>
      </c>
      <c r="Y327" s="6">
        <v>1</v>
      </c>
      <c r="Z327" s="6" t="s">
        <v>39</v>
      </c>
    </row>
    <row r="328" spans="1:26" x14ac:dyDescent="0.3">
      <c r="A328" s="6" t="s">
        <v>689</v>
      </c>
      <c r="B328" s="7">
        <v>46101</v>
      </c>
      <c r="C328" s="6" t="s">
        <v>690</v>
      </c>
      <c r="D328" s="6" t="s">
        <v>42</v>
      </c>
      <c r="E328" s="6" t="s">
        <v>43</v>
      </c>
      <c r="F328" s="6">
        <v>33</v>
      </c>
      <c r="G328" s="6" t="s">
        <v>99</v>
      </c>
      <c r="H328" s="6" t="s">
        <v>52</v>
      </c>
      <c r="I328" s="6" t="s">
        <v>99</v>
      </c>
      <c r="J328" s="6" t="s">
        <v>32</v>
      </c>
      <c r="K328" s="6">
        <v>2</v>
      </c>
      <c r="L328" s="6">
        <v>42028</v>
      </c>
      <c r="M328" s="6">
        <v>15</v>
      </c>
      <c r="N328" s="6">
        <v>12608.4</v>
      </c>
      <c r="O328" s="6">
        <v>12860.57</v>
      </c>
      <c r="P328" s="6">
        <v>190</v>
      </c>
      <c r="Q328" s="6">
        <v>84498.17</v>
      </c>
      <c r="R328" s="6" t="s">
        <v>54</v>
      </c>
      <c r="S328" s="6" t="s">
        <v>34</v>
      </c>
      <c r="T328" s="6" t="s">
        <v>55</v>
      </c>
      <c r="U328" s="6" t="s">
        <v>56</v>
      </c>
      <c r="V328" s="6" t="s">
        <v>57</v>
      </c>
      <c r="W328" s="6">
        <v>7</v>
      </c>
      <c r="X328" s="6" t="s">
        <v>47</v>
      </c>
      <c r="Y328" s="6">
        <v>2</v>
      </c>
      <c r="Z328" s="6" t="s">
        <v>58</v>
      </c>
    </row>
    <row r="329" spans="1:26" x14ac:dyDescent="0.3">
      <c r="A329" s="6" t="s">
        <v>691</v>
      </c>
      <c r="B329" s="7">
        <v>45869</v>
      </c>
      <c r="C329" s="6" t="s">
        <v>627</v>
      </c>
      <c r="D329" s="6" t="s">
        <v>28</v>
      </c>
      <c r="E329" s="6" t="s">
        <v>29</v>
      </c>
      <c r="F329" s="6">
        <v>59</v>
      </c>
      <c r="G329" s="6" t="s">
        <v>30</v>
      </c>
      <c r="H329" s="6" t="s">
        <v>31</v>
      </c>
      <c r="I329" s="6" t="s">
        <v>30</v>
      </c>
      <c r="J329" s="6" t="s">
        <v>112</v>
      </c>
      <c r="K329" s="6">
        <v>3</v>
      </c>
      <c r="L329" s="6">
        <v>40430</v>
      </c>
      <c r="M329" s="6">
        <v>20</v>
      </c>
      <c r="N329" s="6">
        <v>24258</v>
      </c>
      <c r="O329" s="6">
        <v>17465.759999999998</v>
      </c>
      <c r="P329" s="6">
        <v>15</v>
      </c>
      <c r="Q329" s="6">
        <v>114512.76</v>
      </c>
      <c r="R329" s="6" t="s">
        <v>33</v>
      </c>
      <c r="S329" s="6" t="s">
        <v>34</v>
      </c>
      <c r="T329" s="6" t="s">
        <v>84</v>
      </c>
      <c r="U329" s="6" t="s">
        <v>85</v>
      </c>
      <c r="V329" s="6" t="s">
        <v>86</v>
      </c>
      <c r="W329" s="6">
        <v>6</v>
      </c>
      <c r="X329" s="6" t="s">
        <v>38</v>
      </c>
      <c r="Y329" s="6">
        <v>4</v>
      </c>
      <c r="Z329" s="6" t="s">
        <v>91</v>
      </c>
    </row>
    <row r="330" spans="1:26" x14ac:dyDescent="0.3">
      <c r="A330" s="6" t="s">
        <v>692</v>
      </c>
      <c r="B330" s="7">
        <v>46006</v>
      </c>
      <c r="C330" s="6" t="s">
        <v>693</v>
      </c>
      <c r="D330" s="6" t="s">
        <v>61</v>
      </c>
      <c r="E330" s="6" t="s">
        <v>29</v>
      </c>
      <c r="F330" s="6">
        <v>60</v>
      </c>
      <c r="G330" s="6" t="s">
        <v>44</v>
      </c>
      <c r="H330" s="6" t="s">
        <v>31</v>
      </c>
      <c r="I330" s="6" t="s">
        <v>44</v>
      </c>
      <c r="J330" s="6" t="s">
        <v>150</v>
      </c>
      <c r="K330" s="6">
        <v>5</v>
      </c>
      <c r="L330" s="6">
        <v>34114</v>
      </c>
      <c r="M330" s="6">
        <v>0</v>
      </c>
      <c r="N330" s="6">
        <v>0</v>
      </c>
      <c r="O330" s="6">
        <v>30702.6</v>
      </c>
      <c r="P330" s="6">
        <v>3</v>
      </c>
      <c r="Q330" s="6">
        <v>201275.6</v>
      </c>
      <c r="R330" s="6" t="s">
        <v>45</v>
      </c>
      <c r="S330" s="6" t="s">
        <v>63</v>
      </c>
      <c r="T330" s="6" t="s">
        <v>84</v>
      </c>
      <c r="U330" s="6" t="s">
        <v>85</v>
      </c>
      <c r="V330" s="6" t="s">
        <v>86</v>
      </c>
      <c r="W330" s="6">
        <v>7</v>
      </c>
      <c r="X330" s="6" t="s">
        <v>47</v>
      </c>
      <c r="Y330" s="6">
        <v>1</v>
      </c>
      <c r="Z330" s="6" t="s">
        <v>47</v>
      </c>
    </row>
    <row r="331" spans="1:26" x14ac:dyDescent="0.3">
      <c r="A331" s="6" t="s">
        <v>694</v>
      </c>
      <c r="B331" s="7">
        <v>46044</v>
      </c>
      <c r="C331" s="6" t="s">
        <v>695</v>
      </c>
      <c r="D331" s="6" t="s">
        <v>73</v>
      </c>
      <c r="E331" s="6" t="s">
        <v>43</v>
      </c>
      <c r="F331" s="6">
        <v>20</v>
      </c>
      <c r="G331" s="6" t="s">
        <v>67</v>
      </c>
      <c r="H331" s="6" t="s">
        <v>68</v>
      </c>
      <c r="I331" s="6" t="s">
        <v>67</v>
      </c>
      <c r="J331" s="6" t="s">
        <v>75</v>
      </c>
      <c r="K331" s="6">
        <v>2</v>
      </c>
      <c r="L331" s="6">
        <v>23052</v>
      </c>
      <c r="M331" s="6">
        <v>20</v>
      </c>
      <c r="N331" s="6">
        <v>9220.7999999999993</v>
      </c>
      <c r="O331" s="6">
        <v>6638.98</v>
      </c>
      <c r="P331" s="6">
        <v>141</v>
      </c>
      <c r="Q331" s="6">
        <v>43663.18</v>
      </c>
      <c r="R331" s="6" t="s">
        <v>54</v>
      </c>
      <c r="S331" s="6" t="s">
        <v>34</v>
      </c>
      <c r="T331" s="6" t="s">
        <v>35</v>
      </c>
      <c r="U331" s="6" t="s">
        <v>36</v>
      </c>
      <c r="V331" s="6" t="s">
        <v>37</v>
      </c>
      <c r="W331" s="6">
        <v>2</v>
      </c>
      <c r="X331" s="6" t="s">
        <v>38</v>
      </c>
      <c r="Y331" s="6">
        <v>4</v>
      </c>
      <c r="Z331" s="6" t="s">
        <v>39</v>
      </c>
    </row>
    <row r="332" spans="1:26" x14ac:dyDescent="0.3">
      <c r="A332" s="6" t="s">
        <v>696</v>
      </c>
      <c r="B332" s="7">
        <v>45831</v>
      </c>
      <c r="C332" s="6" t="s">
        <v>697</v>
      </c>
      <c r="D332" s="6" t="s">
        <v>42</v>
      </c>
      <c r="E332" s="6" t="s">
        <v>43</v>
      </c>
      <c r="F332" s="6">
        <v>30</v>
      </c>
      <c r="G332" s="6" t="s">
        <v>94</v>
      </c>
      <c r="H332" s="6" t="s">
        <v>31</v>
      </c>
      <c r="I332" s="6" t="s">
        <v>94</v>
      </c>
      <c r="J332" s="6" t="s">
        <v>62</v>
      </c>
      <c r="K332" s="6">
        <v>5</v>
      </c>
      <c r="L332" s="6">
        <v>26141</v>
      </c>
      <c r="M332" s="6">
        <v>0</v>
      </c>
      <c r="N332" s="6">
        <v>0</v>
      </c>
      <c r="O332" s="6">
        <v>23526.9</v>
      </c>
      <c r="P332" s="6">
        <v>51</v>
      </c>
      <c r="Q332" s="6">
        <v>154282.9</v>
      </c>
      <c r="R332" s="6" t="s">
        <v>83</v>
      </c>
      <c r="S332" s="6" t="s">
        <v>63</v>
      </c>
      <c r="T332" s="6" t="s">
        <v>103</v>
      </c>
      <c r="U332" s="6" t="s">
        <v>103</v>
      </c>
      <c r="V332" s="6" t="s">
        <v>57</v>
      </c>
      <c r="W332" s="6">
        <v>10</v>
      </c>
      <c r="X332" s="6" t="s">
        <v>38</v>
      </c>
      <c r="Y332" s="6">
        <v>1</v>
      </c>
      <c r="Z332" s="6" t="s">
        <v>39</v>
      </c>
    </row>
    <row r="333" spans="1:26" x14ac:dyDescent="0.3">
      <c r="A333" s="6" t="s">
        <v>698</v>
      </c>
      <c r="B333" s="7">
        <v>46027</v>
      </c>
      <c r="C333" s="6" t="s">
        <v>342</v>
      </c>
      <c r="D333" s="6" t="s">
        <v>111</v>
      </c>
      <c r="E333" s="6" t="s">
        <v>43</v>
      </c>
      <c r="F333" s="6">
        <v>23</v>
      </c>
      <c r="G333" s="6" t="s">
        <v>90</v>
      </c>
      <c r="H333" s="6" t="s">
        <v>31</v>
      </c>
      <c r="I333" s="6" t="s">
        <v>90</v>
      </c>
      <c r="J333" s="6" t="s">
        <v>32</v>
      </c>
      <c r="K333" s="6">
        <v>3</v>
      </c>
      <c r="L333" s="6">
        <v>3051</v>
      </c>
      <c r="M333" s="6">
        <v>15</v>
      </c>
      <c r="N333" s="6">
        <v>1372.95</v>
      </c>
      <c r="O333" s="6">
        <v>1400.41</v>
      </c>
      <c r="P333" s="6">
        <v>107</v>
      </c>
      <c r="Q333" s="6">
        <v>9287.4599999999991</v>
      </c>
      <c r="R333" s="6" t="s">
        <v>45</v>
      </c>
      <c r="S333" s="6" t="s">
        <v>63</v>
      </c>
      <c r="T333" s="6" t="s">
        <v>95</v>
      </c>
      <c r="U333" s="6" t="s">
        <v>96</v>
      </c>
      <c r="V333" s="6" t="s">
        <v>57</v>
      </c>
      <c r="W333" s="6">
        <v>7</v>
      </c>
      <c r="X333" s="6" t="s">
        <v>38</v>
      </c>
      <c r="Y333" s="6">
        <v>5</v>
      </c>
      <c r="Z333" s="6" t="s">
        <v>91</v>
      </c>
    </row>
    <row r="334" spans="1:26" x14ac:dyDescent="0.3">
      <c r="A334" s="6" t="s">
        <v>699</v>
      </c>
      <c r="B334" s="7">
        <v>45925</v>
      </c>
      <c r="C334" s="6" t="s">
        <v>700</v>
      </c>
      <c r="D334" s="6" t="s">
        <v>28</v>
      </c>
      <c r="E334" s="6" t="s">
        <v>29</v>
      </c>
      <c r="F334" s="6">
        <v>27</v>
      </c>
      <c r="G334" s="6" t="s">
        <v>94</v>
      </c>
      <c r="H334" s="6" t="s">
        <v>31</v>
      </c>
      <c r="I334" s="6" t="s">
        <v>94</v>
      </c>
      <c r="J334" s="6" t="s">
        <v>32</v>
      </c>
      <c r="K334" s="6">
        <v>1</v>
      </c>
      <c r="L334" s="6">
        <v>48655</v>
      </c>
      <c r="M334" s="6">
        <v>0</v>
      </c>
      <c r="N334" s="6">
        <v>0</v>
      </c>
      <c r="O334" s="6">
        <v>8757.9</v>
      </c>
      <c r="P334" s="6">
        <v>391</v>
      </c>
      <c r="Q334" s="6">
        <v>57803.9</v>
      </c>
      <c r="R334" s="6" t="s">
        <v>83</v>
      </c>
      <c r="S334" s="6" t="s">
        <v>63</v>
      </c>
      <c r="T334" s="6" t="s">
        <v>70</v>
      </c>
      <c r="U334" s="6" t="s">
        <v>56</v>
      </c>
      <c r="V334" s="6" t="s">
        <v>57</v>
      </c>
      <c r="W334" s="6">
        <v>1</v>
      </c>
      <c r="X334" s="6" t="s">
        <v>38</v>
      </c>
      <c r="Y334" s="6">
        <v>3</v>
      </c>
      <c r="Z334" s="6" t="s">
        <v>58</v>
      </c>
    </row>
    <row r="335" spans="1:26" x14ac:dyDescent="0.3">
      <c r="A335" s="6" t="s">
        <v>701</v>
      </c>
      <c r="B335" s="7">
        <v>45834</v>
      </c>
      <c r="C335" s="6" t="s">
        <v>702</v>
      </c>
      <c r="D335" s="6" t="s">
        <v>111</v>
      </c>
      <c r="E335" s="6" t="s">
        <v>29</v>
      </c>
      <c r="F335" s="6">
        <v>57</v>
      </c>
      <c r="G335" s="6" t="s">
        <v>90</v>
      </c>
      <c r="H335" s="6" t="s">
        <v>31</v>
      </c>
      <c r="I335" s="6" t="s">
        <v>90</v>
      </c>
      <c r="J335" s="6" t="s">
        <v>150</v>
      </c>
      <c r="K335" s="6">
        <v>4</v>
      </c>
      <c r="L335" s="6">
        <v>1414</v>
      </c>
      <c r="M335" s="6">
        <v>20</v>
      </c>
      <c r="N335" s="6">
        <v>1131.2</v>
      </c>
      <c r="O335" s="6">
        <v>814.46</v>
      </c>
      <c r="P335" s="6">
        <v>128</v>
      </c>
      <c r="Q335" s="6">
        <v>5467.26</v>
      </c>
      <c r="R335" s="6" t="s">
        <v>54</v>
      </c>
      <c r="S335" s="6" t="s">
        <v>34</v>
      </c>
      <c r="T335" s="6" t="s">
        <v>46</v>
      </c>
      <c r="U335" s="6" t="s">
        <v>36</v>
      </c>
      <c r="V335" s="6" t="s">
        <v>37</v>
      </c>
      <c r="W335" s="6">
        <v>10</v>
      </c>
      <c r="X335" s="6" t="s">
        <v>38</v>
      </c>
      <c r="Y335" s="6">
        <v>3</v>
      </c>
      <c r="Z335" s="6" t="s">
        <v>47</v>
      </c>
    </row>
    <row r="336" spans="1:26" x14ac:dyDescent="0.3">
      <c r="A336" s="6" t="s">
        <v>703</v>
      </c>
      <c r="B336" s="7">
        <v>45763</v>
      </c>
      <c r="C336" s="6" t="s">
        <v>187</v>
      </c>
      <c r="D336" s="6" t="s">
        <v>50</v>
      </c>
      <c r="E336" s="6" t="s">
        <v>29</v>
      </c>
      <c r="F336" s="6">
        <v>53</v>
      </c>
      <c r="G336" s="6" t="s">
        <v>44</v>
      </c>
      <c r="H336" s="6" t="s">
        <v>31</v>
      </c>
      <c r="I336" s="6" t="s">
        <v>44</v>
      </c>
      <c r="J336" s="6" t="s">
        <v>62</v>
      </c>
      <c r="K336" s="6">
        <v>2</v>
      </c>
      <c r="L336" s="6">
        <v>48474</v>
      </c>
      <c r="M336" s="6">
        <v>10</v>
      </c>
      <c r="N336" s="6">
        <v>9694.7999999999993</v>
      </c>
      <c r="O336" s="6">
        <v>15705.58</v>
      </c>
      <c r="P336" s="6">
        <v>419</v>
      </c>
      <c r="Q336" s="6">
        <v>103377.78</v>
      </c>
      <c r="R336" s="6" t="s">
        <v>45</v>
      </c>
      <c r="S336" s="6" t="s">
        <v>63</v>
      </c>
      <c r="T336" s="6" t="s">
        <v>84</v>
      </c>
      <c r="U336" s="6" t="s">
        <v>85</v>
      </c>
      <c r="V336" s="6" t="s">
        <v>86</v>
      </c>
      <c r="W336" s="6">
        <v>6</v>
      </c>
      <c r="X336" s="6" t="s">
        <v>47</v>
      </c>
      <c r="Y336" s="6">
        <v>3</v>
      </c>
      <c r="Z336" s="6" t="s">
        <v>39</v>
      </c>
    </row>
    <row r="337" spans="1:26" x14ac:dyDescent="0.3">
      <c r="A337" s="6" t="s">
        <v>704</v>
      </c>
      <c r="B337" s="7">
        <v>46111</v>
      </c>
      <c r="C337" s="6" t="s">
        <v>279</v>
      </c>
      <c r="D337" s="6" t="s">
        <v>73</v>
      </c>
      <c r="E337" s="6" t="s">
        <v>29</v>
      </c>
      <c r="F337" s="6">
        <v>60</v>
      </c>
      <c r="G337" s="6" t="s">
        <v>94</v>
      </c>
      <c r="H337" s="6" t="s">
        <v>31</v>
      </c>
      <c r="I337" s="6" t="s">
        <v>94</v>
      </c>
      <c r="J337" s="6" t="s">
        <v>62</v>
      </c>
      <c r="K337" s="6">
        <v>2</v>
      </c>
      <c r="L337" s="6">
        <v>4505</v>
      </c>
      <c r="M337" s="6">
        <v>15</v>
      </c>
      <c r="N337" s="6">
        <v>1351.5</v>
      </c>
      <c r="O337" s="6">
        <v>1378.53</v>
      </c>
      <c r="P337" s="6">
        <v>135</v>
      </c>
      <c r="Q337" s="6">
        <v>9172.0300000000007</v>
      </c>
      <c r="R337" s="6" t="s">
        <v>45</v>
      </c>
      <c r="S337" s="6" t="s">
        <v>63</v>
      </c>
      <c r="T337" s="6" t="s">
        <v>55</v>
      </c>
      <c r="U337" s="6" t="s">
        <v>56</v>
      </c>
      <c r="V337" s="6" t="s">
        <v>57</v>
      </c>
      <c r="W337" s="6">
        <v>8</v>
      </c>
      <c r="X337" s="6" t="s">
        <v>38</v>
      </c>
      <c r="Y337" s="6">
        <v>1</v>
      </c>
      <c r="Z337" s="6" t="s">
        <v>47</v>
      </c>
    </row>
    <row r="338" spans="1:26" x14ac:dyDescent="0.3">
      <c r="A338" s="6" t="s">
        <v>705</v>
      </c>
      <c r="B338" s="7">
        <v>46020</v>
      </c>
      <c r="C338" s="6" t="s">
        <v>706</v>
      </c>
      <c r="D338" s="6" t="s">
        <v>42</v>
      </c>
      <c r="E338" s="6" t="s">
        <v>43</v>
      </c>
      <c r="F338" s="6">
        <v>35</v>
      </c>
      <c r="G338" s="6" t="s">
        <v>90</v>
      </c>
      <c r="H338" s="6" t="s">
        <v>31</v>
      </c>
      <c r="I338" s="6" t="s">
        <v>90</v>
      </c>
      <c r="J338" s="6" t="s">
        <v>32</v>
      </c>
      <c r="K338" s="6">
        <v>2</v>
      </c>
      <c r="L338" s="6">
        <v>24276</v>
      </c>
      <c r="M338" s="6">
        <v>0</v>
      </c>
      <c r="N338" s="6">
        <v>0</v>
      </c>
      <c r="O338" s="6">
        <v>8739.36</v>
      </c>
      <c r="P338" s="6">
        <v>242</v>
      </c>
      <c r="Q338" s="6">
        <v>57533.36</v>
      </c>
      <c r="R338" s="6" t="s">
        <v>83</v>
      </c>
      <c r="S338" s="6" t="s">
        <v>34</v>
      </c>
      <c r="T338" s="6" t="s">
        <v>35</v>
      </c>
      <c r="U338" s="6" t="s">
        <v>36</v>
      </c>
      <c r="V338" s="6" t="s">
        <v>37</v>
      </c>
      <c r="W338" s="6">
        <v>5</v>
      </c>
      <c r="X338" s="6" t="s">
        <v>47</v>
      </c>
      <c r="Y338" s="6">
        <v>3</v>
      </c>
      <c r="Z338" s="6" t="s">
        <v>91</v>
      </c>
    </row>
    <row r="339" spans="1:26" x14ac:dyDescent="0.3">
      <c r="A339" s="6" t="s">
        <v>707</v>
      </c>
      <c r="B339" s="7">
        <v>45886</v>
      </c>
      <c r="C339" s="6" t="s">
        <v>568</v>
      </c>
      <c r="D339" s="6" t="s">
        <v>89</v>
      </c>
      <c r="E339" s="6" t="s">
        <v>43</v>
      </c>
      <c r="F339" s="6">
        <v>60</v>
      </c>
      <c r="G339" s="6" t="s">
        <v>51</v>
      </c>
      <c r="H339" s="6" t="s">
        <v>52</v>
      </c>
      <c r="I339" s="6" t="s">
        <v>51</v>
      </c>
      <c r="J339" s="6" t="s">
        <v>32</v>
      </c>
      <c r="K339" s="6">
        <v>3</v>
      </c>
      <c r="L339" s="6">
        <v>2724</v>
      </c>
      <c r="M339" s="6">
        <v>15</v>
      </c>
      <c r="N339" s="6">
        <v>1225.8</v>
      </c>
      <c r="O339" s="6">
        <v>1250.32</v>
      </c>
      <c r="P339" s="6">
        <v>21</v>
      </c>
      <c r="Q339" s="6">
        <v>8217.52</v>
      </c>
      <c r="R339" s="6" t="s">
        <v>45</v>
      </c>
      <c r="S339" s="6" t="s">
        <v>34</v>
      </c>
      <c r="T339" s="6" t="s">
        <v>84</v>
      </c>
      <c r="U339" s="6" t="s">
        <v>85</v>
      </c>
      <c r="V339" s="6" t="s">
        <v>86</v>
      </c>
      <c r="W339" s="6">
        <v>2</v>
      </c>
      <c r="X339" s="6" t="s">
        <v>47</v>
      </c>
      <c r="Y339" s="6">
        <v>2</v>
      </c>
      <c r="Z339" s="6" t="s">
        <v>39</v>
      </c>
    </row>
    <row r="340" spans="1:26" x14ac:dyDescent="0.3">
      <c r="A340" s="6" t="s">
        <v>708</v>
      </c>
      <c r="B340" s="7">
        <v>46019</v>
      </c>
      <c r="C340" s="6" t="s">
        <v>709</v>
      </c>
      <c r="D340" s="6" t="s">
        <v>66</v>
      </c>
      <c r="E340" s="6" t="s">
        <v>29</v>
      </c>
      <c r="F340" s="6">
        <v>36</v>
      </c>
      <c r="G340" s="6" t="s">
        <v>30</v>
      </c>
      <c r="H340" s="6" t="s">
        <v>31</v>
      </c>
      <c r="I340" s="6" t="s">
        <v>30</v>
      </c>
      <c r="J340" s="6" t="s">
        <v>125</v>
      </c>
      <c r="K340" s="6">
        <v>4</v>
      </c>
      <c r="L340" s="6">
        <v>37327</v>
      </c>
      <c r="M340" s="6">
        <v>15</v>
      </c>
      <c r="N340" s="6">
        <v>22396.2</v>
      </c>
      <c r="O340" s="6">
        <v>22844.12</v>
      </c>
      <c r="P340" s="6">
        <v>36</v>
      </c>
      <c r="Q340" s="6">
        <v>149791.92000000001</v>
      </c>
      <c r="R340" s="6" t="s">
        <v>83</v>
      </c>
      <c r="S340" s="6" t="s">
        <v>63</v>
      </c>
      <c r="T340" s="6" t="s">
        <v>95</v>
      </c>
      <c r="U340" s="6" t="s">
        <v>96</v>
      </c>
      <c r="V340" s="6" t="s">
        <v>57</v>
      </c>
      <c r="W340" s="6">
        <v>10</v>
      </c>
      <c r="X340" s="6" t="s">
        <v>38</v>
      </c>
      <c r="Y340" s="6">
        <v>4</v>
      </c>
      <c r="Z340" s="6" t="s">
        <v>47</v>
      </c>
    </row>
    <row r="341" spans="1:26" x14ac:dyDescent="0.3">
      <c r="A341" s="6" t="s">
        <v>710</v>
      </c>
      <c r="B341" s="7">
        <v>46072</v>
      </c>
      <c r="C341" s="6" t="s">
        <v>711</v>
      </c>
      <c r="D341" s="6" t="s">
        <v>108</v>
      </c>
      <c r="E341" s="6" t="s">
        <v>29</v>
      </c>
      <c r="F341" s="6">
        <v>28</v>
      </c>
      <c r="G341" s="6" t="s">
        <v>90</v>
      </c>
      <c r="H341" s="6" t="s">
        <v>31</v>
      </c>
      <c r="I341" s="6" t="s">
        <v>90</v>
      </c>
      <c r="J341" s="6" t="s">
        <v>112</v>
      </c>
      <c r="K341" s="6">
        <v>5</v>
      </c>
      <c r="L341" s="6">
        <v>26465</v>
      </c>
      <c r="M341" s="6">
        <v>5</v>
      </c>
      <c r="N341" s="6">
        <v>6616.25</v>
      </c>
      <c r="O341" s="6">
        <v>22627.58</v>
      </c>
      <c r="P341" s="6">
        <v>473</v>
      </c>
      <c r="Q341" s="6">
        <v>148809.32999999999</v>
      </c>
      <c r="R341" s="6" t="s">
        <v>33</v>
      </c>
      <c r="S341" s="6" t="s">
        <v>63</v>
      </c>
      <c r="T341" s="6" t="s">
        <v>35</v>
      </c>
      <c r="U341" s="6" t="s">
        <v>36</v>
      </c>
      <c r="V341" s="6" t="s">
        <v>37</v>
      </c>
      <c r="W341" s="6">
        <v>1</v>
      </c>
      <c r="X341" s="6" t="s">
        <v>38</v>
      </c>
      <c r="Y341" s="6">
        <v>5</v>
      </c>
      <c r="Z341" s="6" t="s">
        <v>58</v>
      </c>
    </row>
    <row r="342" spans="1:26" x14ac:dyDescent="0.3">
      <c r="A342" s="6" t="s">
        <v>712</v>
      </c>
      <c r="B342" s="7">
        <v>46104</v>
      </c>
      <c r="C342" s="6" t="s">
        <v>713</v>
      </c>
      <c r="D342" s="6" t="s">
        <v>50</v>
      </c>
      <c r="E342" s="6" t="s">
        <v>43</v>
      </c>
      <c r="F342" s="6">
        <v>37</v>
      </c>
      <c r="G342" s="6" t="s">
        <v>67</v>
      </c>
      <c r="H342" s="6" t="s">
        <v>68</v>
      </c>
      <c r="I342" s="6" t="s">
        <v>67</v>
      </c>
      <c r="J342" s="6" t="s">
        <v>69</v>
      </c>
      <c r="K342" s="6">
        <v>2</v>
      </c>
      <c r="L342" s="6">
        <v>27129</v>
      </c>
      <c r="M342" s="6">
        <v>15</v>
      </c>
      <c r="N342" s="6">
        <v>8138.7</v>
      </c>
      <c r="O342" s="6">
        <v>8301.4699999999993</v>
      </c>
      <c r="P342" s="6">
        <v>47</v>
      </c>
      <c r="Q342" s="6">
        <v>54467.77</v>
      </c>
      <c r="R342" s="6" t="s">
        <v>83</v>
      </c>
      <c r="S342" s="6" t="s">
        <v>34</v>
      </c>
      <c r="T342" s="6" t="s">
        <v>95</v>
      </c>
      <c r="U342" s="6" t="s">
        <v>96</v>
      </c>
      <c r="V342" s="6" t="s">
        <v>57</v>
      </c>
      <c r="W342" s="6">
        <v>3</v>
      </c>
      <c r="X342" s="6" t="s">
        <v>38</v>
      </c>
      <c r="Y342" s="6">
        <v>4</v>
      </c>
      <c r="Z342" s="6" t="s">
        <v>58</v>
      </c>
    </row>
    <row r="343" spans="1:26" x14ac:dyDescent="0.3">
      <c r="A343" s="6" t="s">
        <v>714</v>
      </c>
      <c r="B343" s="7">
        <v>45848</v>
      </c>
      <c r="C343" s="6" t="s">
        <v>715</v>
      </c>
      <c r="D343" s="6" t="s">
        <v>111</v>
      </c>
      <c r="E343" s="6" t="s">
        <v>43</v>
      </c>
      <c r="F343" s="6">
        <v>44</v>
      </c>
      <c r="G343" s="6" t="s">
        <v>134</v>
      </c>
      <c r="H343" s="6" t="s">
        <v>31</v>
      </c>
      <c r="I343" s="6" t="s">
        <v>134</v>
      </c>
      <c r="J343" s="6" t="s">
        <v>69</v>
      </c>
      <c r="K343" s="6">
        <v>2</v>
      </c>
      <c r="L343" s="6">
        <v>37005</v>
      </c>
      <c r="M343" s="6">
        <v>0</v>
      </c>
      <c r="N343" s="6">
        <v>0</v>
      </c>
      <c r="O343" s="6">
        <v>13321.8</v>
      </c>
      <c r="P343" s="6">
        <v>458</v>
      </c>
      <c r="Q343" s="6">
        <v>87789.8</v>
      </c>
      <c r="R343" s="6" t="s">
        <v>33</v>
      </c>
      <c r="S343" s="6" t="s">
        <v>34</v>
      </c>
      <c r="T343" s="6" t="s">
        <v>35</v>
      </c>
      <c r="U343" s="6" t="s">
        <v>36</v>
      </c>
      <c r="V343" s="6" t="s">
        <v>37</v>
      </c>
      <c r="W343" s="6">
        <v>8</v>
      </c>
      <c r="X343" s="6" t="s">
        <v>47</v>
      </c>
      <c r="Y343" s="6">
        <v>4</v>
      </c>
      <c r="Z343" s="6" t="s">
        <v>47</v>
      </c>
    </row>
    <row r="344" spans="1:26" x14ac:dyDescent="0.3">
      <c r="A344" s="6" t="s">
        <v>716</v>
      </c>
      <c r="B344" s="7">
        <v>45820</v>
      </c>
      <c r="C344" s="6" t="s">
        <v>342</v>
      </c>
      <c r="D344" s="6" t="s">
        <v>61</v>
      </c>
      <c r="E344" s="6" t="s">
        <v>29</v>
      </c>
      <c r="F344" s="6">
        <v>36</v>
      </c>
      <c r="G344" s="6" t="s">
        <v>30</v>
      </c>
      <c r="H344" s="6" t="s">
        <v>31</v>
      </c>
      <c r="I344" s="6" t="s">
        <v>30</v>
      </c>
      <c r="J344" s="6" t="s">
        <v>75</v>
      </c>
      <c r="K344" s="6">
        <v>1</v>
      </c>
      <c r="L344" s="6">
        <v>42523</v>
      </c>
      <c r="M344" s="6">
        <v>10</v>
      </c>
      <c r="N344" s="6">
        <v>4252.3</v>
      </c>
      <c r="O344" s="6">
        <v>6888.73</v>
      </c>
      <c r="P344" s="6">
        <v>150</v>
      </c>
      <c r="Q344" s="6">
        <v>45309.43</v>
      </c>
      <c r="R344" s="6" t="s">
        <v>33</v>
      </c>
      <c r="S344" s="6" t="s">
        <v>34</v>
      </c>
      <c r="T344" s="6" t="s">
        <v>76</v>
      </c>
      <c r="U344" s="6" t="s">
        <v>77</v>
      </c>
      <c r="V344" s="6" t="s">
        <v>57</v>
      </c>
      <c r="W344" s="6">
        <v>9</v>
      </c>
      <c r="X344" s="6" t="s">
        <v>47</v>
      </c>
      <c r="Y344" s="6">
        <v>2</v>
      </c>
      <c r="Z344" s="6" t="s">
        <v>58</v>
      </c>
    </row>
    <row r="345" spans="1:26" x14ac:dyDescent="0.3">
      <c r="A345" s="6" t="s">
        <v>717</v>
      </c>
      <c r="B345" s="7">
        <v>46118</v>
      </c>
      <c r="C345" s="6" t="s">
        <v>101</v>
      </c>
      <c r="D345" s="6" t="s">
        <v>28</v>
      </c>
      <c r="E345" s="6" t="s">
        <v>43</v>
      </c>
      <c r="F345" s="6">
        <v>45</v>
      </c>
      <c r="G345" s="6" t="s">
        <v>44</v>
      </c>
      <c r="H345" s="6" t="s">
        <v>31</v>
      </c>
      <c r="I345" s="6" t="s">
        <v>44</v>
      </c>
      <c r="J345" s="6" t="s">
        <v>62</v>
      </c>
      <c r="K345" s="6">
        <v>4</v>
      </c>
      <c r="L345" s="6">
        <v>20804</v>
      </c>
      <c r="M345" s="6">
        <v>0</v>
      </c>
      <c r="N345" s="6">
        <v>0</v>
      </c>
      <c r="O345" s="6">
        <v>14978.88</v>
      </c>
      <c r="P345" s="6">
        <v>308</v>
      </c>
      <c r="Q345" s="6">
        <v>98502.88</v>
      </c>
      <c r="R345" s="6" t="s">
        <v>54</v>
      </c>
      <c r="S345" s="6" t="s">
        <v>34</v>
      </c>
      <c r="T345" s="6" t="s">
        <v>70</v>
      </c>
      <c r="U345" s="6" t="s">
        <v>56</v>
      </c>
      <c r="V345" s="6" t="s">
        <v>57</v>
      </c>
      <c r="W345" s="6">
        <v>4</v>
      </c>
      <c r="X345" s="6" t="s">
        <v>38</v>
      </c>
      <c r="Y345" s="6">
        <v>1</v>
      </c>
      <c r="Z345" s="6" t="s">
        <v>47</v>
      </c>
    </row>
    <row r="346" spans="1:26" x14ac:dyDescent="0.3">
      <c r="A346" s="6" t="s">
        <v>718</v>
      </c>
      <c r="B346" s="7">
        <v>46038</v>
      </c>
      <c r="C346" s="6" t="s">
        <v>719</v>
      </c>
      <c r="D346" s="6" t="s">
        <v>73</v>
      </c>
      <c r="E346" s="6" t="s">
        <v>43</v>
      </c>
      <c r="F346" s="6">
        <v>28</v>
      </c>
      <c r="G346" s="6" t="s">
        <v>90</v>
      </c>
      <c r="H346" s="6" t="s">
        <v>31</v>
      </c>
      <c r="I346" s="6" t="s">
        <v>90</v>
      </c>
      <c r="J346" s="6" t="s">
        <v>53</v>
      </c>
      <c r="K346" s="6">
        <v>1</v>
      </c>
      <c r="L346" s="6">
        <v>15992</v>
      </c>
      <c r="M346" s="6">
        <v>5</v>
      </c>
      <c r="N346" s="6">
        <v>799.6</v>
      </c>
      <c r="O346" s="6">
        <v>2734.63</v>
      </c>
      <c r="P346" s="6">
        <v>229</v>
      </c>
      <c r="Q346" s="6">
        <v>18156.03</v>
      </c>
      <c r="R346" s="6" t="s">
        <v>83</v>
      </c>
      <c r="S346" s="6" t="s">
        <v>63</v>
      </c>
      <c r="T346" s="6" t="s">
        <v>46</v>
      </c>
      <c r="U346" s="6" t="s">
        <v>36</v>
      </c>
      <c r="V346" s="6" t="s">
        <v>37</v>
      </c>
      <c r="W346" s="6">
        <v>9</v>
      </c>
      <c r="X346" s="6" t="s">
        <v>38</v>
      </c>
      <c r="Y346" s="6">
        <v>5</v>
      </c>
      <c r="Z346" s="6" t="s">
        <v>58</v>
      </c>
    </row>
    <row r="347" spans="1:26" x14ac:dyDescent="0.3">
      <c r="A347" s="6" t="s">
        <v>720</v>
      </c>
      <c r="B347" s="7">
        <v>46045</v>
      </c>
      <c r="C347" s="6" t="s">
        <v>82</v>
      </c>
      <c r="D347" s="6" t="s">
        <v>89</v>
      </c>
      <c r="E347" s="6" t="s">
        <v>43</v>
      </c>
      <c r="F347" s="6">
        <v>25</v>
      </c>
      <c r="G347" s="6" t="s">
        <v>51</v>
      </c>
      <c r="H347" s="6" t="s">
        <v>52</v>
      </c>
      <c r="I347" s="6" t="s">
        <v>51</v>
      </c>
      <c r="J347" s="6" t="s">
        <v>53</v>
      </c>
      <c r="K347" s="6">
        <v>5</v>
      </c>
      <c r="L347" s="6">
        <v>11797</v>
      </c>
      <c r="M347" s="6">
        <v>0</v>
      </c>
      <c r="N347" s="6">
        <v>0</v>
      </c>
      <c r="O347" s="6">
        <v>10617.3</v>
      </c>
      <c r="P347" s="6">
        <v>45</v>
      </c>
      <c r="Q347" s="6">
        <v>69647.3</v>
      </c>
      <c r="R347" s="6" t="s">
        <v>54</v>
      </c>
      <c r="S347" s="6" t="s">
        <v>63</v>
      </c>
      <c r="T347" s="6" t="s">
        <v>35</v>
      </c>
      <c r="U347" s="6" t="s">
        <v>36</v>
      </c>
      <c r="V347" s="6" t="s">
        <v>37</v>
      </c>
      <c r="W347" s="6">
        <v>3</v>
      </c>
      <c r="X347" s="6" t="s">
        <v>38</v>
      </c>
      <c r="Y347" s="6">
        <v>4</v>
      </c>
      <c r="Z347" s="6" t="s">
        <v>39</v>
      </c>
    </row>
    <row r="348" spans="1:26" x14ac:dyDescent="0.3">
      <c r="A348" s="6" t="s">
        <v>721</v>
      </c>
      <c r="B348" s="7">
        <v>45766</v>
      </c>
      <c r="C348" s="6" t="s">
        <v>722</v>
      </c>
      <c r="D348" s="6" t="s">
        <v>111</v>
      </c>
      <c r="E348" s="6" t="s">
        <v>43</v>
      </c>
      <c r="F348" s="6">
        <v>27</v>
      </c>
      <c r="G348" s="6" t="s">
        <v>67</v>
      </c>
      <c r="H348" s="6" t="s">
        <v>68</v>
      </c>
      <c r="I348" s="6" t="s">
        <v>67</v>
      </c>
      <c r="J348" s="6" t="s">
        <v>201</v>
      </c>
      <c r="K348" s="6">
        <v>1</v>
      </c>
      <c r="L348" s="6">
        <v>46166</v>
      </c>
      <c r="M348" s="6">
        <v>15</v>
      </c>
      <c r="N348" s="6">
        <v>6924.9</v>
      </c>
      <c r="O348" s="6">
        <v>7063.4</v>
      </c>
      <c r="P348" s="6">
        <v>461</v>
      </c>
      <c r="Q348" s="6">
        <v>46765.5</v>
      </c>
      <c r="R348" s="6" t="s">
        <v>54</v>
      </c>
      <c r="S348" s="6" t="s">
        <v>34</v>
      </c>
      <c r="T348" s="6" t="s">
        <v>46</v>
      </c>
      <c r="U348" s="6" t="s">
        <v>36</v>
      </c>
      <c r="V348" s="6" t="s">
        <v>37</v>
      </c>
      <c r="W348" s="6">
        <v>10</v>
      </c>
      <c r="X348" s="6" t="s">
        <v>47</v>
      </c>
      <c r="Y348" s="6">
        <v>5</v>
      </c>
      <c r="Z348" s="6" t="s">
        <v>47</v>
      </c>
    </row>
    <row r="349" spans="1:26" x14ac:dyDescent="0.3">
      <c r="A349" s="6" t="s">
        <v>723</v>
      </c>
      <c r="B349" s="7">
        <v>45763</v>
      </c>
      <c r="C349" s="6" t="s">
        <v>724</v>
      </c>
      <c r="D349" s="6" t="s">
        <v>50</v>
      </c>
      <c r="E349" s="6" t="s">
        <v>29</v>
      </c>
      <c r="F349" s="6">
        <v>37</v>
      </c>
      <c r="G349" s="6" t="s">
        <v>90</v>
      </c>
      <c r="H349" s="6" t="s">
        <v>31</v>
      </c>
      <c r="I349" s="6" t="s">
        <v>90</v>
      </c>
      <c r="J349" s="6" t="s">
        <v>53</v>
      </c>
      <c r="K349" s="6">
        <v>1</v>
      </c>
      <c r="L349" s="6">
        <v>36991</v>
      </c>
      <c r="M349" s="6">
        <v>10</v>
      </c>
      <c r="N349" s="6">
        <v>3699.1</v>
      </c>
      <c r="O349" s="6">
        <v>5992.54</v>
      </c>
      <c r="P349" s="6">
        <v>357</v>
      </c>
      <c r="Q349" s="6">
        <v>39641.440000000002</v>
      </c>
      <c r="R349" s="6" t="s">
        <v>54</v>
      </c>
      <c r="S349" s="6" t="s">
        <v>63</v>
      </c>
      <c r="T349" s="6" t="s">
        <v>103</v>
      </c>
      <c r="U349" s="6" t="s">
        <v>103</v>
      </c>
      <c r="V349" s="6" t="s">
        <v>57</v>
      </c>
      <c r="W349" s="6">
        <v>1</v>
      </c>
      <c r="X349" s="6" t="s">
        <v>38</v>
      </c>
      <c r="Y349" s="6">
        <v>3</v>
      </c>
      <c r="Z349" s="6" t="s">
        <v>39</v>
      </c>
    </row>
    <row r="350" spans="1:26" x14ac:dyDescent="0.3">
      <c r="A350" s="6" t="s">
        <v>725</v>
      </c>
      <c r="B350" s="7">
        <v>45862</v>
      </c>
      <c r="C350" s="6" t="s">
        <v>526</v>
      </c>
      <c r="D350" s="6" t="s">
        <v>73</v>
      </c>
      <c r="E350" s="6" t="s">
        <v>29</v>
      </c>
      <c r="F350" s="6">
        <v>30</v>
      </c>
      <c r="G350" s="6" t="s">
        <v>51</v>
      </c>
      <c r="H350" s="6" t="s">
        <v>52</v>
      </c>
      <c r="I350" s="6" t="s">
        <v>51</v>
      </c>
      <c r="J350" s="6" t="s">
        <v>150</v>
      </c>
      <c r="K350" s="6">
        <v>4</v>
      </c>
      <c r="L350" s="6">
        <v>28780</v>
      </c>
      <c r="M350" s="6">
        <v>15</v>
      </c>
      <c r="N350" s="6">
        <v>17268</v>
      </c>
      <c r="O350" s="6">
        <v>17613.36</v>
      </c>
      <c r="P350" s="6">
        <v>127</v>
      </c>
      <c r="Q350" s="6">
        <v>115592.36</v>
      </c>
      <c r="R350" s="6" t="s">
        <v>83</v>
      </c>
      <c r="S350" s="6" t="s">
        <v>63</v>
      </c>
      <c r="T350" s="6" t="s">
        <v>70</v>
      </c>
      <c r="U350" s="6" t="s">
        <v>56</v>
      </c>
      <c r="V350" s="6" t="s">
        <v>57</v>
      </c>
      <c r="W350" s="6">
        <v>6</v>
      </c>
      <c r="X350" s="6" t="s">
        <v>47</v>
      </c>
      <c r="Y350" s="6">
        <v>3</v>
      </c>
      <c r="Z350" s="6" t="s">
        <v>39</v>
      </c>
    </row>
    <row r="351" spans="1:26" x14ac:dyDescent="0.3">
      <c r="A351" s="6" t="s">
        <v>726</v>
      </c>
      <c r="B351" s="7">
        <v>45832</v>
      </c>
      <c r="C351" s="6" t="s">
        <v>631</v>
      </c>
      <c r="D351" s="6" t="s">
        <v>50</v>
      </c>
      <c r="E351" s="6" t="s">
        <v>29</v>
      </c>
      <c r="F351" s="6">
        <v>54</v>
      </c>
      <c r="G351" s="6" t="s">
        <v>94</v>
      </c>
      <c r="H351" s="6" t="s">
        <v>31</v>
      </c>
      <c r="I351" s="6" t="s">
        <v>94</v>
      </c>
      <c r="J351" s="6" t="s">
        <v>75</v>
      </c>
      <c r="K351" s="6">
        <v>4</v>
      </c>
      <c r="L351" s="6">
        <v>18388</v>
      </c>
      <c r="M351" s="6">
        <v>20</v>
      </c>
      <c r="N351" s="6">
        <v>14710.4</v>
      </c>
      <c r="O351" s="6">
        <v>10591.49</v>
      </c>
      <c r="P351" s="6">
        <v>469</v>
      </c>
      <c r="Q351" s="6">
        <v>69902.09</v>
      </c>
      <c r="R351" s="6" t="s">
        <v>83</v>
      </c>
      <c r="S351" s="6" t="s">
        <v>63</v>
      </c>
      <c r="T351" s="6" t="s">
        <v>35</v>
      </c>
      <c r="U351" s="6" t="s">
        <v>36</v>
      </c>
      <c r="V351" s="6" t="s">
        <v>37</v>
      </c>
      <c r="W351" s="6">
        <v>4</v>
      </c>
      <c r="X351" s="6" t="s">
        <v>47</v>
      </c>
      <c r="Y351" s="6">
        <v>4</v>
      </c>
      <c r="Z351" s="6" t="s">
        <v>91</v>
      </c>
    </row>
    <row r="352" spans="1:26" x14ac:dyDescent="0.3">
      <c r="A352" s="6" t="s">
        <v>727</v>
      </c>
      <c r="B352" s="7">
        <v>46108</v>
      </c>
      <c r="C352" s="6" t="s">
        <v>728</v>
      </c>
      <c r="D352" s="6" t="s">
        <v>111</v>
      </c>
      <c r="E352" s="6" t="s">
        <v>43</v>
      </c>
      <c r="F352" s="6">
        <v>50</v>
      </c>
      <c r="G352" s="6" t="s">
        <v>44</v>
      </c>
      <c r="H352" s="6" t="s">
        <v>31</v>
      </c>
      <c r="I352" s="6" t="s">
        <v>44</v>
      </c>
      <c r="J352" s="6" t="s">
        <v>53</v>
      </c>
      <c r="K352" s="6">
        <v>4</v>
      </c>
      <c r="L352" s="6">
        <v>31950</v>
      </c>
      <c r="M352" s="6">
        <v>0</v>
      </c>
      <c r="N352" s="6">
        <v>0</v>
      </c>
      <c r="O352" s="6">
        <v>23004</v>
      </c>
      <c r="P352" s="6">
        <v>50</v>
      </c>
      <c r="Q352" s="6">
        <v>150854</v>
      </c>
      <c r="R352" s="6" t="s">
        <v>83</v>
      </c>
      <c r="S352" s="6" t="s">
        <v>34</v>
      </c>
      <c r="T352" s="6" t="s">
        <v>35</v>
      </c>
      <c r="U352" s="6" t="s">
        <v>36</v>
      </c>
      <c r="V352" s="6" t="s">
        <v>37</v>
      </c>
      <c r="W352" s="6">
        <v>6</v>
      </c>
      <c r="X352" s="6" t="s">
        <v>38</v>
      </c>
      <c r="Y352" s="6">
        <v>4</v>
      </c>
      <c r="Z352" s="6" t="s">
        <v>58</v>
      </c>
    </row>
    <row r="353" spans="1:26" x14ac:dyDescent="0.3">
      <c r="A353" s="6" t="s">
        <v>729</v>
      </c>
      <c r="B353" s="7">
        <v>46025</v>
      </c>
      <c r="C353" s="6" t="s">
        <v>730</v>
      </c>
      <c r="D353" s="6" t="s">
        <v>111</v>
      </c>
      <c r="E353" s="6" t="s">
        <v>29</v>
      </c>
      <c r="F353" s="6">
        <v>38</v>
      </c>
      <c r="G353" s="6" t="s">
        <v>44</v>
      </c>
      <c r="H353" s="6" t="s">
        <v>31</v>
      </c>
      <c r="I353" s="6" t="s">
        <v>44</v>
      </c>
      <c r="J353" s="6" t="s">
        <v>75</v>
      </c>
      <c r="K353" s="6">
        <v>1</v>
      </c>
      <c r="L353" s="6">
        <v>35608</v>
      </c>
      <c r="M353" s="6">
        <v>20</v>
      </c>
      <c r="N353" s="6">
        <v>7121.6</v>
      </c>
      <c r="O353" s="6">
        <v>5127.55</v>
      </c>
      <c r="P353" s="6">
        <v>412</v>
      </c>
      <c r="Q353" s="6">
        <v>34025.949999999997</v>
      </c>
      <c r="R353" s="6" t="s">
        <v>83</v>
      </c>
      <c r="S353" s="6" t="s">
        <v>63</v>
      </c>
      <c r="T353" s="6" t="s">
        <v>70</v>
      </c>
      <c r="U353" s="6" t="s">
        <v>56</v>
      </c>
      <c r="V353" s="6" t="s">
        <v>57</v>
      </c>
      <c r="W353" s="6">
        <v>10</v>
      </c>
      <c r="X353" s="6" t="s">
        <v>47</v>
      </c>
      <c r="Y353" s="6">
        <v>2</v>
      </c>
      <c r="Z353" s="6" t="s">
        <v>91</v>
      </c>
    </row>
    <row r="354" spans="1:26" x14ac:dyDescent="0.3">
      <c r="A354" s="6" t="s">
        <v>731</v>
      </c>
      <c r="B354" s="7">
        <v>45910</v>
      </c>
      <c r="C354" s="6" t="s">
        <v>138</v>
      </c>
      <c r="D354" s="6" t="s">
        <v>42</v>
      </c>
      <c r="E354" s="6" t="s">
        <v>29</v>
      </c>
      <c r="F354" s="6">
        <v>56</v>
      </c>
      <c r="G354" s="6" t="s">
        <v>30</v>
      </c>
      <c r="H354" s="6" t="s">
        <v>31</v>
      </c>
      <c r="I354" s="6" t="s">
        <v>30</v>
      </c>
      <c r="J354" s="6" t="s">
        <v>102</v>
      </c>
      <c r="K354" s="6">
        <v>5</v>
      </c>
      <c r="L354" s="6">
        <v>23093</v>
      </c>
      <c r="M354" s="6">
        <v>0</v>
      </c>
      <c r="N354" s="6">
        <v>0</v>
      </c>
      <c r="O354" s="6">
        <v>20783.7</v>
      </c>
      <c r="P354" s="6">
        <v>59</v>
      </c>
      <c r="Q354" s="6">
        <v>136307.70000000001</v>
      </c>
      <c r="R354" s="6" t="s">
        <v>45</v>
      </c>
      <c r="S354" s="6" t="s">
        <v>63</v>
      </c>
      <c r="T354" s="6" t="s">
        <v>76</v>
      </c>
      <c r="U354" s="6" t="s">
        <v>77</v>
      </c>
      <c r="V354" s="6" t="s">
        <v>57</v>
      </c>
      <c r="W354" s="6">
        <v>6</v>
      </c>
      <c r="X354" s="6" t="s">
        <v>38</v>
      </c>
      <c r="Y354" s="6">
        <v>2</v>
      </c>
      <c r="Z354" s="6" t="s">
        <v>58</v>
      </c>
    </row>
    <row r="355" spans="1:26" x14ac:dyDescent="0.3">
      <c r="A355" s="6" t="s">
        <v>732</v>
      </c>
      <c r="B355" s="7">
        <v>45986</v>
      </c>
      <c r="C355" s="6" t="s">
        <v>455</v>
      </c>
      <c r="D355" s="6" t="s">
        <v>42</v>
      </c>
      <c r="E355" s="6" t="s">
        <v>43</v>
      </c>
      <c r="F355" s="6">
        <v>54</v>
      </c>
      <c r="G355" s="6" t="s">
        <v>90</v>
      </c>
      <c r="H355" s="6" t="s">
        <v>31</v>
      </c>
      <c r="I355" s="6" t="s">
        <v>90</v>
      </c>
      <c r="J355" s="6" t="s">
        <v>102</v>
      </c>
      <c r="K355" s="6">
        <v>4</v>
      </c>
      <c r="L355" s="6">
        <v>27882</v>
      </c>
      <c r="M355" s="6">
        <v>10</v>
      </c>
      <c r="N355" s="6">
        <v>11152.8</v>
      </c>
      <c r="O355" s="6">
        <v>18067.54</v>
      </c>
      <c r="P355" s="6">
        <v>288</v>
      </c>
      <c r="Q355" s="6">
        <v>118730.74</v>
      </c>
      <c r="R355" s="6" t="s">
        <v>33</v>
      </c>
      <c r="S355" s="6" t="s">
        <v>63</v>
      </c>
      <c r="T355" s="6" t="s">
        <v>35</v>
      </c>
      <c r="U355" s="6" t="s">
        <v>36</v>
      </c>
      <c r="V355" s="6" t="s">
        <v>37</v>
      </c>
      <c r="W355" s="6">
        <v>7</v>
      </c>
      <c r="X355" s="6" t="s">
        <v>47</v>
      </c>
      <c r="Y355" s="6">
        <v>1</v>
      </c>
      <c r="Z355" s="6" t="s">
        <v>47</v>
      </c>
    </row>
    <row r="356" spans="1:26" x14ac:dyDescent="0.3">
      <c r="A356" s="6" t="s">
        <v>733</v>
      </c>
      <c r="B356" s="7">
        <v>46059</v>
      </c>
      <c r="C356" s="6" t="s">
        <v>734</v>
      </c>
      <c r="D356" s="6" t="s">
        <v>61</v>
      </c>
      <c r="E356" s="6" t="s">
        <v>43</v>
      </c>
      <c r="F356" s="6">
        <v>39</v>
      </c>
      <c r="G356" s="6" t="s">
        <v>134</v>
      </c>
      <c r="H356" s="6" t="s">
        <v>31</v>
      </c>
      <c r="I356" s="6" t="s">
        <v>134</v>
      </c>
      <c r="J356" s="6" t="s">
        <v>150</v>
      </c>
      <c r="K356" s="6">
        <v>2</v>
      </c>
      <c r="L356" s="6">
        <v>44930</v>
      </c>
      <c r="M356" s="6">
        <v>10</v>
      </c>
      <c r="N356" s="6">
        <v>8986</v>
      </c>
      <c r="O356" s="6">
        <v>14557.32</v>
      </c>
      <c r="P356" s="6">
        <v>262</v>
      </c>
      <c r="Q356" s="6">
        <v>95693.32</v>
      </c>
      <c r="R356" s="6" t="s">
        <v>54</v>
      </c>
      <c r="S356" s="6" t="s">
        <v>34</v>
      </c>
      <c r="T356" s="6" t="s">
        <v>46</v>
      </c>
      <c r="U356" s="6" t="s">
        <v>36</v>
      </c>
      <c r="V356" s="6" t="s">
        <v>37</v>
      </c>
      <c r="W356" s="6">
        <v>4</v>
      </c>
      <c r="X356" s="6" t="s">
        <v>38</v>
      </c>
      <c r="Y356" s="6">
        <v>1</v>
      </c>
      <c r="Z356" s="6" t="s">
        <v>91</v>
      </c>
    </row>
    <row r="357" spans="1:26" x14ac:dyDescent="0.3">
      <c r="A357" s="6" t="s">
        <v>735</v>
      </c>
      <c r="B357" s="7">
        <v>46010</v>
      </c>
      <c r="C357" s="6" t="s">
        <v>305</v>
      </c>
      <c r="D357" s="6" t="s">
        <v>42</v>
      </c>
      <c r="E357" s="6" t="s">
        <v>43</v>
      </c>
      <c r="F357" s="6">
        <v>51</v>
      </c>
      <c r="G357" s="6" t="s">
        <v>139</v>
      </c>
      <c r="H357" s="6" t="s">
        <v>31</v>
      </c>
      <c r="I357" s="6" t="s">
        <v>139</v>
      </c>
      <c r="J357" s="6" t="s">
        <v>53</v>
      </c>
      <c r="K357" s="6">
        <v>2</v>
      </c>
      <c r="L357" s="6">
        <v>32991</v>
      </c>
      <c r="M357" s="6">
        <v>5</v>
      </c>
      <c r="N357" s="6">
        <v>3299.1</v>
      </c>
      <c r="O357" s="6">
        <v>11282.92</v>
      </c>
      <c r="P357" s="6">
        <v>307</v>
      </c>
      <c r="Q357" s="6">
        <v>74272.820000000007</v>
      </c>
      <c r="R357" s="6" t="s">
        <v>54</v>
      </c>
      <c r="S357" s="6" t="s">
        <v>63</v>
      </c>
      <c r="T357" s="6" t="s">
        <v>35</v>
      </c>
      <c r="U357" s="6" t="s">
        <v>36</v>
      </c>
      <c r="V357" s="6" t="s">
        <v>37</v>
      </c>
      <c r="W357" s="6">
        <v>6</v>
      </c>
      <c r="X357" s="6" t="s">
        <v>47</v>
      </c>
      <c r="Y357" s="6">
        <v>4</v>
      </c>
      <c r="Z357" s="6" t="s">
        <v>47</v>
      </c>
    </row>
    <row r="358" spans="1:26" x14ac:dyDescent="0.3">
      <c r="A358" s="6" t="s">
        <v>736</v>
      </c>
      <c r="B358" s="7">
        <v>46051</v>
      </c>
      <c r="C358" s="6" t="s">
        <v>332</v>
      </c>
      <c r="D358" s="6" t="s">
        <v>108</v>
      </c>
      <c r="E358" s="6" t="s">
        <v>43</v>
      </c>
      <c r="F358" s="6">
        <v>41</v>
      </c>
      <c r="G358" s="6" t="s">
        <v>44</v>
      </c>
      <c r="H358" s="6" t="s">
        <v>31</v>
      </c>
      <c r="I358" s="6" t="s">
        <v>44</v>
      </c>
      <c r="J358" s="6" t="s">
        <v>69</v>
      </c>
      <c r="K358" s="6">
        <v>5</v>
      </c>
      <c r="L358" s="6">
        <v>45961</v>
      </c>
      <c r="M358" s="6">
        <v>15</v>
      </c>
      <c r="N358" s="6">
        <v>34470.75</v>
      </c>
      <c r="O358" s="6">
        <v>35160.17</v>
      </c>
      <c r="P358" s="6">
        <v>329</v>
      </c>
      <c r="Q358" s="6">
        <v>230823.42</v>
      </c>
      <c r="R358" s="6" t="s">
        <v>54</v>
      </c>
      <c r="S358" s="6" t="s">
        <v>34</v>
      </c>
      <c r="T358" s="6" t="s">
        <v>84</v>
      </c>
      <c r="U358" s="6" t="s">
        <v>85</v>
      </c>
      <c r="V358" s="6" t="s">
        <v>86</v>
      </c>
      <c r="W358" s="6">
        <v>10</v>
      </c>
      <c r="X358" s="6" t="s">
        <v>47</v>
      </c>
      <c r="Y358" s="6">
        <v>1</v>
      </c>
      <c r="Z358" s="6" t="s">
        <v>58</v>
      </c>
    </row>
    <row r="359" spans="1:26" x14ac:dyDescent="0.3">
      <c r="A359" s="6" t="s">
        <v>737</v>
      </c>
      <c r="B359" s="7">
        <v>45907</v>
      </c>
      <c r="C359" s="6" t="s">
        <v>738</v>
      </c>
      <c r="D359" s="6" t="s">
        <v>28</v>
      </c>
      <c r="E359" s="6" t="s">
        <v>43</v>
      </c>
      <c r="F359" s="6">
        <v>35</v>
      </c>
      <c r="G359" s="6" t="s">
        <v>90</v>
      </c>
      <c r="H359" s="6" t="s">
        <v>31</v>
      </c>
      <c r="I359" s="6" t="s">
        <v>90</v>
      </c>
      <c r="J359" s="6" t="s">
        <v>69</v>
      </c>
      <c r="K359" s="6">
        <v>1</v>
      </c>
      <c r="L359" s="6">
        <v>31904</v>
      </c>
      <c r="M359" s="6">
        <v>5</v>
      </c>
      <c r="N359" s="6">
        <v>1595.2</v>
      </c>
      <c r="O359" s="6">
        <v>5455.58</v>
      </c>
      <c r="P359" s="6">
        <v>374</v>
      </c>
      <c r="Q359" s="6">
        <v>36138.379999999997</v>
      </c>
      <c r="R359" s="6" t="s">
        <v>54</v>
      </c>
      <c r="S359" s="6" t="s">
        <v>63</v>
      </c>
      <c r="T359" s="6" t="s">
        <v>84</v>
      </c>
      <c r="U359" s="6" t="s">
        <v>85</v>
      </c>
      <c r="V359" s="6" t="s">
        <v>86</v>
      </c>
      <c r="W359" s="6">
        <v>6</v>
      </c>
      <c r="X359" s="6" t="s">
        <v>47</v>
      </c>
      <c r="Y359" s="6">
        <v>3</v>
      </c>
      <c r="Z359" s="6" t="s">
        <v>47</v>
      </c>
    </row>
    <row r="360" spans="1:26" x14ac:dyDescent="0.3">
      <c r="A360" s="6" t="s">
        <v>739</v>
      </c>
      <c r="B360" s="7">
        <v>46081</v>
      </c>
      <c r="C360" s="6" t="s">
        <v>740</v>
      </c>
      <c r="D360" s="6" t="s">
        <v>108</v>
      </c>
      <c r="E360" s="6" t="s">
        <v>43</v>
      </c>
      <c r="F360" s="6">
        <v>46</v>
      </c>
      <c r="G360" s="6" t="s">
        <v>134</v>
      </c>
      <c r="H360" s="6" t="s">
        <v>31</v>
      </c>
      <c r="I360" s="6" t="s">
        <v>134</v>
      </c>
      <c r="J360" s="6" t="s">
        <v>125</v>
      </c>
      <c r="K360" s="6">
        <v>1</v>
      </c>
      <c r="L360" s="6">
        <v>33120</v>
      </c>
      <c r="M360" s="6">
        <v>0</v>
      </c>
      <c r="N360" s="6">
        <v>0</v>
      </c>
      <c r="O360" s="6">
        <v>5961.6</v>
      </c>
      <c r="P360" s="6">
        <v>154</v>
      </c>
      <c r="Q360" s="6">
        <v>39235.599999999999</v>
      </c>
      <c r="R360" s="6" t="s">
        <v>83</v>
      </c>
      <c r="S360" s="6" t="s">
        <v>63</v>
      </c>
      <c r="T360" s="6" t="s">
        <v>84</v>
      </c>
      <c r="U360" s="6" t="s">
        <v>85</v>
      </c>
      <c r="V360" s="6" t="s">
        <v>86</v>
      </c>
      <c r="W360" s="6">
        <v>2</v>
      </c>
      <c r="X360" s="6" t="s">
        <v>47</v>
      </c>
      <c r="Y360" s="6">
        <v>4</v>
      </c>
      <c r="Z360" s="6" t="s">
        <v>58</v>
      </c>
    </row>
    <row r="361" spans="1:26" x14ac:dyDescent="0.3">
      <c r="A361" s="6" t="s">
        <v>741</v>
      </c>
      <c r="B361" s="7">
        <v>45899</v>
      </c>
      <c r="C361" s="6" t="s">
        <v>742</v>
      </c>
      <c r="D361" s="6" t="s">
        <v>61</v>
      </c>
      <c r="E361" s="6" t="s">
        <v>43</v>
      </c>
      <c r="F361" s="6">
        <v>47</v>
      </c>
      <c r="G361" s="6" t="s">
        <v>44</v>
      </c>
      <c r="H361" s="6" t="s">
        <v>31</v>
      </c>
      <c r="I361" s="6" t="s">
        <v>44</v>
      </c>
      <c r="J361" s="6" t="s">
        <v>75</v>
      </c>
      <c r="K361" s="6">
        <v>2</v>
      </c>
      <c r="L361" s="6">
        <v>39261</v>
      </c>
      <c r="M361" s="6">
        <v>0</v>
      </c>
      <c r="N361" s="6">
        <v>0</v>
      </c>
      <c r="O361" s="6">
        <v>14133.96</v>
      </c>
      <c r="P361" s="6">
        <v>437</v>
      </c>
      <c r="Q361" s="6">
        <v>93092.96</v>
      </c>
      <c r="R361" s="6" t="s">
        <v>54</v>
      </c>
      <c r="S361" s="6" t="s">
        <v>63</v>
      </c>
      <c r="T361" s="6" t="s">
        <v>84</v>
      </c>
      <c r="U361" s="6" t="s">
        <v>85</v>
      </c>
      <c r="V361" s="6" t="s">
        <v>86</v>
      </c>
      <c r="W361" s="6">
        <v>8</v>
      </c>
      <c r="X361" s="6" t="s">
        <v>47</v>
      </c>
      <c r="Y361" s="6">
        <v>1</v>
      </c>
      <c r="Z361" s="6" t="s">
        <v>47</v>
      </c>
    </row>
    <row r="362" spans="1:26" x14ac:dyDescent="0.3">
      <c r="A362" s="6" t="s">
        <v>743</v>
      </c>
      <c r="B362" s="7">
        <v>45990</v>
      </c>
      <c r="C362" s="6" t="s">
        <v>744</v>
      </c>
      <c r="D362" s="6" t="s">
        <v>80</v>
      </c>
      <c r="E362" s="6" t="s">
        <v>43</v>
      </c>
      <c r="F362" s="6">
        <v>56</v>
      </c>
      <c r="G362" s="6" t="s">
        <v>67</v>
      </c>
      <c r="H362" s="6" t="s">
        <v>68</v>
      </c>
      <c r="I362" s="6" t="s">
        <v>67</v>
      </c>
      <c r="J362" s="6" t="s">
        <v>53</v>
      </c>
      <c r="K362" s="6">
        <v>4</v>
      </c>
      <c r="L362" s="6">
        <v>20027</v>
      </c>
      <c r="M362" s="6">
        <v>10</v>
      </c>
      <c r="N362" s="6">
        <v>8010.8</v>
      </c>
      <c r="O362" s="6">
        <v>12977.5</v>
      </c>
      <c r="P362" s="6">
        <v>0</v>
      </c>
      <c r="Q362" s="6">
        <v>85074.7</v>
      </c>
      <c r="R362" s="6" t="s">
        <v>45</v>
      </c>
      <c r="S362" s="6" t="s">
        <v>63</v>
      </c>
      <c r="T362" s="6" t="s">
        <v>103</v>
      </c>
      <c r="U362" s="6" t="s">
        <v>103</v>
      </c>
      <c r="V362" s="6" t="s">
        <v>57</v>
      </c>
      <c r="W362" s="6">
        <v>1</v>
      </c>
      <c r="X362" s="6" t="s">
        <v>38</v>
      </c>
      <c r="Y362" s="6">
        <v>5</v>
      </c>
      <c r="Z362" s="6" t="s">
        <v>91</v>
      </c>
    </row>
    <row r="363" spans="1:26" x14ac:dyDescent="0.3">
      <c r="A363" s="6" t="s">
        <v>745</v>
      </c>
      <c r="B363" s="7">
        <v>45877</v>
      </c>
      <c r="C363" s="6" t="s">
        <v>746</v>
      </c>
      <c r="D363" s="6" t="s">
        <v>66</v>
      </c>
      <c r="E363" s="6" t="s">
        <v>29</v>
      </c>
      <c r="F363" s="6">
        <v>33</v>
      </c>
      <c r="G363" s="6" t="s">
        <v>139</v>
      </c>
      <c r="H363" s="6" t="s">
        <v>31</v>
      </c>
      <c r="I363" s="6" t="s">
        <v>139</v>
      </c>
      <c r="J363" s="6" t="s">
        <v>69</v>
      </c>
      <c r="K363" s="6">
        <v>2</v>
      </c>
      <c r="L363" s="6">
        <v>29124</v>
      </c>
      <c r="M363" s="6">
        <v>0</v>
      </c>
      <c r="N363" s="6">
        <v>0</v>
      </c>
      <c r="O363" s="6">
        <v>10484.64</v>
      </c>
      <c r="P363" s="6">
        <v>260</v>
      </c>
      <c r="Q363" s="6">
        <v>68992.639999999999</v>
      </c>
      <c r="R363" s="6" t="s">
        <v>33</v>
      </c>
      <c r="S363" s="6" t="s">
        <v>63</v>
      </c>
      <c r="T363" s="6" t="s">
        <v>103</v>
      </c>
      <c r="U363" s="6" t="s">
        <v>103</v>
      </c>
      <c r="V363" s="6" t="s">
        <v>57</v>
      </c>
      <c r="W363" s="6">
        <v>8</v>
      </c>
      <c r="X363" s="6" t="s">
        <v>38</v>
      </c>
      <c r="Y363" s="6">
        <v>5</v>
      </c>
      <c r="Z363" s="6" t="s">
        <v>58</v>
      </c>
    </row>
    <row r="364" spans="1:26" x14ac:dyDescent="0.3">
      <c r="A364" s="6" t="s">
        <v>747</v>
      </c>
      <c r="B364" s="7">
        <v>46029</v>
      </c>
      <c r="C364" s="6" t="s">
        <v>748</v>
      </c>
      <c r="D364" s="6" t="s">
        <v>89</v>
      </c>
      <c r="E364" s="6" t="s">
        <v>29</v>
      </c>
      <c r="F364" s="6">
        <v>24</v>
      </c>
      <c r="G364" s="6" t="s">
        <v>67</v>
      </c>
      <c r="H364" s="6" t="s">
        <v>68</v>
      </c>
      <c r="I364" s="6" t="s">
        <v>67</v>
      </c>
      <c r="J364" s="6" t="s">
        <v>150</v>
      </c>
      <c r="K364" s="6">
        <v>3</v>
      </c>
      <c r="L364" s="6">
        <v>34423</v>
      </c>
      <c r="M364" s="6">
        <v>10</v>
      </c>
      <c r="N364" s="6">
        <v>10326.9</v>
      </c>
      <c r="O364" s="6">
        <v>16729.580000000002</v>
      </c>
      <c r="P364" s="6">
        <v>223</v>
      </c>
      <c r="Q364" s="6">
        <v>109894.68</v>
      </c>
      <c r="R364" s="6" t="s">
        <v>83</v>
      </c>
      <c r="S364" s="6" t="s">
        <v>34</v>
      </c>
      <c r="T364" s="6" t="s">
        <v>95</v>
      </c>
      <c r="U364" s="6" t="s">
        <v>96</v>
      </c>
      <c r="V364" s="6" t="s">
        <v>57</v>
      </c>
      <c r="W364" s="6">
        <v>7</v>
      </c>
      <c r="X364" s="6" t="s">
        <v>47</v>
      </c>
      <c r="Y364" s="6">
        <v>4</v>
      </c>
      <c r="Z364" s="6" t="s">
        <v>91</v>
      </c>
    </row>
    <row r="365" spans="1:26" x14ac:dyDescent="0.3">
      <c r="A365" s="6" t="s">
        <v>749</v>
      </c>
      <c r="B365" s="7">
        <v>46027</v>
      </c>
      <c r="C365" s="6" t="s">
        <v>279</v>
      </c>
      <c r="D365" s="6" t="s">
        <v>108</v>
      </c>
      <c r="E365" s="6" t="s">
        <v>43</v>
      </c>
      <c r="F365" s="6">
        <v>36</v>
      </c>
      <c r="G365" s="6" t="s">
        <v>74</v>
      </c>
      <c r="H365" s="6" t="s">
        <v>31</v>
      </c>
      <c r="I365" s="6" t="s">
        <v>74</v>
      </c>
      <c r="J365" s="6" t="s">
        <v>201</v>
      </c>
      <c r="K365" s="6">
        <v>4</v>
      </c>
      <c r="L365" s="6">
        <v>33019</v>
      </c>
      <c r="M365" s="6">
        <v>20</v>
      </c>
      <c r="N365" s="6">
        <v>26415.200000000001</v>
      </c>
      <c r="O365" s="6">
        <v>19018.939999999999</v>
      </c>
      <c r="P365" s="6">
        <v>47</v>
      </c>
      <c r="Q365" s="6">
        <v>124726.74</v>
      </c>
      <c r="R365" s="6" t="s">
        <v>54</v>
      </c>
      <c r="S365" s="6" t="s">
        <v>63</v>
      </c>
      <c r="T365" s="6" t="s">
        <v>35</v>
      </c>
      <c r="U365" s="6" t="s">
        <v>36</v>
      </c>
      <c r="V365" s="6" t="s">
        <v>37</v>
      </c>
      <c r="W365" s="6">
        <v>4</v>
      </c>
      <c r="X365" s="6" t="s">
        <v>38</v>
      </c>
      <c r="Y365" s="6">
        <v>2</v>
      </c>
      <c r="Z365" s="6" t="s">
        <v>91</v>
      </c>
    </row>
    <row r="366" spans="1:26" x14ac:dyDescent="0.3">
      <c r="A366" s="6" t="s">
        <v>750</v>
      </c>
      <c r="B366" s="7">
        <v>45957</v>
      </c>
      <c r="C366" s="6" t="s">
        <v>751</v>
      </c>
      <c r="D366" s="6" t="s">
        <v>108</v>
      </c>
      <c r="E366" s="6" t="s">
        <v>43</v>
      </c>
      <c r="F366" s="6">
        <v>40</v>
      </c>
      <c r="G366" s="6" t="s">
        <v>44</v>
      </c>
      <c r="H366" s="6" t="s">
        <v>31</v>
      </c>
      <c r="I366" s="6" t="s">
        <v>44</v>
      </c>
      <c r="J366" s="6" t="s">
        <v>75</v>
      </c>
      <c r="K366" s="6">
        <v>3</v>
      </c>
      <c r="L366" s="6">
        <v>42953</v>
      </c>
      <c r="M366" s="6">
        <v>5</v>
      </c>
      <c r="N366" s="6">
        <v>6442.95</v>
      </c>
      <c r="O366" s="6">
        <v>22034.89</v>
      </c>
      <c r="P366" s="6">
        <v>312</v>
      </c>
      <c r="Q366" s="6">
        <v>144762.94</v>
      </c>
      <c r="R366" s="6" t="s">
        <v>33</v>
      </c>
      <c r="S366" s="6" t="s">
        <v>63</v>
      </c>
      <c r="T366" s="6" t="s">
        <v>103</v>
      </c>
      <c r="U366" s="6" t="s">
        <v>103</v>
      </c>
      <c r="V366" s="6" t="s">
        <v>57</v>
      </c>
      <c r="W366" s="6">
        <v>10</v>
      </c>
      <c r="X366" s="6" t="s">
        <v>47</v>
      </c>
      <c r="Y366" s="6">
        <v>1</v>
      </c>
      <c r="Z366" s="6" t="s">
        <v>91</v>
      </c>
    </row>
    <row r="367" spans="1:26" x14ac:dyDescent="0.3">
      <c r="A367" s="6" t="s">
        <v>752</v>
      </c>
      <c r="B367" s="7">
        <v>45862</v>
      </c>
      <c r="C367" s="6" t="s">
        <v>753</v>
      </c>
      <c r="D367" s="6" t="s">
        <v>111</v>
      </c>
      <c r="E367" s="6" t="s">
        <v>29</v>
      </c>
      <c r="F367" s="6">
        <v>34</v>
      </c>
      <c r="G367" s="6" t="s">
        <v>99</v>
      </c>
      <c r="H367" s="6" t="s">
        <v>52</v>
      </c>
      <c r="I367" s="6" t="s">
        <v>99</v>
      </c>
      <c r="J367" s="6" t="s">
        <v>32</v>
      </c>
      <c r="K367" s="6">
        <v>4</v>
      </c>
      <c r="L367" s="6">
        <v>20988</v>
      </c>
      <c r="M367" s="6">
        <v>10</v>
      </c>
      <c r="N367" s="6">
        <v>8395.2000000000007</v>
      </c>
      <c r="O367" s="6">
        <v>13600.22</v>
      </c>
      <c r="P367" s="6">
        <v>300</v>
      </c>
      <c r="Q367" s="6">
        <v>89457.02</v>
      </c>
      <c r="R367" s="6" t="s">
        <v>45</v>
      </c>
      <c r="S367" s="6" t="s">
        <v>63</v>
      </c>
      <c r="T367" s="6" t="s">
        <v>95</v>
      </c>
      <c r="U367" s="6" t="s">
        <v>96</v>
      </c>
      <c r="V367" s="6" t="s">
        <v>57</v>
      </c>
      <c r="W367" s="6">
        <v>8</v>
      </c>
      <c r="X367" s="6" t="s">
        <v>38</v>
      </c>
      <c r="Y367" s="6">
        <v>3</v>
      </c>
      <c r="Z367" s="6" t="s">
        <v>91</v>
      </c>
    </row>
    <row r="368" spans="1:26" x14ac:dyDescent="0.3">
      <c r="A368" s="6" t="s">
        <v>754</v>
      </c>
      <c r="B368" s="7">
        <v>45909</v>
      </c>
      <c r="C368" s="6" t="s">
        <v>755</v>
      </c>
      <c r="D368" s="6" t="s">
        <v>66</v>
      </c>
      <c r="E368" s="6" t="s">
        <v>29</v>
      </c>
      <c r="F368" s="6">
        <v>40</v>
      </c>
      <c r="G368" s="6" t="s">
        <v>44</v>
      </c>
      <c r="H368" s="6" t="s">
        <v>31</v>
      </c>
      <c r="I368" s="6" t="s">
        <v>44</v>
      </c>
      <c r="J368" s="6" t="s">
        <v>32</v>
      </c>
      <c r="K368" s="6">
        <v>5</v>
      </c>
      <c r="L368" s="6">
        <v>29902</v>
      </c>
      <c r="M368" s="6">
        <v>0</v>
      </c>
      <c r="N368" s="6">
        <v>0</v>
      </c>
      <c r="O368" s="6">
        <v>26911.8</v>
      </c>
      <c r="P368" s="6">
        <v>252</v>
      </c>
      <c r="Q368" s="6">
        <v>176673.8</v>
      </c>
      <c r="R368" s="6" t="s">
        <v>45</v>
      </c>
      <c r="S368" s="6" t="s">
        <v>34</v>
      </c>
      <c r="T368" s="6" t="s">
        <v>95</v>
      </c>
      <c r="U368" s="6" t="s">
        <v>96</v>
      </c>
      <c r="V368" s="6" t="s">
        <v>57</v>
      </c>
      <c r="W368" s="6">
        <v>4</v>
      </c>
      <c r="X368" s="6" t="s">
        <v>38</v>
      </c>
      <c r="Y368" s="6">
        <v>2</v>
      </c>
      <c r="Z368" s="6" t="s">
        <v>91</v>
      </c>
    </row>
    <row r="369" spans="1:26" x14ac:dyDescent="0.3">
      <c r="A369" s="6" t="s">
        <v>756</v>
      </c>
      <c r="B369" s="7">
        <v>46010</v>
      </c>
      <c r="C369" s="6" t="s">
        <v>757</v>
      </c>
      <c r="D369" s="6" t="s">
        <v>66</v>
      </c>
      <c r="E369" s="6" t="s">
        <v>43</v>
      </c>
      <c r="F369" s="6">
        <v>35</v>
      </c>
      <c r="G369" s="6" t="s">
        <v>90</v>
      </c>
      <c r="H369" s="6" t="s">
        <v>31</v>
      </c>
      <c r="I369" s="6" t="s">
        <v>90</v>
      </c>
      <c r="J369" s="6" t="s">
        <v>32</v>
      </c>
      <c r="K369" s="6">
        <v>5</v>
      </c>
      <c r="L369" s="6">
        <v>8265</v>
      </c>
      <c r="M369" s="6">
        <v>20</v>
      </c>
      <c r="N369" s="6">
        <v>8265</v>
      </c>
      <c r="O369" s="6">
        <v>5950.8</v>
      </c>
      <c r="P369" s="6">
        <v>487</v>
      </c>
      <c r="Q369" s="6">
        <v>39497.800000000003</v>
      </c>
      <c r="R369" s="6" t="s">
        <v>83</v>
      </c>
      <c r="S369" s="6" t="s">
        <v>63</v>
      </c>
      <c r="T369" s="6" t="s">
        <v>76</v>
      </c>
      <c r="U369" s="6" t="s">
        <v>77</v>
      </c>
      <c r="V369" s="6" t="s">
        <v>57</v>
      </c>
      <c r="W369" s="6">
        <v>7</v>
      </c>
      <c r="X369" s="6" t="s">
        <v>47</v>
      </c>
      <c r="Y369" s="6">
        <v>2</v>
      </c>
      <c r="Z369" s="6" t="s">
        <v>39</v>
      </c>
    </row>
    <row r="370" spans="1:26" x14ac:dyDescent="0.3">
      <c r="A370" s="6" t="s">
        <v>758</v>
      </c>
      <c r="B370" s="7">
        <v>46118</v>
      </c>
      <c r="C370" s="6" t="s">
        <v>349</v>
      </c>
      <c r="D370" s="6" t="s">
        <v>28</v>
      </c>
      <c r="E370" s="6" t="s">
        <v>29</v>
      </c>
      <c r="F370" s="6">
        <v>31</v>
      </c>
      <c r="G370" s="6" t="s">
        <v>139</v>
      </c>
      <c r="H370" s="6" t="s">
        <v>31</v>
      </c>
      <c r="I370" s="6" t="s">
        <v>139</v>
      </c>
      <c r="J370" s="6" t="s">
        <v>53</v>
      </c>
      <c r="K370" s="6">
        <v>1</v>
      </c>
      <c r="L370" s="6">
        <v>44313</v>
      </c>
      <c r="M370" s="6">
        <v>10</v>
      </c>
      <c r="N370" s="6">
        <v>4431.3</v>
      </c>
      <c r="O370" s="6">
        <v>7178.71</v>
      </c>
      <c r="P370" s="6">
        <v>103</v>
      </c>
      <c r="Q370" s="6">
        <v>47163.41</v>
      </c>
      <c r="R370" s="6" t="s">
        <v>45</v>
      </c>
      <c r="S370" s="6" t="s">
        <v>34</v>
      </c>
      <c r="T370" s="6" t="s">
        <v>84</v>
      </c>
      <c r="U370" s="6" t="s">
        <v>85</v>
      </c>
      <c r="V370" s="6" t="s">
        <v>86</v>
      </c>
      <c r="W370" s="6">
        <v>1</v>
      </c>
      <c r="X370" s="6" t="s">
        <v>47</v>
      </c>
      <c r="Y370" s="6">
        <v>5</v>
      </c>
      <c r="Z370" s="6" t="s">
        <v>91</v>
      </c>
    </row>
    <row r="371" spans="1:26" x14ac:dyDescent="0.3">
      <c r="A371" s="6" t="s">
        <v>759</v>
      </c>
      <c r="B371" s="7">
        <v>45886</v>
      </c>
      <c r="C371" s="6" t="s">
        <v>760</v>
      </c>
      <c r="D371" s="6" t="s">
        <v>89</v>
      </c>
      <c r="E371" s="6" t="s">
        <v>43</v>
      </c>
      <c r="F371" s="6">
        <v>35</v>
      </c>
      <c r="G371" s="6" t="s">
        <v>90</v>
      </c>
      <c r="H371" s="6" t="s">
        <v>31</v>
      </c>
      <c r="I371" s="6" t="s">
        <v>90</v>
      </c>
      <c r="J371" s="6" t="s">
        <v>150</v>
      </c>
      <c r="K371" s="6">
        <v>5</v>
      </c>
      <c r="L371" s="6">
        <v>30235</v>
      </c>
      <c r="M371" s="6">
        <v>20</v>
      </c>
      <c r="N371" s="6">
        <v>30235</v>
      </c>
      <c r="O371" s="6">
        <v>21769.200000000001</v>
      </c>
      <c r="P371" s="6">
        <v>120</v>
      </c>
      <c r="Q371" s="6">
        <v>142829.20000000001</v>
      </c>
      <c r="R371" s="6" t="s">
        <v>54</v>
      </c>
      <c r="S371" s="6" t="s">
        <v>34</v>
      </c>
      <c r="T371" s="6" t="s">
        <v>95</v>
      </c>
      <c r="U371" s="6" t="s">
        <v>96</v>
      </c>
      <c r="V371" s="6" t="s">
        <v>57</v>
      </c>
      <c r="W371" s="6">
        <v>4</v>
      </c>
      <c r="X371" s="6" t="s">
        <v>38</v>
      </c>
      <c r="Y371" s="6">
        <v>1</v>
      </c>
      <c r="Z371" s="6" t="s">
        <v>58</v>
      </c>
    </row>
    <row r="372" spans="1:26" x14ac:dyDescent="0.3">
      <c r="A372" s="6" t="s">
        <v>761</v>
      </c>
      <c r="B372" s="7">
        <v>45789</v>
      </c>
      <c r="C372" s="6" t="s">
        <v>762</v>
      </c>
      <c r="D372" s="6" t="s">
        <v>61</v>
      </c>
      <c r="E372" s="6" t="s">
        <v>43</v>
      </c>
      <c r="F372" s="6">
        <v>40</v>
      </c>
      <c r="G372" s="6" t="s">
        <v>94</v>
      </c>
      <c r="H372" s="6" t="s">
        <v>31</v>
      </c>
      <c r="I372" s="6" t="s">
        <v>94</v>
      </c>
      <c r="J372" s="6" t="s">
        <v>112</v>
      </c>
      <c r="K372" s="6">
        <v>1</v>
      </c>
      <c r="L372" s="6">
        <v>47817</v>
      </c>
      <c r="M372" s="6">
        <v>20</v>
      </c>
      <c r="N372" s="6">
        <v>9563.4</v>
      </c>
      <c r="O372" s="6">
        <v>6885.65</v>
      </c>
      <c r="P372" s="6">
        <v>434</v>
      </c>
      <c r="Q372" s="6">
        <v>45573.25</v>
      </c>
      <c r="R372" s="6" t="s">
        <v>54</v>
      </c>
      <c r="S372" s="6" t="s">
        <v>34</v>
      </c>
      <c r="T372" s="6" t="s">
        <v>35</v>
      </c>
      <c r="U372" s="6" t="s">
        <v>36</v>
      </c>
      <c r="V372" s="6" t="s">
        <v>37</v>
      </c>
      <c r="W372" s="6">
        <v>1</v>
      </c>
      <c r="X372" s="6" t="s">
        <v>38</v>
      </c>
      <c r="Y372" s="6">
        <v>2</v>
      </c>
      <c r="Z372" s="6" t="s">
        <v>39</v>
      </c>
    </row>
    <row r="373" spans="1:26" x14ac:dyDescent="0.3">
      <c r="A373" s="6" t="s">
        <v>763</v>
      </c>
      <c r="B373" s="7">
        <v>45974</v>
      </c>
      <c r="C373" s="6" t="s">
        <v>764</v>
      </c>
      <c r="D373" s="6" t="s">
        <v>111</v>
      </c>
      <c r="E373" s="6" t="s">
        <v>43</v>
      </c>
      <c r="F373" s="6">
        <v>18</v>
      </c>
      <c r="G373" s="6" t="s">
        <v>51</v>
      </c>
      <c r="H373" s="6" t="s">
        <v>52</v>
      </c>
      <c r="I373" s="6" t="s">
        <v>51</v>
      </c>
      <c r="J373" s="6" t="s">
        <v>102</v>
      </c>
      <c r="K373" s="6">
        <v>3</v>
      </c>
      <c r="L373" s="6">
        <v>3210</v>
      </c>
      <c r="M373" s="6">
        <v>0</v>
      </c>
      <c r="N373" s="6">
        <v>0</v>
      </c>
      <c r="O373" s="6">
        <v>1733.4</v>
      </c>
      <c r="P373" s="6">
        <v>177</v>
      </c>
      <c r="Q373" s="6">
        <v>11540.4</v>
      </c>
      <c r="R373" s="6" t="s">
        <v>33</v>
      </c>
      <c r="S373" s="6" t="s">
        <v>34</v>
      </c>
      <c r="T373" s="6" t="s">
        <v>70</v>
      </c>
      <c r="U373" s="6" t="s">
        <v>56</v>
      </c>
      <c r="V373" s="6" t="s">
        <v>57</v>
      </c>
      <c r="W373" s="6">
        <v>7</v>
      </c>
      <c r="X373" s="6" t="s">
        <v>38</v>
      </c>
      <c r="Y373" s="6">
        <v>1</v>
      </c>
      <c r="Z373" s="6" t="s">
        <v>47</v>
      </c>
    </row>
    <row r="374" spans="1:26" x14ac:dyDescent="0.3">
      <c r="A374" s="6" t="s">
        <v>765</v>
      </c>
      <c r="B374" s="7">
        <v>45880</v>
      </c>
      <c r="C374" s="6" t="s">
        <v>475</v>
      </c>
      <c r="D374" s="6" t="s">
        <v>89</v>
      </c>
      <c r="E374" s="6" t="s">
        <v>29</v>
      </c>
      <c r="F374" s="6">
        <v>37</v>
      </c>
      <c r="G374" s="6" t="s">
        <v>67</v>
      </c>
      <c r="H374" s="6" t="s">
        <v>68</v>
      </c>
      <c r="I374" s="6" t="s">
        <v>67</v>
      </c>
      <c r="J374" s="6" t="s">
        <v>125</v>
      </c>
      <c r="K374" s="6">
        <v>3</v>
      </c>
      <c r="L374" s="6">
        <v>9055</v>
      </c>
      <c r="M374" s="6">
        <v>0</v>
      </c>
      <c r="N374" s="6">
        <v>0</v>
      </c>
      <c r="O374" s="6">
        <v>4889.7</v>
      </c>
      <c r="P374" s="6">
        <v>444</v>
      </c>
      <c r="Q374" s="6">
        <v>32498.7</v>
      </c>
      <c r="R374" s="6" t="s">
        <v>33</v>
      </c>
      <c r="S374" s="6" t="s">
        <v>34</v>
      </c>
      <c r="T374" s="6" t="s">
        <v>95</v>
      </c>
      <c r="U374" s="6" t="s">
        <v>96</v>
      </c>
      <c r="V374" s="6" t="s">
        <v>57</v>
      </c>
      <c r="W374" s="6">
        <v>4</v>
      </c>
      <c r="X374" s="6" t="s">
        <v>38</v>
      </c>
      <c r="Y374" s="6">
        <v>2</v>
      </c>
      <c r="Z374" s="6" t="s">
        <v>91</v>
      </c>
    </row>
    <row r="375" spans="1:26" x14ac:dyDescent="0.3">
      <c r="A375" s="6" t="s">
        <v>766</v>
      </c>
      <c r="B375" s="7">
        <v>45878</v>
      </c>
      <c r="C375" s="6" t="s">
        <v>767</v>
      </c>
      <c r="D375" s="6" t="s">
        <v>42</v>
      </c>
      <c r="E375" s="6" t="s">
        <v>29</v>
      </c>
      <c r="F375" s="6">
        <v>48</v>
      </c>
      <c r="G375" s="6" t="s">
        <v>139</v>
      </c>
      <c r="H375" s="6" t="s">
        <v>31</v>
      </c>
      <c r="I375" s="6" t="s">
        <v>139</v>
      </c>
      <c r="J375" s="6" t="s">
        <v>125</v>
      </c>
      <c r="K375" s="6">
        <v>5</v>
      </c>
      <c r="L375" s="6">
        <v>28376</v>
      </c>
      <c r="M375" s="6">
        <v>10</v>
      </c>
      <c r="N375" s="6">
        <v>14188</v>
      </c>
      <c r="O375" s="6">
        <v>22984.560000000001</v>
      </c>
      <c r="P375" s="6">
        <v>491</v>
      </c>
      <c r="Q375" s="6">
        <v>151167.56</v>
      </c>
      <c r="R375" s="6" t="s">
        <v>54</v>
      </c>
      <c r="S375" s="6" t="s">
        <v>34</v>
      </c>
      <c r="T375" s="6" t="s">
        <v>95</v>
      </c>
      <c r="U375" s="6" t="s">
        <v>96</v>
      </c>
      <c r="V375" s="6" t="s">
        <v>57</v>
      </c>
      <c r="W375" s="6">
        <v>2</v>
      </c>
      <c r="X375" s="6" t="s">
        <v>47</v>
      </c>
      <c r="Y375" s="6">
        <v>4</v>
      </c>
      <c r="Z375" s="6" t="s">
        <v>91</v>
      </c>
    </row>
    <row r="376" spans="1:26" x14ac:dyDescent="0.3">
      <c r="A376" s="6" t="s">
        <v>768</v>
      </c>
      <c r="B376" s="7">
        <v>45917</v>
      </c>
      <c r="C376" s="6" t="s">
        <v>769</v>
      </c>
      <c r="D376" s="6" t="s">
        <v>42</v>
      </c>
      <c r="E376" s="6" t="s">
        <v>43</v>
      </c>
      <c r="F376" s="6">
        <v>59</v>
      </c>
      <c r="G376" s="6" t="s">
        <v>67</v>
      </c>
      <c r="H376" s="6" t="s">
        <v>68</v>
      </c>
      <c r="I376" s="6" t="s">
        <v>67</v>
      </c>
      <c r="J376" s="6" t="s">
        <v>125</v>
      </c>
      <c r="K376" s="6">
        <v>1</v>
      </c>
      <c r="L376" s="6">
        <v>32505</v>
      </c>
      <c r="M376" s="6">
        <v>20</v>
      </c>
      <c r="N376" s="6">
        <v>6501</v>
      </c>
      <c r="O376" s="6">
        <v>4680.72</v>
      </c>
      <c r="P376" s="6">
        <v>395</v>
      </c>
      <c r="Q376" s="6">
        <v>31079.72</v>
      </c>
      <c r="R376" s="6" t="s">
        <v>45</v>
      </c>
      <c r="S376" s="6" t="s">
        <v>34</v>
      </c>
      <c r="T376" s="6" t="s">
        <v>103</v>
      </c>
      <c r="U376" s="6" t="s">
        <v>103</v>
      </c>
      <c r="V376" s="6" t="s">
        <v>57</v>
      </c>
      <c r="W376" s="6">
        <v>3</v>
      </c>
      <c r="X376" s="6" t="s">
        <v>38</v>
      </c>
      <c r="Y376" s="6">
        <v>1</v>
      </c>
      <c r="Z376" s="6" t="s">
        <v>47</v>
      </c>
    </row>
    <row r="377" spans="1:26" x14ac:dyDescent="0.3">
      <c r="A377" s="6" t="s">
        <v>770</v>
      </c>
      <c r="B377" s="7">
        <v>45959</v>
      </c>
      <c r="C377" s="6" t="s">
        <v>771</v>
      </c>
      <c r="D377" s="6" t="s">
        <v>61</v>
      </c>
      <c r="E377" s="6" t="s">
        <v>29</v>
      </c>
      <c r="F377" s="6">
        <v>37</v>
      </c>
      <c r="G377" s="6" t="s">
        <v>139</v>
      </c>
      <c r="H377" s="6" t="s">
        <v>31</v>
      </c>
      <c r="I377" s="6" t="s">
        <v>139</v>
      </c>
      <c r="J377" s="6" t="s">
        <v>62</v>
      </c>
      <c r="K377" s="6">
        <v>4</v>
      </c>
      <c r="L377" s="6">
        <v>38052</v>
      </c>
      <c r="M377" s="6">
        <v>15</v>
      </c>
      <c r="N377" s="6">
        <v>22831.200000000001</v>
      </c>
      <c r="O377" s="6">
        <v>23287.82</v>
      </c>
      <c r="P377" s="6">
        <v>488</v>
      </c>
      <c r="Q377" s="6">
        <v>153152.62</v>
      </c>
      <c r="R377" s="6" t="s">
        <v>83</v>
      </c>
      <c r="S377" s="6" t="s">
        <v>63</v>
      </c>
      <c r="T377" s="6" t="s">
        <v>103</v>
      </c>
      <c r="U377" s="6" t="s">
        <v>103</v>
      </c>
      <c r="V377" s="6" t="s">
        <v>57</v>
      </c>
      <c r="W377" s="6">
        <v>7</v>
      </c>
      <c r="X377" s="6" t="s">
        <v>47</v>
      </c>
      <c r="Y377" s="6">
        <v>2</v>
      </c>
      <c r="Z377" s="6" t="s">
        <v>39</v>
      </c>
    </row>
    <row r="378" spans="1:26" x14ac:dyDescent="0.3">
      <c r="A378" s="6" t="s">
        <v>772</v>
      </c>
      <c r="B378" s="7">
        <v>45805</v>
      </c>
      <c r="C378" s="6" t="s">
        <v>740</v>
      </c>
      <c r="D378" s="6" t="s">
        <v>108</v>
      </c>
      <c r="E378" s="6" t="s">
        <v>29</v>
      </c>
      <c r="F378" s="6">
        <v>50</v>
      </c>
      <c r="G378" s="6" t="s">
        <v>94</v>
      </c>
      <c r="H378" s="6" t="s">
        <v>31</v>
      </c>
      <c r="I378" s="6" t="s">
        <v>94</v>
      </c>
      <c r="J378" s="6" t="s">
        <v>201</v>
      </c>
      <c r="K378" s="6">
        <v>1</v>
      </c>
      <c r="L378" s="6">
        <v>44961</v>
      </c>
      <c r="M378" s="6">
        <v>5</v>
      </c>
      <c r="N378" s="6">
        <v>2248.0500000000002</v>
      </c>
      <c r="O378" s="6">
        <v>7688.33</v>
      </c>
      <c r="P378" s="6">
        <v>362</v>
      </c>
      <c r="Q378" s="6">
        <v>50763.28</v>
      </c>
      <c r="R378" s="6" t="s">
        <v>45</v>
      </c>
      <c r="S378" s="6" t="s">
        <v>63</v>
      </c>
      <c r="T378" s="6" t="s">
        <v>95</v>
      </c>
      <c r="U378" s="6" t="s">
        <v>96</v>
      </c>
      <c r="V378" s="6" t="s">
        <v>57</v>
      </c>
      <c r="W378" s="6">
        <v>9</v>
      </c>
      <c r="X378" s="6" t="s">
        <v>38</v>
      </c>
      <c r="Y378" s="6">
        <v>3</v>
      </c>
      <c r="Z378" s="6" t="s">
        <v>91</v>
      </c>
    </row>
    <row r="379" spans="1:26" x14ac:dyDescent="0.3">
      <c r="A379" s="6" t="s">
        <v>773</v>
      </c>
      <c r="B379" s="7">
        <v>46015</v>
      </c>
      <c r="C379" s="6" t="s">
        <v>774</v>
      </c>
      <c r="D379" s="6" t="s">
        <v>73</v>
      </c>
      <c r="E379" s="6" t="s">
        <v>29</v>
      </c>
      <c r="F379" s="6">
        <v>30</v>
      </c>
      <c r="G379" s="6" t="s">
        <v>94</v>
      </c>
      <c r="H379" s="6" t="s">
        <v>31</v>
      </c>
      <c r="I379" s="6" t="s">
        <v>94</v>
      </c>
      <c r="J379" s="6" t="s">
        <v>150</v>
      </c>
      <c r="K379" s="6">
        <v>2</v>
      </c>
      <c r="L379" s="6">
        <v>33846</v>
      </c>
      <c r="M379" s="6">
        <v>0</v>
      </c>
      <c r="N379" s="6">
        <v>0</v>
      </c>
      <c r="O379" s="6">
        <v>12184.56</v>
      </c>
      <c r="P379" s="6">
        <v>189</v>
      </c>
      <c r="Q379" s="6">
        <v>80065.56</v>
      </c>
      <c r="R379" s="6" t="s">
        <v>83</v>
      </c>
      <c r="S379" s="6" t="s">
        <v>34</v>
      </c>
      <c r="T379" s="6" t="s">
        <v>95</v>
      </c>
      <c r="U379" s="6" t="s">
        <v>96</v>
      </c>
      <c r="V379" s="6" t="s">
        <v>57</v>
      </c>
      <c r="W379" s="6">
        <v>2</v>
      </c>
      <c r="X379" s="6" t="s">
        <v>47</v>
      </c>
      <c r="Y379" s="6">
        <v>3</v>
      </c>
      <c r="Z379" s="6" t="s">
        <v>39</v>
      </c>
    </row>
    <row r="380" spans="1:26" x14ac:dyDescent="0.3">
      <c r="A380" s="6" t="s">
        <v>775</v>
      </c>
      <c r="B380" s="7">
        <v>46057</v>
      </c>
      <c r="C380" s="6" t="s">
        <v>724</v>
      </c>
      <c r="D380" s="6" t="s">
        <v>73</v>
      </c>
      <c r="E380" s="6" t="s">
        <v>43</v>
      </c>
      <c r="F380" s="6">
        <v>43</v>
      </c>
      <c r="G380" s="6" t="s">
        <v>90</v>
      </c>
      <c r="H380" s="6" t="s">
        <v>31</v>
      </c>
      <c r="I380" s="6" t="s">
        <v>90</v>
      </c>
      <c r="J380" s="6" t="s">
        <v>125</v>
      </c>
      <c r="K380" s="6">
        <v>4</v>
      </c>
      <c r="L380" s="6">
        <v>10257</v>
      </c>
      <c r="M380" s="6">
        <v>15</v>
      </c>
      <c r="N380" s="6">
        <v>6154.2</v>
      </c>
      <c r="O380" s="6">
        <v>6277.28</v>
      </c>
      <c r="P380" s="6">
        <v>295</v>
      </c>
      <c r="Q380" s="6">
        <v>41446.080000000002</v>
      </c>
      <c r="R380" s="6" t="s">
        <v>33</v>
      </c>
      <c r="S380" s="6" t="s">
        <v>63</v>
      </c>
      <c r="T380" s="6" t="s">
        <v>55</v>
      </c>
      <c r="U380" s="6" t="s">
        <v>56</v>
      </c>
      <c r="V380" s="6" t="s">
        <v>57</v>
      </c>
      <c r="W380" s="6">
        <v>7</v>
      </c>
      <c r="X380" s="6" t="s">
        <v>38</v>
      </c>
      <c r="Y380" s="6">
        <v>3</v>
      </c>
      <c r="Z380" s="6" t="s">
        <v>47</v>
      </c>
    </row>
    <row r="381" spans="1:26" x14ac:dyDescent="0.3">
      <c r="A381" s="6" t="s">
        <v>776</v>
      </c>
      <c r="B381" s="7">
        <v>46036</v>
      </c>
      <c r="C381" s="6" t="s">
        <v>777</v>
      </c>
      <c r="D381" s="6" t="s">
        <v>111</v>
      </c>
      <c r="E381" s="6" t="s">
        <v>29</v>
      </c>
      <c r="F381" s="6">
        <v>26</v>
      </c>
      <c r="G381" s="6" t="s">
        <v>139</v>
      </c>
      <c r="H381" s="6" t="s">
        <v>31</v>
      </c>
      <c r="I381" s="6" t="s">
        <v>139</v>
      </c>
      <c r="J381" s="6" t="s">
        <v>62</v>
      </c>
      <c r="K381" s="6">
        <v>5</v>
      </c>
      <c r="L381" s="6">
        <v>35399</v>
      </c>
      <c r="M381" s="6">
        <v>0</v>
      </c>
      <c r="N381" s="6">
        <v>0</v>
      </c>
      <c r="O381" s="6">
        <v>31859.1</v>
      </c>
      <c r="P381" s="6">
        <v>222</v>
      </c>
      <c r="Q381" s="6">
        <v>209076.1</v>
      </c>
      <c r="R381" s="6" t="s">
        <v>45</v>
      </c>
      <c r="S381" s="6" t="s">
        <v>63</v>
      </c>
      <c r="T381" s="6" t="s">
        <v>84</v>
      </c>
      <c r="U381" s="6" t="s">
        <v>85</v>
      </c>
      <c r="V381" s="6" t="s">
        <v>86</v>
      </c>
      <c r="W381" s="6">
        <v>2</v>
      </c>
      <c r="X381" s="6" t="s">
        <v>47</v>
      </c>
      <c r="Y381" s="6">
        <v>4</v>
      </c>
      <c r="Z381" s="6" t="s">
        <v>91</v>
      </c>
    </row>
    <row r="382" spans="1:26" x14ac:dyDescent="0.3">
      <c r="A382" s="6" t="s">
        <v>778</v>
      </c>
      <c r="B382" s="7">
        <v>46018</v>
      </c>
      <c r="C382" s="6" t="s">
        <v>779</v>
      </c>
      <c r="D382" s="6" t="s">
        <v>111</v>
      </c>
      <c r="E382" s="6" t="s">
        <v>29</v>
      </c>
      <c r="F382" s="6">
        <v>48</v>
      </c>
      <c r="G382" s="6" t="s">
        <v>67</v>
      </c>
      <c r="H382" s="6" t="s">
        <v>68</v>
      </c>
      <c r="I382" s="6" t="s">
        <v>67</v>
      </c>
      <c r="J382" s="6" t="s">
        <v>125</v>
      </c>
      <c r="K382" s="6">
        <v>3</v>
      </c>
      <c r="L382" s="6">
        <v>38354</v>
      </c>
      <c r="M382" s="6">
        <v>5</v>
      </c>
      <c r="N382" s="6">
        <v>5753.1</v>
      </c>
      <c r="O382" s="6">
        <v>19675.599999999999</v>
      </c>
      <c r="P382" s="6">
        <v>229</v>
      </c>
      <c r="Q382" s="6">
        <v>129213.5</v>
      </c>
      <c r="R382" s="6" t="s">
        <v>33</v>
      </c>
      <c r="S382" s="6" t="s">
        <v>34</v>
      </c>
      <c r="T382" s="6" t="s">
        <v>46</v>
      </c>
      <c r="U382" s="6" t="s">
        <v>36</v>
      </c>
      <c r="V382" s="6" t="s">
        <v>37</v>
      </c>
      <c r="W382" s="6">
        <v>3</v>
      </c>
      <c r="X382" s="6" t="s">
        <v>47</v>
      </c>
      <c r="Y382" s="6">
        <v>2</v>
      </c>
      <c r="Z382" s="6" t="s">
        <v>47</v>
      </c>
    </row>
    <row r="383" spans="1:26" x14ac:dyDescent="0.3">
      <c r="A383" s="6" t="s">
        <v>780</v>
      </c>
      <c r="B383" s="7">
        <v>46008</v>
      </c>
      <c r="C383" s="6" t="s">
        <v>781</v>
      </c>
      <c r="D383" s="6" t="s">
        <v>28</v>
      </c>
      <c r="E383" s="6" t="s">
        <v>29</v>
      </c>
      <c r="F383" s="6">
        <v>25</v>
      </c>
      <c r="G383" s="6" t="s">
        <v>90</v>
      </c>
      <c r="H383" s="6" t="s">
        <v>31</v>
      </c>
      <c r="I383" s="6" t="s">
        <v>90</v>
      </c>
      <c r="J383" s="6" t="s">
        <v>112</v>
      </c>
      <c r="K383" s="6">
        <v>3</v>
      </c>
      <c r="L383" s="6">
        <v>41789</v>
      </c>
      <c r="M383" s="6">
        <v>10</v>
      </c>
      <c r="N383" s="6">
        <v>12536.7</v>
      </c>
      <c r="O383" s="6">
        <v>20309.45</v>
      </c>
      <c r="P383" s="6">
        <v>460</v>
      </c>
      <c r="Q383" s="6">
        <v>133599.75</v>
      </c>
      <c r="R383" s="6" t="s">
        <v>33</v>
      </c>
      <c r="S383" s="6" t="s">
        <v>63</v>
      </c>
      <c r="T383" s="6" t="s">
        <v>46</v>
      </c>
      <c r="U383" s="6" t="s">
        <v>36</v>
      </c>
      <c r="V383" s="6" t="s">
        <v>37</v>
      </c>
      <c r="W383" s="6">
        <v>1</v>
      </c>
      <c r="X383" s="6" t="s">
        <v>47</v>
      </c>
      <c r="Y383" s="6">
        <v>4</v>
      </c>
      <c r="Z383" s="6" t="s">
        <v>91</v>
      </c>
    </row>
    <row r="384" spans="1:26" x14ac:dyDescent="0.3">
      <c r="A384" s="6" t="s">
        <v>782</v>
      </c>
      <c r="B384" s="7">
        <v>45802</v>
      </c>
      <c r="C384" s="6" t="s">
        <v>79</v>
      </c>
      <c r="D384" s="6" t="s">
        <v>89</v>
      </c>
      <c r="E384" s="6" t="s">
        <v>43</v>
      </c>
      <c r="F384" s="6">
        <v>50</v>
      </c>
      <c r="G384" s="6" t="s">
        <v>99</v>
      </c>
      <c r="H384" s="6" t="s">
        <v>52</v>
      </c>
      <c r="I384" s="6" t="s">
        <v>99</v>
      </c>
      <c r="J384" s="6" t="s">
        <v>32</v>
      </c>
      <c r="K384" s="6">
        <v>5</v>
      </c>
      <c r="L384" s="6">
        <v>40354</v>
      </c>
      <c r="M384" s="6">
        <v>15</v>
      </c>
      <c r="N384" s="6">
        <v>30265.5</v>
      </c>
      <c r="O384" s="6">
        <v>30870.81</v>
      </c>
      <c r="P384" s="6">
        <v>5</v>
      </c>
      <c r="Q384" s="6">
        <v>202380.31</v>
      </c>
      <c r="R384" s="6" t="s">
        <v>33</v>
      </c>
      <c r="S384" s="6" t="s">
        <v>34</v>
      </c>
      <c r="T384" s="6" t="s">
        <v>70</v>
      </c>
      <c r="U384" s="6" t="s">
        <v>56</v>
      </c>
      <c r="V384" s="6" t="s">
        <v>57</v>
      </c>
      <c r="W384" s="6">
        <v>9</v>
      </c>
      <c r="X384" s="6" t="s">
        <v>38</v>
      </c>
      <c r="Y384" s="6">
        <v>5</v>
      </c>
      <c r="Z384" s="6" t="s">
        <v>91</v>
      </c>
    </row>
    <row r="385" spans="1:26" x14ac:dyDescent="0.3">
      <c r="A385" s="6" t="s">
        <v>783</v>
      </c>
      <c r="B385" s="7">
        <v>46007</v>
      </c>
      <c r="C385" s="6" t="s">
        <v>784</v>
      </c>
      <c r="D385" s="6" t="s">
        <v>108</v>
      </c>
      <c r="E385" s="6" t="s">
        <v>29</v>
      </c>
      <c r="F385" s="6">
        <v>57</v>
      </c>
      <c r="G385" s="6" t="s">
        <v>90</v>
      </c>
      <c r="H385" s="6" t="s">
        <v>31</v>
      </c>
      <c r="I385" s="6" t="s">
        <v>90</v>
      </c>
      <c r="J385" s="6" t="s">
        <v>112</v>
      </c>
      <c r="K385" s="6">
        <v>3</v>
      </c>
      <c r="L385" s="6">
        <v>44552</v>
      </c>
      <c r="M385" s="6">
        <v>20</v>
      </c>
      <c r="N385" s="6">
        <v>26731.200000000001</v>
      </c>
      <c r="O385" s="6">
        <v>19246.46</v>
      </c>
      <c r="P385" s="6">
        <v>222</v>
      </c>
      <c r="Q385" s="6">
        <v>126393.26</v>
      </c>
      <c r="R385" s="6" t="s">
        <v>45</v>
      </c>
      <c r="S385" s="6" t="s">
        <v>34</v>
      </c>
      <c r="T385" s="6" t="s">
        <v>70</v>
      </c>
      <c r="U385" s="6" t="s">
        <v>56</v>
      </c>
      <c r="V385" s="6" t="s">
        <v>57</v>
      </c>
      <c r="W385" s="6">
        <v>2</v>
      </c>
      <c r="X385" s="6" t="s">
        <v>47</v>
      </c>
      <c r="Y385" s="6">
        <v>1</v>
      </c>
      <c r="Z385" s="6" t="s">
        <v>39</v>
      </c>
    </row>
    <row r="386" spans="1:26" x14ac:dyDescent="0.3">
      <c r="A386" s="6" t="s">
        <v>785</v>
      </c>
      <c r="B386" s="7">
        <v>45803</v>
      </c>
      <c r="C386" s="6" t="s">
        <v>786</v>
      </c>
      <c r="D386" s="6" t="s">
        <v>42</v>
      </c>
      <c r="E386" s="6" t="s">
        <v>43</v>
      </c>
      <c r="F386" s="6">
        <v>57</v>
      </c>
      <c r="G386" s="6" t="s">
        <v>74</v>
      </c>
      <c r="H386" s="6" t="s">
        <v>31</v>
      </c>
      <c r="I386" s="6" t="s">
        <v>74</v>
      </c>
      <c r="J386" s="6" t="s">
        <v>69</v>
      </c>
      <c r="K386" s="6">
        <v>4</v>
      </c>
      <c r="L386" s="6">
        <v>6838</v>
      </c>
      <c r="M386" s="6">
        <v>5</v>
      </c>
      <c r="N386" s="6">
        <v>1367.6</v>
      </c>
      <c r="O386" s="6">
        <v>4677.1899999999996</v>
      </c>
      <c r="P386" s="6">
        <v>1</v>
      </c>
      <c r="Q386" s="6">
        <v>30662.59</v>
      </c>
      <c r="R386" s="6" t="s">
        <v>54</v>
      </c>
      <c r="S386" s="6" t="s">
        <v>34</v>
      </c>
      <c r="T386" s="6" t="s">
        <v>103</v>
      </c>
      <c r="U386" s="6" t="s">
        <v>103</v>
      </c>
      <c r="V386" s="6" t="s">
        <v>57</v>
      </c>
      <c r="W386" s="6">
        <v>1</v>
      </c>
      <c r="X386" s="6" t="s">
        <v>38</v>
      </c>
      <c r="Y386" s="6">
        <v>3</v>
      </c>
      <c r="Z386" s="6" t="s">
        <v>91</v>
      </c>
    </row>
    <row r="387" spans="1:26" x14ac:dyDescent="0.3">
      <c r="A387" s="6" t="s">
        <v>787</v>
      </c>
      <c r="B387" s="7">
        <v>45794</v>
      </c>
      <c r="C387" s="6" t="s">
        <v>788</v>
      </c>
      <c r="D387" s="6" t="s">
        <v>108</v>
      </c>
      <c r="E387" s="6" t="s">
        <v>29</v>
      </c>
      <c r="F387" s="6">
        <v>50</v>
      </c>
      <c r="G387" s="6" t="s">
        <v>51</v>
      </c>
      <c r="H387" s="6" t="s">
        <v>52</v>
      </c>
      <c r="I387" s="6" t="s">
        <v>51</v>
      </c>
      <c r="J387" s="6" t="s">
        <v>125</v>
      </c>
      <c r="K387" s="6">
        <v>5</v>
      </c>
      <c r="L387" s="6">
        <v>38147</v>
      </c>
      <c r="M387" s="6">
        <v>15</v>
      </c>
      <c r="N387" s="6">
        <v>28610.25</v>
      </c>
      <c r="O387" s="6">
        <v>29182.45</v>
      </c>
      <c r="P387" s="6">
        <v>184</v>
      </c>
      <c r="Q387" s="6">
        <v>191491.20000000001</v>
      </c>
      <c r="R387" s="6" t="s">
        <v>54</v>
      </c>
      <c r="S387" s="6" t="s">
        <v>34</v>
      </c>
      <c r="T387" s="6" t="s">
        <v>35</v>
      </c>
      <c r="U387" s="6" t="s">
        <v>36</v>
      </c>
      <c r="V387" s="6" t="s">
        <v>37</v>
      </c>
      <c r="W387" s="6">
        <v>5</v>
      </c>
      <c r="X387" s="6" t="s">
        <v>47</v>
      </c>
      <c r="Y387" s="6">
        <v>5</v>
      </c>
      <c r="Z387" s="6" t="s">
        <v>91</v>
      </c>
    </row>
    <row r="388" spans="1:26" x14ac:dyDescent="0.3">
      <c r="A388" s="6" t="s">
        <v>789</v>
      </c>
      <c r="B388" s="7">
        <v>45916</v>
      </c>
      <c r="C388" s="6" t="s">
        <v>790</v>
      </c>
      <c r="D388" s="6" t="s">
        <v>66</v>
      </c>
      <c r="E388" s="6" t="s">
        <v>43</v>
      </c>
      <c r="F388" s="6">
        <v>37</v>
      </c>
      <c r="G388" s="6" t="s">
        <v>44</v>
      </c>
      <c r="H388" s="6" t="s">
        <v>31</v>
      </c>
      <c r="I388" s="6" t="s">
        <v>44</v>
      </c>
      <c r="J388" s="6" t="s">
        <v>32</v>
      </c>
      <c r="K388" s="6">
        <v>4</v>
      </c>
      <c r="L388" s="6">
        <v>47651</v>
      </c>
      <c r="M388" s="6">
        <v>5</v>
      </c>
      <c r="N388" s="6">
        <v>9530.2000000000007</v>
      </c>
      <c r="O388" s="6">
        <v>32593.279999999999</v>
      </c>
      <c r="P388" s="6">
        <v>270</v>
      </c>
      <c r="Q388" s="6">
        <v>213937.08</v>
      </c>
      <c r="R388" s="6" t="s">
        <v>33</v>
      </c>
      <c r="S388" s="6" t="s">
        <v>34</v>
      </c>
      <c r="T388" s="6" t="s">
        <v>84</v>
      </c>
      <c r="U388" s="6" t="s">
        <v>85</v>
      </c>
      <c r="V388" s="6" t="s">
        <v>86</v>
      </c>
      <c r="W388" s="6">
        <v>10</v>
      </c>
      <c r="X388" s="6" t="s">
        <v>47</v>
      </c>
      <c r="Y388" s="6">
        <v>2</v>
      </c>
      <c r="Z388" s="6" t="s">
        <v>58</v>
      </c>
    </row>
    <row r="389" spans="1:26" x14ac:dyDescent="0.3">
      <c r="A389" s="6" t="s">
        <v>791</v>
      </c>
      <c r="B389" s="7">
        <v>45799</v>
      </c>
      <c r="C389" s="6" t="s">
        <v>792</v>
      </c>
      <c r="D389" s="6" t="s">
        <v>50</v>
      </c>
      <c r="E389" s="6" t="s">
        <v>29</v>
      </c>
      <c r="F389" s="6">
        <v>51</v>
      </c>
      <c r="G389" s="6" t="s">
        <v>67</v>
      </c>
      <c r="H389" s="6" t="s">
        <v>68</v>
      </c>
      <c r="I389" s="6" t="s">
        <v>67</v>
      </c>
      <c r="J389" s="6" t="s">
        <v>102</v>
      </c>
      <c r="K389" s="6">
        <v>1</v>
      </c>
      <c r="L389" s="6">
        <v>35776</v>
      </c>
      <c r="M389" s="6">
        <v>15</v>
      </c>
      <c r="N389" s="6">
        <v>5366.4</v>
      </c>
      <c r="O389" s="6">
        <v>5473.73</v>
      </c>
      <c r="P389" s="6">
        <v>211</v>
      </c>
      <c r="Q389" s="6">
        <v>36094.33</v>
      </c>
      <c r="R389" s="6" t="s">
        <v>54</v>
      </c>
      <c r="S389" s="6" t="s">
        <v>34</v>
      </c>
      <c r="T389" s="6" t="s">
        <v>35</v>
      </c>
      <c r="U389" s="6" t="s">
        <v>36</v>
      </c>
      <c r="V389" s="6" t="s">
        <v>37</v>
      </c>
      <c r="W389" s="6">
        <v>1</v>
      </c>
      <c r="X389" s="6" t="s">
        <v>47</v>
      </c>
      <c r="Y389" s="6">
        <v>2</v>
      </c>
      <c r="Z389" s="6" t="s">
        <v>39</v>
      </c>
    </row>
    <row r="390" spans="1:26" x14ac:dyDescent="0.3">
      <c r="A390" s="6" t="s">
        <v>793</v>
      </c>
      <c r="B390" s="7">
        <v>45792</v>
      </c>
      <c r="C390" s="6" t="s">
        <v>794</v>
      </c>
      <c r="D390" s="6" t="s">
        <v>89</v>
      </c>
      <c r="E390" s="6" t="s">
        <v>43</v>
      </c>
      <c r="F390" s="6">
        <v>48</v>
      </c>
      <c r="G390" s="6" t="s">
        <v>139</v>
      </c>
      <c r="H390" s="6" t="s">
        <v>31</v>
      </c>
      <c r="I390" s="6" t="s">
        <v>139</v>
      </c>
      <c r="J390" s="6" t="s">
        <v>53</v>
      </c>
      <c r="K390" s="6">
        <v>5</v>
      </c>
      <c r="L390" s="6">
        <v>38786</v>
      </c>
      <c r="M390" s="6">
        <v>20</v>
      </c>
      <c r="N390" s="6">
        <v>38786</v>
      </c>
      <c r="O390" s="6">
        <v>27925.919999999998</v>
      </c>
      <c r="P390" s="6">
        <v>346</v>
      </c>
      <c r="Q390" s="6">
        <v>183415.92</v>
      </c>
      <c r="R390" s="6" t="s">
        <v>33</v>
      </c>
      <c r="S390" s="6" t="s">
        <v>34</v>
      </c>
      <c r="T390" s="6" t="s">
        <v>84</v>
      </c>
      <c r="U390" s="6" t="s">
        <v>85</v>
      </c>
      <c r="V390" s="6" t="s">
        <v>86</v>
      </c>
      <c r="W390" s="6">
        <v>10</v>
      </c>
      <c r="X390" s="6" t="s">
        <v>38</v>
      </c>
      <c r="Y390" s="6">
        <v>2</v>
      </c>
      <c r="Z390" s="6" t="s">
        <v>39</v>
      </c>
    </row>
    <row r="391" spans="1:26" x14ac:dyDescent="0.3">
      <c r="A391" s="6" t="s">
        <v>795</v>
      </c>
      <c r="B391" s="7">
        <v>46088</v>
      </c>
      <c r="C391" s="6" t="s">
        <v>193</v>
      </c>
      <c r="D391" s="6" t="s">
        <v>50</v>
      </c>
      <c r="E391" s="6" t="s">
        <v>43</v>
      </c>
      <c r="F391" s="6">
        <v>39</v>
      </c>
      <c r="G391" s="6" t="s">
        <v>30</v>
      </c>
      <c r="H391" s="6" t="s">
        <v>31</v>
      </c>
      <c r="I391" s="6" t="s">
        <v>30</v>
      </c>
      <c r="J391" s="6" t="s">
        <v>32</v>
      </c>
      <c r="K391" s="6">
        <v>4</v>
      </c>
      <c r="L391" s="6">
        <v>44570</v>
      </c>
      <c r="M391" s="6">
        <v>15</v>
      </c>
      <c r="N391" s="6">
        <v>26742</v>
      </c>
      <c r="O391" s="6">
        <v>27276.84</v>
      </c>
      <c r="P391" s="6">
        <v>441</v>
      </c>
      <c r="Q391" s="6">
        <v>179255.84</v>
      </c>
      <c r="R391" s="6" t="s">
        <v>33</v>
      </c>
      <c r="S391" s="6" t="s">
        <v>34</v>
      </c>
      <c r="T391" s="6" t="s">
        <v>95</v>
      </c>
      <c r="U391" s="6" t="s">
        <v>96</v>
      </c>
      <c r="V391" s="6" t="s">
        <v>57</v>
      </c>
      <c r="W391" s="6">
        <v>5</v>
      </c>
      <c r="X391" s="6" t="s">
        <v>47</v>
      </c>
      <c r="Y391" s="6">
        <v>5</v>
      </c>
      <c r="Z391" s="6" t="s">
        <v>47</v>
      </c>
    </row>
    <row r="392" spans="1:26" x14ac:dyDescent="0.3">
      <c r="A392" s="6" t="s">
        <v>796</v>
      </c>
      <c r="B392" s="7">
        <v>45852</v>
      </c>
      <c r="C392" s="6" t="s">
        <v>65</v>
      </c>
      <c r="D392" s="6" t="s">
        <v>108</v>
      </c>
      <c r="E392" s="6" t="s">
        <v>43</v>
      </c>
      <c r="F392" s="6">
        <v>27</v>
      </c>
      <c r="G392" s="6" t="s">
        <v>99</v>
      </c>
      <c r="H392" s="6" t="s">
        <v>52</v>
      </c>
      <c r="I392" s="6" t="s">
        <v>99</v>
      </c>
      <c r="J392" s="6" t="s">
        <v>62</v>
      </c>
      <c r="K392" s="6">
        <v>2</v>
      </c>
      <c r="L392" s="6">
        <v>17897</v>
      </c>
      <c r="M392" s="6">
        <v>15</v>
      </c>
      <c r="N392" s="6">
        <v>5369.1</v>
      </c>
      <c r="O392" s="6">
        <v>5476.48</v>
      </c>
      <c r="P392" s="6">
        <v>381</v>
      </c>
      <c r="Q392" s="6">
        <v>36282.379999999997</v>
      </c>
      <c r="R392" s="6" t="s">
        <v>54</v>
      </c>
      <c r="S392" s="6" t="s">
        <v>34</v>
      </c>
      <c r="T392" s="6" t="s">
        <v>76</v>
      </c>
      <c r="U392" s="6" t="s">
        <v>77</v>
      </c>
      <c r="V392" s="6" t="s">
        <v>57</v>
      </c>
      <c r="W392" s="6">
        <v>2</v>
      </c>
      <c r="X392" s="6" t="s">
        <v>38</v>
      </c>
      <c r="Y392" s="6">
        <v>3</v>
      </c>
      <c r="Z392" s="6" t="s">
        <v>39</v>
      </c>
    </row>
    <row r="393" spans="1:26" x14ac:dyDescent="0.3">
      <c r="A393" s="6" t="s">
        <v>797</v>
      </c>
      <c r="B393" s="7">
        <v>46082</v>
      </c>
      <c r="C393" s="6" t="s">
        <v>798</v>
      </c>
      <c r="D393" s="6" t="s">
        <v>111</v>
      </c>
      <c r="E393" s="6" t="s">
        <v>43</v>
      </c>
      <c r="F393" s="6">
        <v>29</v>
      </c>
      <c r="G393" s="6" t="s">
        <v>99</v>
      </c>
      <c r="H393" s="6" t="s">
        <v>52</v>
      </c>
      <c r="I393" s="6" t="s">
        <v>99</v>
      </c>
      <c r="J393" s="6" t="s">
        <v>201</v>
      </c>
      <c r="K393" s="6">
        <v>2</v>
      </c>
      <c r="L393" s="6">
        <v>19659</v>
      </c>
      <c r="M393" s="6">
        <v>5</v>
      </c>
      <c r="N393" s="6">
        <v>1965.9</v>
      </c>
      <c r="O393" s="6">
        <v>6723.38</v>
      </c>
      <c r="P393" s="6">
        <v>60</v>
      </c>
      <c r="Q393" s="6">
        <v>44135.48</v>
      </c>
      <c r="R393" s="6" t="s">
        <v>54</v>
      </c>
      <c r="S393" s="6" t="s">
        <v>63</v>
      </c>
      <c r="T393" s="6" t="s">
        <v>55</v>
      </c>
      <c r="U393" s="6" t="s">
        <v>56</v>
      </c>
      <c r="V393" s="6" t="s">
        <v>57</v>
      </c>
      <c r="W393" s="6">
        <v>8</v>
      </c>
      <c r="X393" s="6" t="s">
        <v>47</v>
      </c>
      <c r="Y393" s="6">
        <v>2</v>
      </c>
      <c r="Z393" s="6" t="s">
        <v>39</v>
      </c>
    </row>
    <row r="394" spans="1:26" x14ac:dyDescent="0.3">
      <c r="A394" s="6" t="s">
        <v>799</v>
      </c>
      <c r="B394" s="7">
        <v>45937</v>
      </c>
      <c r="C394" s="6" t="s">
        <v>800</v>
      </c>
      <c r="D394" s="6" t="s">
        <v>42</v>
      </c>
      <c r="E394" s="6" t="s">
        <v>29</v>
      </c>
      <c r="F394" s="6">
        <v>19</v>
      </c>
      <c r="G394" s="6" t="s">
        <v>44</v>
      </c>
      <c r="H394" s="6" t="s">
        <v>31</v>
      </c>
      <c r="I394" s="6" t="s">
        <v>44</v>
      </c>
      <c r="J394" s="6" t="s">
        <v>201</v>
      </c>
      <c r="K394" s="6">
        <v>2</v>
      </c>
      <c r="L394" s="6">
        <v>5458</v>
      </c>
      <c r="M394" s="6">
        <v>10</v>
      </c>
      <c r="N394" s="6">
        <v>1091.5999999999999</v>
      </c>
      <c r="O394" s="6">
        <v>1768.39</v>
      </c>
      <c r="P394" s="6">
        <v>260</v>
      </c>
      <c r="Q394" s="6">
        <v>11852.79</v>
      </c>
      <c r="R394" s="6" t="s">
        <v>54</v>
      </c>
      <c r="S394" s="6" t="s">
        <v>63</v>
      </c>
      <c r="T394" s="6" t="s">
        <v>95</v>
      </c>
      <c r="U394" s="6" t="s">
        <v>96</v>
      </c>
      <c r="V394" s="6" t="s">
        <v>57</v>
      </c>
      <c r="W394" s="6">
        <v>6</v>
      </c>
      <c r="X394" s="6" t="s">
        <v>47</v>
      </c>
      <c r="Y394" s="6">
        <v>1</v>
      </c>
      <c r="Z394" s="6" t="s">
        <v>58</v>
      </c>
    </row>
    <row r="395" spans="1:26" x14ac:dyDescent="0.3">
      <c r="A395" s="6" t="s">
        <v>801</v>
      </c>
      <c r="B395" s="7">
        <v>45893</v>
      </c>
      <c r="C395" s="6" t="s">
        <v>802</v>
      </c>
      <c r="D395" s="6" t="s">
        <v>80</v>
      </c>
      <c r="E395" s="6" t="s">
        <v>43</v>
      </c>
      <c r="F395" s="6">
        <v>39</v>
      </c>
      <c r="G395" s="6" t="s">
        <v>51</v>
      </c>
      <c r="H395" s="6" t="s">
        <v>52</v>
      </c>
      <c r="I395" s="6" t="s">
        <v>51</v>
      </c>
      <c r="J395" s="6" t="s">
        <v>53</v>
      </c>
      <c r="K395" s="6">
        <v>5</v>
      </c>
      <c r="L395" s="6">
        <v>11477</v>
      </c>
      <c r="M395" s="6">
        <v>20</v>
      </c>
      <c r="N395" s="6">
        <v>11477</v>
      </c>
      <c r="O395" s="6">
        <v>8263.44</v>
      </c>
      <c r="P395" s="6">
        <v>383</v>
      </c>
      <c r="Q395" s="6">
        <v>54554.44</v>
      </c>
      <c r="R395" s="6" t="s">
        <v>83</v>
      </c>
      <c r="S395" s="6" t="s">
        <v>34</v>
      </c>
      <c r="T395" s="6" t="s">
        <v>103</v>
      </c>
      <c r="U395" s="6" t="s">
        <v>103</v>
      </c>
      <c r="V395" s="6" t="s">
        <v>57</v>
      </c>
      <c r="W395" s="6">
        <v>8</v>
      </c>
      <c r="X395" s="6" t="s">
        <v>38</v>
      </c>
      <c r="Y395" s="6">
        <v>1</v>
      </c>
      <c r="Z395" s="6" t="s">
        <v>58</v>
      </c>
    </row>
    <row r="396" spans="1:26" x14ac:dyDescent="0.3">
      <c r="A396" s="6" t="s">
        <v>803</v>
      </c>
      <c r="B396" s="7">
        <v>46071</v>
      </c>
      <c r="C396" s="6" t="s">
        <v>706</v>
      </c>
      <c r="D396" s="6" t="s">
        <v>73</v>
      </c>
      <c r="E396" s="6" t="s">
        <v>43</v>
      </c>
      <c r="F396" s="6">
        <v>56</v>
      </c>
      <c r="G396" s="6" t="s">
        <v>134</v>
      </c>
      <c r="H396" s="6" t="s">
        <v>31</v>
      </c>
      <c r="I396" s="6" t="s">
        <v>134</v>
      </c>
      <c r="J396" s="6" t="s">
        <v>150</v>
      </c>
      <c r="K396" s="6">
        <v>5</v>
      </c>
      <c r="L396" s="6">
        <v>8130</v>
      </c>
      <c r="M396" s="6">
        <v>0</v>
      </c>
      <c r="N396" s="6">
        <v>0</v>
      </c>
      <c r="O396" s="6">
        <v>7317</v>
      </c>
      <c r="P396" s="6">
        <v>365</v>
      </c>
      <c r="Q396" s="6">
        <v>48332</v>
      </c>
      <c r="R396" s="6" t="s">
        <v>54</v>
      </c>
      <c r="S396" s="6" t="s">
        <v>34</v>
      </c>
      <c r="T396" s="6" t="s">
        <v>76</v>
      </c>
      <c r="U396" s="6" t="s">
        <v>77</v>
      </c>
      <c r="V396" s="6" t="s">
        <v>57</v>
      </c>
      <c r="W396" s="6">
        <v>5</v>
      </c>
      <c r="X396" s="6" t="s">
        <v>47</v>
      </c>
      <c r="Y396" s="6">
        <v>2</v>
      </c>
      <c r="Z396" s="6" t="s">
        <v>58</v>
      </c>
    </row>
    <row r="397" spans="1:26" x14ac:dyDescent="0.3">
      <c r="A397" s="6" t="s">
        <v>804</v>
      </c>
      <c r="B397" s="7">
        <v>45917</v>
      </c>
      <c r="C397" s="6" t="s">
        <v>598</v>
      </c>
      <c r="D397" s="6" t="s">
        <v>89</v>
      </c>
      <c r="E397" s="6" t="s">
        <v>43</v>
      </c>
      <c r="F397" s="6">
        <v>45</v>
      </c>
      <c r="G397" s="6" t="s">
        <v>99</v>
      </c>
      <c r="H397" s="6" t="s">
        <v>52</v>
      </c>
      <c r="I397" s="6" t="s">
        <v>99</v>
      </c>
      <c r="J397" s="6" t="s">
        <v>69</v>
      </c>
      <c r="K397" s="6">
        <v>5</v>
      </c>
      <c r="L397" s="6">
        <v>49785</v>
      </c>
      <c r="M397" s="6">
        <v>10</v>
      </c>
      <c r="N397" s="6">
        <v>24892.5</v>
      </c>
      <c r="O397" s="6">
        <v>40325.85</v>
      </c>
      <c r="P397" s="6">
        <v>307</v>
      </c>
      <c r="Q397" s="6">
        <v>264665.34999999998</v>
      </c>
      <c r="R397" s="6" t="s">
        <v>45</v>
      </c>
      <c r="S397" s="6" t="s">
        <v>34</v>
      </c>
      <c r="T397" s="6" t="s">
        <v>76</v>
      </c>
      <c r="U397" s="6" t="s">
        <v>77</v>
      </c>
      <c r="V397" s="6" t="s">
        <v>57</v>
      </c>
      <c r="W397" s="6">
        <v>10</v>
      </c>
      <c r="X397" s="6" t="s">
        <v>47</v>
      </c>
      <c r="Y397" s="6">
        <v>1</v>
      </c>
      <c r="Z397" s="6" t="s">
        <v>47</v>
      </c>
    </row>
    <row r="398" spans="1:26" x14ac:dyDescent="0.3">
      <c r="A398" s="6" t="s">
        <v>805</v>
      </c>
      <c r="B398" s="7">
        <v>45999</v>
      </c>
      <c r="C398" s="6" t="s">
        <v>806</v>
      </c>
      <c r="D398" s="6" t="s">
        <v>61</v>
      </c>
      <c r="E398" s="6" t="s">
        <v>43</v>
      </c>
      <c r="F398" s="6">
        <v>45</v>
      </c>
      <c r="G398" s="6" t="s">
        <v>30</v>
      </c>
      <c r="H398" s="6" t="s">
        <v>31</v>
      </c>
      <c r="I398" s="6" t="s">
        <v>30</v>
      </c>
      <c r="J398" s="6" t="s">
        <v>112</v>
      </c>
      <c r="K398" s="6">
        <v>1</v>
      </c>
      <c r="L398" s="6">
        <v>45045</v>
      </c>
      <c r="M398" s="6">
        <v>10</v>
      </c>
      <c r="N398" s="6">
        <v>4504.5</v>
      </c>
      <c r="O398" s="6">
        <v>7297.29</v>
      </c>
      <c r="P398" s="6">
        <v>227</v>
      </c>
      <c r="Q398" s="6">
        <v>48064.79</v>
      </c>
      <c r="R398" s="6" t="s">
        <v>33</v>
      </c>
      <c r="S398" s="6" t="s">
        <v>63</v>
      </c>
      <c r="T398" s="6" t="s">
        <v>70</v>
      </c>
      <c r="U398" s="6" t="s">
        <v>56</v>
      </c>
      <c r="V398" s="6" t="s">
        <v>57</v>
      </c>
      <c r="W398" s="6">
        <v>7</v>
      </c>
      <c r="X398" s="6" t="s">
        <v>47</v>
      </c>
      <c r="Y398" s="6">
        <v>4</v>
      </c>
      <c r="Z398" s="6" t="s">
        <v>91</v>
      </c>
    </row>
    <row r="399" spans="1:26" x14ac:dyDescent="0.3">
      <c r="A399" s="6" t="s">
        <v>807</v>
      </c>
      <c r="B399" s="7">
        <v>45914</v>
      </c>
      <c r="C399" s="6" t="s">
        <v>808</v>
      </c>
      <c r="D399" s="6" t="s">
        <v>61</v>
      </c>
      <c r="E399" s="6" t="s">
        <v>29</v>
      </c>
      <c r="F399" s="6">
        <v>32</v>
      </c>
      <c r="G399" s="6" t="s">
        <v>67</v>
      </c>
      <c r="H399" s="6" t="s">
        <v>68</v>
      </c>
      <c r="I399" s="6" t="s">
        <v>67</v>
      </c>
      <c r="J399" s="6" t="s">
        <v>62</v>
      </c>
      <c r="K399" s="6">
        <v>2</v>
      </c>
      <c r="L399" s="6">
        <v>37886</v>
      </c>
      <c r="M399" s="6">
        <v>20</v>
      </c>
      <c r="N399" s="6">
        <v>15154.4</v>
      </c>
      <c r="O399" s="6">
        <v>10911.17</v>
      </c>
      <c r="P399" s="6">
        <v>333</v>
      </c>
      <c r="Q399" s="6">
        <v>71861.77</v>
      </c>
      <c r="R399" s="6" t="s">
        <v>54</v>
      </c>
      <c r="S399" s="6" t="s">
        <v>63</v>
      </c>
      <c r="T399" s="6" t="s">
        <v>103</v>
      </c>
      <c r="U399" s="6" t="s">
        <v>103</v>
      </c>
      <c r="V399" s="6" t="s">
        <v>57</v>
      </c>
      <c r="W399" s="6">
        <v>5</v>
      </c>
      <c r="X399" s="6" t="s">
        <v>47</v>
      </c>
      <c r="Y399" s="6">
        <v>1</v>
      </c>
      <c r="Z399" s="6" t="s">
        <v>39</v>
      </c>
    </row>
    <row r="400" spans="1:26" x14ac:dyDescent="0.3">
      <c r="A400" s="6" t="s">
        <v>809</v>
      </c>
      <c r="B400" s="7">
        <v>45798</v>
      </c>
      <c r="C400" s="6" t="s">
        <v>810</v>
      </c>
      <c r="D400" s="6" t="s">
        <v>61</v>
      </c>
      <c r="E400" s="6" t="s">
        <v>29</v>
      </c>
      <c r="F400" s="6">
        <v>41</v>
      </c>
      <c r="G400" s="6" t="s">
        <v>134</v>
      </c>
      <c r="H400" s="6" t="s">
        <v>31</v>
      </c>
      <c r="I400" s="6" t="s">
        <v>134</v>
      </c>
      <c r="J400" s="6" t="s">
        <v>125</v>
      </c>
      <c r="K400" s="6">
        <v>1</v>
      </c>
      <c r="L400" s="6">
        <v>10479</v>
      </c>
      <c r="M400" s="6">
        <v>20</v>
      </c>
      <c r="N400" s="6">
        <v>2095.8000000000002</v>
      </c>
      <c r="O400" s="6">
        <v>1508.98</v>
      </c>
      <c r="P400" s="6">
        <v>259</v>
      </c>
      <c r="Q400" s="6">
        <v>10151.18</v>
      </c>
      <c r="R400" s="6" t="s">
        <v>83</v>
      </c>
      <c r="S400" s="6" t="s">
        <v>34</v>
      </c>
      <c r="T400" s="6" t="s">
        <v>76</v>
      </c>
      <c r="U400" s="6" t="s">
        <v>77</v>
      </c>
      <c r="V400" s="6" t="s">
        <v>57</v>
      </c>
      <c r="W400" s="6">
        <v>9</v>
      </c>
      <c r="X400" s="6" t="s">
        <v>38</v>
      </c>
      <c r="Y400" s="6">
        <v>3</v>
      </c>
      <c r="Z400" s="6" t="s">
        <v>47</v>
      </c>
    </row>
    <row r="401" spans="1:26" x14ac:dyDescent="0.3">
      <c r="A401" s="6" t="s">
        <v>811</v>
      </c>
      <c r="B401" s="7">
        <v>45856</v>
      </c>
      <c r="C401" s="6" t="s">
        <v>812</v>
      </c>
      <c r="D401" s="6" t="s">
        <v>111</v>
      </c>
      <c r="E401" s="6" t="s">
        <v>29</v>
      </c>
      <c r="F401" s="6">
        <v>39</v>
      </c>
      <c r="G401" s="6" t="s">
        <v>67</v>
      </c>
      <c r="H401" s="6" t="s">
        <v>68</v>
      </c>
      <c r="I401" s="6" t="s">
        <v>67</v>
      </c>
      <c r="J401" s="6" t="s">
        <v>62</v>
      </c>
      <c r="K401" s="6">
        <v>2</v>
      </c>
      <c r="L401" s="6">
        <v>25677</v>
      </c>
      <c r="M401" s="6">
        <v>20</v>
      </c>
      <c r="N401" s="6">
        <v>10270.799999999999</v>
      </c>
      <c r="O401" s="6">
        <v>7394.98</v>
      </c>
      <c r="P401" s="6">
        <v>360</v>
      </c>
      <c r="Q401" s="6">
        <v>48838.18</v>
      </c>
      <c r="R401" s="6" t="s">
        <v>45</v>
      </c>
      <c r="S401" s="6" t="s">
        <v>63</v>
      </c>
      <c r="T401" s="6" t="s">
        <v>35</v>
      </c>
      <c r="U401" s="6" t="s">
        <v>36</v>
      </c>
      <c r="V401" s="6" t="s">
        <v>37</v>
      </c>
      <c r="W401" s="6">
        <v>4</v>
      </c>
      <c r="X401" s="6" t="s">
        <v>47</v>
      </c>
      <c r="Y401" s="6">
        <v>4</v>
      </c>
      <c r="Z401" s="6" t="s">
        <v>58</v>
      </c>
    </row>
    <row r="402" spans="1:26" x14ac:dyDescent="0.3">
      <c r="A402" s="6" t="s">
        <v>813</v>
      </c>
      <c r="B402" s="7">
        <v>45941</v>
      </c>
      <c r="C402" s="6" t="s">
        <v>814</v>
      </c>
      <c r="D402" s="6" t="s">
        <v>50</v>
      </c>
      <c r="E402" s="6" t="s">
        <v>43</v>
      </c>
      <c r="F402" s="6">
        <v>45</v>
      </c>
      <c r="G402" s="6" t="s">
        <v>99</v>
      </c>
      <c r="H402" s="6" t="s">
        <v>52</v>
      </c>
      <c r="I402" s="6" t="s">
        <v>99</v>
      </c>
      <c r="J402" s="6" t="s">
        <v>201</v>
      </c>
      <c r="K402" s="6">
        <v>1</v>
      </c>
      <c r="L402" s="6">
        <v>38257</v>
      </c>
      <c r="M402" s="6">
        <v>0</v>
      </c>
      <c r="N402" s="6">
        <v>0</v>
      </c>
      <c r="O402" s="6">
        <v>6886.26</v>
      </c>
      <c r="P402" s="6">
        <v>77</v>
      </c>
      <c r="Q402" s="6">
        <v>45220.26</v>
      </c>
      <c r="R402" s="6" t="s">
        <v>54</v>
      </c>
      <c r="S402" s="6" t="s">
        <v>63</v>
      </c>
      <c r="T402" s="6" t="s">
        <v>55</v>
      </c>
      <c r="U402" s="6" t="s">
        <v>56</v>
      </c>
      <c r="V402" s="6" t="s">
        <v>57</v>
      </c>
      <c r="W402" s="6">
        <v>5</v>
      </c>
      <c r="X402" s="6" t="s">
        <v>38</v>
      </c>
      <c r="Y402" s="6">
        <v>1</v>
      </c>
      <c r="Z402" s="6" t="s">
        <v>91</v>
      </c>
    </row>
    <row r="403" spans="1:26" x14ac:dyDescent="0.3">
      <c r="A403" s="6" t="s">
        <v>815</v>
      </c>
      <c r="B403" s="7">
        <v>45969</v>
      </c>
      <c r="C403" s="6" t="s">
        <v>816</v>
      </c>
      <c r="D403" s="6" t="s">
        <v>111</v>
      </c>
      <c r="E403" s="6" t="s">
        <v>29</v>
      </c>
      <c r="F403" s="6">
        <v>18</v>
      </c>
      <c r="G403" s="6" t="s">
        <v>67</v>
      </c>
      <c r="H403" s="6" t="s">
        <v>68</v>
      </c>
      <c r="I403" s="6" t="s">
        <v>67</v>
      </c>
      <c r="J403" s="6" t="s">
        <v>75</v>
      </c>
      <c r="K403" s="6">
        <v>3</v>
      </c>
      <c r="L403" s="6">
        <v>42836</v>
      </c>
      <c r="M403" s="6">
        <v>5</v>
      </c>
      <c r="N403" s="6">
        <v>6425.4</v>
      </c>
      <c r="O403" s="6">
        <v>21974.87</v>
      </c>
      <c r="P403" s="6">
        <v>203</v>
      </c>
      <c r="Q403" s="6">
        <v>144260.47</v>
      </c>
      <c r="R403" s="6" t="s">
        <v>54</v>
      </c>
      <c r="S403" s="6" t="s">
        <v>63</v>
      </c>
      <c r="T403" s="6" t="s">
        <v>70</v>
      </c>
      <c r="U403" s="6" t="s">
        <v>56</v>
      </c>
      <c r="V403" s="6" t="s">
        <v>57</v>
      </c>
      <c r="W403" s="6">
        <v>8</v>
      </c>
      <c r="X403" s="6" t="s">
        <v>38</v>
      </c>
      <c r="Y403" s="6">
        <v>1</v>
      </c>
      <c r="Z403" s="6" t="s">
        <v>47</v>
      </c>
    </row>
    <row r="404" spans="1:26" x14ac:dyDescent="0.3">
      <c r="A404" s="6" t="s">
        <v>817</v>
      </c>
      <c r="B404" s="7">
        <v>45937</v>
      </c>
      <c r="C404" s="6" t="s">
        <v>818</v>
      </c>
      <c r="D404" s="6" t="s">
        <v>80</v>
      </c>
      <c r="E404" s="6" t="s">
        <v>43</v>
      </c>
      <c r="F404" s="6">
        <v>33</v>
      </c>
      <c r="G404" s="6" t="s">
        <v>139</v>
      </c>
      <c r="H404" s="6" t="s">
        <v>31</v>
      </c>
      <c r="I404" s="6" t="s">
        <v>139</v>
      </c>
      <c r="J404" s="6" t="s">
        <v>62</v>
      </c>
      <c r="K404" s="6">
        <v>5</v>
      </c>
      <c r="L404" s="6">
        <v>6082</v>
      </c>
      <c r="M404" s="6">
        <v>10</v>
      </c>
      <c r="N404" s="6">
        <v>3041</v>
      </c>
      <c r="O404" s="6">
        <v>4926.42</v>
      </c>
      <c r="P404" s="6">
        <v>451</v>
      </c>
      <c r="Q404" s="6">
        <v>32746.42</v>
      </c>
      <c r="R404" s="6" t="s">
        <v>54</v>
      </c>
      <c r="S404" s="6" t="s">
        <v>63</v>
      </c>
      <c r="T404" s="6" t="s">
        <v>84</v>
      </c>
      <c r="U404" s="6" t="s">
        <v>85</v>
      </c>
      <c r="V404" s="6" t="s">
        <v>86</v>
      </c>
      <c r="W404" s="6">
        <v>6</v>
      </c>
      <c r="X404" s="6" t="s">
        <v>38</v>
      </c>
      <c r="Y404" s="6">
        <v>4</v>
      </c>
      <c r="Z404" s="6" t="s">
        <v>58</v>
      </c>
    </row>
    <row r="405" spans="1:26" x14ac:dyDescent="0.3">
      <c r="A405" s="6" t="s">
        <v>819</v>
      </c>
      <c r="B405" s="7">
        <v>45962</v>
      </c>
      <c r="C405" s="6" t="s">
        <v>820</v>
      </c>
      <c r="D405" s="6" t="s">
        <v>80</v>
      </c>
      <c r="E405" s="6" t="s">
        <v>29</v>
      </c>
      <c r="F405" s="6">
        <v>45</v>
      </c>
      <c r="G405" s="6" t="s">
        <v>94</v>
      </c>
      <c r="H405" s="6" t="s">
        <v>31</v>
      </c>
      <c r="I405" s="6" t="s">
        <v>94</v>
      </c>
      <c r="J405" s="6" t="s">
        <v>69</v>
      </c>
      <c r="K405" s="6">
        <v>1</v>
      </c>
      <c r="L405" s="6">
        <v>31058</v>
      </c>
      <c r="M405" s="6">
        <v>20</v>
      </c>
      <c r="N405" s="6">
        <v>6211.6</v>
      </c>
      <c r="O405" s="6">
        <v>4472.3500000000004</v>
      </c>
      <c r="P405" s="6">
        <v>107</v>
      </c>
      <c r="Q405" s="6">
        <v>29425.75</v>
      </c>
      <c r="R405" s="6" t="s">
        <v>33</v>
      </c>
      <c r="S405" s="6" t="s">
        <v>34</v>
      </c>
      <c r="T405" s="6" t="s">
        <v>46</v>
      </c>
      <c r="U405" s="6" t="s">
        <v>36</v>
      </c>
      <c r="V405" s="6" t="s">
        <v>37</v>
      </c>
      <c r="W405" s="6">
        <v>2</v>
      </c>
      <c r="X405" s="6" t="s">
        <v>38</v>
      </c>
      <c r="Y405" s="6">
        <v>1</v>
      </c>
      <c r="Z405" s="6" t="s">
        <v>39</v>
      </c>
    </row>
    <row r="406" spans="1:26" x14ac:dyDescent="0.3">
      <c r="A406" s="6" t="s">
        <v>821</v>
      </c>
      <c r="B406" s="7">
        <v>45936</v>
      </c>
      <c r="C406" s="6" t="s">
        <v>822</v>
      </c>
      <c r="D406" s="6" t="s">
        <v>50</v>
      </c>
      <c r="E406" s="6" t="s">
        <v>29</v>
      </c>
      <c r="F406" s="6">
        <v>20</v>
      </c>
      <c r="G406" s="6" t="s">
        <v>30</v>
      </c>
      <c r="H406" s="6" t="s">
        <v>31</v>
      </c>
      <c r="I406" s="6" t="s">
        <v>30</v>
      </c>
      <c r="J406" s="6" t="s">
        <v>69</v>
      </c>
      <c r="K406" s="6">
        <v>5</v>
      </c>
      <c r="L406" s="6">
        <v>23952</v>
      </c>
      <c r="M406" s="6">
        <v>15</v>
      </c>
      <c r="N406" s="6">
        <v>17964</v>
      </c>
      <c r="O406" s="6">
        <v>18323.28</v>
      </c>
      <c r="P406" s="6">
        <v>235</v>
      </c>
      <c r="Q406" s="6">
        <v>120354.28</v>
      </c>
      <c r="R406" s="6" t="s">
        <v>54</v>
      </c>
      <c r="S406" s="6" t="s">
        <v>34</v>
      </c>
      <c r="T406" s="6" t="s">
        <v>46</v>
      </c>
      <c r="U406" s="6" t="s">
        <v>36</v>
      </c>
      <c r="V406" s="6" t="s">
        <v>37</v>
      </c>
      <c r="W406" s="6">
        <v>8</v>
      </c>
      <c r="X406" s="6" t="s">
        <v>38</v>
      </c>
      <c r="Y406" s="6">
        <v>3</v>
      </c>
      <c r="Z406" s="6" t="s">
        <v>58</v>
      </c>
    </row>
    <row r="407" spans="1:26" x14ac:dyDescent="0.3">
      <c r="A407" s="6" t="s">
        <v>823</v>
      </c>
      <c r="B407" s="7">
        <v>45769</v>
      </c>
      <c r="C407" s="6" t="s">
        <v>824</v>
      </c>
      <c r="D407" s="6" t="s">
        <v>111</v>
      </c>
      <c r="E407" s="6" t="s">
        <v>29</v>
      </c>
      <c r="F407" s="6">
        <v>48</v>
      </c>
      <c r="G407" s="6" t="s">
        <v>44</v>
      </c>
      <c r="H407" s="6" t="s">
        <v>31</v>
      </c>
      <c r="I407" s="6" t="s">
        <v>44</v>
      </c>
      <c r="J407" s="6" t="s">
        <v>125</v>
      </c>
      <c r="K407" s="6">
        <v>3</v>
      </c>
      <c r="L407" s="6">
        <v>38091</v>
      </c>
      <c r="M407" s="6">
        <v>20</v>
      </c>
      <c r="N407" s="6">
        <v>22854.6</v>
      </c>
      <c r="O407" s="6">
        <v>16455.310000000001</v>
      </c>
      <c r="P407" s="6">
        <v>45</v>
      </c>
      <c r="Q407" s="6">
        <v>107918.71</v>
      </c>
      <c r="R407" s="6" t="s">
        <v>45</v>
      </c>
      <c r="S407" s="6" t="s">
        <v>63</v>
      </c>
      <c r="T407" s="6" t="s">
        <v>70</v>
      </c>
      <c r="U407" s="6" t="s">
        <v>56</v>
      </c>
      <c r="V407" s="6" t="s">
        <v>57</v>
      </c>
      <c r="W407" s="6">
        <v>4</v>
      </c>
      <c r="X407" s="6" t="s">
        <v>38</v>
      </c>
      <c r="Y407" s="6">
        <v>2</v>
      </c>
      <c r="Z407" s="6" t="s">
        <v>91</v>
      </c>
    </row>
    <row r="408" spans="1:26" x14ac:dyDescent="0.3">
      <c r="A408" s="6" t="s">
        <v>825</v>
      </c>
      <c r="B408" s="7">
        <v>45874</v>
      </c>
      <c r="C408" s="6" t="s">
        <v>538</v>
      </c>
      <c r="D408" s="6" t="s">
        <v>42</v>
      </c>
      <c r="E408" s="6" t="s">
        <v>43</v>
      </c>
      <c r="F408" s="6">
        <v>52</v>
      </c>
      <c r="G408" s="6" t="s">
        <v>90</v>
      </c>
      <c r="H408" s="6" t="s">
        <v>31</v>
      </c>
      <c r="I408" s="6" t="s">
        <v>90</v>
      </c>
      <c r="J408" s="6" t="s">
        <v>125</v>
      </c>
      <c r="K408" s="6">
        <v>3</v>
      </c>
      <c r="L408" s="6">
        <v>26216</v>
      </c>
      <c r="M408" s="6">
        <v>20</v>
      </c>
      <c r="N408" s="6">
        <v>15729.6</v>
      </c>
      <c r="O408" s="6">
        <v>11325.31</v>
      </c>
      <c r="P408" s="6">
        <v>81</v>
      </c>
      <c r="Q408" s="6">
        <v>74324.710000000006</v>
      </c>
      <c r="R408" s="6" t="s">
        <v>33</v>
      </c>
      <c r="S408" s="6" t="s">
        <v>34</v>
      </c>
      <c r="T408" s="6" t="s">
        <v>35</v>
      </c>
      <c r="U408" s="6" t="s">
        <v>36</v>
      </c>
      <c r="V408" s="6" t="s">
        <v>37</v>
      </c>
      <c r="W408" s="6">
        <v>10</v>
      </c>
      <c r="X408" s="6" t="s">
        <v>47</v>
      </c>
      <c r="Y408" s="6">
        <v>2</v>
      </c>
      <c r="Z408" s="6" t="s">
        <v>58</v>
      </c>
    </row>
    <row r="409" spans="1:26" x14ac:dyDescent="0.3">
      <c r="A409" s="6" t="s">
        <v>826</v>
      </c>
      <c r="B409" s="7">
        <v>46027</v>
      </c>
      <c r="C409" s="6" t="s">
        <v>227</v>
      </c>
      <c r="D409" s="6" t="s">
        <v>28</v>
      </c>
      <c r="E409" s="6" t="s">
        <v>29</v>
      </c>
      <c r="F409" s="6">
        <v>27</v>
      </c>
      <c r="G409" s="6" t="s">
        <v>139</v>
      </c>
      <c r="H409" s="6" t="s">
        <v>31</v>
      </c>
      <c r="I409" s="6" t="s">
        <v>139</v>
      </c>
      <c r="J409" s="6" t="s">
        <v>201</v>
      </c>
      <c r="K409" s="6">
        <v>1</v>
      </c>
      <c r="L409" s="6">
        <v>39817</v>
      </c>
      <c r="M409" s="6">
        <v>0</v>
      </c>
      <c r="N409" s="6">
        <v>0</v>
      </c>
      <c r="O409" s="6">
        <v>7167.06</v>
      </c>
      <c r="P409" s="6">
        <v>338</v>
      </c>
      <c r="Q409" s="6">
        <v>47322.06</v>
      </c>
      <c r="R409" s="6" t="s">
        <v>83</v>
      </c>
      <c r="S409" s="6" t="s">
        <v>34</v>
      </c>
      <c r="T409" s="6" t="s">
        <v>70</v>
      </c>
      <c r="U409" s="6" t="s">
        <v>56</v>
      </c>
      <c r="V409" s="6" t="s">
        <v>57</v>
      </c>
      <c r="W409" s="6">
        <v>5</v>
      </c>
      <c r="X409" s="6" t="s">
        <v>38</v>
      </c>
      <c r="Y409" s="6">
        <v>2</v>
      </c>
      <c r="Z409" s="6" t="s">
        <v>39</v>
      </c>
    </row>
    <row r="410" spans="1:26" x14ac:dyDescent="0.3">
      <c r="A410" s="6" t="s">
        <v>827</v>
      </c>
      <c r="B410" s="7">
        <v>45846</v>
      </c>
      <c r="C410" s="6" t="s">
        <v>828</v>
      </c>
      <c r="D410" s="6" t="s">
        <v>89</v>
      </c>
      <c r="E410" s="6" t="s">
        <v>43</v>
      </c>
      <c r="F410" s="6">
        <v>21</v>
      </c>
      <c r="G410" s="6" t="s">
        <v>134</v>
      </c>
      <c r="H410" s="6" t="s">
        <v>31</v>
      </c>
      <c r="I410" s="6" t="s">
        <v>134</v>
      </c>
      <c r="J410" s="6" t="s">
        <v>201</v>
      </c>
      <c r="K410" s="6">
        <v>2</v>
      </c>
      <c r="L410" s="6">
        <v>13948</v>
      </c>
      <c r="M410" s="6">
        <v>20</v>
      </c>
      <c r="N410" s="6">
        <v>5579.2</v>
      </c>
      <c r="O410" s="6">
        <v>4017.02</v>
      </c>
      <c r="P410" s="6">
        <v>146</v>
      </c>
      <c r="Q410" s="6">
        <v>26479.82</v>
      </c>
      <c r="R410" s="6" t="s">
        <v>54</v>
      </c>
      <c r="S410" s="6" t="s">
        <v>34</v>
      </c>
      <c r="T410" s="6" t="s">
        <v>35</v>
      </c>
      <c r="U410" s="6" t="s">
        <v>36</v>
      </c>
      <c r="V410" s="6" t="s">
        <v>37</v>
      </c>
      <c r="W410" s="6">
        <v>2</v>
      </c>
      <c r="X410" s="6" t="s">
        <v>47</v>
      </c>
      <c r="Y410" s="6">
        <v>1</v>
      </c>
      <c r="Z410" s="6" t="s">
        <v>39</v>
      </c>
    </row>
    <row r="411" spans="1:26" x14ac:dyDescent="0.3">
      <c r="A411" s="6" t="s">
        <v>829</v>
      </c>
      <c r="B411" s="7">
        <v>45843</v>
      </c>
      <c r="C411" s="6" t="s">
        <v>830</v>
      </c>
      <c r="D411" s="6" t="s">
        <v>28</v>
      </c>
      <c r="E411" s="6" t="s">
        <v>43</v>
      </c>
      <c r="F411" s="6">
        <v>26</v>
      </c>
      <c r="G411" s="6" t="s">
        <v>67</v>
      </c>
      <c r="H411" s="6" t="s">
        <v>68</v>
      </c>
      <c r="I411" s="6" t="s">
        <v>67</v>
      </c>
      <c r="J411" s="6" t="s">
        <v>201</v>
      </c>
      <c r="K411" s="6">
        <v>2</v>
      </c>
      <c r="L411" s="6">
        <v>23299</v>
      </c>
      <c r="M411" s="6">
        <v>10</v>
      </c>
      <c r="N411" s="6">
        <v>4659.8</v>
      </c>
      <c r="O411" s="6">
        <v>7548.88</v>
      </c>
      <c r="P411" s="6">
        <v>416</v>
      </c>
      <c r="Q411" s="6">
        <v>49903.08</v>
      </c>
      <c r="R411" s="6" t="s">
        <v>33</v>
      </c>
      <c r="S411" s="6" t="s">
        <v>63</v>
      </c>
      <c r="T411" s="6" t="s">
        <v>84</v>
      </c>
      <c r="U411" s="6" t="s">
        <v>85</v>
      </c>
      <c r="V411" s="6" t="s">
        <v>86</v>
      </c>
      <c r="W411" s="6">
        <v>1</v>
      </c>
      <c r="X411" s="6" t="s">
        <v>47</v>
      </c>
      <c r="Y411" s="6">
        <v>2</v>
      </c>
      <c r="Z411" s="6" t="s">
        <v>58</v>
      </c>
    </row>
    <row r="412" spans="1:26" x14ac:dyDescent="0.3">
      <c r="A412" s="6" t="s">
        <v>831</v>
      </c>
      <c r="B412" s="7">
        <v>45895</v>
      </c>
      <c r="C412" s="6" t="s">
        <v>832</v>
      </c>
      <c r="D412" s="6" t="s">
        <v>50</v>
      </c>
      <c r="E412" s="6" t="s">
        <v>29</v>
      </c>
      <c r="F412" s="6">
        <v>32</v>
      </c>
      <c r="G412" s="6" t="s">
        <v>90</v>
      </c>
      <c r="H412" s="6" t="s">
        <v>31</v>
      </c>
      <c r="I412" s="6" t="s">
        <v>90</v>
      </c>
      <c r="J412" s="6" t="s">
        <v>53</v>
      </c>
      <c r="K412" s="6">
        <v>2</v>
      </c>
      <c r="L412" s="6">
        <v>32677</v>
      </c>
      <c r="M412" s="6">
        <v>10</v>
      </c>
      <c r="N412" s="6">
        <v>6535.4</v>
      </c>
      <c r="O412" s="6">
        <v>10587.35</v>
      </c>
      <c r="P412" s="6">
        <v>159</v>
      </c>
      <c r="Q412" s="6">
        <v>69564.95</v>
      </c>
      <c r="R412" s="6" t="s">
        <v>83</v>
      </c>
      <c r="S412" s="6" t="s">
        <v>34</v>
      </c>
      <c r="T412" s="6" t="s">
        <v>35</v>
      </c>
      <c r="U412" s="6" t="s">
        <v>36</v>
      </c>
      <c r="V412" s="6" t="s">
        <v>37</v>
      </c>
      <c r="W412" s="6">
        <v>3</v>
      </c>
      <c r="X412" s="6" t="s">
        <v>47</v>
      </c>
      <c r="Y412" s="6">
        <v>4</v>
      </c>
      <c r="Z412" s="6" t="s">
        <v>39</v>
      </c>
    </row>
    <row r="413" spans="1:26" x14ac:dyDescent="0.3">
      <c r="A413" s="6" t="s">
        <v>833</v>
      </c>
      <c r="B413" s="7">
        <v>45768</v>
      </c>
      <c r="C413" s="6" t="s">
        <v>834</v>
      </c>
      <c r="D413" s="6" t="s">
        <v>108</v>
      </c>
      <c r="E413" s="6" t="s">
        <v>29</v>
      </c>
      <c r="F413" s="6">
        <v>21</v>
      </c>
      <c r="G413" s="6" t="s">
        <v>51</v>
      </c>
      <c r="H413" s="6" t="s">
        <v>52</v>
      </c>
      <c r="I413" s="6" t="s">
        <v>51</v>
      </c>
      <c r="J413" s="6" t="s">
        <v>69</v>
      </c>
      <c r="K413" s="6">
        <v>2</v>
      </c>
      <c r="L413" s="6">
        <v>31723</v>
      </c>
      <c r="M413" s="6">
        <v>15</v>
      </c>
      <c r="N413" s="6">
        <v>9516.9</v>
      </c>
      <c r="O413" s="6">
        <v>9707.24</v>
      </c>
      <c r="P413" s="6">
        <v>178</v>
      </c>
      <c r="Q413" s="6">
        <v>63814.34</v>
      </c>
      <c r="R413" s="6" t="s">
        <v>45</v>
      </c>
      <c r="S413" s="6" t="s">
        <v>63</v>
      </c>
      <c r="T413" s="6" t="s">
        <v>95</v>
      </c>
      <c r="U413" s="6" t="s">
        <v>96</v>
      </c>
      <c r="V413" s="6" t="s">
        <v>57</v>
      </c>
      <c r="W413" s="6">
        <v>2</v>
      </c>
      <c r="X413" s="6" t="s">
        <v>38</v>
      </c>
      <c r="Y413" s="6">
        <v>2</v>
      </c>
      <c r="Z413" s="6" t="s">
        <v>47</v>
      </c>
    </row>
    <row r="414" spans="1:26" x14ac:dyDescent="0.3">
      <c r="A414" s="6" t="s">
        <v>835</v>
      </c>
      <c r="B414" s="7">
        <v>45836</v>
      </c>
      <c r="C414" s="6" t="s">
        <v>427</v>
      </c>
      <c r="D414" s="6" t="s">
        <v>42</v>
      </c>
      <c r="E414" s="6" t="s">
        <v>43</v>
      </c>
      <c r="F414" s="6">
        <v>18</v>
      </c>
      <c r="G414" s="6" t="s">
        <v>90</v>
      </c>
      <c r="H414" s="6" t="s">
        <v>31</v>
      </c>
      <c r="I414" s="6" t="s">
        <v>90</v>
      </c>
      <c r="J414" s="6" t="s">
        <v>102</v>
      </c>
      <c r="K414" s="6">
        <v>3</v>
      </c>
      <c r="L414" s="6">
        <v>32699</v>
      </c>
      <c r="M414" s="6">
        <v>15</v>
      </c>
      <c r="N414" s="6">
        <v>14714.55</v>
      </c>
      <c r="O414" s="6">
        <v>15008.84</v>
      </c>
      <c r="P414" s="6">
        <v>232</v>
      </c>
      <c r="Q414" s="6">
        <v>98623.29</v>
      </c>
      <c r="R414" s="6" t="s">
        <v>83</v>
      </c>
      <c r="S414" s="6" t="s">
        <v>34</v>
      </c>
      <c r="T414" s="6" t="s">
        <v>84</v>
      </c>
      <c r="U414" s="6" t="s">
        <v>85</v>
      </c>
      <c r="V414" s="6" t="s">
        <v>86</v>
      </c>
      <c r="W414" s="6">
        <v>4</v>
      </c>
      <c r="X414" s="6" t="s">
        <v>38</v>
      </c>
      <c r="Y414" s="6">
        <v>1</v>
      </c>
      <c r="Z414" s="6" t="s">
        <v>91</v>
      </c>
    </row>
    <row r="415" spans="1:26" x14ac:dyDescent="0.3">
      <c r="A415" s="6" t="s">
        <v>836</v>
      </c>
      <c r="B415" s="7">
        <v>45955</v>
      </c>
      <c r="C415" s="6" t="s">
        <v>650</v>
      </c>
      <c r="D415" s="6" t="s">
        <v>73</v>
      </c>
      <c r="E415" s="6" t="s">
        <v>43</v>
      </c>
      <c r="F415" s="6">
        <v>40</v>
      </c>
      <c r="G415" s="6" t="s">
        <v>67</v>
      </c>
      <c r="H415" s="6" t="s">
        <v>68</v>
      </c>
      <c r="I415" s="6" t="s">
        <v>67</v>
      </c>
      <c r="J415" s="6" t="s">
        <v>125</v>
      </c>
      <c r="K415" s="6">
        <v>5</v>
      </c>
      <c r="L415" s="6">
        <v>13093</v>
      </c>
      <c r="M415" s="6">
        <v>15</v>
      </c>
      <c r="N415" s="6">
        <v>9819.75</v>
      </c>
      <c r="O415" s="6">
        <v>10016.15</v>
      </c>
      <c r="P415" s="6">
        <v>119</v>
      </c>
      <c r="Q415" s="6">
        <v>65780.399999999994</v>
      </c>
      <c r="R415" s="6" t="s">
        <v>45</v>
      </c>
      <c r="S415" s="6" t="s">
        <v>34</v>
      </c>
      <c r="T415" s="6" t="s">
        <v>35</v>
      </c>
      <c r="U415" s="6" t="s">
        <v>36</v>
      </c>
      <c r="V415" s="6" t="s">
        <v>37</v>
      </c>
      <c r="W415" s="6">
        <v>9</v>
      </c>
      <c r="X415" s="6" t="s">
        <v>47</v>
      </c>
      <c r="Y415" s="6">
        <v>2</v>
      </c>
      <c r="Z415" s="6" t="s">
        <v>47</v>
      </c>
    </row>
    <row r="416" spans="1:26" x14ac:dyDescent="0.3">
      <c r="A416" s="6" t="s">
        <v>837</v>
      </c>
      <c r="B416" s="7">
        <v>45889</v>
      </c>
      <c r="C416" s="6" t="s">
        <v>838</v>
      </c>
      <c r="D416" s="6" t="s">
        <v>89</v>
      </c>
      <c r="E416" s="6" t="s">
        <v>29</v>
      </c>
      <c r="F416" s="6">
        <v>44</v>
      </c>
      <c r="G416" s="6" t="s">
        <v>139</v>
      </c>
      <c r="H416" s="6" t="s">
        <v>31</v>
      </c>
      <c r="I416" s="6" t="s">
        <v>139</v>
      </c>
      <c r="J416" s="6" t="s">
        <v>69</v>
      </c>
      <c r="K416" s="6">
        <v>1</v>
      </c>
      <c r="L416" s="6">
        <v>29058</v>
      </c>
      <c r="M416" s="6">
        <v>15</v>
      </c>
      <c r="N416" s="6">
        <v>4358.7</v>
      </c>
      <c r="O416" s="6">
        <v>4445.87</v>
      </c>
      <c r="P416" s="6">
        <v>483</v>
      </c>
      <c r="Q416" s="6">
        <v>29628.17</v>
      </c>
      <c r="R416" s="6" t="s">
        <v>33</v>
      </c>
      <c r="S416" s="6" t="s">
        <v>63</v>
      </c>
      <c r="T416" s="6" t="s">
        <v>70</v>
      </c>
      <c r="U416" s="6" t="s">
        <v>56</v>
      </c>
      <c r="V416" s="6" t="s">
        <v>57</v>
      </c>
      <c r="W416" s="6">
        <v>4</v>
      </c>
      <c r="X416" s="6" t="s">
        <v>47</v>
      </c>
      <c r="Y416" s="6">
        <v>2</v>
      </c>
      <c r="Z416" s="6" t="s">
        <v>58</v>
      </c>
    </row>
    <row r="417" spans="1:26" x14ac:dyDescent="0.3">
      <c r="A417" s="6" t="s">
        <v>839</v>
      </c>
      <c r="B417" s="7">
        <v>46085</v>
      </c>
      <c r="C417" s="6" t="s">
        <v>840</v>
      </c>
      <c r="D417" s="6" t="s">
        <v>50</v>
      </c>
      <c r="E417" s="6" t="s">
        <v>29</v>
      </c>
      <c r="F417" s="6">
        <v>34</v>
      </c>
      <c r="G417" s="6" t="s">
        <v>90</v>
      </c>
      <c r="H417" s="6" t="s">
        <v>31</v>
      </c>
      <c r="I417" s="6" t="s">
        <v>90</v>
      </c>
      <c r="J417" s="6" t="s">
        <v>112</v>
      </c>
      <c r="K417" s="6">
        <v>4</v>
      </c>
      <c r="L417" s="6">
        <v>893</v>
      </c>
      <c r="M417" s="6">
        <v>15</v>
      </c>
      <c r="N417" s="6">
        <v>535.79999999999995</v>
      </c>
      <c r="O417" s="6">
        <v>546.52</v>
      </c>
      <c r="P417" s="6">
        <v>235</v>
      </c>
      <c r="Q417" s="6">
        <v>3817.72</v>
      </c>
      <c r="R417" s="6" t="s">
        <v>45</v>
      </c>
      <c r="S417" s="6" t="s">
        <v>63</v>
      </c>
      <c r="T417" s="6" t="s">
        <v>95</v>
      </c>
      <c r="U417" s="6" t="s">
        <v>96</v>
      </c>
      <c r="V417" s="6" t="s">
        <v>57</v>
      </c>
      <c r="W417" s="6">
        <v>3</v>
      </c>
      <c r="X417" s="6" t="s">
        <v>38</v>
      </c>
      <c r="Y417" s="6">
        <v>5</v>
      </c>
      <c r="Z417" s="6" t="s">
        <v>58</v>
      </c>
    </row>
    <row r="418" spans="1:26" x14ac:dyDescent="0.3">
      <c r="A418" s="6" t="s">
        <v>841</v>
      </c>
      <c r="B418" s="7">
        <v>46012</v>
      </c>
      <c r="C418" s="6" t="s">
        <v>553</v>
      </c>
      <c r="D418" s="6" t="s">
        <v>89</v>
      </c>
      <c r="E418" s="6" t="s">
        <v>29</v>
      </c>
      <c r="F418" s="6">
        <v>43</v>
      </c>
      <c r="G418" s="6" t="s">
        <v>51</v>
      </c>
      <c r="H418" s="6" t="s">
        <v>52</v>
      </c>
      <c r="I418" s="6" t="s">
        <v>51</v>
      </c>
      <c r="J418" s="6" t="s">
        <v>62</v>
      </c>
      <c r="K418" s="6">
        <v>2</v>
      </c>
      <c r="L418" s="6">
        <v>30884</v>
      </c>
      <c r="M418" s="6">
        <v>15</v>
      </c>
      <c r="N418" s="6">
        <v>9265.2000000000007</v>
      </c>
      <c r="O418" s="6">
        <v>9450.5</v>
      </c>
      <c r="P418" s="6">
        <v>377</v>
      </c>
      <c r="Q418" s="6">
        <v>62330.3</v>
      </c>
      <c r="R418" s="6" t="s">
        <v>54</v>
      </c>
      <c r="S418" s="6" t="s">
        <v>34</v>
      </c>
      <c r="T418" s="6" t="s">
        <v>55</v>
      </c>
      <c r="U418" s="6" t="s">
        <v>56</v>
      </c>
      <c r="V418" s="6" t="s">
        <v>57</v>
      </c>
      <c r="W418" s="6">
        <v>4</v>
      </c>
      <c r="X418" s="6" t="s">
        <v>38</v>
      </c>
      <c r="Y418" s="6">
        <v>5</v>
      </c>
      <c r="Z418" s="6" t="s">
        <v>58</v>
      </c>
    </row>
    <row r="419" spans="1:26" x14ac:dyDescent="0.3">
      <c r="A419" s="6" t="s">
        <v>842</v>
      </c>
      <c r="B419" s="7">
        <v>46053</v>
      </c>
      <c r="C419" s="6" t="s">
        <v>120</v>
      </c>
      <c r="D419" s="6" t="s">
        <v>61</v>
      </c>
      <c r="E419" s="6" t="s">
        <v>29</v>
      </c>
      <c r="F419" s="6">
        <v>32</v>
      </c>
      <c r="G419" s="6" t="s">
        <v>94</v>
      </c>
      <c r="H419" s="6" t="s">
        <v>31</v>
      </c>
      <c r="I419" s="6" t="s">
        <v>94</v>
      </c>
      <c r="J419" s="6" t="s">
        <v>102</v>
      </c>
      <c r="K419" s="6">
        <v>1</v>
      </c>
      <c r="L419" s="6">
        <v>18649</v>
      </c>
      <c r="M419" s="6">
        <v>10</v>
      </c>
      <c r="N419" s="6">
        <v>1864.9</v>
      </c>
      <c r="O419" s="6">
        <v>3021.14</v>
      </c>
      <c r="P419" s="6">
        <v>223</v>
      </c>
      <c r="Q419" s="6">
        <v>20028.240000000002</v>
      </c>
      <c r="R419" s="6" t="s">
        <v>33</v>
      </c>
      <c r="S419" s="6" t="s">
        <v>63</v>
      </c>
      <c r="T419" s="6" t="s">
        <v>103</v>
      </c>
      <c r="U419" s="6" t="s">
        <v>103</v>
      </c>
      <c r="V419" s="6" t="s">
        <v>57</v>
      </c>
      <c r="W419" s="6">
        <v>2</v>
      </c>
      <c r="X419" s="6" t="s">
        <v>47</v>
      </c>
      <c r="Y419" s="6">
        <v>2</v>
      </c>
      <c r="Z419" s="6" t="s">
        <v>58</v>
      </c>
    </row>
    <row r="420" spans="1:26" x14ac:dyDescent="0.3">
      <c r="A420" s="6" t="s">
        <v>843</v>
      </c>
      <c r="B420" s="7">
        <v>45758</v>
      </c>
      <c r="C420" s="6" t="s">
        <v>844</v>
      </c>
      <c r="D420" s="6" t="s">
        <v>28</v>
      </c>
      <c r="E420" s="6" t="s">
        <v>43</v>
      </c>
      <c r="F420" s="6">
        <v>57</v>
      </c>
      <c r="G420" s="6" t="s">
        <v>30</v>
      </c>
      <c r="H420" s="6" t="s">
        <v>31</v>
      </c>
      <c r="I420" s="6" t="s">
        <v>30</v>
      </c>
      <c r="J420" s="6" t="s">
        <v>75</v>
      </c>
      <c r="K420" s="6">
        <v>4</v>
      </c>
      <c r="L420" s="6">
        <v>25831</v>
      </c>
      <c r="M420" s="6">
        <v>0</v>
      </c>
      <c r="N420" s="6">
        <v>0</v>
      </c>
      <c r="O420" s="6">
        <v>18598.32</v>
      </c>
      <c r="P420" s="6">
        <v>290</v>
      </c>
      <c r="Q420" s="6">
        <v>122212.32</v>
      </c>
      <c r="R420" s="6" t="s">
        <v>54</v>
      </c>
      <c r="S420" s="6" t="s">
        <v>63</v>
      </c>
      <c r="T420" s="6" t="s">
        <v>46</v>
      </c>
      <c r="U420" s="6" t="s">
        <v>36</v>
      </c>
      <c r="V420" s="6" t="s">
        <v>37</v>
      </c>
      <c r="W420" s="6">
        <v>9</v>
      </c>
      <c r="X420" s="6" t="s">
        <v>38</v>
      </c>
      <c r="Y420" s="6">
        <v>5</v>
      </c>
      <c r="Z420" s="6" t="s">
        <v>58</v>
      </c>
    </row>
    <row r="421" spans="1:26" x14ac:dyDescent="0.3">
      <c r="A421" s="6" t="s">
        <v>845</v>
      </c>
      <c r="B421" s="7">
        <v>45876</v>
      </c>
      <c r="C421" s="6" t="s">
        <v>846</v>
      </c>
      <c r="D421" s="6" t="s">
        <v>111</v>
      </c>
      <c r="E421" s="6" t="s">
        <v>43</v>
      </c>
      <c r="F421" s="6">
        <v>22</v>
      </c>
      <c r="G421" s="6" t="s">
        <v>99</v>
      </c>
      <c r="H421" s="6" t="s">
        <v>52</v>
      </c>
      <c r="I421" s="6" t="s">
        <v>99</v>
      </c>
      <c r="J421" s="6" t="s">
        <v>62</v>
      </c>
      <c r="K421" s="6">
        <v>3</v>
      </c>
      <c r="L421" s="6">
        <v>5184</v>
      </c>
      <c r="M421" s="6">
        <v>10</v>
      </c>
      <c r="N421" s="6">
        <v>1555.2</v>
      </c>
      <c r="O421" s="6">
        <v>2519.42</v>
      </c>
      <c r="P421" s="6">
        <v>384</v>
      </c>
      <c r="Q421" s="6">
        <v>16900.22</v>
      </c>
      <c r="R421" s="6" t="s">
        <v>33</v>
      </c>
      <c r="S421" s="6" t="s">
        <v>63</v>
      </c>
      <c r="T421" s="6" t="s">
        <v>70</v>
      </c>
      <c r="U421" s="6" t="s">
        <v>56</v>
      </c>
      <c r="V421" s="6" t="s">
        <v>57</v>
      </c>
      <c r="W421" s="6">
        <v>10</v>
      </c>
      <c r="X421" s="6" t="s">
        <v>47</v>
      </c>
      <c r="Y421" s="6">
        <v>3</v>
      </c>
      <c r="Z421" s="6" t="s">
        <v>91</v>
      </c>
    </row>
    <row r="422" spans="1:26" x14ac:dyDescent="0.3">
      <c r="A422" s="6" t="s">
        <v>847</v>
      </c>
      <c r="B422" s="7">
        <v>46108</v>
      </c>
      <c r="C422" s="6" t="s">
        <v>848</v>
      </c>
      <c r="D422" s="6" t="s">
        <v>50</v>
      </c>
      <c r="E422" s="6" t="s">
        <v>29</v>
      </c>
      <c r="F422" s="6">
        <v>30</v>
      </c>
      <c r="G422" s="6" t="s">
        <v>51</v>
      </c>
      <c r="H422" s="6" t="s">
        <v>52</v>
      </c>
      <c r="I422" s="6" t="s">
        <v>51</v>
      </c>
      <c r="J422" s="6" t="s">
        <v>102</v>
      </c>
      <c r="K422" s="6">
        <v>2</v>
      </c>
      <c r="L422" s="6">
        <v>6464</v>
      </c>
      <c r="M422" s="6">
        <v>5</v>
      </c>
      <c r="N422" s="6">
        <v>646.4</v>
      </c>
      <c r="O422" s="6">
        <v>2210.69</v>
      </c>
      <c r="P422" s="6">
        <v>494</v>
      </c>
      <c r="Q422" s="6">
        <v>14986.29</v>
      </c>
      <c r="R422" s="6" t="s">
        <v>45</v>
      </c>
      <c r="S422" s="6" t="s">
        <v>63</v>
      </c>
      <c r="T422" s="6" t="s">
        <v>70</v>
      </c>
      <c r="U422" s="6" t="s">
        <v>56</v>
      </c>
      <c r="V422" s="6" t="s">
        <v>57</v>
      </c>
      <c r="W422" s="6">
        <v>2</v>
      </c>
      <c r="X422" s="6" t="s">
        <v>38</v>
      </c>
      <c r="Y422" s="6">
        <v>1</v>
      </c>
      <c r="Z422" s="6" t="s">
        <v>91</v>
      </c>
    </row>
    <row r="423" spans="1:26" x14ac:dyDescent="0.3">
      <c r="A423" s="6" t="s">
        <v>849</v>
      </c>
      <c r="B423" s="7">
        <v>45916</v>
      </c>
      <c r="C423" s="6" t="s">
        <v>114</v>
      </c>
      <c r="D423" s="6" t="s">
        <v>28</v>
      </c>
      <c r="E423" s="6" t="s">
        <v>43</v>
      </c>
      <c r="F423" s="6">
        <v>19</v>
      </c>
      <c r="G423" s="6" t="s">
        <v>74</v>
      </c>
      <c r="H423" s="6" t="s">
        <v>31</v>
      </c>
      <c r="I423" s="6" t="s">
        <v>74</v>
      </c>
      <c r="J423" s="6" t="s">
        <v>125</v>
      </c>
      <c r="K423" s="6">
        <v>1</v>
      </c>
      <c r="L423" s="6">
        <v>41930</v>
      </c>
      <c r="M423" s="6">
        <v>20</v>
      </c>
      <c r="N423" s="6">
        <v>8386</v>
      </c>
      <c r="O423" s="6">
        <v>6037.92</v>
      </c>
      <c r="P423" s="6">
        <v>39</v>
      </c>
      <c r="Q423" s="6">
        <v>39620.92</v>
      </c>
      <c r="R423" s="6" t="s">
        <v>83</v>
      </c>
      <c r="S423" s="6" t="s">
        <v>63</v>
      </c>
      <c r="T423" s="6" t="s">
        <v>95</v>
      </c>
      <c r="U423" s="6" t="s">
        <v>96</v>
      </c>
      <c r="V423" s="6" t="s">
        <v>57</v>
      </c>
      <c r="W423" s="6">
        <v>1</v>
      </c>
      <c r="X423" s="6" t="s">
        <v>38</v>
      </c>
      <c r="Y423" s="6">
        <v>3</v>
      </c>
      <c r="Z423" s="6" t="s">
        <v>58</v>
      </c>
    </row>
    <row r="424" spans="1:26" x14ac:dyDescent="0.3">
      <c r="A424" s="6" t="s">
        <v>850</v>
      </c>
      <c r="B424" s="7">
        <v>46027</v>
      </c>
      <c r="C424" s="6" t="s">
        <v>851</v>
      </c>
      <c r="D424" s="6" t="s">
        <v>61</v>
      </c>
      <c r="E424" s="6" t="s">
        <v>29</v>
      </c>
      <c r="F424" s="6">
        <v>30</v>
      </c>
      <c r="G424" s="6" t="s">
        <v>99</v>
      </c>
      <c r="H424" s="6" t="s">
        <v>52</v>
      </c>
      <c r="I424" s="6" t="s">
        <v>99</v>
      </c>
      <c r="J424" s="6" t="s">
        <v>150</v>
      </c>
      <c r="K424" s="6">
        <v>2</v>
      </c>
      <c r="L424" s="6">
        <v>602</v>
      </c>
      <c r="M424" s="6">
        <v>5</v>
      </c>
      <c r="N424" s="6">
        <v>60.2</v>
      </c>
      <c r="O424" s="6">
        <v>205.88</v>
      </c>
      <c r="P424" s="6">
        <v>330</v>
      </c>
      <c r="Q424" s="6">
        <v>1679.68</v>
      </c>
      <c r="R424" s="6" t="s">
        <v>33</v>
      </c>
      <c r="S424" s="6" t="s">
        <v>63</v>
      </c>
      <c r="T424" s="6" t="s">
        <v>46</v>
      </c>
      <c r="U424" s="6" t="s">
        <v>36</v>
      </c>
      <c r="V424" s="6" t="s">
        <v>37</v>
      </c>
      <c r="W424" s="6">
        <v>4</v>
      </c>
      <c r="X424" s="6" t="s">
        <v>47</v>
      </c>
      <c r="Y424" s="6">
        <v>3</v>
      </c>
      <c r="Z424" s="6" t="s">
        <v>39</v>
      </c>
    </row>
    <row r="425" spans="1:26" x14ac:dyDescent="0.3">
      <c r="A425" s="6" t="s">
        <v>852</v>
      </c>
      <c r="B425" s="7">
        <v>45928</v>
      </c>
      <c r="C425" s="6" t="s">
        <v>853</v>
      </c>
      <c r="D425" s="6" t="s">
        <v>111</v>
      </c>
      <c r="E425" s="6" t="s">
        <v>29</v>
      </c>
      <c r="F425" s="6">
        <v>44</v>
      </c>
      <c r="G425" s="6" t="s">
        <v>67</v>
      </c>
      <c r="H425" s="6" t="s">
        <v>68</v>
      </c>
      <c r="I425" s="6" t="s">
        <v>67</v>
      </c>
      <c r="J425" s="6" t="s">
        <v>150</v>
      </c>
      <c r="K425" s="6">
        <v>4</v>
      </c>
      <c r="L425" s="6">
        <v>32958</v>
      </c>
      <c r="M425" s="6">
        <v>15</v>
      </c>
      <c r="N425" s="6">
        <v>19774.8</v>
      </c>
      <c r="O425" s="6">
        <v>20170.3</v>
      </c>
      <c r="P425" s="6">
        <v>359</v>
      </c>
      <c r="Q425" s="6">
        <v>132586.5</v>
      </c>
      <c r="R425" s="6" t="s">
        <v>33</v>
      </c>
      <c r="S425" s="6" t="s">
        <v>63</v>
      </c>
      <c r="T425" s="6" t="s">
        <v>103</v>
      </c>
      <c r="U425" s="6" t="s">
        <v>103</v>
      </c>
      <c r="V425" s="6" t="s">
        <v>57</v>
      </c>
      <c r="W425" s="6">
        <v>4</v>
      </c>
      <c r="X425" s="6" t="s">
        <v>38</v>
      </c>
      <c r="Y425" s="6">
        <v>3</v>
      </c>
      <c r="Z425" s="6" t="s">
        <v>47</v>
      </c>
    </row>
    <row r="426" spans="1:26" x14ac:dyDescent="0.3">
      <c r="A426" s="6" t="s">
        <v>854</v>
      </c>
      <c r="B426" s="7">
        <v>45836</v>
      </c>
      <c r="C426" s="6" t="s">
        <v>855</v>
      </c>
      <c r="D426" s="6" t="s">
        <v>66</v>
      </c>
      <c r="E426" s="6" t="s">
        <v>29</v>
      </c>
      <c r="F426" s="6">
        <v>29</v>
      </c>
      <c r="G426" s="6" t="s">
        <v>30</v>
      </c>
      <c r="H426" s="6" t="s">
        <v>31</v>
      </c>
      <c r="I426" s="6" t="s">
        <v>30</v>
      </c>
      <c r="J426" s="6" t="s">
        <v>32</v>
      </c>
      <c r="K426" s="6">
        <v>1</v>
      </c>
      <c r="L426" s="6">
        <v>22795</v>
      </c>
      <c r="M426" s="6">
        <v>20</v>
      </c>
      <c r="N426" s="6">
        <v>4559</v>
      </c>
      <c r="O426" s="6">
        <v>3282.48</v>
      </c>
      <c r="P426" s="6">
        <v>408</v>
      </c>
      <c r="Q426" s="6">
        <v>21926.48</v>
      </c>
      <c r="R426" s="6" t="s">
        <v>45</v>
      </c>
      <c r="S426" s="6" t="s">
        <v>63</v>
      </c>
      <c r="T426" s="6" t="s">
        <v>84</v>
      </c>
      <c r="U426" s="6" t="s">
        <v>85</v>
      </c>
      <c r="V426" s="6" t="s">
        <v>86</v>
      </c>
      <c r="W426" s="6">
        <v>10</v>
      </c>
      <c r="X426" s="6" t="s">
        <v>38</v>
      </c>
      <c r="Y426" s="6">
        <v>1</v>
      </c>
      <c r="Z426" s="6" t="s">
        <v>39</v>
      </c>
    </row>
    <row r="427" spans="1:26" x14ac:dyDescent="0.3">
      <c r="A427" s="6" t="s">
        <v>856</v>
      </c>
      <c r="B427" s="7">
        <v>45988</v>
      </c>
      <c r="C427" s="6" t="s">
        <v>410</v>
      </c>
      <c r="D427" s="6" t="s">
        <v>50</v>
      </c>
      <c r="E427" s="6" t="s">
        <v>43</v>
      </c>
      <c r="F427" s="6">
        <v>34</v>
      </c>
      <c r="G427" s="6" t="s">
        <v>134</v>
      </c>
      <c r="H427" s="6" t="s">
        <v>31</v>
      </c>
      <c r="I427" s="6" t="s">
        <v>134</v>
      </c>
      <c r="J427" s="6" t="s">
        <v>69</v>
      </c>
      <c r="K427" s="6">
        <v>2</v>
      </c>
      <c r="L427" s="6">
        <v>44955</v>
      </c>
      <c r="M427" s="6">
        <v>15</v>
      </c>
      <c r="N427" s="6">
        <v>13486.5</v>
      </c>
      <c r="O427" s="6">
        <v>13756.23</v>
      </c>
      <c r="P427" s="6">
        <v>122</v>
      </c>
      <c r="Q427" s="6">
        <v>90301.73</v>
      </c>
      <c r="R427" s="6" t="s">
        <v>33</v>
      </c>
      <c r="S427" s="6" t="s">
        <v>34</v>
      </c>
      <c r="T427" s="6" t="s">
        <v>55</v>
      </c>
      <c r="U427" s="6" t="s">
        <v>56</v>
      </c>
      <c r="V427" s="6" t="s">
        <v>57</v>
      </c>
      <c r="W427" s="6">
        <v>2</v>
      </c>
      <c r="X427" s="6" t="s">
        <v>38</v>
      </c>
      <c r="Y427" s="6">
        <v>3</v>
      </c>
      <c r="Z427" s="6" t="s">
        <v>39</v>
      </c>
    </row>
    <row r="428" spans="1:26" x14ac:dyDescent="0.3">
      <c r="A428" s="6" t="s">
        <v>857</v>
      </c>
      <c r="B428" s="7">
        <v>46067</v>
      </c>
      <c r="C428" s="6" t="s">
        <v>858</v>
      </c>
      <c r="D428" s="6" t="s">
        <v>73</v>
      </c>
      <c r="E428" s="6" t="s">
        <v>29</v>
      </c>
      <c r="F428" s="6">
        <v>32</v>
      </c>
      <c r="G428" s="6" t="s">
        <v>99</v>
      </c>
      <c r="H428" s="6" t="s">
        <v>52</v>
      </c>
      <c r="I428" s="6" t="s">
        <v>99</v>
      </c>
      <c r="J428" s="6" t="s">
        <v>69</v>
      </c>
      <c r="K428" s="6">
        <v>3</v>
      </c>
      <c r="L428" s="6">
        <v>29894</v>
      </c>
      <c r="M428" s="6">
        <v>5</v>
      </c>
      <c r="N428" s="6">
        <v>4484.1000000000004</v>
      </c>
      <c r="O428" s="6">
        <v>15335.62</v>
      </c>
      <c r="P428" s="6">
        <v>374</v>
      </c>
      <c r="Q428" s="6">
        <v>100907.52</v>
      </c>
      <c r="R428" s="6" t="s">
        <v>45</v>
      </c>
      <c r="S428" s="6" t="s">
        <v>34</v>
      </c>
      <c r="T428" s="6" t="s">
        <v>46</v>
      </c>
      <c r="U428" s="6" t="s">
        <v>36</v>
      </c>
      <c r="V428" s="6" t="s">
        <v>37</v>
      </c>
      <c r="W428" s="6">
        <v>2</v>
      </c>
      <c r="X428" s="6" t="s">
        <v>38</v>
      </c>
      <c r="Y428" s="6">
        <v>4</v>
      </c>
      <c r="Z428" s="6" t="s">
        <v>39</v>
      </c>
    </row>
    <row r="429" spans="1:26" x14ac:dyDescent="0.3">
      <c r="A429" s="6" t="s">
        <v>859</v>
      </c>
      <c r="B429" s="7">
        <v>46002</v>
      </c>
      <c r="C429" s="6" t="s">
        <v>860</v>
      </c>
      <c r="D429" s="6" t="s">
        <v>28</v>
      </c>
      <c r="E429" s="6" t="s">
        <v>29</v>
      </c>
      <c r="F429" s="6">
        <v>53</v>
      </c>
      <c r="G429" s="6" t="s">
        <v>139</v>
      </c>
      <c r="H429" s="6" t="s">
        <v>31</v>
      </c>
      <c r="I429" s="6" t="s">
        <v>139</v>
      </c>
      <c r="J429" s="6" t="s">
        <v>75</v>
      </c>
      <c r="K429" s="6">
        <v>1</v>
      </c>
      <c r="L429" s="6">
        <v>18999</v>
      </c>
      <c r="M429" s="6">
        <v>20</v>
      </c>
      <c r="N429" s="6">
        <v>3799.8</v>
      </c>
      <c r="O429" s="6">
        <v>2735.86</v>
      </c>
      <c r="P429" s="6">
        <v>252</v>
      </c>
      <c r="Q429" s="6">
        <v>18187.060000000001</v>
      </c>
      <c r="R429" s="6" t="s">
        <v>54</v>
      </c>
      <c r="S429" s="6" t="s">
        <v>34</v>
      </c>
      <c r="T429" s="6" t="s">
        <v>70</v>
      </c>
      <c r="U429" s="6" t="s">
        <v>56</v>
      </c>
      <c r="V429" s="6" t="s">
        <v>57</v>
      </c>
      <c r="W429" s="6">
        <v>1</v>
      </c>
      <c r="X429" s="6" t="s">
        <v>47</v>
      </c>
      <c r="Y429" s="6">
        <v>5</v>
      </c>
      <c r="Z429" s="6" t="s">
        <v>47</v>
      </c>
    </row>
    <row r="430" spans="1:26" x14ac:dyDescent="0.3">
      <c r="A430" s="6" t="s">
        <v>861</v>
      </c>
      <c r="B430" s="7">
        <v>45886</v>
      </c>
      <c r="C430" s="6" t="s">
        <v>855</v>
      </c>
      <c r="D430" s="6" t="s">
        <v>28</v>
      </c>
      <c r="E430" s="6" t="s">
        <v>29</v>
      </c>
      <c r="F430" s="6">
        <v>20</v>
      </c>
      <c r="G430" s="6" t="s">
        <v>51</v>
      </c>
      <c r="H430" s="6" t="s">
        <v>52</v>
      </c>
      <c r="I430" s="6" t="s">
        <v>51</v>
      </c>
      <c r="J430" s="6" t="s">
        <v>53</v>
      </c>
      <c r="K430" s="6">
        <v>2</v>
      </c>
      <c r="L430" s="6">
        <v>5211</v>
      </c>
      <c r="M430" s="6">
        <v>10</v>
      </c>
      <c r="N430" s="6">
        <v>1042.2</v>
      </c>
      <c r="O430" s="6">
        <v>1688.36</v>
      </c>
      <c r="P430" s="6">
        <v>185</v>
      </c>
      <c r="Q430" s="6">
        <v>11253.16</v>
      </c>
      <c r="R430" s="6" t="s">
        <v>54</v>
      </c>
      <c r="S430" s="6" t="s">
        <v>63</v>
      </c>
      <c r="T430" s="6" t="s">
        <v>95</v>
      </c>
      <c r="U430" s="6" t="s">
        <v>96</v>
      </c>
      <c r="V430" s="6" t="s">
        <v>57</v>
      </c>
      <c r="W430" s="6">
        <v>2</v>
      </c>
      <c r="X430" s="6" t="s">
        <v>38</v>
      </c>
      <c r="Y430" s="6">
        <v>3</v>
      </c>
      <c r="Z430" s="6" t="s">
        <v>91</v>
      </c>
    </row>
    <row r="431" spans="1:26" x14ac:dyDescent="0.3">
      <c r="A431" s="6" t="s">
        <v>862</v>
      </c>
      <c r="B431" s="7">
        <v>45899</v>
      </c>
      <c r="C431" s="6" t="s">
        <v>863</v>
      </c>
      <c r="D431" s="6" t="s">
        <v>42</v>
      </c>
      <c r="E431" s="6" t="s">
        <v>43</v>
      </c>
      <c r="F431" s="6">
        <v>26</v>
      </c>
      <c r="G431" s="6" t="s">
        <v>134</v>
      </c>
      <c r="H431" s="6" t="s">
        <v>31</v>
      </c>
      <c r="I431" s="6" t="s">
        <v>134</v>
      </c>
      <c r="J431" s="6" t="s">
        <v>62</v>
      </c>
      <c r="K431" s="6">
        <v>2</v>
      </c>
      <c r="L431" s="6">
        <v>35117</v>
      </c>
      <c r="M431" s="6">
        <v>20</v>
      </c>
      <c r="N431" s="6">
        <v>14046.8</v>
      </c>
      <c r="O431" s="6">
        <v>10113.700000000001</v>
      </c>
      <c r="P431" s="6">
        <v>188</v>
      </c>
      <c r="Q431" s="6">
        <v>66488.899999999994</v>
      </c>
      <c r="R431" s="6" t="s">
        <v>33</v>
      </c>
      <c r="S431" s="6" t="s">
        <v>34</v>
      </c>
      <c r="T431" s="6" t="s">
        <v>84</v>
      </c>
      <c r="U431" s="6" t="s">
        <v>85</v>
      </c>
      <c r="V431" s="6" t="s">
        <v>86</v>
      </c>
      <c r="W431" s="6">
        <v>8</v>
      </c>
      <c r="X431" s="6" t="s">
        <v>38</v>
      </c>
      <c r="Y431" s="6">
        <v>5</v>
      </c>
      <c r="Z431" s="6" t="s">
        <v>47</v>
      </c>
    </row>
    <row r="432" spans="1:26" x14ac:dyDescent="0.3">
      <c r="A432" s="6" t="s">
        <v>864</v>
      </c>
      <c r="B432" s="7">
        <v>46010</v>
      </c>
      <c r="C432" s="6" t="s">
        <v>865</v>
      </c>
      <c r="D432" s="6" t="s">
        <v>28</v>
      </c>
      <c r="E432" s="6" t="s">
        <v>43</v>
      </c>
      <c r="F432" s="6">
        <v>22</v>
      </c>
      <c r="G432" s="6" t="s">
        <v>30</v>
      </c>
      <c r="H432" s="6" t="s">
        <v>31</v>
      </c>
      <c r="I432" s="6" t="s">
        <v>30</v>
      </c>
      <c r="J432" s="6" t="s">
        <v>102</v>
      </c>
      <c r="K432" s="6">
        <v>5</v>
      </c>
      <c r="L432" s="6">
        <v>49331</v>
      </c>
      <c r="M432" s="6">
        <v>10</v>
      </c>
      <c r="N432" s="6">
        <v>24665.5</v>
      </c>
      <c r="O432" s="6">
        <v>39958.11</v>
      </c>
      <c r="P432" s="6">
        <v>272</v>
      </c>
      <c r="Q432" s="6">
        <v>262219.61</v>
      </c>
      <c r="R432" s="6" t="s">
        <v>45</v>
      </c>
      <c r="S432" s="6" t="s">
        <v>63</v>
      </c>
      <c r="T432" s="6" t="s">
        <v>103</v>
      </c>
      <c r="U432" s="6" t="s">
        <v>103</v>
      </c>
      <c r="V432" s="6" t="s">
        <v>57</v>
      </c>
      <c r="W432" s="6">
        <v>6</v>
      </c>
      <c r="X432" s="6" t="s">
        <v>38</v>
      </c>
      <c r="Y432" s="6">
        <v>2</v>
      </c>
      <c r="Z432" s="6" t="s">
        <v>39</v>
      </c>
    </row>
    <row r="433" spans="1:26" x14ac:dyDescent="0.3">
      <c r="A433" s="6" t="s">
        <v>866</v>
      </c>
      <c r="B433" s="7">
        <v>46103</v>
      </c>
      <c r="C433" s="6" t="s">
        <v>867</v>
      </c>
      <c r="D433" s="6" t="s">
        <v>61</v>
      </c>
      <c r="E433" s="6" t="s">
        <v>29</v>
      </c>
      <c r="F433" s="6">
        <v>22</v>
      </c>
      <c r="G433" s="6" t="s">
        <v>139</v>
      </c>
      <c r="H433" s="6" t="s">
        <v>31</v>
      </c>
      <c r="I433" s="6" t="s">
        <v>139</v>
      </c>
      <c r="J433" s="6" t="s">
        <v>112</v>
      </c>
      <c r="K433" s="6">
        <v>4</v>
      </c>
      <c r="L433" s="6">
        <v>41823</v>
      </c>
      <c r="M433" s="6">
        <v>5</v>
      </c>
      <c r="N433" s="6">
        <v>8364.6</v>
      </c>
      <c r="O433" s="6">
        <v>28606.93</v>
      </c>
      <c r="P433" s="6">
        <v>269</v>
      </c>
      <c r="Q433" s="6">
        <v>187803.33</v>
      </c>
      <c r="R433" s="6" t="s">
        <v>83</v>
      </c>
      <c r="S433" s="6" t="s">
        <v>34</v>
      </c>
      <c r="T433" s="6" t="s">
        <v>84</v>
      </c>
      <c r="U433" s="6" t="s">
        <v>85</v>
      </c>
      <c r="V433" s="6" t="s">
        <v>86</v>
      </c>
      <c r="W433" s="6">
        <v>3</v>
      </c>
      <c r="X433" s="6" t="s">
        <v>47</v>
      </c>
      <c r="Y433" s="6">
        <v>5</v>
      </c>
      <c r="Z433" s="6" t="s">
        <v>47</v>
      </c>
    </row>
    <row r="434" spans="1:26" x14ac:dyDescent="0.3">
      <c r="A434" s="6" t="s">
        <v>868</v>
      </c>
      <c r="B434" s="7">
        <v>46009</v>
      </c>
      <c r="C434" s="6" t="s">
        <v>174</v>
      </c>
      <c r="D434" s="6" t="s">
        <v>89</v>
      </c>
      <c r="E434" s="6" t="s">
        <v>43</v>
      </c>
      <c r="F434" s="6">
        <v>60</v>
      </c>
      <c r="G434" s="6" t="s">
        <v>74</v>
      </c>
      <c r="H434" s="6" t="s">
        <v>31</v>
      </c>
      <c r="I434" s="6" t="s">
        <v>74</v>
      </c>
      <c r="J434" s="6" t="s">
        <v>125</v>
      </c>
      <c r="K434" s="6">
        <v>2</v>
      </c>
      <c r="L434" s="6">
        <v>34809</v>
      </c>
      <c r="M434" s="6">
        <v>15</v>
      </c>
      <c r="N434" s="6">
        <v>10442.700000000001</v>
      </c>
      <c r="O434" s="6">
        <v>10651.55</v>
      </c>
      <c r="P434" s="6">
        <v>154</v>
      </c>
      <c r="Q434" s="6">
        <v>69980.850000000006</v>
      </c>
      <c r="R434" s="6" t="s">
        <v>33</v>
      </c>
      <c r="S434" s="6" t="s">
        <v>63</v>
      </c>
      <c r="T434" s="6" t="s">
        <v>70</v>
      </c>
      <c r="U434" s="6" t="s">
        <v>56</v>
      </c>
      <c r="V434" s="6" t="s">
        <v>57</v>
      </c>
      <c r="W434" s="6">
        <v>8</v>
      </c>
      <c r="X434" s="6" t="s">
        <v>38</v>
      </c>
      <c r="Y434" s="6">
        <v>5</v>
      </c>
      <c r="Z434" s="6" t="s">
        <v>47</v>
      </c>
    </row>
    <row r="435" spans="1:26" x14ac:dyDescent="0.3">
      <c r="A435" s="6" t="s">
        <v>869</v>
      </c>
      <c r="B435" s="7">
        <v>45784</v>
      </c>
      <c r="C435" s="6" t="s">
        <v>870</v>
      </c>
      <c r="D435" s="6" t="s">
        <v>80</v>
      </c>
      <c r="E435" s="6" t="s">
        <v>29</v>
      </c>
      <c r="F435" s="6">
        <v>50</v>
      </c>
      <c r="G435" s="6" t="s">
        <v>74</v>
      </c>
      <c r="H435" s="6" t="s">
        <v>31</v>
      </c>
      <c r="I435" s="6" t="s">
        <v>74</v>
      </c>
      <c r="J435" s="6" t="s">
        <v>102</v>
      </c>
      <c r="K435" s="6">
        <v>3</v>
      </c>
      <c r="L435" s="6">
        <v>4209</v>
      </c>
      <c r="M435" s="6">
        <v>10</v>
      </c>
      <c r="N435" s="6">
        <v>1262.7</v>
      </c>
      <c r="O435" s="6">
        <v>2045.57</v>
      </c>
      <c r="P435" s="6">
        <v>362</v>
      </c>
      <c r="Q435" s="6">
        <v>13771.87</v>
      </c>
      <c r="R435" s="6" t="s">
        <v>33</v>
      </c>
      <c r="S435" s="6" t="s">
        <v>34</v>
      </c>
      <c r="T435" s="6" t="s">
        <v>55</v>
      </c>
      <c r="U435" s="6" t="s">
        <v>56</v>
      </c>
      <c r="V435" s="6" t="s">
        <v>57</v>
      </c>
      <c r="W435" s="6">
        <v>9</v>
      </c>
      <c r="X435" s="6" t="s">
        <v>47</v>
      </c>
      <c r="Y435" s="6">
        <v>4</v>
      </c>
      <c r="Z435" s="6" t="s">
        <v>91</v>
      </c>
    </row>
    <row r="436" spans="1:26" x14ac:dyDescent="0.3">
      <c r="A436" s="6" t="s">
        <v>871</v>
      </c>
      <c r="B436" s="7">
        <v>46083</v>
      </c>
      <c r="C436" s="6" t="s">
        <v>872</v>
      </c>
      <c r="D436" s="6" t="s">
        <v>42</v>
      </c>
      <c r="E436" s="6" t="s">
        <v>43</v>
      </c>
      <c r="F436" s="6">
        <v>44</v>
      </c>
      <c r="G436" s="6" t="s">
        <v>44</v>
      </c>
      <c r="H436" s="6" t="s">
        <v>31</v>
      </c>
      <c r="I436" s="6" t="s">
        <v>44</v>
      </c>
      <c r="J436" s="6" t="s">
        <v>75</v>
      </c>
      <c r="K436" s="6">
        <v>1</v>
      </c>
      <c r="L436" s="6">
        <v>42001</v>
      </c>
      <c r="M436" s="6">
        <v>5</v>
      </c>
      <c r="N436" s="6">
        <v>2100.0500000000002</v>
      </c>
      <c r="O436" s="6">
        <v>7182.17</v>
      </c>
      <c r="P436" s="6">
        <v>105</v>
      </c>
      <c r="Q436" s="6">
        <v>47188.12</v>
      </c>
      <c r="R436" s="6" t="s">
        <v>33</v>
      </c>
      <c r="S436" s="6" t="s">
        <v>34</v>
      </c>
      <c r="T436" s="6" t="s">
        <v>84</v>
      </c>
      <c r="U436" s="6" t="s">
        <v>85</v>
      </c>
      <c r="V436" s="6" t="s">
        <v>86</v>
      </c>
      <c r="W436" s="6">
        <v>2</v>
      </c>
      <c r="X436" s="6" t="s">
        <v>38</v>
      </c>
      <c r="Y436" s="6">
        <v>4</v>
      </c>
      <c r="Z436" s="6" t="s">
        <v>58</v>
      </c>
    </row>
    <row r="437" spans="1:26" x14ac:dyDescent="0.3">
      <c r="A437" s="6" t="s">
        <v>873</v>
      </c>
      <c r="B437" s="7">
        <v>45910</v>
      </c>
      <c r="C437" s="6" t="s">
        <v>874</v>
      </c>
      <c r="D437" s="6" t="s">
        <v>61</v>
      </c>
      <c r="E437" s="6" t="s">
        <v>43</v>
      </c>
      <c r="F437" s="6">
        <v>18</v>
      </c>
      <c r="G437" s="6" t="s">
        <v>94</v>
      </c>
      <c r="H437" s="6" t="s">
        <v>31</v>
      </c>
      <c r="I437" s="6" t="s">
        <v>94</v>
      </c>
      <c r="J437" s="6" t="s">
        <v>53</v>
      </c>
      <c r="K437" s="6">
        <v>3</v>
      </c>
      <c r="L437" s="6">
        <v>49226</v>
      </c>
      <c r="M437" s="6">
        <v>20</v>
      </c>
      <c r="N437" s="6">
        <v>29535.599999999999</v>
      </c>
      <c r="O437" s="6">
        <v>21265.63</v>
      </c>
      <c r="P437" s="6">
        <v>215</v>
      </c>
      <c r="Q437" s="6">
        <v>139623.03</v>
      </c>
      <c r="R437" s="6" t="s">
        <v>54</v>
      </c>
      <c r="S437" s="6" t="s">
        <v>63</v>
      </c>
      <c r="T437" s="6" t="s">
        <v>55</v>
      </c>
      <c r="U437" s="6" t="s">
        <v>56</v>
      </c>
      <c r="V437" s="6" t="s">
        <v>57</v>
      </c>
      <c r="W437" s="6">
        <v>7</v>
      </c>
      <c r="X437" s="6" t="s">
        <v>47</v>
      </c>
      <c r="Y437" s="6">
        <v>5</v>
      </c>
      <c r="Z437" s="6" t="s">
        <v>58</v>
      </c>
    </row>
    <row r="438" spans="1:26" x14ac:dyDescent="0.3">
      <c r="A438" s="6" t="s">
        <v>875</v>
      </c>
      <c r="B438" s="7">
        <v>45995</v>
      </c>
      <c r="C438" s="6" t="s">
        <v>876</v>
      </c>
      <c r="D438" s="6" t="s">
        <v>80</v>
      </c>
      <c r="E438" s="6" t="s">
        <v>29</v>
      </c>
      <c r="F438" s="6">
        <v>21</v>
      </c>
      <c r="G438" s="6" t="s">
        <v>90</v>
      </c>
      <c r="H438" s="6" t="s">
        <v>31</v>
      </c>
      <c r="I438" s="6" t="s">
        <v>90</v>
      </c>
      <c r="J438" s="6" t="s">
        <v>69</v>
      </c>
      <c r="K438" s="6">
        <v>1</v>
      </c>
      <c r="L438" s="6">
        <v>5104</v>
      </c>
      <c r="M438" s="6">
        <v>20</v>
      </c>
      <c r="N438" s="6">
        <v>1020.8</v>
      </c>
      <c r="O438" s="6">
        <v>734.98</v>
      </c>
      <c r="P438" s="6">
        <v>17</v>
      </c>
      <c r="Q438" s="6">
        <v>4835.18</v>
      </c>
      <c r="R438" s="6" t="s">
        <v>33</v>
      </c>
      <c r="S438" s="6" t="s">
        <v>34</v>
      </c>
      <c r="T438" s="6" t="s">
        <v>55</v>
      </c>
      <c r="U438" s="6" t="s">
        <v>56</v>
      </c>
      <c r="V438" s="6" t="s">
        <v>57</v>
      </c>
      <c r="W438" s="6">
        <v>2</v>
      </c>
      <c r="X438" s="6" t="s">
        <v>47</v>
      </c>
      <c r="Y438" s="6">
        <v>5</v>
      </c>
      <c r="Z438" s="6" t="s">
        <v>91</v>
      </c>
    </row>
    <row r="439" spans="1:26" x14ac:dyDescent="0.3">
      <c r="A439" s="6" t="s">
        <v>877</v>
      </c>
      <c r="B439" s="7">
        <v>45964</v>
      </c>
      <c r="C439" s="6" t="s">
        <v>469</v>
      </c>
      <c r="D439" s="6" t="s">
        <v>28</v>
      </c>
      <c r="E439" s="6" t="s">
        <v>29</v>
      </c>
      <c r="F439" s="6">
        <v>38</v>
      </c>
      <c r="G439" s="6" t="s">
        <v>139</v>
      </c>
      <c r="H439" s="6" t="s">
        <v>31</v>
      </c>
      <c r="I439" s="6" t="s">
        <v>139</v>
      </c>
      <c r="J439" s="6" t="s">
        <v>62</v>
      </c>
      <c r="K439" s="6">
        <v>5</v>
      </c>
      <c r="L439" s="6">
        <v>27737</v>
      </c>
      <c r="M439" s="6">
        <v>5</v>
      </c>
      <c r="N439" s="6">
        <v>6934.25</v>
      </c>
      <c r="O439" s="6">
        <v>23715.13</v>
      </c>
      <c r="P439" s="6">
        <v>280</v>
      </c>
      <c r="Q439" s="6">
        <v>155745.89000000001</v>
      </c>
      <c r="R439" s="6" t="s">
        <v>45</v>
      </c>
      <c r="S439" s="6" t="s">
        <v>63</v>
      </c>
      <c r="T439" s="6" t="s">
        <v>46</v>
      </c>
      <c r="U439" s="6" t="s">
        <v>36</v>
      </c>
      <c r="V439" s="6" t="s">
        <v>37</v>
      </c>
      <c r="W439" s="6">
        <v>1</v>
      </c>
      <c r="X439" s="6" t="s">
        <v>47</v>
      </c>
      <c r="Y439" s="6">
        <v>3</v>
      </c>
      <c r="Z439" s="6" t="s">
        <v>39</v>
      </c>
    </row>
    <row r="440" spans="1:26" x14ac:dyDescent="0.3">
      <c r="A440" s="6" t="s">
        <v>878</v>
      </c>
      <c r="B440" s="7">
        <v>45961</v>
      </c>
      <c r="C440" s="6" t="s">
        <v>879</v>
      </c>
      <c r="D440" s="6" t="s">
        <v>61</v>
      </c>
      <c r="E440" s="6" t="s">
        <v>43</v>
      </c>
      <c r="F440" s="6">
        <v>31</v>
      </c>
      <c r="G440" s="6" t="s">
        <v>30</v>
      </c>
      <c r="H440" s="6" t="s">
        <v>31</v>
      </c>
      <c r="I440" s="6" t="s">
        <v>30</v>
      </c>
      <c r="J440" s="6" t="s">
        <v>69</v>
      </c>
      <c r="K440" s="6">
        <v>2</v>
      </c>
      <c r="L440" s="6">
        <v>2476</v>
      </c>
      <c r="M440" s="6">
        <v>5</v>
      </c>
      <c r="N440" s="6">
        <v>247.6</v>
      </c>
      <c r="O440" s="6">
        <v>846.79</v>
      </c>
      <c r="P440" s="6">
        <v>332</v>
      </c>
      <c r="Q440" s="6">
        <v>5883.19</v>
      </c>
      <c r="R440" s="6" t="s">
        <v>83</v>
      </c>
      <c r="S440" s="6" t="s">
        <v>34</v>
      </c>
      <c r="T440" s="6" t="s">
        <v>55</v>
      </c>
      <c r="U440" s="6" t="s">
        <v>56</v>
      </c>
      <c r="V440" s="6" t="s">
        <v>57</v>
      </c>
      <c r="W440" s="6">
        <v>10</v>
      </c>
      <c r="X440" s="6" t="s">
        <v>38</v>
      </c>
      <c r="Y440" s="6">
        <v>4</v>
      </c>
      <c r="Z440" s="6" t="s">
        <v>47</v>
      </c>
    </row>
    <row r="441" spans="1:26" x14ac:dyDescent="0.3">
      <c r="A441" s="6" t="s">
        <v>880</v>
      </c>
      <c r="B441" s="7">
        <v>46044</v>
      </c>
      <c r="C441" s="6" t="s">
        <v>881</v>
      </c>
      <c r="D441" s="6" t="s">
        <v>66</v>
      </c>
      <c r="E441" s="6" t="s">
        <v>43</v>
      </c>
      <c r="F441" s="6">
        <v>46</v>
      </c>
      <c r="G441" s="6" t="s">
        <v>51</v>
      </c>
      <c r="H441" s="6" t="s">
        <v>52</v>
      </c>
      <c r="I441" s="6" t="s">
        <v>51</v>
      </c>
      <c r="J441" s="6" t="s">
        <v>75</v>
      </c>
      <c r="K441" s="6">
        <v>5</v>
      </c>
      <c r="L441" s="6">
        <v>41823</v>
      </c>
      <c r="M441" s="6">
        <v>10</v>
      </c>
      <c r="N441" s="6">
        <v>20911.5</v>
      </c>
      <c r="O441" s="6">
        <v>33876.629999999997</v>
      </c>
      <c r="P441" s="6">
        <v>228</v>
      </c>
      <c r="Q441" s="6">
        <v>222308.13</v>
      </c>
      <c r="R441" s="6" t="s">
        <v>54</v>
      </c>
      <c r="S441" s="6" t="s">
        <v>34</v>
      </c>
      <c r="T441" s="6" t="s">
        <v>76</v>
      </c>
      <c r="U441" s="6" t="s">
        <v>77</v>
      </c>
      <c r="V441" s="6" t="s">
        <v>57</v>
      </c>
      <c r="W441" s="6">
        <v>1</v>
      </c>
      <c r="X441" s="6" t="s">
        <v>38</v>
      </c>
      <c r="Y441" s="6">
        <v>5</v>
      </c>
      <c r="Z441" s="6" t="s">
        <v>58</v>
      </c>
    </row>
    <row r="442" spans="1:26" x14ac:dyDescent="0.3">
      <c r="A442" s="6" t="s">
        <v>882</v>
      </c>
      <c r="B442" s="7">
        <v>45986</v>
      </c>
      <c r="C442" s="6" t="s">
        <v>883</v>
      </c>
      <c r="D442" s="6" t="s">
        <v>73</v>
      </c>
      <c r="E442" s="6" t="s">
        <v>29</v>
      </c>
      <c r="F442" s="6">
        <v>28</v>
      </c>
      <c r="G442" s="6" t="s">
        <v>30</v>
      </c>
      <c r="H442" s="6" t="s">
        <v>31</v>
      </c>
      <c r="I442" s="6" t="s">
        <v>30</v>
      </c>
      <c r="J442" s="6" t="s">
        <v>112</v>
      </c>
      <c r="K442" s="6">
        <v>4</v>
      </c>
      <c r="L442" s="6">
        <v>24006</v>
      </c>
      <c r="M442" s="6">
        <v>0</v>
      </c>
      <c r="N442" s="6">
        <v>0</v>
      </c>
      <c r="O442" s="6">
        <v>17284.32</v>
      </c>
      <c r="P442" s="6">
        <v>134</v>
      </c>
      <c r="Q442" s="6">
        <v>113442.32</v>
      </c>
      <c r="R442" s="6" t="s">
        <v>45</v>
      </c>
      <c r="S442" s="6" t="s">
        <v>34</v>
      </c>
      <c r="T442" s="6" t="s">
        <v>46</v>
      </c>
      <c r="U442" s="6" t="s">
        <v>36</v>
      </c>
      <c r="V442" s="6" t="s">
        <v>37</v>
      </c>
      <c r="W442" s="6">
        <v>2</v>
      </c>
      <c r="X442" s="6" t="s">
        <v>47</v>
      </c>
      <c r="Y442" s="6">
        <v>5</v>
      </c>
      <c r="Z442" s="6" t="s">
        <v>39</v>
      </c>
    </row>
    <row r="443" spans="1:26" x14ac:dyDescent="0.3">
      <c r="A443" s="6" t="s">
        <v>884</v>
      </c>
      <c r="B443" s="7">
        <v>45868</v>
      </c>
      <c r="C443" s="6" t="s">
        <v>713</v>
      </c>
      <c r="D443" s="6" t="s">
        <v>28</v>
      </c>
      <c r="E443" s="6" t="s">
        <v>43</v>
      </c>
      <c r="F443" s="6">
        <v>44</v>
      </c>
      <c r="G443" s="6" t="s">
        <v>90</v>
      </c>
      <c r="H443" s="6" t="s">
        <v>31</v>
      </c>
      <c r="I443" s="6" t="s">
        <v>90</v>
      </c>
      <c r="J443" s="6" t="s">
        <v>32</v>
      </c>
      <c r="K443" s="6">
        <v>5</v>
      </c>
      <c r="L443" s="6">
        <v>23260</v>
      </c>
      <c r="M443" s="6">
        <v>10</v>
      </c>
      <c r="N443" s="6">
        <v>11630</v>
      </c>
      <c r="O443" s="6">
        <v>18840.599999999999</v>
      </c>
      <c r="P443" s="6">
        <v>403</v>
      </c>
      <c r="Q443" s="6">
        <v>123913.60000000001</v>
      </c>
      <c r="R443" s="6" t="s">
        <v>83</v>
      </c>
      <c r="S443" s="6" t="s">
        <v>34</v>
      </c>
      <c r="T443" s="6" t="s">
        <v>70</v>
      </c>
      <c r="U443" s="6" t="s">
        <v>56</v>
      </c>
      <c r="V443" s="6" t="s">
        <v>57</v>
      </c>
      <c r="W443" s="6">
        <v>10</v>
      </c>
      <c r="X443" s="6" t="s">
        <v>47</v>
      </c>
      <c r="Y443" s="6">
        <v>2</v>
      </c>
      <c r="Z443" s="6" t="s">
        <v>58</v>
      </c>
    </row>
    <row r="444" spans="1:26" x14ac:dyDescent="0.3">
      <c r="A444" s="6" t="s">
        <v>885</v>
      </c>
      <c r="B444" s="7">
        <v>46020</v>
      </c>
      <c r="C444" s="6" t="s">
        <v>886</v>
      </c>
      <c r="D444" s="6" t="s">
        <v>42</v>
      </c>
      <c r="E444" s="6" t="s">
        <v>43</v>
      </c>
      <c r="F444" s="6">
        <v>36</v>
      </c>
      <c r="G444" s="6" t="s">
        <v>44</v>
      </c>
      <c r="H444" s="6" t="s">
        <v>31</v>
      </c>
      <c r="I444" s="6" t="s">
        <v>44</v>
      </c>
      <c r="J444" s="6" t="s">
        <v>150</v>
      </c>
      <c r="K444" s="6">
        <v>5</v>
      </c>
      <c r="L444" s="6">
        <v>3544</v>
      </c>
      <c r="M444" s="6">
        <v>0</v>
      </c>
      <c r="N444" s="6">
        <v>0</v>
      </c>
      <c r="O444" s="6">
        <v>3189.6</v>
      </c>
      <c r="P444" s="6">
        <v>294</v>
      </c>
      <c r="Q444" s="6">
        <v>21203.599999999999</v>
      </c>
      <c r="R444" s="6" t="s">
        <v>33</v>
      </c>
      <c r="S444" s="6" t="s">
        <v>63</v>
      </c>
      <c r="T444" s="6" t="s">
        <v>84</v>
      </c>
      <c r="U444" s="6" t="s">
        <v>85</v>
      </c>
      <c r="V444" s="6" t="s">
        <v>86</v>
      </c>
      <c r="W444" s="6">
        <v>2</v>
      </c>
      <c r="X444" s="6" t="s">
        <v>47</v>
      </c>
      <c r="Y444" s="6">
        <v>1</v>
      </c>
      <c r="Z444" s="6" t="s">
        <v>91</v>
      </c>
    </row>
    <row r="445" spans="1:26" x14ac:dyDescent="0.3">
      <c r="A445" s="6" t="s">
        <v>887</v>
      </c>
      <c r="B445" s="7">
        <v>46023</v>
      </c>
      <c r="C445" s="6" t="s">
        <v>888</v>
      </c>
      <c r="D445" s="6" t="s">
        <v>89</v>
      </c>
      <c r="E445" s="6" t="s">
        <v>43</v>
      </c>
      <c r="F445" s="6">
        <v>57</v>
      </c>
      <c r="G445" s="6" t="s">
        <v>74</v>
      </c>
      <c r="H445" s="6" t="s">
        <v>31</v>
      </c>
      <c r="I445" s="6" t="s">
        <v>74</v>
      </c>
      <c r="J445" s="6" t="s">
        <v>125</v>
      </c>
      <c r="K445" s="6">
        <v>3</v>
      </c>
      <c r="L445" s="6">
        <v>45381</v>
      </c>
      <c r="M445" s="6">
        <v>15</v>
      </c>
      <c r="N445" s="6">
        <v>20421.45</v>
      </c>
      <c r="O445" s="6">
        <v>20829.88</v>
      </c>
      <c r="P445" s="6">
        <v>110</v>
      </c>
      <c r="Q445" s="6">
        <v>136661.43</v>
      </c>
      <c r="R445" s="6" t="s">
        <v>54</v>
      </c>
      <c r="S445" s="6" t="s">
        <v>34</v>
      </c>
      <c r="T445" s="6" t="s">
        <v>95</v>
      </c>
      <c r="U445" s="6" t="s">
        <v>96</v>
      </c>
      <c r="V445" s="6" t="s">
        <v>57</v>
      </c>
      <c r="W445" s="6">
        <v>6</v>
      </c>
      <c r="X445" s="6" t="s">
        <v>47</v>
      </c>
      <c r="Y445" s="6">
        <v>3</v>
      </c>
      <c r="Z445" s="6" t="s">
        <v>47</v>
      </c>
    </row>
    <row r="446" spans="1:26" x14ac:dyDescent="0.3">
      <c r="A446" s="6" t="s">
        <v>889</v>
      </c>
      <c r="B446" s="7">
        <v>46010</v>
      </c>
      <c r="C446" s="6" t="s">
        <v>890</v>
      </c>
      <c r="D446" s="6" t="s">
        <v>28</v>
      </c>
      <c r="E446" s="6" t="s">
        <v>29</v>
      </c>
      <c r="F446" s="6">
        <v>52</v>
      </c>
      <c r="G446" s="6" t="s">
        <v>134</v>
      </c>
      <c r="H446" s="6" t="s">
        <v>31</v>
      </c>
      <c r="I446" s="6" t="s">
        <v>134</v>
      </c>
      <c r="J446" s="6" t="s">
        <v>201</v>
      </c>
      <c r="K446" s="6">
        <v>1</v>
      </c>
      <c r="L446" s="6">
        <v>12252</v>
      </c>
      <c r="M446" s="6">
        <v>5</v>
      </c>
      <c r="N446" s="6">
        <v>612.6</v>
      </c>
      <c r="O446" s="6">
        <v>2095.09</v>
      </c>
      <c r="P446" s="6">
        <v>379</v>
      </c>
      <c r="Q446" s="6">
        <v>14113.49</v>
      </c>
      <c r="R446" s="6" t="s">
        <v>33</v>
      </c>
      <c r="S446" s="6" t="s">
        <v>63</v>
      </c>
      <c r="T446" s="6" t="s">
        <v>35</v>
      </c>
      <c r="U446" s="6" t="s">
        <v>36</v>
      </c>
      <c r="V446" s="6" t="s">
        <v>37</v>
      </c>
      <c r="W446" s="6">
        <v>8</v>
      </c>
      <c r="X446" s="6" t="s">
        <v>38</v>
      </c>
      <c r="Y446" s="6">
        <v>1</v>
      </c>
      <c r="Z446" s="6" t="s">
        <v>91</v>
      </c>
    </row>
    <row r="447" spans="1:26" x14ac:dyDescent="0.3">
      <c r="A447" s="6" t="s">
        <v>891</v>
      </c>
      <c r="B447" s="7">
        <v>45914</v>
      </c>
      <c r="C447" s="6" t="s">
        <v>233</v>
      </c>
      <c r="D447" s="6" t="s">
        <v>73</v>
      </c>
      <c r="E447" s="6" t="s">
        <v>43</v>
      </c>
      <c r="F447" s="6">
        <v>47</v>
      </c>
      <c r="G447" s="6" t="s">
        <v>67</v>
      </c>
      <c r="H447" s="6" t="s">
        <v>68</v>
      </c>
      <c r="I447" s="6" t="s">
        <v>67</v>
      </c>
      <c r="J447" s="6" t="s">
        <v>125</v>
      </c>
      <c r="K447" s="6">
        <v>4</v>
      </c>
      <c r="L447" s="6">
        <v>30619</v>
      </c>
      <c r="M447" s="6">
        <v>0</v>
      </c>
      <c r="N447" s="6">
        <v>0</v>
      </c>
      <c r="O447" s="6">
        <v>22045.68</v>
      </c>
      <c r="P447" s="6">
        <v>231</v>
      </c>
      <c r="Q447" s="6">
        <v>144752.68</v>
      </c>
      <c r="R447" s="6" t="s">
        <v>45</v>
      </c>
      <c r="S447" s="6" t="s">
        <v>34</v>
      </c>
      <c r="T447" s="6" t="s">
        <v>70</v>
      </c>
      <c r="U447" s="6" t="s">
        <v>56</v>
      </c>
      <c r="V447" s="6" t="s">
        <v>57</v>
      </c>
      <c r="W447" s="6">
        <v>4</v>
      </c>
      <c r="X447" s="6" t="s">
        <v>38</v>
      </c>
      <c r="Y447" s="6">
        <v>2</v>
      </c>
      <c r="Z447" s="6" t="s">
        <v>47</v>
      </c>
    </row>
    <row r="448" spans="1:26" x14ac:dyDescent="0.3">
      <c r="A448" s="6" t="s">
        <v>892</v>
      </c>
      <c r="B448" s="7">
        <v>46084</v>
      </c>
      <c r="C448" s="6" t="s">
        <v>521</v>
      </c>
      <c r="D448" s="6" t="s">
        <v>42</v>
      </c>
      <c r="E448" s="6" t="s">
        <v>43</v>
      </c>
      <c r="F448" s="6">
        <v>20</v>
      </c>
      <c r="G448" s="6" t="s">
        <v>30</v>
      </c>
      <c r="H448" s="6" t="s">
        <v>31</v>
      </c>
      <c r="I448" s="6" t="s">
        <v>30</v>
      </c>
      <c r="J448" s="6" t="s">
        <v>53</v>
      </c>
      <c r="K448" s="6">
        <v>1</v>
      </c>
      <c r="L448" s="6">
        <v>23553</v>
      </c>
      <c r="M448" s="6">
        <v>20</v>
      </c>
      <c r="N448" s="6">
        <v>4710.6000000000004</v>
      </c>
      <c r="O448" s="6">
        <v>3391.63</v>
      </c>
      <c r="P448" s="6">
        <v>243</v>
      </c>
      <c r="Q448" s="6">
        <v>22477.03</v>
      </c>
      <c r="R448" s="6" t="s">
        <v>45</v>
      </c>
      <c r="S448" s="6" t="s">
        <v>34</v>
      </c>
      <c r="T448" s="6" t="s">
        <v>35</v>
      </c>
      <c r="U448" s="6" t="s">
        <v>36</v>
      </c>
      <c r="V448" s="6" t="s">
        <v>37</v>
      </c>
      <c r="W448" s="6">
        <v>8</v>
      </c>
      <c r="X448" s="6" t="s">
        <v>47</v>
      </c>
      <c r="Y448" s="6">
        <v>4</v>
      </c>
      <c r="Z448" s="6" t="s">
        <v>91</v>
      </c>
    </row>
    <row r="449" spans="1:26" x14ac:dyDescent="0.3">
      <c r="A449" s="6" t="s">
        <v>893</v>
      </c>
      <c r="B449" s="7">
        <v>45863</v>
      </c>
      <c r="C449" s="6" t="s">
        <v>894</v>
      </c>
      <c r="D449" s="6" t="s">
        <v>89</v>
      </c>
      <c r="E449" s="6" t="s">
        <v>43</v>
      </c>
      <c r="F449" s="6">
        <v>52</v>
      </c>
      <c r="G449" s="6" t="s">
        <v>44</v>
      </c>
      <c r="H449" s="6" t="s">
        <v>31</v>
      </c>
      <c r="I449" s="6" t="s">
        <v>44</v>
      </c>
      <c r="J449" s="6" t="s">
        <v>53</v>
      </c>
      <c r="K449" s="6">
        <v>2</v>
      </c>
      <c r="L449" s="6">
        <v>6603</v>
      </c>
      <c r="M449" s="6">
        <v>5</v>
      </c>
      <c r="N449" s="6">
        <v>660.3</v>
      </c>
      <c r="O449" s="6">
        <v>2258.23</v>
      </c>
      <c r="P449" s="6">
        <v>343</v>
      </c>
      <c r="Q449" s="6">
        <v>15146.93</v>
      </c>
      <c r="R449" s="6" t="s">
        <v>45</v>
      </c>
      <c r="S449" s="6" t="s">
        <v>34</v>
      </c>
      <c r="T449" s="6" t="s">
        <v>46</v>
      </c>
      <c r="U449" s="6" t="s">
        <v>36</v>
      </c>
      <c r="V449" s="6" t="s">
        <v>37</v>
      </c>
      <c r="W449" s="6">
        <v>7</v>
      </c>
      <c r="X449" s="6" t="s">
        <v>47</v>
      </c>
      <c r="Y449" s="6">
        <v>3</v>
      </c>
      <c r="Z449" s="6" t="s">
        <v>47</v>
      </c>
    </row>
    <row r="450" spans="1:26" x14ac:dyDescent="0.3">
      <c r="A450" s="6" t="s">
        <v>895</v>
      </c>
      <c r="B450" s="7">
        <v>45929</v>
      </c>
      <c r="C450" s="6" t="s">
        <v>523</v>
      </c>
      <c r="D450" s="6" t="s">
        <v>50</v>
      </c>
      <c r="E450" s="6" t="s">
        <v>43</v>
      </c>
      <c r="F450" s="6">
        <v>28</v>
      </c>
      <c r="G450" s="6" t="s">
        <v>67</v>
      </c>
      <c r="H450" s="6" t="s">
        <v>68</v>
      </c>
      <c r="I450" s="6" t="s">
        <v>67</v>
      </c>
      <c r="J450" s="6" t="s">
        <v>53</v>
      </c>
      <c r="K450" s="6">
        <v>4</v>
      </c>
      <c r="L450" s="6">
        <v>22851</v>
      </c>
      <c r="M450" s="6">
        <v>20</v>
      </c>
      <c r="N450" s="6">
        <v>18280.8</v>
      </c>
      <c r="O450" s="6">
        <v>13162.18</v>
      </c>
      <c r="P450" s="6">
        <v>359</v>
      </c>
      <c r="Q450" s="6">
        <v>86644.38</v>
      </c>
      <c r="R450" s="6" t="s">
        <v>45</v>
      </c>
      <c r="S450" s="6" t="s">
        <v>34</v>
      </c>
      <c r="T450" s="6" t="s">
        <v>84</v>
      </c>
      <c r="U450" s="6" t="s">
        <v>85</v>
      </c>
      <c r="V450" s="6" t="s">
        <v>86</v>
      </c>
      <c r="W450" s="6">
        <v>7</v>
      </c>
      <c r="X450" s="6" t="s">
        <v>47</v>
      </c>
      <c r="Y450" s="6">
        <v>3</v>
      </c>
      <c r="Z450" s="6" t="s">
        <v>47</v>
      </c>
    </row>
    <row r="451" spans="1:26" x14ac:dyDescent="0.3">
      <c r="A451" s="6" t="s">
        <v>896</v>
      </c>
      <c r="B451" s="7">
        <v>45761</v>
      </c>
      <c r="C451" s="6" t="s">
        <v>897</v>
      </c>
      <c r="D451" s="6" t="s">
        <v>28</v>
      </c>
      <c r="E451" s="6" t="s">
        <v>29</v>
      </c>
      <c r="F451" s="6">
        <v>36</v>
      </c>
      <c r="G451" s="6" t="s">
        <v>134</v>
      </c>
      <c r="H451" s="6" t="s">
        <v>31</v>
      </c>
      <c r="I451" s="6" t="s">
        <v>134</v>
      </c>
      <c r="J451" s="6" t="s">
        <v>69</v>
      </c>
      <c r="K451" s="6">
        <v>1</v>
      </c>
      <c r="L451" s="6">
        <v>25609</v>
      </c>
      <c r="M451" s="6">
        <v>5</v>
      </c>
      <c r="N451" s="6">
        <v>1280.45</v>
      </c>
      <c r="O451" s="6">
        <v>4379.1400000000003</v>
      </c>
      <c r="P451" s="6">
        <v>97</v>
      </c>
      <c r="Q451" s="6">
        <v>28804.69</v>
      </c>
      <c r="R451" s="6" t="s">
        <v>54</v>
      </c>
      <c r="S451" s="6" t="s">
        <v>34</v>
      </c>
      <c r="T451" s="6" t="s">
        <v>70</v>
      </c>
      <c r="U451" s="6" t="s">
        <v>56</v>
      </c>
      <c r="V451" s="6" t="s">
        <v>57</v>
      </c>
      <c r="W451" s="6">
        <v>1</v>
      </c>
      <c r="X451" s="6" t="s">
        <v>38</v>
      </c>
      <c r="Y451" s="6">
        <v>5</v>
      </c>
      <c r="Z451" s="6" t="s">
        <v>47</v>
      </c>
    </row>
    <row r="452" spans="1:26" x14ac:dyDescent="0.3">
      <c r="A452" s="6" t="s">
        <v>898</v>
      </c>
      <c r="B452" s="7">
        <v>45938</v>
      </c>
      <c r="C452" s="6" t="s">
        <v>899</v>
      </c>
      <c r="D452" s="6" t="s">
        <v>28</v>
      </c>
      <c r="E452" s="6" t="s">
        <v>43</v>
      </c>
      <c r="F452" s="6">
        <v>39</v>
      </c>
      <c r="G452" s="6" t="s">
        <v>30</v>
      </c>
      <c r="H452" s="6" t="s">
        <v>31</v>
      </c>
      <c r="I452" s="6" t="s">
        <v>30</v>
      </c>
      <c r="J452" s="6" t="s">
        <v>102</v>
      </c>
      <c r="K452" s="6">
        <v>2</v>
      </c>
      <c r="L452" s="6">
        <v>14636</v>
      </c>
      <c r="M452" s="6">
        <v>5</v>
      </c>
      <c r="N452" s="6">
        <v>1463.6</v>
      </c>
      <c r="O452" s="6">
        <v>5005.51</v>
      </c>
      <c r="P452" s="6">
        <v>189</v>
      </c>
      <c r="Q452" s="6">
        <v>33002.910000000003</v>
      </c>
      <c r="R452" s="6" t="s">
        <v>83</v>
      </c>
      <c r="S452" s="6" t="s">
        <v>63</v>
      </c>
      <c r="T452" s="6" t="s">
        <v>35</v>
      </c>
      <c r="U452" s="6" t="s">
        <v>36</v>
      </c>
      <c r="V452" s="6" t="s">
        <v>37</v>
      </c>
      <c r="W452" s="6">
        <v>2</v>
      </c>
      <c r="X452" s="6" t="s">
        <v>38</v>
      </c>
      <c r="Y452" s="6">
        <v>4</v>
      </c>
      <c r="Z452" s="6" t="s">
        <v>47</v>
      </c>
    </row>
    <row r="453" spans="1:26" x14ac:dyDescent="0.3">
      <c r="A453" s="6" t="s">
        <v>900</v>
      </c>
      <c r="B453" s="7">
        <v>45938</v>
      </c>
      <c r="C453" s="6" t="s">
        <v>901</v>
      </c>
      <c r="D453" s="6" t="s">
        <v>66</v>
      </c>
      <c r="E453" s="6" t="s">
        <v>43</v>
      </c>
      <c r="F453" s="6">
        <v>47</v>
      </c>
      <c r="G453" s="6" t="s">
        <v>44</v>
      </c>
      <c r="H453" s="6" t="s">
        <v>31</v>
      </c>
      <c r="I453" s="6" t="s">
        <v>44</v>
      </c>
      <c r="J453" s="6" t="s">
        <v>62</v>
      </c>
      <c r="K453" s="6">
        <v>2</v>
      </c>
      <c r="L453" s="6">
        <v>38206</v>
      </c>
      <c r="M453" s="6">
        <v>0</v>
      </c>
      <c r="N453" s="6">
        <v>0</v>
      </c>
      <c r="O453" s="6">
        <v>13754.16</v>
      </c>
      <c r="P453" s="6">
        <v>460</v>
      </c>
      <c r="Q453" s="6">
        <v>90626.16</v>
      </c>
      <c r="R453" s="6" t="s">
        <v>33</v>
      </c>
      <c r="S453" s="6" t="s">
        <v>34</v>
      </c>
      <c r="T453" s="6" t="s">
        <v>103</v>
      </c>
      <c r="U453" s="6" t="s">
        <v>103</v>
      </c>
      <c r="V453" s="6" t="s">
        <v>57</v>
      </c>
      <c r="W453" s="6">
        <v>7</v>
      </c>
      <c r="X453" s="6" t="s">
        <v>38</v>
      </c>
      <c r="Y453" s="6">
        <v>5</v>
      </c>
      <c r="Z453" s="6" t="s">
        <v>47</v>
      </c>
    </row>
    <row r="454" spans="1:26" x14ac:dyDescent="0.3">
      <c r="A454" s="6" t="s">
        <v>902</v>
      </c>
      <c r="B454" s="7">
        <v>45831</v>
      </c>
      <c r="C454" s="6" t="s">
        <v>235</v>
      </c>
      <c r="D454" s="6" t="s">
        <v>50</v>
      </c>
      <c r="E454" s="6" t="s">
        <v>43</v>
      </c>
      <c r="F454" s="6">
        <v>52</v>
      </c>
      <c r="G454" s="6" t="s">
        <v>30</v>
      </c>
      <c r="H454" s="6" t="s">
        <v>31</v>
      </c>
      <c r="I454" s="6" t="s">
        <v>30</v>
      </c>
      <c r="J454" s="6" t="s">
        <v>62</v>
      </c>
      <c r="K454" s="6">
        <v>4</v>
      </c>
      <c r="L454" s="6">
        <v>16160</v>
      </c>
      <c r="M454" s="6">
        <v>20</v>
      </c>
      <c r="N454" s="6">
        <v>12928</v>
      </c>
      <c r="O454" s="6">
        <v>9308.16</v>
      </c>
      <c r="P454" s="6">
        <v>422</v>
      </c>
      <c r="Q454" s="6">
        <v>61442.16</v>
      </c>
      <c r="R454" s="6" t="s">
        <v>33</v>
      </c>
      <c r="S454" s="6" t="s">
        <v>63</v>
      </c>
      <c r="T454" s="6" t="s">
        <v>84</v>
      </c>
      <c r="U454" s="6" t="s">
        <v>85</v>
      </c>
      <c r="V454" s="6" t="s">
        <v>86</v>
      </c>
      <c r="W454" s="6">
        <v>5</v>
      </c>
      <c r="X454" s="6" t="s">
        <v>38</v>
      </c>
      <c r="Y454" s="6">
        <v>1</v>
      </c>
      <c r="Z454" s="6" t="s">
        <v>58</v>
      </c>
    </row>
    <row r="455" spans="1:26" x14ac:dyDescent="0.3">
      <c r="A455" s="6" t="s">
        <v>903</v>
      </c>
      <c r="B455" s="7">
        <v>45998</v>
      </c>
      <c r="C455" s="6" t="s">
        <v>904</v>
      </c>
      <c r="D455" s="6" t="s">
        <v>108</v>
      </c>
      <c r="E455" s="6" t="s">
        <v>29</v>
      </c>
      <c r="F455" s="6">
        <v>32</v>
      </c>
      <c r="G455" s="6" t="s">
        <v>139</v>
      </c>
      <c r="H455" s="6" t="s">
        <v>31</v>
      </c>
      <c r="I455" s="6" t="s">
        <v>139</v>
      </c>
      <c r="J455" s="6" t="s">
        <v>125</v>
      </c>
      <c r="K455" s="6">
        <v>5</v>
      </c>
      <c r="L455" s="6">
        <v>31197</v>
      </c>
      <c r="M455" s="6">
        <v>15</v>
      </c>
      <c r="N455" s="6">
        <v>23397.75</v>
      </c>
      <c r="O455" s="6">
        <v>23865.7</v>
      </c>
      <c r="P455" s="6">
        <v>389</v>
      </c>
      <c r="Q455" s="6">
        <v>156841.95000000001</v>
      </c>
      <c r="R455" s="6" t="s">
        <v>33</v>
      </c>
      <c r="S455" s="6" t="s">
        <v>63</v>
      </c>
      <c r="T455" s="6" t="s">
        <v>95</v>
      </c>
      <c r="U455" s="6" t="s">
        <v>96</v>
      </c>
      <c r="V455" s="6" t="s">
        <v>57</v>
      </c>
      <c r="W455" s="6">
        <v>6</v>
      </c>
      <c r="X455" s="6" t="s">
        <v>38</v>
      </c>
      <c r="Y455" s="6">
        <v>2</v>
      </c>
      <c r="Z455" s="6" t="s">
        <v>39</v>
      </c>
    </row>
    <row r="456" spans="1:26" x14ac:dyDescent="0.3">
      <c r="A456" s="6" t="s">
        <v>905</v>
      </c>
      <c r="B456" s="7">
        <v>45911</v>
      </c>
      <c r="C456" s="6" t="s">
        <v>906</v>
      </c>
      <c r="D456" s="6" t="s">
        <v>108</v>
      </c>
      <c r="E456" s="6" t="s">
        <v>29</v>
      </c>
      <c r="F456" s="6">
        <v>29</v>
      </c>
      <c r="G456" s="6" t="s">
        <v>30</v>
      </c>
      <c r="H456" s="6" t="s">
        <v>31</v>
      </c>
      <c r="I456" s="6" t="s">
        <v>30</v>
      </c>
      <c r="J456" s="6" t="s">
        <v>62</v>
      </c>
      <c r="K456" s="6">
        <v>4</v>
      </c>
      <c r="L456" s="6">
        <v>10812</v>
      </c>
      <c r="M456" s="6">
        <v>0</v>
      </c>
      <c r="N456" s="6">
        <v>0</v>
      </c>
      <c r="O456" s="6">
        <v>7784.64</v>
      </c>
      <c r="P456" s="6">
        <v>76</v>
      </c>
      <c r="Q456" s="6">
        <v>51108.639999999999</v>
      </c>
      <c r="R456" s="6" t="s">
        <v>33</v>
      </c>
      <c r="S456" s="6" t="s">
        <v>34</v>
      </c>
      <c r="T456" s="6" t="s">
        <v>103</v>
      </c>
      <c r="U456" s="6" t="s">
        <v>103</v>
      </c>
      <c r="V456" s="6" t="s">
        <v>57</v>
      </c>
      <c r="W456" s="6">
        <v>6</v>
      </c>
      <c r="X456" s="6" t="s">
        <v>47</v>
      </c>
      <c r="Y456" s="6">
        <v>3</v>
      </c>
      <c r="Z456" s="6" t="s">
        <v>58</v>
      </c>
    </row>
    <row r="457" spans="1:26" x14ac:dyDescent="0.3">
      <c r="A457" s="6" t="s">
        <v>907</v>
      </c>
      <c r="B457" s="7">
        <v>46057</v>
      </c>
      <c r="C457" s="6" t="s">
        <v>890</v>
      </c>
      <c r="D457" s="6" t="s">
        <v>28</v>
      </c>
      <c r="E457" s="6" t="s">
        <v>29</v>
      </c>
      <c r="F457" s="6">
        <v>40</v>
      </c>
      <c r="G457" s="6" t="s">
        <v>139</v>
      </c>
      <c r="H457" s="6" t="s">
        <v>31</v>
      </c>
      <c r="I457" s="6" t="s">
        <v>139</v>
      </c>
      <c r="J457" s="6" t="s">
        <v>201</v>
      </c>
      <c r="K457" s="6">
        <v>1</v>
      </c>
      <c r="L457" s="6">
        <v>13238</v>
      </c>
      <c r="M457" s="6">
        <v>20</v>
      </c>
      <c r="N457" s="6">
        <v>2647.6</v>
      </c>
      <c r="O457" s="6">
        <v>1906.27</v>
      </c>
      <c r="P457" s="6">
        <v>33</v>
      </c>
      <c r="Q457" s="6">
        <v>12529.67</v>
      </c>
      <c r="R457" s="6" t="s">
        <v>33</v>
      </c>
      <c r="S457" s="6" t="s">
        <v>63</v>
      </c>
      <c r="T457" s="6" t="s">
        <v>84</v>
      </c>
      <c r="U457" s="6" t="s">
        <v>85</v>
      </c>
      <c r="V457" s="6" t="s">
        <v>86</v>
      </c>
      <c r="W457" s="6">
        <v>7</v>
      </c>
      <c r="X457" s="6" t="s">
        <v>47</v>
      </c>
      <c r="Y457" s="6">
        <v>1</v>
      </c>
      <c r="Z457" s="6" t="s">
        <v>58</v>
      </c>
    </row>
    <row r="458" spans="1:26" x14ac:dyDescent="0.3">
      <c r="A458" s="6" t="s">
        <v>908</v>
      </c>
      <c r="B458" s="7">
        <v>46047</v>
      </c>
      <c r="C458" s="6" t="s">
        <v>909</v>
      </c>
      <c r="D458" s="6" t="s">
        <v>80</v>
      </c>
      <c r="E458" s="6" t="s">
        <v>43</v>
      </c>
      <c r="F458" s="6">
        <v>44</v>
      </c>
      <c r="G458" s="6" t="s">
        <v>94</v>
      </c>
      <c r="H458" s="6" t="s">
        <v>31</v>
      </c>
      <c r="I458" s="6" t="s">
        <v>94</v>
      </c>
      <c r="J458" s="6" t="s">
        <v>69</v>
      </c>
      <c r="K458" s="6">
        <v>2</v>
      </c>
      <c r="L458" s="6">
        <v>19330</v>
      </c>
      <c r="M458" s="6">
        <v>5</v>
      </c>
      <c r="N458" s="6">
        <v>1933</v>
      </c>
      <c r="O458" s="6">
        <v>6610.86</v>
      </c>
      <c r="P458" s="6">
        <v>455</v>
      </c>
      <c r="Q458" s="6">
        <v>43792.86</v>
      </c>
      <c r="R458" s="6" t="s">
        <v>83</v>
      </c>
      <c r="S458" s="6" t="s">
        <v>34</v>
      </c>
      <c r="T458" s="6" t="s">
        <v>95</v>
      </c>
      <c r="U458" s="6" t="s">
        <v>96</v>
      </c>
      <c r="V458" s="6" t="s">
        <v>57</v>
      </c>
      <c r="W458" s="6">
        <v>10</v>
      </c>
      <c r="X458" s="6" t="s">
        <v>47</v>
      </c>
      <c r="Y458" s="6">
        <v>3</v>
      </c>
      <c r="Z458" s="6" t="s">
        <v>39</v>
      </c>
    </row>
    <row r="459" spans="1:26" x14ac:dyDescent="0.3">
      <c r="A459" s="6" t="s">
        <v>910</v>
      </c>
      <c r="B459" s="7">
        <v>45810</v>
      </c>
      <c r="C459" s="6" t="s">
        <v>911</v>
      </c>
      <c r="D459" s="6" t="s">
        <v>89</v>
      </c>
      <c r="E459" s="6" t="s">
        <v>29</v>
      </c>
      <c r="F459" s="6">
        <v>26</v>
      </c>
      <c r="G459" s="6" t="s">
        <v>74</v>
      </c>
      <c r="H459" s="6" t="s">
        <v>31</v>
      </c>
      <c r="I459" s="6" t="s">
        <v>74</v>
      </c>
      <c r="J459" s="6" t="s">
        <v>53</v>
      </c>
      <c r="K459" s="6">
        <v>5</v>
      </c>
      <c r="L459" s="6">
        <v>36209</v>
      </c>
      <c r="M459" s="6">
        <v>10</v>
      </c>
      <c r="N459" s="6">
        <v>18104.5</v>
      </c>
      <c r="O459" s="6">
        <v>29329.29</v>
      </c>
      <c r="P459" s="6">
        <v>361</v>
      </c>
      <c r="Q459" s="6">
        <v>192630.79</v>
      </c>
      <c r="R459" s="6" t="s">
        <v>45</v>
      </c>
      <c r="S459" s="6" t="s">
        <v>63</v>
      </c>
      <c r="T459" s="6" t="s">
        <v>76</v>
      </c>
      <c r="U459" s="6" t="s">
        <v>77</v>
      </c>
      <c r="V459" s="6" t="s">
        <v>57</v>
      </c>
      <c r="W459" s="6">
        <v>3</v>
      </c>
      <c r="X459" s="6" t="s">
        <v>38</v>
      </c>
      <c r="Y459" s="6">
        <v>3</v>
      </c>
      <c r="Z459" s="6" t="s">
        <v>91</v>
      </c>
    </row>
    <row r="460" spans="1:26" x14ac:dyDescent="0.3">
      <c r="A460" s="6" t="s">
        <v>912</v>
      </c>
      <c r="B460" s="7">
        <v>45970</v>
      </c>
      <c r="C460" s="6" t="s">
        <v>913</v>
      </c>
      <c r="D460" s="6" t="s">
        <v>28</v>
      </c>
      <c r="E460" s="6" t="s">
        <v>43</v>
      </c>
      <c r="F460" s="6">
        <v>48</v>
      </c>
      <c r="G460" s="6" t="s">
        <v>51</v>
      </c>
      <c r="H460" s="6" t="s">
        <v>52</v>
      </c>
      <c r="I460" s="6" t="s">
        <v>51</v>
      </c>
      <c r="J460" s="6" t="s">
        <v>75</v>
      </c>
      <c r="K460" s="6">
        <v>1</v>
      </c>
      <c r="L460" s="6">
        <v>29971</v>
      </c>
      <c r="M460" s="6">
        <v>10</v>
      </c>
      <c r="N460" s="6">
        <v>2997.1</v>
      </c>
      <c r="O460" s="6">
        <v>4855.3</v>
      </c>
      <c r="P460" s="6">
        <v>401</v>
      </c>
      <c r="Q460" s="6">
        <v>32230.2</v>
      </c>
      <c r="R460" s="6" t="s">
        <v>83</v>
      </c>
      <c r="S460" s="6" t="s">
        <v>63</v>
      </c>
      <c r="T460" s="6" t="s">
        <v>35</v>
      </c>
      <c r="U460" s="6" t="s">
        <v>36</v>
      </c>
      <c r="V460" s="6" t="s">
        <v>37</v>
      </c>
      <c r="W460" s="6">
        <v>3</v>
      </c>
      <c r="X460" s="6" t="s">
        <v>47</v>
      </c>
      <c r="Y460" s="6">
        <v>5</v>
      </c>
      <c r="Z460" s="6" t="s">
        <v>91</v>
      </c>
    </row>
    <row r="461" spans="1:26" x14ac:dyDescent="0.3">
      <c r="A461" s="6" t="s">
        <v>914</v>
      </c>
      <c r="B461" s="7">
        <v>45903</v>
      </c>
      <c r="C461" s="6" t="s">
        <v>915</v>
      </c>
      <c r="D461" s="6" t="s">
        <v>108</v>
      </c>
      <c r="E461" s="6" t="s">
        <v>43</v>
      </c>
      <c r="F461" s="6">
        <v>24</v>
      </c>
      <c r="G461" s="6" t="s">
        <v>139</v>
      </c>
      <c r="H461" s="6" t="s">
        <v>31</v>
      </c>
      <c r="I461" s="6" t="s">
        <v>139</v>
      </c>
      <c r="J461" s="6" t="s">
        <v>69</v>
      </c>
      <c r="K461" s="6">
        <v>2</v>
      </c>
      <c r="L461" s="6">
        <v>32711</v>
      </c>
      <c r="M461" s="6">
        <v>10</v>
      </c>
      <c r="N461" s="6">
        <v>6542.2</v>
      </c>
      <c r="O461" s="6">
        <v>10598.36</v>
      </c>
      <c r="P461" s="6">
        <v>374</v>
      </c>
      <c r="Q461" s="6">
        <v>69852.160000000003</v>
      </c>
      <c r="R461" s="6" t="s">
        <v>54</v>
      </c>
      <c r="S461" s="6" t="s">
        <v>63</v>
      </c>
      <c r="T461" s="6" t="s">
        <v>95</v>
      </c>
      <c r="U461" s="6" t="s">
        <v>96</v>
      </c>
      <c r="V461" s="6" t="s">
        <v>57</v>
      </c>
      <c r="W461" s="6">
        <v>9</v>
      </c>
      <c r="X461" s="6" t="s">
        <v>47</v>
      </c>
      <c r="Y461" s="6">
        <v>5</v>
      </c>
      <c r="Z461" s="6" t="s">
        <v>58</v>
      </c>
    </row>
    <row r="462" spans="1:26" x14ac:dyDescent="0.3">
      <c r="A462" s="6" t="s">
        <v>916</v>
      </c>
      <c r="B462" s="7">
        <v>45904</v>
      </c>
      <c r="C462" s="6" t="s">
        <v>917</v>
      </c>
      <c r="D462" s="6" t="s">
        <v>108</v>
      </c>
      <c r="E462" s="6" t="s">
        <v>29</v>
      </c>
      <c r="F462" s="6">
        <v>38</v>
      </c>
      <c r="G462" s="6" t="s">
        <v>139</v>
      </c>
      <c r="H462" s="6" t="s">
        <v>31</v>
      </c>
      <c r="I462" s="6" t="s">
        <v>139</v>
      </c>
      <c r="J462" s="6" t="s">
        <v>62</v>
      </c>
      <c r="K462" s="6">
        <v>2</v>
      </c>
      <c r="L462" s="6">
        <v>8328</v>
      </c>
      <c r="M462" s="6">
        <v>5</v>
      </c>
      <c r="N462" s="6">
        <v>832.8</v>
      </c>
      <c r="O462" s="6">
        <v>2848.18</v>
      </c>
      <c r="P462" s="6">
        <v>251</v>
      </c>
      <c r="Q462" s="6">
        <v>18922.38</v>
      </c>
      <c r="R462" s="6" t="s">
        <v>33</v>
      </c>
      <c r="S462" s="6" t="s">
        <v>63</v>
      </c>
      <c r="T462" s="6" t="s">
        <v>84</v>
      </c>
      <c r="U462" s="6" t="s">
        <v>85</v>
      </c>
      <c r="V462" s="6" t="s">
        <v>86</v>
      </c>
      <c r="W462" s="6">
        <v>3</v>
      </c>
      <c r="X462" s="6" t="s">
        <v>47</v>
      </c>
      <c r="Y462" s="6">
        <v>3</v>
      </c>
      <c r="Z462" s="6" t="s">
        <v>91</v>
      </c>
    </row>
    <row r="463" spans="1:26" x14ac:dyDescent="0.3">
      <c r="A463" s="6" t="s">
        <v>918</v>
      </c>
      <c r="B463" s="7">
        <v>46049</v>
      </c>
      <c r="C463" s="6" t="s">
        <v>919</v>
      </c>
      <c r="D463" s="6" t="s">
        <v>66</v>
      </c>
      <c r="E463" s="6" t="s">
        <v>29</v>
      </c>
      <c r="F463" s="6">
        <v>31</v>
      </c>
      <c r="G463" s="6" t="s">
        <v>94</v>
      </c>
      <c r="H463" s="6" t="s">
        <v>31</v>
      </c>
      <c r="I463" s="6" t="s">
        <v>94</v>
      </c>
      <c r="J463" s="6" t="s">
        <v>201</v>
      </c>
      <c r="K463" s="6">
        <v>4</v>
      </c>
      <c r="L463" s="6">
        <v>35256</v>
      </c>
      <c r="M463" s="6">
        <v>10</v>
      </c>
      <c r="N463" s="6">
        <v>14102.4</v>
      </c>
      <c r="O463" s="6">
        <v>22845.89</v>
      </c>
      <c r="P463" s="6">
        <v>104</v>
      </c>
      <c r="Q463" s="6">
        <v>149871.49</v>
      </c>
      <c r="R463" s="6" t="s">
        <v>83</v>
      </c>
      <c r="S463" s="6" t="s">
        <v>63</v>
      </c>
      <c r="T463" s="6" t="s">
        <v>70</v>
      </c>
      <c r="U463" s="6" t="s">
        <v>56</v>
      </c>
      <c r="V463" s="6" t="s">
        <v>57</v>
      </c>
      <c r="W463" s="6">
        <v>9</v>
      </c>
      <c r="X463" s="6" t="s">
        <v>47</v>
      </c>
      <c r="Y463" s="6">
        <v>5</v>
      </c>
      <c r="Z463" s="6" t="s">
        <v>47</v>
      </c>
    </row>
    <row r="464" spans="1:26" x14ac:dyDescent="0.3">
      <c r="A464" s="6" t="s">
        <v>920</v>
      </c>
      <c r="B464" s="7">
        <v>45878</v>
      </c>
      <c r="C464" s="6" t="s">
        <v>921</v>
      </c>
      <c r="D464" s="6" t="s">
        <v>80</v>
      </c>
      <c r="E464" s="6" t="s">
        <v>43</v>
      </c>
      <c r="F464" s="6">
        <v>28</v>
      </c>
      <c r="G464" s="6" t="s">
        <v>30</v>
      </c>
      <c r="H464" s="6" t="s">
        <v>31</v>
      </c>
      <c r="I464" s="6" t="s">
        <v>30</v>
      </c>
      <c r="J464" s="6" t="s">
        <v>69</v>
      </c>
      <c r="K464" s="6">
        <v>2</v>
      </c>
      <c r="L464" s="6">
        <v>45154</v>
      </c>
      <c r="M464" s="6">
        <v>20</v>
      </c>
      <c r="N464" s="6">
        <v>18061.599999999999</v>
      </c>
      <c r="O464" s="6">
        <v>13004.35</v>
      </c>
      <c r="P464" s="6">
        <v>214</v>
      </c>
      <c r="Q464" s="6">
        <v>85464.75</v>
      </c>
      <c r="R464" s="6" t="s">
        <v>83</v>
      </c>
      <c r="S464" s="6" t="s">
        <v>34</v>
      </c>
      <c r="T464" s="6" t="s">
        <v>35</v>
      </c>
      <c r="U464" s="6" t="s">
        <v>36</v>
      </c>
      <c r="V464" s="6" t="s">
        <v>37</v>
      </c>
      <c r="W464" s="6">
        <v>6</v>
      </c>
      <c r="X464" s="6" t="s">
        <v>38</v>
      </c>
      <c r="Y464" s="6">
        <v>3</v>
      </c>
      <c r="Z464" s="6" t="s">
        <v>39</v>
      </c>
    </row>
    <row r="465" spans="1:26" x14ac:dyDescent="0.3">
      <c r="A465" s="6" t="s">
        <v>922</v>
      </c>
      <c r="B465" s="7">
        <v>45828</v>
      </c>
      <c r="C465" s="6" t="s">
        <v>713</v>
      </c>
      <c r="D465" s="6" t="s">
        <v>89</v>
      </c>
      <c r="E465" s="6" t="s">
        <v>29</v>
      </c>
      <c r="F465" s="6">
        <v>41</v>
      </c>
      <c r="G465" s="6" t="s">
        <v>30</v>
      </c>
      <c r="H465" s="6" t="s">
        <v>31</v>
      </c>
      <c r="I465" s="6" t="s">
        <v>30</v>
      </c>
      <c r="J465" s="6" t="s">
        <v>53</v>
      </c>
      <c r="K465" s="6">
        <v>4</v>
      </c>
      <c r="L465" s="6">
        <v>12691</v>
      </c>
      <c r="M465" s="6">
        <v>5</v>
      </c>
      <c r="N465" s="6">
        <v>2538.1999999999998</v>
      </c>
      <c r="O465" s="6">
        <v>8680.64</v>
      </c>
      <c r="P465" s="6">
        <v>366</v>
      </c>
      <c r="Q465" s="6">
        <v>57272.44</v>
      </c>
      <c r="R465" s="6" t="s">
        <v>45</v>
      </c>
      <c r="S465" s="6" t="s">
        <v>63</v>
      </c>
      <c r="T465" s="6" t="s">
        <v>84</v>
      </c>
      <c r="U465" s="6" t="s">
        <v>85</v>
      </c>
      <c r="V465" s="6" t="s">
        <v>86</v>
      </c>
      <c r="W465" s="6">
        <v>3</v>
      </c>
      <c r="X465" s="6" t="s">
        <v>47</v>
      </c>
      <c r="Y465" s="6">
        <v>4</v>
      </c>
      <c r="Z465" s="6" t="s">
        <v>91</v>
      </c>
    </row>
    <row r="466" spans="1:26" x14ac:dyDescent="0.3">
      <c r="A466" s="6" t="s">
        <v>923</v>
      </c>
      <c r="B466" s="7">
        <v>45804</v>
      </c>
      <c r="C466" s="6" t="s">
        <v>509</v>
      </c>
      <c r="D466" s="6" t="s">
        <v>28</v>
      </c>
      <c r="E466" s="6" t="s">
        <v>29</v>
      </c>
      <c r="F466" s="6">
        <v>57</v>
      </c>
      <c r="G466" s="6" t="s">
        <v>51</v>
      </c>
      <c r="H466" s="6" t="s">
        <v>52</v>
      </c>
      <c r="I466" s="6" t="s">
        <v>51</v>
      </c>
      <c r="J466" s="6" t="s">
        <v>150</v>
      </c>
      <c r="K466" s="6">
        <v>1</v>
      </c>
      <c r="L466" s="6">
        <v>34542</v>
      </c>
      <c r="M466" s="6">
        <v>20</v>
      </c>
      <c r="N466" s="6">
        <v>6908.4</v>
      </c>
      <c r="O466" s="6">
        <v>4974.05</v>
      </c>
      <c r="P466" s="6">
        <v>179</v>
      </c>
      <c r="Q466" s="6">
        <v>32786.65</v>
      </c>
      <c r="R466" s="6" t="s">
        <v>83</v>
      </c>
      <c r="S466" s="6" t="s">
        <v>63</v>
      </c>
      <c r="T466" s="6" t="s">
        <v>76</v>
      </c>
      <c r="U466" s="6" t="s">
        <v>77</v>
      </c>
      <c r="V466" s="6" t="s">
        <v>57</v>
      </c>
      <c r="W466" s="6">
        <v>8</v>
      </c>
      <c r="X466" s="6" t="s">
        <v>38</v>
      </c>
      <c r="Y466" s="6">
        <v>2</v>
      </c>
      <c r="Z466" s="6" t="s">
        <v>58</v>
      </c>
    </row>
    <row r="467" spans="1:26" x14ac:dyDescent="0.3">
      <c r="A467" s="6" t="s">
        <v>924</v>
      </c>
      <c r="B467" s="7">
        <v>46017</v>
      </c>
      <c r="C467" s="6" t="s">
        <v>925</v>
      </c>
      <c r="D467" s="6" t="s">
        <v>89</v>
      </c>
      <c r="E467" s="6" t="s">
        <v>43</v>
      </c>
      <c r="F467" s="6">
        <v>21</v>
      </c>
      <c r="G467" s="6" t="s">
        <v>139</v>
      </c>
      <c r="H467" s="6" t="s">
        <v>31</v>
      </c>
      <c r="I467" s="6" t="s">
        <v>139</v>
      </c>
      <c r="J467" s="6" t="s">
        <v>75</v>
      </c>
      <c r="K467" s="6">
        <v>2</v>
      </c>
      <c r="L467" s="6">
        <v>43091</v>
      </c>
      <c r="M467" s="6">
        <v>5</v>
      </c>
      <c r="N467" s="6">
        <v>4309.1000000000004</v>
      </c>
      <c r="O467" s="6">
        <v>14737.12</v>
      </c>
      <c r="P467" s="6">
        <v>410</v>
      </c>
      <c r="Q467" s="6">
        <v>97020.02</v>
      </c>
      <c r="R467" s="6" t="s">
        <v>45</v>
      </c>
      <c r="S467" s="6" t="s">
        <v>63</v>
      </c>
      <c r="T467" s="6" t="s">
        <v>46</v>
      </c>
      <c r="U467" s="6" t="s">
        <v>36</v>
      </c>
      <c r="V467" s="6" t="s">
        <v>37</v>
      </c>
      <c r="W467" s="6">
        <v>1</v>
      </c>
      <c r="X467" s="6" t="s">
        <v>47</v>
      </c>
      <c r="Y467" s="6">
        <v>2</v>
      </c>
      <c r="Z467" s="6" t="s">
        <v>91</v>
      </c>
    </row>
    <row r="468" spans="1:26" x14ac:dyDescent="0.3">
      <c r="A468" s="6" t="s">
        <v>926</v>
      </c>
      <c r="B468" s="7">
        <v>46018</v>
      </c>
      <c r="C468" s="6" t="s">
        <v>746</v>
      </c>
      <c r="D468" s="6" t="s">
        <v>28</v>
      </c>
      <c r="E468" s="6" t="s">
        <v>29</v>
      </c>
      <c r="F468" s="6">
        <v>53</v>
      </c>
      <c r="G468" s="6" t="s">
        <v>99</v>
      </c>
      <c r="H468" s="6" t="s">
        <v>52</v>
      </c>
      <c r="I468" s="6" t="s">
        <v>99</v>
      </c>
      <c r="J468" s="6" t="s">
        <v>53</v>
      </c>
      <c r="K468" s="6">
        <v>4</v>
      </c>
      <c r="L468" s="6">
        <v>8212</v>
      </c>
      <c r="M468" s="6">
        <v>5</v>
      </c>
      <c r="N468" s="6">
        <v>1642.4</v>
      </c>
      <c r="O468" s="6">
        <v>5617.01</v>
      </c>
      <c r="P468" s="6">
        <v>456</v>
      </c>
      <c r="Q468" s="6">
        <v>37278.61</v>
      </c>
      <c r="R468" s="6" t="s">
        <v>83</v>
      </c>
      <c r="S468" s="6" t="s">
        <v>34</v>
      </c>
      <c r="T468" s="6" t="s">
        <v>70</v>
      </c>
      <c r="U468" s="6" t="s">
        <v>56</v>
      </c>
      <c r="V468" s="6" t="s">
        <v>57</v>
      </c>
      <c r="W468" s="6">
        <v>5</v>
      </c>
      <c r="X468" s="6" t="s">
        <v>47</v>
      </c>
      <c r="Y468" s="6">
        <v>2</v>
      </c>
      <c r="Z468" s="6" t="s">
        <v>39</v>
      </c>
    </row>
    <row r="469" spans="1:26" x14ac:dyDescent="0.3">
      <c r="A469" s="6" t="s">
        <v>927</v>
      </c>
      <c r="B469" s="7">
        <v>45900</v>
      </c>
      <c r="C469" s="6" t="s">
        <v>928</v>
      </c>
      <c r="D469" s="6" t="s">
        <v>61</v>
      </c>
      <c r="E469" s="6" t="s">
        <v>29</v>
      </c>
      <c r="F469" s="6">
        <v>41</v>
      </c>
      <c r="G469" s="6" t="s">
        <v>99</v>
      </c>
      <c r="H469" s="6" t="s">
        <v>52</v>
      </c>
      <c r="I469" s="6" t="s">
        <v>99</v>
      </c>
      <c r="J469" s="6" t="s">
        <v>32</v>
      </c>
      <c r="K469" s="6">
        <v>2</v>
      </c>
      <c r="L469" s="6">
        <v>20842</v>
      </c>
      <c r="M469" s="6">
        <v>5</v>
      </c>
      <c r="N469" s="6">
        <v>2084.1999999999998</v>
      </c>
      <c r="O469" s="6">
        <v>7127.96</v>
      </c>
      <c r="P469" s="6">
        <v>476</v>
      </c>
      <c r="Q469" s="6">
        <v>47203.76</v>
      </c>
      <c r="R469" s="6" t="s">
        <v>83</v>
      </c>
      <c r="S469" s="6" t="s">
        <v>34</v>
      </c>
      <c r="T469" s="6" t="s">
        <v>76</v>
      </c>
      <c r="U469" s="6" t="s">
        <v>77</v>
      </c>
      <c r="V469" s="6" t="s">
        <v>57</v>
      </c>
      <c r="W469" s="6">
        <v>6</v>
      </c>
      <c r="X469" s="6" t="s">
        <v>38</v>
      </c>
      <c r="Y469" s="6">
        <v>5</v>
      </c>
      <c r="Z469" s="6" t="s">
        <v>39</v>
      </c>
    </row>
    <row r="470" spans="1:26" x14ac:dyDescent="0.3">
      <c r="A470" s="6" t="s">
        <v>929</v>
      </c>
      <c r="B470" s="7">
        <v>46020</v>
      </c>
      <c r="C470" s="6" t="s">
        <v>127</v>
      </c>
      <c r="D470" s="6" t="s">
        <v>73</v>
      </c>
      <c r="E470" s="6" t="s">
        <v>29</v>
      </c>
      <c r="F470" s="6">
        <v>24</v>
      </c>
      <c r="G470" s="6" t="s">
        <v>44</v>
      </c>
      <c r="H470" s="6" t="s">
        <v>31</v>
      </c>
      <c r="I470" s="6" t="s">
        <v>44</v>
      </c>
      <c r="J470" s="6" t="s">
        <v>53</v>
      </c>
      <c r="K470" s="6">
        <v>1</v>
      </c>
      <c r="L470" s="6">
        <v>47724</v>
      </c>
      <c r="M470" s="6">
        <v>0</v>
      </c>
      <c r="N470" s="6">
        <v>0</v>
      </c>
      <c r="O470" s="6">
        <v>8590.32</v>
      </c>
      <c r="P470" s="6">
        <v>1</v>
      </c>
      <c r="Q470" s="6">
        <v>56315.32</v>
      </c>
      <c r="R470" s="6" t="s">
        <v>33</v>
      </c>
      <c r="S470" s="6" t="s">
        <v>63</v>
      </c>
      <c r="T470" s="6" t="s">
        <v>103</v>
      </c>
      <c r="U470" s="6" t="s">
        <v>103</v>
      </c>
      <c r="V470" s="6" t="s">
        <v>57</v>
      </c>
      <c r="W470" s="6">
        <v>9</v>
      </c>
      <c r="X470" s="6" t="s">
        <v>47</v>
      </c>
      <c r="Y470" s="6">
        <v>5</v>
      </c>
      <c r="Z470" s="6" t="s">
        <v>47</v>
      </c>
    </row>
    <row r="471" spans="1:26" x14ac:dyDescent="0.3">
      <c r="A471" s="6" t="s">
        <v>930</v>
      </c>
      <c r="B471" s="7">
        <v>45924</v>
      </c>
      <c r="C471" s="6" t="s">
        <v>314</v>
      </c>
      <c r="D471" s="6" t="s">
        <v>28</v>
      </c>
      <c r="E471" s="6" t="s">
        <v>29</v>
      </c>
      <c r="F471" s="6">
        <v>40</v>
      </c>
      <c r="G471" s="6" t="s">
        <v>90</v>
      </c>
      <c r="H471" s="6" t="s">
        <v>31</v>
      </c>
      <c r="I471" s="6" t="s">
        <v>90</v>
      </c>
      <c r="J471" s="6" t="s">
        <v>125</v>
      </c>
      <c r="K471" s="6">
        <v>4</v>
      </c>
      <c r="L471" s="6">
        <v>10839</v>
      </c>
      <c r="M471" s="6">
        <v>0</v>
      </c>
      <c r="N471" s="6">
        <v>0</v>
      </c>
      <c r="O471" s="6">
        <v>7804.08</v>
      </c>
      <c r="P471" s="6">
        <v>263</v>
      </c>
      <c r="Q471" s="6">
        <v>51423.08</v>
      </c>
      <c r="R471" s="6" t="s">
        <v>83</v>
      </c>
      <c r="S471" s="6" t="s">
        <v>63</v>
      </c>
      <c r="T471" s="6" t="s">
        <v>70</v>
      </c>
      <c r="U471" s="6" t="s">
        <v>56</v>
      </c>
      <c r="V471" s="6" t="s">
        <v>57</v>
      </c>
      <c r="W471" s="6">
        <v>10</v>
      </c>
      <c r="X471" s="6" t="s">
        <v>47</v>
      </c>
      <c r="Y471" s="6">
        <v>2</v>
      </c>
      <c r="Z471" s="6" t="s">
        <v>39</v>
      </c>
    </row>
    <row r="472" spans="1:26" x14ac:dyDescent="0.3">
      <c r="A472" s="6" t="s">
        <v>931</v>
      </c>
      <c r="B472" s="7">
        <v>45940</v>
      </c>
      <c r="C472" s="6" t="s">
        <v>491</v>
      </c>
      <c r="D472" s="6" t="s">
        <v>80</v>
      </c>
      <c r="E472" s="6" t="s">
        <v>29</v>
      </c>
      <c r="F472" s="6">
        <v>59</v>
      </c>
      <c r="G472" s="6" t="s">
        <v>30</v>
      </c>
      <c r="H472" s="6" t="s">
        <v>31</v>
      </c>
      <c r="I472" s="6" t="s">
        <v>30</v>
      </c>
      <c r="J472" s="6" t="s">
        <v>69</v>
      </c>
      <c r="K472" s="6">
        <v>3</v>
      </c>
      <c r="L472" s="6">
        <v>26534</v>
      </c>
      <c r="M472" s="6">
        <v>20</v>
      </c>
      <c r="N472" s="6">
        <v>15920.4</v>
      </c>
      <c r="O472" s="6">
        <v>11462.69</v>
      </c>
      <c r="P472" s="6">
        <v>204</v>
      </c>
      <c r="Q472" s="6">
        <v>75348.289999999994</v>
      </c>
      <c r="R472" s="6" t="s">
        <v>45</v>
      </c>
      <c r="S472" s="6" t="s">
        <v>34</v>
      </c>
      <c r="T472" s="6" t="s">
        <v>70</v>
      </c>
      <c r="U472" s="6" t="s">
        <v>56</v>
      </c>
      <c r="V472" s="6" t="s">
        <v>57</v>
      </c>
      <c r="W472" s="6">
        <v>1</v>
      </c>
      <c r="X472" s="6" t="s">
        <v>38</v>
      </c>
      <c r="Y472" s="6">
        <v>3</v>
      </c>
      <c r="Z472" s="6" t="s">
        <v>91</v>
      </c>
    </row>
    <row r="473" spans="1:26" x14ac:dyDescent="0.3">
      <c r="A473" s="6" t="s">
        <v>932</v>
      </c>
      <c r="B473" s="7">
        <v>45795</v>
      </c>
      <c r="C473" s="6" t="s">
        <v>332</v>
      </c>
      <c r="D473" s="6" t="s">
        <v>80</v>
      </c>
      <c r="E473" s="6" t="s">
        <v>29</v>
      </c>
      <c r="F473" s="6">
        <v>30</v>
      </c>
      <c r="G473" s="6" t="s">
        <v>134</v>
      </c>
      <c r="H473" s="6" t="s">
        <v>31</v>
      </c>
      <c r="I473" s="6" t="s">
        <v>134</v>
      </c>
      <c r="J473" s="6" t="s">
        <v>62</v>
      </c>
      <c r="K473" s="6">
        <v>4</v>
      </c>
      <c r="L473" s="6">
        <v>31580</v>
      </c>
      <c r="M473" s="6">
        <v>0</v>
      </c>
      <c r="N473" s="6">
        <v>0</v>
      </c>
      <c r="O473" s="6">
        <v>22737.599999999999</v>
      </c>
      <c r="P473" s="6">
        <v>323</v>
      </c>
      <c r="Q473" s="6">
        <v>149380.6</v>
      </c>
      <c r="R473" s="6" t="s">
        <v>83</v>
      </c>
      <c r="S473" s="6" t="s">
        <v>63</v>
      </c>
      <c r="T473" s="6" t="s">
        <v>35</v>
      </c>
      <c r="U473" s="6" t="s">
        <v>36</v>
      </c>
      <c r="V473" s="6" t="s">
        <v>37</v>
      </c>
      <c r="W473" s="6">
        <v>9</v>
      </c>
      <c r="X473" s="6" t="s">
        <v>47</v>
      </c>
      <c r="Y473" s="6">
        <v>4</v>
      </c>
      <c r="Z473" s="6" t="s">
        <v>47</v>
      </c>
    </row>
    <row r="474" spans="1:26" x14ac:dyDescent="0.3">
      <c r="A474" s="6" t="s">
        <v>933</v>
      </c>
      <c r="B474" s="7">
        <v>45864</v>
      </c>
      <c r="C474" s="6" t="s">
        <v>934</v>
      </c>
      <c r="D474" s="6" t="s">
        <v>61</v>
      </c>
      <c r="E474" s="6" t="s">
        <v>43</v>
      </c>
      <c r="F474" s="6">
        <v>42</v>
      </c>
      <c r="G474" s="6" t="s">
        <v>44</v>
      </c>
      <c r="H474" s="6" t="s">
        <v>31</v>
      </c>
      <c r="I474" s="6" t="s">
        <v>44</v>
      </c>
      <c r="J474" s="6" t="s">
        <v>125</v>
      </c>
      <c r="K474" s="6">
        <v>2</v>
      </c>
      <c r="L474" s="6">
        <v>35161</v>
      </c>
      <c r="M474" s="6">
        <v>15</v>
      </c>
      <c r="N474" s="6">
        <v>10548.3</v>
      </c>
      <c r="O474" s="6">
        <v>10759.27</v>
      </c>
      <c r="P474" s="6">
        <v>349</v>
      </c>
      <c r="Q474" s="6">
        <v>70881.97</v>
      </c>
      <c r="R474" s="6" t="s">
        <v>45</v>
      </c>
      <c r="S474" s="6" t="s">
        <v>63</v>
      </c>
      <c r="T474" s="6" t="s">
        <v>76</v>
      </c>
      <c r="U474" s="6" t="s">
        <v>77</v>
      </c>
      <c r="V474" s="6" t="s">
        <v>57</v>
      </c>
      <c r="W474" s="6">
        <v>3</v>
      </c>
      <c r="X474" s="6" t="s">
        <v>38</v>
      </c>
      <c r="Y474" s="6">
        <v>2</v>
      </c>
      <c r="Z474" s="6" t="s">
        <v>58</v>
      </c>
    </row>
    <row r="475" spans="1:26" x14ac:dyDescent="0.3">
      <c r="A475" s="6" t="s">
        <v>935</v>
      </c>
      <c r="B475" s="7">
        <v>46034</v>
      </c>
      <c r="C475" s="6" t="s">
        <v>936</v>
      </c>
      <c r="D475" s="6" t="s">
        <v>108</v>
      </c>
      <c r="E475" s="6" t="s">
        <v>29</v>
      </c>
      <c r="F475" s="6">
        <v>46</v>
      </c>
      <c r="G475" s="6" t="s">
        <v>134</v>
      </c>
      <c r="H475" s="6" t="s">
        <v>31</v>
      </c>
      <c r="I475" s="6" t="s">
        <v>134</v>
      </c>
      <c r="J475" s="6" t="s">
        <v>75</v>
      </c>
      <c r="K475" s="6">
        <v>3</v>
      </c>
      <c r="L475" s="6">
        <v>48636</v>
      </c>
      <c r="M475" s="6">
        <v>0</v>
      </c>
      <c r="N475" s="6">
        <v>0</v>
      </c>
      <c r="O475" s="6">
        <v>26263.439999999999</v>
      </c>
      <c r="P475" s="6">
        <v>268</v>
      </c>
      <c r="Q475" s="6">
        <v>172439.44</v>
      </c>
      <c r="R475" s="6" t="s">
        <v>54</v>
      </c>
      <c r="S475" s="6" t="s">
        <v>34</v>
      </c>
      <c r="T475" s="6" t="s">
        <v>46</v>
      </c>
      <c r="U475" s="6" t="s">
        <v>36</v>
      </c>
      <c r="V475" s="6" t="s">
        <v>37</v>
      </c>
      <c r="W475" s="6">
        <v>6</v>
      </c>
      <c r="X475" s="6" t="s">
        <v>38</v>
      </c>
      <c r="Y475" s="6">
        <v>3</v>
      </c>
      <c r="Z475" s="6" t="s">
        <v>58</v>
      </c>
    </row>
    <row r="476" spans="1:26" x14ac:dyDescent="0.3">
      <c r="A476" s="6" t="s">
        <v>937</v>
      </c>
      <c r="B476" s="7">
        <v>46088</v>
      </c>
      <c r="C476" s="6" t="s">
        <v>938</v>
      </c>
      <c r="D476" s="6" t="s">
        <v>108</v>
      </c>
      <c r="E476" s="6" t="s">
        <v>43</v>
      </c>
      <c r="F476" s="6">
        <v>31</v>
      </c>
      <c r="G476" s="6" t="s">
        <v>67</v>
      </c>
      <c r="H476" s="6" t="s">
        <v>68</v>
      </c>
      <c r="I476" s="6" t="s">
        <v>67</v>
      </c>
      <c r="J476" s="6" t="s">
        <v>75</v>
      </c>
      <c r="K476" s="6">
        <v>2</v>
      </c>
      <c r="L476" s="6">
        <v>31744</v>
      </c>
      <c r="M476" s="6">
        <v>20</v>
      </c>
      <c r="N476" s="6">
        <v>12697.6</v>
      </c>
      <c r="O476" s="6">
        <v>9142.27</v>
      </c>
      <c r="P476" s="6">
        <v>209</v>
      </c>
      <c r="Q476" s="6">
        <v>60141.67</v>
      </c>
      <c r="R476" s="6" t="s">
        <v>83</v>
      </c>
      <c r="S476" s="6" t="s">
        <v>34</v>
      </c>
      <c r="T476" s="6" t="s">
        <v>55</v>
      </c>
      <c r="U476" s="6" t="s">
        <v>56</v>
      </c>
      <c r="V476" s="6" t="s">
        <v>57</v>
      </c>
      <c r="W476" s="6">
        <v>7</v>
      </c>
      <c r="X476" s="6" t="s">
        <v>38</v>
      </c>
      <c r="Y476" s="6">
        <v>5</v>
      </c>
      <c r="Z476" s="6" t="s">
        <v>91</v>
      </c>
    </row>
    <row r="477" spans="1:26" x14ac:dyDescent="0.3">
      <c r="A477" s="6" t="s">
        <v>939</v>
      </c>
      <c r="B477" s="7">
        <v>46051</v>
      </c>
      <c r="C477" s="6" t="s">
        <v>940</v>
      </c>
      <c r="D477" s="6" t="s">
        <v>61</v>
      </c>
      <c r="E477" s="6" t="s">
        <v>43</v>
      </c>
      <c r="F477" s="6">
        <v>32</v>
      </c>
      <c r="G477" s="6" t="s">
        <v>30</v>
      </c>
      <c r="H477" s="6" t="s">
        <v>31</v>
      </c>
      <c r="I477" s="6" t="s">
        <v>30</v>
      </c>
      <c r="J477" s="6" t="s">
        <v>102</v>
      </c>
      <c r="K477" s="6">
        <v>4</v>
      </c>
      <c r="L477" s="6">
        <v>31822</v>
      </c>
      <c r="M477" s="6">
        <v>0</v>
      </c>
      <c r="N477" s="6">
        <v>0</v>
      </c>
      <c r="O477" s="6">
        <v>22911.84</v>
      </c>
      <c r="P477" s="6">
        <v>60</v>
      </c>
      <c r="Q477" s="6">
        <v>150259.84</v>
      </c>
      <c r="R477" s="6" t="s">
        <v>45</v>
      </c>
      <c r="S477" s="6" t="s">
        <v>63</v>
      </c>
      <c r="T477" s="6" t="s">
        <v>95</v>
      </c>
      <c r="U477" s="6" t="s">
        <v>96</v>
      </c>
      <c r="V477" s="6" t="s">
        <v>57</v>
      </c>
      <c r="W477" s="6">
        <v>1</v>
      </c>
      <c r="X477" s="6" t="s">
        <v>38</v>
      </c>
      <c r="Y477" s="6">
        <v>3</v>
      </c>
      <c r="Z477" s="6" t="s">
        <v>47</v>
      </c>
    </row>
    <row r="478" spans="1:26" x14ac:dyDescent="0.3">
      <c r="A478" s="6" t="s">
        <v>941</v>
      </c>
      <c r="B478" s="7">
        <v>45832</v>
      </c>
      <c r="C478" s="6" t="s">
        <v>942</v>
      </c>
      <c r="D478" s="6" t="s">
        <v>111</v>
      </c>
      <c r="E478" s="6" t="s">
        <v>29</v>
      </c>
      <c r="F478" s="6">
        <v>33</v>
      </c>
      <c r="G478" s="6" t="s">
        <v>99</v>
      </c>
      <c r="H478" s="6" t="s">
        <v>52</v>
      </c>
      <c r="I478" s="6" t="s">
        <v>99</v>
      </c>
      <c r="J478" s="6" t="s">
        <v>53</v>
      </c>
      <c r="K478" s="6">
        <v>4</v>
      </c>
      <c r="L478" s="6">
        <v>2368</v>
      </c>
      <c r="M478" s="6">
        <v>20</v>
      </c>
      <c r="N478" s="6">
        <v>1894.4</v>
      </c>
      <c r="O478" s="6">
        <v>1363.97</v>
      </c>
      <c r="P478" s="6">
        <v>373</v>
      </c>
      <c r="Q478" s="6">
        <v>9314.57</v>
      </c>
      <c r="R478" s="6" t="s">
        <v>45</v>
      </c>
      <c r="S478" s="6" t="s">
        <v>34</v>
      </c>
      <c r="T478" s="6" t="s">
        <v>76</v>
      </c>
      <c r="U478" s="6" t="s">
        <v>77</v>
      </c>
      <c r="V478" s="6" t="s">
        <v>57</v>
      </c>
      <c r="W478" s="6">
        <v>6</v>
      </c>
      <c r="X478" s="6" t="s">
        <v>47</v>
      </c>
      <c r="Y478" s="6">
        <v>1</v>
      </c>
      <c r="Z478" s="6" t="s">
        <v>47</v>
      </c>
    </row>
    <row r="479" spans="1:26" x14ac:dyDescent="0.3">
      <c r="A479" s="6" t="s">
        <v>943</v>
      </c>
      <c r="B479" s="7">
        <v>46109</v>
      </c>
      <c r="C479" s="6" t="s">
        <v>944</v>
      </c>
      <c r="D479" s="6" t="s">
        <v>61</v>
      </c>
      <c r="E479" s="6" t="s">
        <v>29</v>
      </c>
      <c r="F479" s="6">
        <v>20</v>
      </c>
      <c r="G479" s="6" t="s">
        <v>99</v>
      </c>
      <c r="H479" s="6" t="s">
        <v>52</v>
      </c>
      <c r="I479" s="6" t="s">
        <v>99</v>
      </c>
      <c r="J479" s="6" t="s">
        <v>32</v>
      </c>
      <c r="K479" s="6">
        <v>5</v>
      </c>
      <c r="L479" s="6">
        <v>48760</v>
      </c>
      <c r="M479" s="6">
        <v>5</v>
      </c>
      <c r="N479" s="6">
        <v>12190</v>
      </c>
      <c r="O479" s="6">
        <v>41689.800000000003</v>
      </c>
      <c r="P479" s="6">
        <v>420</v>
      </c>
      <c r="Q479" s="6">
        <v>273719.8</v>
      </c>
      <c r="R479" s="6" t="s">
        <v>33</v>
      </c>
      <c r="S479" s="6" t="s">
        <v>34</v>
      </c>
      <c r="T479" s="6" t="s">
        <v>95</v>
      </c>
      <c r="U479" s="6" t="s">
        <v>96</v>
      </c>
      <c r="V479" s="6" t="s">
        <v>57</v>
      </c>
      <c r="W479" s="6">
        <v>7</v>
      </c>
      <c r="X479" s="6" t="s">
        <v>47</v>
      </c>
      <c r="Y479" s="6">
        <v>4</v>
      </c>
      <c r="Z479" s="6" t="s">
        <v>47</v>
      </c>
    </row>
    <row r="480" spans="1:26" x14ac:dyDescent="0.3">
      <c r="A480" s="6" t="s">
        <v>945</v>
      </c>
      <c r="B480" s="7">
        <v>45804</v>
      </c>
      <c r="C480" s="6" t="s">
        <v>143</v>
      </c>
      <c r="D480" s="6" t="s">
        <v>80</v>
      </c>
      <c r="E480" s="6" t="s">
        <v>43</v>
      </c>
      <c r="F480" s="6">
        <v>38</v>
      </c>
      <c r="G480" s="6" t="s">
        <v>30</v>
      </c>
      <c r="H480" s="6" t="s">
        <v>31</v>
      </c>
      <c r="I480" s="6" t="s">
        <v>30</v>
      </c>
      <c r="J480" s="6" t="s">
        <v>62</v>
      </c>
      <c r="K480" s="6">
        <v>5</v>
      </c>
      <c r="L480" s="6">
        <v>39991</v>
      </c>
      <c r="M480" s="6">
        <v>10</v>
      </c>
      <c r="N480" s="6">
        <v>19995.5</v>
      </c>
      <c r="O480" s="6">
        <v>32392.71</v>
      </c>
      <c r="P480" s="6">
        <v>310</v>
      </c>
      <c r="Q480" s="6">
        <v>212662.21</v>
      </c>
      <c r="R480" s="6" t="s">
        <v>33</v>
      </c>
      <c r="S480" s="6" t="s">
        <v>34</v>
      </c>
      <c r="T480" s="6" t="s">
        <v>46</v>
      </c>
      <c r="U480" s="6" t="s">
        <v>36</v>
      </c>
      <c r="V480" s="6" t="s">
        <v>37</v>
      </c>
      <c r="W480" s="6">
        <v>8</v>
      </c>
      <c r="X480" s="6" t="s">
        <v>38</v>
      </c>
      <c r="Y480" s="6">
        <v>5</v>
      </c>
      <c r="Z480" s="6" t="s">
        <v>47</v>
      </c>
    </row>
    <row r="481" spans="1:26" x14ac:dyDescent="0.3">
      <c r="A481" s="6" t="s">
        <v>946</v>
      </c>
      <c r="B481" s="7">
        <v>45909</v>
      </c>
      <c r="C481" s="6" t="s">
        <v>665</v>
      </c>
      <c r="D481" s="6" t="s">
        <v>66</v>
      </c>
      <c r="E481" s="6" t="s">
        <v>43</v>
      </c>
      <c r="F481" s="6">
        <v>53</v>
      </c>
      <c r="G481" s="6" t="s">
        <v>90</v>
      </c>
      <c r="H481" s="6" t="s">
        <v>31</v>
      </c>
      <c r="I481" s="6" t="s">
        <v>90</v>
      </c>
      <c r="J481" s="6" t="s">
        <v>112</v>
      </c>
      <c r="K481" s="6">
        <v>1</v>
      </c>
      <c r="L481" s="6">
        <v>47402</v>
      </c>
      <c r="M481" s="6">
        <v>5</v>
      </c>
      <c r="N481" s="6">
        <v>2370.1</v>
      </c>
      <c r="O481" s="6">
        <v>8105.74</v>
      </c>
      <c r="P481" s="6">
        <v>192</v>
      </c>
      <c r="Q481" s="6">
        <v>53329.64</v>
      </c>
      <c r="R481" s="6" t="s">
        <v>54</v>
      </c>
      <c r="S481" s="6" t="s">
        <v>63</v>
      </c>
      <c r="T481" s="6" t="s">
        <v>55</v>
      </c>
      <c r="U481" s="6" t="s">
        <v>56</v>
      </c>
      <c r="V481" s="6" t="s">
        <v>57</v>
      </c>
      <c r="W481" s="6">
        <v>5</v>
      </c>
      <c r="X481" s="6" t="s">
        <v>38</v>
      </c>
      <c r="Y481" s="6">
        <v>2</v>
      </c>
      <c r="Z481" s="6" t="s">
        <v>58</v>
      </c>
    </row>
    <row r="482" spans="1:26" x14ac:dyDescent="0.3">
      <c r="A482" s="6" t="s">
        <v>947</v>
      </c>
      <c r="B482" s="7">
        <v>46034</v>
      </c>
      <c r="C482" s="6" t="s">
        <v>948</v>
      </c>
      <c r="D482" s="6" t="s">
        <v>61</v>
      </c>
      <c r="E482" s="6" t="s">
        <v>43</v>
      </c>
      <c r="F482" s="6">
        <v>34</v>
      </c>
      <c r="G482" s="6" t="s">
        <v>94</v>
      </c>
      <c r="H482" s="6" t="s">
        <v>31</v>
      </c>
      <c r="I482" s="6" t="s">
        <v>94</v>
      </c>
      <c r="J482" s="6" t="s">
        <v>150</v>
      </c>
      <c r="K482" s="6">
        <v>3</v>
      </c>
      <c r="L482" s="6">
        <v>42924</v>
      </c>
      <c r="M482" s="6">
        <v>20</v>
      </c>
      <c r="N482" s="6">
        <v>25754.400000000001</v>
      </c>
      <c r="O482" s="6">
        <v>18543.169999999998</v>
      </c>
      <c r="P482" s="6">
        <v>373</v>
      </c>
      <c r="Q482" s="6">
        <v>121933.77</v>
      </c>
      <c r="R482" s="6" t="s">
        <v>54</v>
      </c>
      <c r="S482" s="6" t="s">
        <v>34</v>
      </c>
      <c r="T482" s="6" t="s">
        <v>70</v>
      </c>
      <c r="U482" s="6" t="s">
        <v>56</v>
      </c>
      <c r="V482" s="6" t="s">
        <v>57</v>
      </c>
      <c r="W482" s="6">
        <v>2</v>
      </c>
      <c r="X482" s="6" t="s">
        <v>47</v>
      </c>
      <c r="Y482" s="6">
        <v>4</v>
      </c>
      <c r="Z482" s="6" t="s">
        <v>91</v>
      </c>
    </row>
    <row r="483" spans="1:26" x14ac:dyDescent="0.3">
      <c r="A483" s="6" t="s">
        <v>949</v>
      </c>
      <c r="B483" s="7">
        <v>46000</v>
      </c>
      <c r="C483" s="6" t="s">
        <v>950</v>
      </c>
      <c r="D483" s="6" t="s">
        <v>108</v>
      </c>
      <c r="E483" s="6" t="s">
        <v>43</v>
      </c>
      <c r="F483" s="6">
        <v>29</v>
      </c>
      <c r="G483" s="6" t="s">
        <v>44</v>
      </c>
      <c r="H483" s="6" t="s">
        <v>31</v>
      </c>
      <c r="I483" s="6" t="s">
        <v>44</v>
      </c>
      <c r="J483" s="6" t="s">
        <v>62</v>
      </c>
      <c r="K483" s="6">
        <v>2</v>
      </c>
      <c r="L483" s="6">
        <v>43493</v>
      </c>
      <c r="M483" s="6">
        <v>5</v>
      </c>
      <c r="N483" s="6">
        <v>4349.3</v>
      </c>
      <c r="O483" s="6">
        <v>14874.61</v>
      </c>
      <c r="P483" s="6">
        <v>499</v>
      </c>
      <c r="Q483" s="6">
        <v>98010.31</v>
      </c>
      <c r="R483" s="6" t="s">
        <v>83</v>
      </c>
      <c r="S483" s="6" t="s">
        <v>63</v>
      </c>
      <c r="T483" s="6" t="s">
        <v>35</v>
      </c>
      <c r="U483" s="6" t="s">
        <v>36</v>
      </c>
      <c r="V483" s="6" t="s">
        <v>37</v>
      </c>
      <c r="W483" s="6">
        <v>10</v>
      </c>
      <c r="X483" s="6" t="s">
        <v>47</v>
      </c>
      <c r="Y483" s="6">
        <v>4</v>
      </c>
      <c r="Z483" s="6" t="s">
        <v>39</v>
      </c>
    </row>
    <row r="484" spans="1:26" x14ac:dyDescent="0.3">
      <c r="A484" s="6" t="s">
        <v>951</v>
      </c>
      <c r="B484" s="7">
        <v>46087</v>
      </c>
      <c r="C484" s="6" t="s">
        <v>952</v>
      </c>
      <c r="D484" s="6" t="s">
        <v>42</v>
      </c>
      <c r="E484" s="6" t="s">
        <v>29</v>
      </c>
      <c r="F484" s="6">
        <v>52</v>
      </c>
      <c r="G484" s="6" t="s">
        <v>99</v>
      </c>
      <c r="H484" s="6" t="s">
        <v>52</v>
      </c>
      <c r="I484" s="6" t="s">
        <v>99</v>
      </c>
      <c r="J484" s="6" t="s">
        <v>75</v>
      </c>
      <c r="K484" s="6">
        <v>1</v>
      </c>
      <c r="L484" s="6">
        <v>23370</v>
      </c>
      <c r="M484" s="6">
        <v>0</v>
      </c>
      <c r="N484" s="6">
        <v>0</v>
      </c>
      <c r="O484" s="6">
        <v>4206.6000000000004</v>
      </c>
      <c r="P484" s="6">
        <v>413</v>
      </c>
      <c r="Q484" s="6">
        <v>27989.599999999999</v>
      </c>
      <c r="R484" s="6" t="s">
        <v>83</v>
      </c>
      <c r="S484" s="6" t="s">
        <v>63</v>
      </c>
      <c r="T484" s="6" t="s">
        <v>84</v>
      </c>
      <c r="U484" s="6" t="s">
        <v>85</v>
      </c>
      <c r="V484" s="6" t="s">
        <v>86</v>
      </c>
      <c r="W484" s="6">
        <v>6</v>
      </c>
      <c r="X484" s="6" t="s">
        <v>38</v>
      </c>
      <c r="Y484" s="6">
        <v>4</v>
      </c>
      <c r="Z484" s="6" t="s">
        <v>47</v>
      </c>
    </row>
    <row r="485" spans="1:26" x14ac:dyDescent="0.3">
      <c r="A485" s="6" t="s">
        <v>953</v>
      </c>
      <c r="B485" s="7">
        <v>46070</v>
      </c>
      <c r="C485" s="6" t="s">
        <v>954</v>
      </c>
      <c r="D485" s="6" t="s">
        <v>42</v>
      </c>
      <c r="E485" s="6" t="s">
        <v>43</v>
      </c>
      <c r="F485" s="6">
        <v>58</v>
      </c>
      <c r="G485" s="6" t="s">
        <v>30</v>
      </c>
      <c r="H485" s="6" t="s">
        <v>31</v>
      </c>
      <c r="I485" s="6" t="s">
        <v>30</v>
      </c>
      <c r="J485" s="6" t="s">
        <v>53</v>
      </c>
      <c r="K485" s="6">
        <v>3</v>
      </c>
      <c r="L485" s="6">
        <v>47124</v>
      </c>
      <c r="M485" s="6">
        <v>10</v>
      </c>
      <c r="N485" s="6">
        <v>14137.2</v>
      </c>
      <c r="O485" s="6">
        <v>22902.26</v>
      </c>
      <c r="P485" s="6">
        <v>40</v>
      </c>
      <c r="Q485" s="6">
        <v>150177.06</v>
      </c>
      <c r="R485" s="6" t="s">
        <v>54</v>
      </c>
      <c r="S485" s="6" t="s">
        <v>63</v>
      </c>
      <c r="T485" s="6" t="s">
        <v>103</v>
      </c>
      <c r="U485" s="6" t="s">
        <v>103</v>
      </c>
      <c r="V485" s="6" t="s">
        <v>57</v>
      </c>
      <c r="W485" s="6">
        <v>4</v>
      </c>
      <c r="X485" s="6" t="s">
        <v>38</v>
      </c>
      <c r="Y485" s="6">
        <v>3</v>
      </c>
      <c r="Z485" s="6" t="s">
        <v>91</v>
      </c>
    </row>
    <row r="486" spans="1:26" x14ac:dyDescent="0.3">
      <c r="A486" s="6" t="s">
        <v>955</v>
      </c>
      <c r="B486" s="7">
        <v>46062</v>
      </c>
      <c r="C486" s="6" t="s">
        <v>956</v>
      </c>
      <c r="D486" s="6" t="s">
        <v>89</v>
      </c>
      <c r="E486" s="6" t="s">
        <v>29</v>
      </c>
      <c r="F486" s="6">
        <v>30</v>
      </c>
      <c r="G486" s="6" t="s">
        <v>139</v>
      </c>
      <c r="H486" s="6" t="s">
        <v>31</v>
      </c>
      <c r="I486" s="6" t="s">
        <v>139</v>
      </c>
      <c r="J486" s="6" t="s">
        <v>201</v>
      </c>
      <c r="K486" s="6">
        <v>1</v>
      </c>
      <c r="L486" s="6">
        <v>27733</v>
      </c>
      <c r="M486" s="6">
        <v>5</v>
      </c>
      <c r="N486" s="6">
        <v>1386.65</v>
      </c>
      <c r="O486" s="6">
        <v>4742.34</v>
      </c>
      <c r="P486" s="6">
        <v>481</v>
      </c>
      <c r="Q486" s="6">
        <v>31569.69</v>
      </c>
      <c r="R486" s="6" t="s">
        <v>83</v>
      </c>
      <c r="S486" s="6" t="s">
        <v>34</v>
      </c>
      <c r="T486" s="6" t="s">
        <v>46</v>
      </c>
      <c r="U486" s="6" t="s">
        <v>36</v>
      </c>
      <c r="V486" s="6" t="s">
        <v>37</v>
      </c>
      <c r="W486" s="6">
        <v>8</v>
      </c>
      <c r="X486" s="6" t="s">
        <v>38</v>
      </c>
      <c r="Y486" s="6">
        <v>3</v>
      </c>
      <c r="Z486" s="6" t="s">
        <v>39</v>
      </c>
    </row>
    <row r="487" spans="1:26" x14ac:dyDescent="0.3">
      <c r="A487" s="6" t="s">
        <v>957</v>
      </c>
      <c r="B487" s="7">
        <v>45913</v>
      </c>
      <c r="C487" s="6" t="s">
        <v>742</v>
      </c>
      <c r="D487" s="6" t="s">
        <v>42</v>
      </c>
      <c r="E487" s="6" t="s">
        <v>29</v>
      </c>
      <c r="F487" s="6">
        <v>26</v>
      </c>
      <c r="G487" s="6" t="s">
        <v>74</v>
      </c>
      <c r="H487" s="6" t="s">
        <v>31</v>
      </c>
      <c r="I487" s="6" t="s">
        <v>74</v>
      </c>
      <c r="J487" s="6" t="s">
        <v>201</v>
      </c>
      <c r="K487" s="6">
        <v>1</v>
      </c>
      <c r="L487" s="6">
        <v>16619</v>
      </c>
      <c r="M487" s="6">
        <v>5</v>
      </c>
      <c r="N487" s="6">
        <v>830.95</v>
      </c>
      <c r="O487" s="6">
        <v>2841.85</v>
      </c>
      <c r="P487" s="6">
        <v>416</v>
      </c>
      <c r="Q487" s="6">
        <v>19045.900000000001</v>
      </c>
      <c r="R487" s="6" t="s">
        <v>54</v>
      </c>
      <c r="S487" s="6" t="s">
        <v>34</v>
      </c>
      <c r="T487" s="6" t="s">
        <v>84</v>
      </c>
      <c r="U487" s="6" t="s">
        <v>85</v>
      </c>
      <c r="V487" s="6" t="s">
        <v>86</v>
      </c>
      <c r="W487" s="6">
        <v>4</v>
      </c>
      <c r="X487" s="6" t="s">
        <v>38</v>
      </c>
      <c r="Y487" s="6">
        <v>1</v>
      </c>
      <c r="Z487" s="6" t="s">
        <v>47</v>
      </c>
    </row>
    <row r="488" spans="1:26" x14ac:dyDescent="0.3">
      <c r="A488" s="6" t="s">
        <v>958</v>
      </c>
      <c r="B488" s="7">
        <v>45939</v>
      </c>
      <c r="C488" s="6" t="s">
        <v>172</v>
      </c>
      <c r="D488" s="6" t="s">
        <v>28</v>
      </c>
      <c r="E488" s="6" t="s">
        <v>43</v>
      </c>
      <c r="F488" s="6">
        <v>39</v>
      </c>
      <c r="G488" s="6" t="s">
        <v>99</v>
      </c>
      <c r="H488" s="6" t="s">
        <v>52</v>
      </c>
      <c r="I488" s="6" t="s">
        <v>99</v>
      </c>
      <c r="J488" s="6" t="s">
        <v>112</v>
      </c>
      <c r="K488" s="6">
        <v>3</v>
      </c>
      <c r="L488" s="6">
        <v>16882</v>
      </c>
      <c r="M488" s="6">
        <v>10</v>
      </c>
      <c r="N488" s="6">
        <v>5064.6000000000004</v>
      </c>
      <c r="O488" s="6">
        <v>8204.65</v>
      </c>
      <c r="P488" s="6">
        <v>146</v>
      </c>
      <c r="Q488" s="6">
        <v>53932.05</v>
      </c>
      <c r="R488" s="6" t="s">
        <v>33</v>
      </c>
      <c r="S488" s="6" t="s">
        <v>63</v>
      </c>
      <c r="T488" s="6" t="s">
        <v>103</v>
      </c>
      <c r="U488" s="6" t="s">
        <v>103</v>
      </c>
      <c r="V488" s="6" t="s">
        <v>57</v>
      </c>
      <c r="W488" s="6">
        <v>2</v>
      </c>
      <c r="X488" s="6" t="s">
        <v>38</v>
      </c>
      <c r="Y488" s="6">
        <v>5</v>
      </c>
      <c r="Z488" s="6" t="s">
        <v>91</v>
      </c>
    </row>
    <row r="489" spans="1:26" x14ac:dyDescent="0.3">
      <c r="A489" s="6" t="s">
        <v>959</v>
      </c>
      <c r="B489" s="7">
        <v>46009</v>
      </c>
      <c r="C489" s="6" t="s">
        <v>960</v>
      </c>
      <c r="D489" s="6" t="s">
        <v>80</v>
      </c>
      <c r="E489" s="6" t="s">
        <v>29</v>
      </c>
      <c r="F489" s="6">
        <v>52</v>
      </c>
      <c r="G489" s="6" t="s">
        <v>74</v>
      </c>
      <c r="H489" s="6" t="s">
        <v>31</v>
      </c>
      <c r="I489" s="6" t="s">
        <v>74</v>
      </c>
      <c r="J489" s="6" t="s">
        <v>125</v>
      </c>
      <c r="K489" s="6">
        <v>3</v>
      </c>
      <c r="L489" s="6">
        <v>42848</v>
      </c>
      <c r="M489" s="6">
        <v>15</v>
      </c>
      <c r="N489" s="6">
        <v>19281.599999999999</v>
      </c>
      <c r="O489" s="6">
        <v>19667.23</v>
      </c>
      <c r="P489" s="6">
        <v>22</v>
      </c>
      <c r="Q489" s="6">
        <v>128951.63</v>
      </c>
      <c r="R489" s="6" t="s">
        <v>54</v>
      </c>
      <c r="S489" s="6" t="s">
        <v>34</v>
      </c>
      <c r="T489" s="6" t="s">
        <v>70</v>
      </c>
      <c r="U489" s="6" t="s">
        <v>56</v>
      </c>
      <c r="V489" s="6" t="s">
        <v>57</v>
      </c>
      <c r="W489" s="6">
        <v>3</v>
      </c>
      <c r="X489" s="6" t="s">
        <v>38</v>
      </c>
      <c r="Y489" s="6">
        <v>2</v>
      </c>
      <c r="Z489" s="6" t="s">
        <v>47</v>
      </c>
    </row>
    <row r="490" spans="1:26" x14ac:dyDescent="0.3">
      <c r="A490" s="6" t="s">
        <v>961</v>
      </c>
      <c r="B490" s="7">
        <v>45860</v>
      </c>
      <c r="C490" s="6" t="s">
        <v>962</v>
      </c>
      <c r="D490" s="6" t="s">
        <v>73</v>
      </c>
      <c r="E490" s="6" t="s">
        <v>43</v>
      </c>
      <c r="F490" s="6">
        <v>25</v>
      </c>
      <c r="G490" s="6" t="s">
        <v>67</v>
      </c>
      <c r="H490" s="6" t="s">
        <v>68</v>
      </c>
      <c r="I490" s="6" t="s">
        <v>67</v>
      </c>
      <c r="J490" s="6" t="s">
        <v>62</v>
      </c>
      <c r="K490" s="6">
        <v>3</v>
      </c>
      <c r="L490" s="6">
        <v>17988</v>
      </c>
      <c r="M490" s="6">
        <v>10</v>
      </c>
      <c r="N490" s="6">
        <v>5396.4</v>
      </c>
      <c r="O490" s="6">
        <v>8742.17</v>
      </c>
      <c r="P490" s="6">
        <v>462</v>
      </c>
      <c r="Q490" s="6">
        <v>57771.77</v>
      </c>
      <c r="R490" s="6" t="s">
        <v>83</v>
      </c>
      <c r="S490" s="6" t="s">
        <v>34</v>
      </c>
      <c r="T490" s="6" t="s">
        <v>76</v>
      </c>
      <c r="U490" s="6" t="s">
        <v>77</v>
      </c>
      <c r="V490" s="6" t="s">
        <v>57</v>
      </c>
      <c r="W490" s="6">
        <v>10</v>
      </c>
      <c r="X490" s="6" t="s">
        <v>38</v>
      </c>
      <c r="Y490" s="6">
        <v>2</v>
      </c>
      <c r="Z490" s="6" t="s">
        <v>91</v>
      </c>
    </row>
    <row r="491" spans="1:26" x14ac:dyDescent="0.3">
      <c r="A491" s="6" t="s">
        <v>963</v>
      </c>
      <c r="B491" s="7">
        <v>45807</v>
      </c>
      <c r="C491" s="6" t="s">
        <v>203</v>
      </c>
      <c r="D491" s="6" t="s">
        <v>66</v>
      </c>
      <c r="E491" s="6" t="s">
        <v>43</v>
      </c>
      <c r="F491" s="6">
        <v>51</v>
      </c>
      <c r="G491" s="6" t="s">
        <v>99</v>
      </c>
      <c r="H491" s="6" t="s">
        <v>52</v>
      </c>
      <c r="I491" s="6" t="s">
        <v>99</v>
      </c>
      <c r="J491" s="6" t="s">
        <v>102</v>
      </c>
      <c r="K491" s="6">
        <v>4</v>
      </c>
      <c r="L491" s="6">
        <v>20757</v>
      </c>
      <c r="M491" s="6">
        <v>0</v>
      </c>
      <c r="N491" s="6">
        <v>0</v>
      </c>
      <c r="O491" s="6">
        <v>14945.04</v>
      </c>
      <c r="P491" s="6">
        <v>65</v>
      </c>
      <c r="Q491" s="6">
        <v>98038.04</v>
      </c>
      <c r="R491" s="6" t="s">
        <v>54</v>
      </c>
      <c r="S491" s="6" t="s">
        <v>34</v>
      </c>
      <c r="T491" s="6" t="s">
        <v>70</v>
      </c>
      <c r="U491" s="6" t="s">
        <v>56</v>
      </c>
      <c r="V491" s="6" t="s">
        <v>57</v>
      </c>
      <c r="W491" s="6">
        <v>6</v>
      </c>
      <c r="X491" s="6" t="s">
        <v>47</v>
      </c>
      <c r="Y491" s="6">
        <v>4</v>
      </c>
      <c r="Z491" s="6" t="s">
        <v>58</v>
      </c>
    </row>
    <row r="492" spans="1:26" x14ac:dyDescent="0.3">
      <c r="A492" s="6" t="s">
        <v>964</v>
      </c>
      <c r="B492" s="7">
        <v>45868</v>
      </c>
      <c r="C492" s="6" t="s">
        <v>965</v>
      </c>
      <c r="D492" s="6" t="s">
        <v>50</v>
      </c>
      <c r="E492" s="6" t="s">
        <v>43</v>
      </c>
      <c r="F492" s="6">
        <v>54</v>
      </c>
      <c r="G492" s="6" t="s">
        <v>134</v>
      </c>
      <c r="H492" s="6" t="s">
        <v>31</v>
      </c>
      <c r="I492" s="6" t="s">
        <v>134</v>
      </c>
      <c r="J492" s="6" t="s">
        <v>75</v>
      </c>
      <c r="K492" s="6">
        <v>2</v>
      </c>
      <c r="L492" s="6">
        <v>36202</v>
      </c>
      <c r="M492" s="6">
        <v>10</v>
      </c>
      <c r="N492" s="6">
        <v>7240.4</v>
      </c>
      <c r="O492" s="6">
        <v>11729.45</v>
      </c>
      <c r="P492" s="6">
        <v>49</v>
      </c>
      <c r="Q492" s="6">
        <v>76942.05</v>
      </c>
      <c r="R492" s="6" t="s">
        <v>54</v>
      </c>
      <c r="S492" s="6" t="s">
        <v>63</v>
      </c>
      <c r="T492" s="6" t="s">
        <v>103</v>
      </c>
      <c r="U492" s="6" t="s">
        <v>103</v>
      </c>
      <c r="V492" s="6" t="s">
        <v>57</v>
      </c>
      <c r="W492" s="6">
        <v>10</v>
      </c>
      <c r="X492" s="6" t="s">
        <v>47</v>
      </c>
      <c r="Y492" s="6">
        <v>3</v>
      </c>
      <c r="Z492" s="6" t="s">
        <v>58</v>
      </c>
    </row>
    <row r="493" spans="1:26" x14ac:dyDescent="0.3">
      <c r="A493" s="6" t="s">
        <v>966</v>
      </c>
      <c r="B493" s="7">
        <v>46089</v>
      </c>
      <c r="C493" s="6" t="s">
        <v>777</v>
      </c>
      <c r="D493" s="6" t="s">
        <v>80</v>
      </c>
      <c r="E493" s="6" t="s">
        <v>43</v>
      </c>
      <c r="F493" s="6">
        <v>55</v>
      </c>
      <c r="G493" s="6" t="s">
        <v>90</v>
      </c>
      <c r="H493" s="6" t="s">
        <v>31</v>
      </c>
      <c r="I493" s="6" t="s">
        <v>90</v>
      </c>
      <c r="J493" s="6" t="s">
        <v>62</v>
      </c>
      <c r="K493" s="6">
        <v>5</v>
      </c>
      <c r="L493" s="6">
        <v>8252</v>
      </c>
      <c r="M493" s="6">
        <v>20</v>
      </c>
      <c r="N493" s="6">
        <v>8252</v>
      </c>
      <c r="O493" s="6">
        <v>5941.44</v>
      </c>
      <c r="P493" s="6">
        <v>389</v>
      </c>
      <c r="Q493" s="6">
        <v>39338.44</v>
      </c>
      <c r="R493" s="6" t="s">
        <v>54</v>
      </c>
      <c r="S493" s="6" t="s">
        <v>34</v>
      </c>
      <c r="T493" s="6" t="s">
        <v>46</v>
      </c>
      <c r="U493" s="6" t="s">
        <v>36</v>
      </c>
      <c r="V493" s="6" t="s">
        <v>37</v>
      </c>
      <c r="W493" s="6">
        <v>5</v>
      </c>
      <c r="X493" s="6" t="s">
        <v>47</v>
      </c>
      <c r="Y493" s="6">
        <v>3</v>
      </c>
      <c r="Z493" s="6" t="s">
        <v>91</v>
      </c>
    </row>
    <row r="494" spans="1:26" x14ac:dyDescent="0.3">
      <c r="A494" s="6" t="s">
        <v>967</v>
      </c>
      <c r="B494" s="7">
        <v>45776</v>
      </c>
      <c r="C494" s="6" t="s">
        <v>203</v>
      </c>
      <c r="D494" s="6" t="s">
        <v>80</v>
      </c>
      <c r="E494" s="6" t="s">
        <v>29</v>
      </c>
      <c r="F494" s="6">
        <v>50</v>
      </c>
      <c r="G494" s="6" t="s">
        <v>67</v>
      </c>
      <c r="H494" s="6" t="s">
        <v>68</v>
      </c>
      <c r="I494" s="6" t="s">
        <v>67</v>
      </c>
      <c r="J494" s="6" t="s">
        <v>62</v>
      </c>
      <c r="K494" s="6">
        <v>1</v>
      </c>
      <c r="L494" s="6">
        <v>49467</v>
      </c>
      <c r="M494" s="6">
        <v>20</v>
      </c>
      <c r="N494" s="6">
        <v>9893.4</v>
      </c>
      <c r="O494" s="6">
        <v>7123.25</v>
      </c>
      <c r="P494" s="6">
        <v>217</v>
      </c>
      <c r="Q494" s="6">
        <v>46913.85</v>
      </c>
      <c r="R494" s="6" t="s">
        <v>54</v>
      </c>
      <c r="S494" s="6" t="s">
        <v>63</v>
      </c>
      <c r="T494" s="6" t="s">
        <v>84</v>
      </c>
      <c r="U494" s="6" t="s">
        <v>85</v>
      </c>
      <c r="V494" s="6" t="s">
        <v>86</v>
      </c>
      <c r="W494" s="6">
        <v>5</v>
      </c>
      <c r="X494" s="6" t="s">
        <v>38</v>
      </c>
      <c r="Y494" s="6">
        <v>3</v>
      </c>
      <c r="Z494" s="6" t="s">
        <v>58</v>
      </c>
    </row>
    <row r="495" spans="1:26" x14ac:dyDescent="0.3">
      <c r="A495" s="6" t="s">
        <v>968</v>
      </c>
      <c r="B495" s="7">
        <v>45941</v>
      </c>
      <c r="C495" s="6" t="s">
        <v>388</v>
      </c>
      <c r="D495" s="6" t="s">
        <v>42</v>
      </c>
      <c r="E495" s="6" t="s">
        <v>29</v>
      </c>
      <c r="F495" s="6">
        <v>55</v>
      </c>
      <c r="G495" s="6" t="s">
        <v>51</v>
      </c>
      <c r="H495" s="6" t="s">
        <v>52</v>
      </c>
      <c r="I495" s="6" t="s">
        <v>51</v>
      </c>
      <c r="J495" s="6" t="s">
        <v>102</v>
      </c>
      <c r="K495" s="6">
        <v>4</v>
      </c>
      <c r="L495" s="6">
        <v>21774</v>
      </c>
      <c r="M495" s="6">
        <v>20</v>
      </c>
      <c r="N495" s="6">
        <v>17419.2</v>
      </c>
      <c r="O495" s="6">
        <v>12541.82</v>
      </c>
      <c r="P495" s="6">
        <v>11</v>
      </c>
      <c r="Q495" s="6">
        <v>82229.62</v>
      </c>
      <c r="R495" s="6" t="s">
        <v>54</v>
      </c>
      <c r="S495" s="6" t="s">
        <v>63</v>
      </c>
      <c r="T495" s="6" t="s">
        <v>95</v>
      </c>
      <c r="U495" s="6" t="s">
        <v>96</v>
      </c>
      <c r="V495" s="6" t="s">
        <v>57</v>
      </c>
      <c r="W495" s="6">
        <v>5</v>
      </c>
      <c r="X495" s="6" t="s">
        <v>47</v>
      </c>
      <c r="Y495" s="6">
        <v>1</v>
      </c>
      <c r="Z495" s="6" t="s">
        <v>91</v>
      </c>
    </row>
    <row r="496" spans="1:26" x14ac:dyDescent="0.3">
      <c r="A496" s="6" t="s">
        <v>969</v>
      </c>
      <c r="B496" s="7">
        <v>45994</v>
      </c>
      <c r="C496" s="6" t="s">
        <v>283</v>
      </c>
      <c r="D496" s="6" t="s">
        <v>80</v>
      </c>
      <c r="E496" s="6" t="s">
        <v>43</v>
      </c>
      <c r="F496" s="6">
        <v>54</v>
      </c>
      <c r="G496" s="6" t="s">
        <v>74</v>
      </c>
      <c r="H496" s="6" t="s">
        <v>31</v>
      </c>
      <c r="I496" s="6" t="s">
        <v>74</v>
      </c>
      <c r="J496" s="6" t="s">
        <v>112</v>
      </c>
      <c r="K496" s="6">
        <v>4</v>
      </c>
      <c r="L496" s="6">
        <v>47507</v>
      </c>
      <c r="M496" s="6">
        <v>5</v>
      </c>
      <c r="N496" s="6">
        <v>9501.4</v>
      </c>
      <c r="O496" s="6">
        <v>32494.79</v>
      </c>
      <c r="P496" s="6">
        <v>181</v>
      </c>
      <c r="Q496" s="6">
        <v>213202.39</v>
      </c>
      <c r="R496" s="6" t="s">
        <v>33</v>
      </c>
      <c r="S496" s="6" t="s">
        <v>63</v>
      </c>
      <c r="T496" s="6" t="s">
        <v>95</v>
      </c>
      <c r="U496" s="6" t="s">
        <v>96</v>
      </c>
      <c r="V496" s="6" t="s">
        <v>57</v>
      </c>
      <c r="W496" s="6">
        <v>7</v>
      </c>
      <c r="X496" s="6" t="s">
        <v>47</v>
      </c>
      <c r="Y496" s="6">
        <v>2</v>
      </c>
      <c r="Z496" s="6" t="s">
        <v>91</v>
      </c>
    </row>
    <row r="497" spans="1:26" x14ac:dyDescent="0.3">
      <c r="A497" s="6" t="s">
        <v>970</v>
      </c>
      <c r="B497" s="7">
        <v>45961</v>
      </c>
      <c r="C497" s="6" t="s">
        <v>971</v>
      </c>
      <c r="D497" s="6" t="s">
        <v>73</v>
      </c>
      <c r="E497" s="6" t="s">
        <v>43</v>
      </c>
      <c r="F497" s="6">
        <v>29</v>
      </c>
      <c r="G497" s="6" t="s">
        <v>139</v>
      </c>
      <c r="H497" s="6" t="s">
        <v>31</v>
      </c>
      <c r="I497" s="6" t="s">
        <v>139</v>
      </c>
      <c r="J497" s="6" t="s">
        <v>112</v>
      </c>
      <c r="K497" s="6">
        <v>3</v>
      </c>
      <c r="L497" s="6">
        <v>36790</v>
      </c>
      <c r="M497" s="6">
        <v>10</v>
      </c>
      <c r="N497" s="6">
        <v>11037</v>
      </c>
      <c r="O497" s="6">
        <v>17879.939999999999</v>
      </c>
      <c r="P497" s="6">
        <v>0</v>
      </c>
      <c r="Q497" s="6">
        <v>117212.94</v>
      </c>
      <c r="R497" s="6" t="s">
        <v>33</v>
      </c>
      <c r="S497" s="6" t="s">
        <v>63</v>
      </c>
      <c r="T497" s="6" t="s">
        <v>95</v>
      </c>
      <c r="U497" s="6" t="s">
        <v>96</v>
      </c>
      <c r="V497" s="6" t="s">
        <v>57</v>
      </c>
      <c r="W497" s="6">
        <v>7</v>
      </c>
      <c r="X497" s="6" t="s">
        <v>38</v>
      </c>
      <c r="Y497" s="6">
        <v>1</v>
      </c>
      <c r="Z497" s="6" t="s">
        <v>91</v>
      </c>
    </row>
    <row r="498" spans="1:26" x14ac:dyDescent="0.3">
      <c r="A498" s="6" t="s">
        <v>972</v>
      </c>
      <c r="B498" s="7">
        <v>45831</v>
      </c>
      <c r="C498" s="6" t="s">
        <v>973</v>
      </c>
      <c r="D498" s="6" t="s">
        <v>66</v>
      </c>
      <c r="E498" s="6" t="s">
        <v>29</v>
      </c>
      <c r="F498" s="6">
        <v>22</v>
      </c>
      <c r="G498" s="6" t="s">
        <v>74</v>
      </c>
      <c r="H498" s="6" t="s">
        <v>31</v>
      </c>
      <c r="I498" s="6" t="s">
        <v>74</v>
      </c>
      <c r="J498" s="6" t="s">
        <v>62</v>
      </c>
      <c r="K498" s="6">
        <v>1</v>
      </c>
      <c r="L498" s="6">
        <v>29785</v>
      </c>
      <c r="M498" s="6">
        <v>20</v>
      </c>
      <c r="N498" s="6">
        <v>5957</v>
      </c>
      <c r="O498" s="6">
        <v>4289.04</v>
      </c>
      <c r="P498" s="6">
        <v>223</v>
      </c>
      <c r="Q498" s="6">
        <v>28340.04</v>
      </c>
      <c r="R498" s="6" t="s">
        <v>33</v>
      </c>
      <c r="S498" s="6" t="s">
        <v>63</v>
      </c>
      <c r="T498" s="6" t="s">
        <v>46</v>
      </c>
      <c r="U498" s="6" t="s">
        <v>36</v>
      </c>
      <c r="V498" s="6" t="s">
        <v>37</v>
      </c>
      <c r="W498" s="6">
        <v>1</v>
      </c>
      <c r="X498" s="6" t="s">
        <v>47</v>
      </c>
      <c r="Y498" s="6">
        <v>1</v>
      </c>
      <c r="Z498" s="6" t="s">
        <v>91</v>
      </c>
    </row>
    <row r="499" spans="1:26" x14ac:dyDescent="0.3">
      <c r="A499" s="6" t="s">
        <v>974</v>
      </c>
      <c r="B499" s="7">
        <v>46019</v>
      </c>
      <c r="C499" s="6" t="s">
        <v>975</v>
      </c>
      <c r="D499" s="6" t="s">
        <v>73</v>
      </c>
      <c r="E499" s="6" t="s">
        <v>29</v>
      </c>
      <c r="F499" s="6">
        <v>21</v>
      </c>
      <c r="G499" s="6" t="s">
        <v>94</v>
      </c>
      <c r="H499" s="6" t="s">
        <v>31</v>
      </c>
      <c r="I499" s="6" t="s">
        <v>94</v>
      </c>
      <c r="J499" s="6" t="s">
        <v>75</v>
      </c>
      <c r="K499" s="6">
        <v>3</v>
      </c>
      <c r="L499" s="6">
        <v>44354</v>
      </c>
      <c r="M499" s="6">
        <v>0</v>
      </c>
      <c r="N499" s="6">
        <v>0</v>
      </c>
      <c r="O499" s="6">
        <v>23951.16</v>
      </c>
      <c r="P499" s="6">
        <v>395</v>
      </c>
      <c r="Q499" s="6">
        <v>157408.16</v>
      </c>
      <c r="R499" s="6" t="s">
        <v>54</v>
      </c>
      <c r="S499" s="6" t="s">
        <v>34</v>
      </c>
      <c r="T499" s="6" t="s">
        <v>70</v>
      </c>
      <c r="U499" s="6" t="s">
        <v>56</v>
      </c>
      <c r="V499" s="6" t="s">
        <v>57</v>
      </c>
      <c r="W499" s="6">
        <v>4</v>
      </c>
      <c r="X499" s="6" t="s">
        <v>47</v>
      </c>
      <c r="Y499" s="6">
        <v>3</v>
      </c>
      <c r="Z499" s="6" t="s">
        <v>47</v>
      </c>
    </row>
    <row r="500" spans="1:26" x14ac:dyDescent="0.3">
      <c r="A500" s="6" t="s">
        <v>976</v>
      </c>
      <c r="B500" s="7">
        <v>45921</v>
      </c>
      <c r="C500" s="6" t="s">
        <v>977</v>
      </c>
      <c r="D500" s="6" t="s">
        <v>80</v>
      </c>
      <c r="E500" s="6" t="s">
        <v>29</v>
      </c>
      <c r="F500" s="6">
        <v>26</v>
      </c>
      <c r="G500" s="6" t="s">
        <v>67</v>
      </c>
      <c r="H500" s="6" t="s">
        <v>68</v>
      </c>
      <c r="I500" s="6" t="s">
        <v>67</v>
      </c>
      <c r="J500" s="6" t="s">
        <v>69</v>
      </c>
      <c r="K500" s="6">
        <v>4</v>
      </c>
      <c r="L500" s="6">
        <v>42490</v>
      </c>
      <c r="M500" s="6">
        <v>10</v>
      </c>
      <c r="N500" s="6">
        <v>16996</v>
      </c>
      <c r="O500" s="6">
        <v>27533.52</v>
      </c>
      <c r="P500" s="6">
        <v>135</v>
      </c>
      <c r="Q500" s="6">
        <v>180632.52</v>
      </c>
      <c r="R500" s="6" t="s">
        <v>54</v>
      </c>
      <c r="S500" s="6" t="s">
        <v>63</v>
      </c>
      <c r="T500" s="6" t="s">
        <v>103</v>
      </c>
      <c r="U500" s="6" t="s">
        <v>103</v>
      </c>
      <c r="V500" s="6" t="s">
        <v>57</v>
      </c>
      <c r="W500" s="6">
        <v>3</v>
      </c>
      <c r="X500" s="6" t="s">
        <v>38</v>
      </c>
      <c r="Y500" s="6">
        <v>3</v>
      </c>
      <c r="Z500" s="6" t="s">
        <v>91</v>
      </c>
    </row>
    <row r="501" spans="1:26" x14ac:dyDescent="0.3">
      <c r="A501" s="6" t="s">
        <v>978</v>
      </c>
      <c r="B501" s="7">
        <v>46014</v>
      </c>
      <c r="C501" s="6" t="s">
        <v>631</v>
      </c>
      <c r="D501" s="6" t="s">
        <v>111</v>
      </c>
      <c r="E501" s="6" t="s">
        <v>43</v>
      </c>
      <c r="F501" s="6">
        <v>28</v>
      </c>
      <c r="G501" s="6" t="s">
        <v>94</v>
      </c>
      <c r="H501" s="6" t="s">
        <v>31</v>
      </c>
      <c r="I501" s="6" t="s">
        <v>94</v>
      </c>
      <c r="J501" s="6" t="s">
        <v>150</v>
      </c>
      <c r="K501" s="6">
        <v>1</v>
      </c>
      <c r="L501" s="6">
        <v>7815</v>
      </c>
      <c r="M501" s="6">
        <v>0</v>
      </c>
      <c r="N501" s="6">
        <v>0</v>
      </c>
      <c r="O501" s="6">
        <v>1406.7</v>
      </c>
      <c r="P501" s="6">
        <v>306</v>
      </c>
      <c r="Q501" s="6">
        <v>9527.7000000000007</v>
      </c>
      <c r="R501" s="6" t="s">
        <v>45</v>
      </c>
      <c r="S501" s="6" t="s">
        <v>63</v>
      </c>
      <c r="T501" s="6" t="s">
        <v>103</v>
      </c>
      <c r="U501" s="6" t="s">
        <v>103</v>
      </c>
      <c r="V501" s="6" t="s">
        <v>57</v>
      </c>
      <c r="W501" s="6">
        <v>7</v>
      </c>
      <c r="X501" s="6" t="s">
        <v>47</v>
      </c>
      <c r="Y501" s="6">
        <v>1</v>
      </c>
      <c r="Z501" s="6" t="s">
        <v>39</v>
      </c>
    </row>
    <row r="502" spans="1:26" x14ac:dyDescent="0.3">
      <c r="A502" s="6" t="s">
        <v>979</v>
      </c>
      <c r="B502" s="7">
        <v>45949</v>
      </c>
      <c r="C502" s="6" t="s">
        <v>980</v>
      </c>
      <c r="D502" s="6" t="s">
        <v>108</v>
      </c>
      <c r="E502" s="6" t="s">
        <v>29</v>
      </c>
      <c r="F502" s="6">
        <v>47</v>
      </c>
      <c r="G502" s="6" t="s">
        <v>94</v>
      </c>
      <c r="H502" s="6" t="s">
        <v>31</v>
      </c>
      <c r="I502" s="6" t="s">
        <v>94</v>
      </c>
      <c r="J502" s="6" t="s">
        <v>112</v>
      </c>
      <c r="K502" s="6">
        <v>1</v>
      </c>
      <c r="L502" s="6">
        <v>36934</v>
      </c>
      <c r="M502" s="6">
        <v>20</v>
      </c>
      <c r="N502" s="6">
        <v>7386.8</v>
      </c>
      <c r="O502" s="6">
        <v>5318.5</v>
      </c>
      <c r="P502" s="6">
        <v>83</v>
      </c>
      <c r="Q502" s="6">
        <v>34948.699999999997</v>
      </c>
      <c r="R502" s="6" t="s">
        <v>54</v>
      </c>
      <c r="S502" s="6" t="s">
        <v>34</v>
      </c>
      <c r="T502" s="6" t="s">
        <v>46</v>
      </c>
      <c r="U502" s="6" t="s">
        <v>36</v>
      </c>
      <c r="V502" s="6" t="s">
        <v>37</v>
      </c>
      <c r="W502" s="6">
        <v>4</v>
      </c>
      <c r="X502" s="6" t="s">
        <v>38</v>
      </c>
      <c r="Y502" s="6">
        <v>3</v>
      </c>
      <c r="Z502" s="6" t="s">
        <v>47</v>
      </c>
    </row>
    <row r="503" spans="1:26" x14ac:dyDescent="0.3">
      <c r="A503" s="6" t="s">
        <v>981</v>
      </c>
      <c r="B503" s="7">
        <v>46005</v>
      </c>
      <c r="C503" s="6" t="s">
        <v>810</v>
      </c>
      <c r="D503" s="6" t="s">
        <v>66</v>
      </c>
      <c r="E503" s="6" t="s">
        <v>43</v>
      </c>
      <c r="F503" s="6">
        <v>25</v>
      </c>
      <c r="G503" s="6" t="s">
        <v>90</v>
      </c>
      <c r="H503" s="6" t="s">
        <v>31</v>
      </c>
      <c r="I503" s="6" t="s">
        <v>90</v>
      </c>
      <c r="J503" s="6" t="s">
        <v>32</v>
      </c>
      <c r="K503" s="6">
        <v>4</v>
      </c>
      <c r="L503" s="6">
        <v>22888</v>
      </c>
      <c r="M503" s="6">
        <v>0</v>
      </c>
      <c r="N503" s="6">
        <v>0</v>
      </c>
      <c r="O503" s="6">
        <v>16479.36</v>
      </c>
      <c r="P503" s="6">
        <v>377</v>
      </c>
      <c r="Q503" s="6">
        <v>108408.36</v>
      </c>
      <c r="R503" s="6" t="s">
        <v>83</v>
      </c>
      <c r="S503" s="6" t="s">
        <v>34</v>
      </c>
      <c r="T503" s="6" t="s">
        <v>70</v>
      </c>
      <c r="U503" s="6" t="s">
        <v>56</v>
      </c>
      <c r="V503" s="6" t="s">
        <v>57</v>
      </c>
      <c r="W503" s="6">
        <v>10</v>
      </c>
      <c r="X503" s="6" t="s">
        <v>38</v>
      </c>
      <c r="Y503" s="6">
        <v>1</v>
      </c>
      <c r="Z503" s="6" t="s">
        <v>39</v>
      </c>
    </row>
    <row r="504" spans="1:26" x14ac:dyDescent="0.3">
      <c r="A504" s="6" t="s">
        <v>982</v>
      </c>
      <c r="B504" s="7">
        <v>46008</v>
      </c>
      <c r="C504" s="6" t="s">
        <v>983</v>
      </c>
      <c r="D504" s="6" t="s">
        <v>28</v>
      </c>
      <c r="E504" s="6" t="s">
        <v>43</v>
      </c>
      <c r="F504" s="6">
        <v>27</v>
      </c>
      <c r="G504" s="6" t="s">
        <v>99</v>
      </c>
      <c r="H504" s="6" t="s">
        <v>52</v>
      </c>
      <c r="I504" s="6" t="s">
        <v>99</v>
      </c>
      <c r="J504" s="6" t="s">
        <v>62</v>
      </c>
      <c r="K504" s="6">
        <v>4</v>
      </c>
      <c r="L504" s="6">
        <v>36131</v>
      </c>
      <c r="M504" s="6">
        <v>0</v>
      </c>
      <c r="N504" s="6">
        <v>0</v>
      </c>
      <c r="O504" s="6">
        <v>26014.32</v>
      </c>
      <c r="P504" s="6">
        <v>402</v>
      </c>
      <c r="Q504" s="6">
        <v>170940.32</v>
      </c>
      <c r="R504" s="6" t="s">
        <v>45</v>
      </c>
      <c r="S504" s="6" t="s">
        <v>63</v>
      </c>
      <c r="T504" s="6" t="s">
        <v>70</v>
      </c>
      <c r="U504" s="6" t="s">
        <v>56</v>
      </c>
      <c r="V504" s="6" t="s">
        <v>57</v>
      </c>
      <c r="W504" s="6">
        <v>4</v>
      </c>
      <c r="X504" s="6" t="s">
        <v>38</v>
      </c>
      <c r="Y504" s="6">
        <v>4</v>
      </c>
      <c r="Z504" s="6" t="s">
        <v>58</v>
      </c>
    </row>
    <row r="505" spans="1:26" x14ac:dyDescent="0.3">
      <c r="A505" s="6" t="s">
        <v>984</v>
      </c>
      <c r="B505" s="7">
        <v>45948</v>
      </c>
      <c r="C505" s="6" t="s">
        <v>985</v>
      </c>
      <c r="D505" s="6" t="s">
        <v>66</v>
      </c>
      <c r="E505" s="6" t="s">
        <v>43</v>
      </c>
      <c r="F505" s="6">
        <v>43</v>
      </c>
      <c r="G505" s="6" t="s">
        <v>44</v>
      </c>
      <c r="H505" s="6" t="s">
        <v>31</v>
      </c>
      <c r="I505" s="6" t="s">
        <v>44</v>
      </c>
      <c r="J505" s="6" t="s">
        <v>53</v>
      </c>
      <c r="K505" s="6">
        <v>2</v>
      </c>
      <c r="L505" s="6">
        <v>1030</v>
      </c>
      <c r="M505" s="6">
        <v>0</v>
      </c>
      <c r="N505" s="6">
        <v>0</v>
      </c>
      <c r="O505" s="6">
        <v>370.8</v>
      </c>
      <c r="P505" s="6">
        <v>174</v>
      </c>
      <c r="Q505" s="6">
        <v>2604.8000000000002</v>
      </c>
      <c r="R505" s="6" t="s">
        <v>45</v>
      </c>
      <c r="S505" s="6" t="s">
        <v>34</v>
      </c>
      <c r="T505" s="6" t="s">
        <v>35</v>
      </c>
      <c r="U505" s="6" t="s">
        <v>36</v>
      </c>
      <c r="V505" s="6" t="s">
        <v>37</v>
      </c>
      <c r="W505" s="6">
        <v>7</v>
      </c>
      <c r="X505" s="6" t="s">
        <v>47</v>
      </c>
      <c r="Y505" s="6">
        <v>2</v>
      </c>
      <c r="Z505" s="6" t="s">
        <v>91</v>
      </c>
    </row>
    <row r="506" spans="1:26" x14ac:dyDescent="0.3">
      <c r="A506" s="6" t="s">
        <v>986</v>
      </c>
      <c r="B506" s="7">
        <v>45963</v>
      </c>
      <c r="C506" s="6" t="s">
        <v>647</v>
      </c>
      <c r="D506" s="6" t="s">
        <v>73</v>
      </c>
      <c r="E506" s="6" t="s">
        <v>29</v>
      </c>
      <c r="F506" s="6">
        <v>55</v>
      </c>
      <c r="G506" s="6" t="s">
        <v>67</v>
      </c>
      <c r="H506" s="6" t="s">
        <v>68</v>
      </c>
      <c r="I506" s="6" t="s">
        <v>67</v>
      </c>
      <c r="J506" s="6" t="s">
        <v>32</v>
      </c>
      <c r="K506" s="6">
        <v>3</v>
      </c>
      <c r="L506" s="6">
        <v>22483</v>
      </c>
      <c r="M506" s="6">
        <v>15</v>
      </c>
      <c r="N506" s="6">
        <v>10117.35</v>
      </c>
      <c r="O506" s="6">
        <v>10319.700000000001</v>
      </c>
      <c r="P506" s="6">
        <v>275</v>
      </c>
      <c r="Q506" s="6">
        <v>67926.350000000006</v>
      </c>
      <c r="R506" s="6" t="s">
        <v>54</v>
      </c>
      <c r="S506" s="6" t="s">
        <v>34</v>
      </c>
      <c r="T506" s="6" t="s">
        <v>46</v>
      </c>
      <c r="U506" s="6" t="s">
        <v>36</v>
      </c>
      <c r="V506" s="6" t="s">
        <v>37</v>
      </c>
      <c r="W506" s="6">
        <v>7</v>
      </c>
      <c r="X506" s="6" t="s">
        <v>38</v>
      </c>
      <c r="Y506" s="6">
        <v>5</v>
      </c>
      <c r="Z506" s="6" t="s">
        <v>58</v>
      </c>
    </row>
    <row r="507" spans="1:26" x14ac:dyDescent="0.3">
      <c r="A507" s="6" t="s">
        <v>987</v>
      </c>
      <c r="B507" s="7">
        <v>45877</v>
      </c>
      <c r="C507" s="6" t="s">
        <v>635</v>
      </c>
      <c r="D507" s="6" t="s">
        <v>28</v>
      </c>
      <c r="E507" s="6" t="s">
        <v>43</v>
      </c>
      <c r="F507" s="6">
        <v>26</v>
      </c>
      <c r="G507" s="6" t="s">
        <v>90</v>
      </c>
      <c r="H507" s="6" t="s">
        <v>31</v>
      </c>
      <c r="I507" s="6" t="s">
        <v>90</v>
      </c>
      <c r="J507" s="6" t="s">
        <v>53</v>
      </c>
      <c r="K507" s="6">
        <v>4</v>
      </c>
      <c r="L507" s="6">
        <v>7865</v>
      </c>
      <c r="M507" s="6">
        <v>0</v>
      </c>
      <c r="N507" s="6">
        <v>0</v>
      </c>
      <c r="O507" s="6">
        <v>5662.8</v>
      </c>
      <c r="P507" s="6">
        <v>311</v>
      </c>
      <c r="Q507" s="6">
        <v>37433.800000000003</v>
      </c>
      <c r="R507" s="6" t="s">
        <v>33</v>
      </c>
      <c r="S507" s="6" t="s">
        <v>34</v>
      </c>
      <c r="T507" s="6" t="s">
        <v>103</v>
      </c>
      <c r="U507" s="6" t="s">
        <v>103</v>
      </c>
      <c r="V507" s="6" t="s">
        <v>57</v>
      </c>
      <c r="W507" s="6">
        <v>8</v>
      </c>
      <c r="X507" s="6" t="s">
        <v>38</v>
      </c>
      <c r="Y507" s="6">
        <v>3</v>
      </c>
      <c r="Z507" s="6" t="s">
        <v>58</v>
      </c>
    </row>
    <row r="508" spans="1:26" x14ac:dyDescent="0.3">
      <c r="A508" s="6" t="s">
        <v>988</v>
      </c>
      <c r="B508" s="7">
        <v>45980</v>
      </c>
      <c r="C508" s="6" t="s">
        <v>989</v>
      </c>
      <c r="D508" s="6" t="s">
        <v>66</v>
      </c>
      <c r="E508" s="6" t="s">
        <v>29</v>
      </c>
      <c r="F508" s="6">
        <v>27</v>
      </c>
      <c r="G508" s="6" t="s">
        <v>99</v>
      </c>
      <c r="H508" s="6" t="s">
        <v>52</v>
      </c>
      <c r="I508" s="6" t="s">
        <v>99</v>
      </c>
      <c r="J508" s="6" t="s">
        <v>102</v>
      </c>
      <c r="K508" s="6">
        <v>5</v>
      </c>
      <c r="L508" s="6">
        <v>20520</v>
      </c>
      <c r="M508" s="6">
        <v>20</v>
      </c>
      <c r="N508" s="6">
        <v>20520</v>
      </c>
      <c r="O508" s="6">
        <v>14774.4</v>
      </c>
      <c r="P508" s="6">
        <v>70</v>
      </c>
      <c r="Q508" s="6">
        <v>96924.4</v>
      </c>
      <c r="R508" s="6" t="s">
        <v>33</v>
      </c>
      <c r="S508" s="6" t="s">
        <v>63</v>
      </c>
      <c r="T508" s="6" t="s">
        <v>95</v>
      </c>
      <c r="U508" s="6" t="s">
        <v>96</v>
      </c>
      <c r="V508" s="6" t="s">
        <v>57</v>
      </c>
      <c r="W508" s="6">
        <v>10</v>
      </c>
      <c r="X508" s="6" t="s">
        <v>38</v>
      </c>
      <c r="Y508" s="6">
        <v>5</v>
      </c>
      <c r="Z508" s="6" t="s">
        <v>91</v>
      </c>
    </row>
    <row r="509" spans="1:26" x14ac:dyDescent="0.3">
      <c r="A509" s="6" t="s">
        <v>990</v>
      </c>
      <c r="B509" s="7">
        <v>45770</v>
      </c>
      <c r="C509" s="6" t="s">
        <v>293</v>
      </c>
      <c r="D509" s="6" t="s">
        <v>42</v>
      </c>
      <c r="E509" s="6" t="s">
        <v>43</v>
      </c>
      <c r="F509" s="6">
        <v>32</v>
      </c>
      <c r="G509" s="6" t="s">
        <v>134</v>
      </c>
      <c r="H509" s="6" t="s">
        <v>31</v>
      </c>
      <c r="I509" s="6" t="s">
        <v>134</v>
      </c>
      <c r="J509" s="6" t="s">
        <v>69</v>
      </c>
      <c r="K509" s="6">
        <v>3</v>
      </c>
      <c r="L509" s="6">
        <v>31680</v>
      </c>
      <c r="M509" s="6">
        <v>0</v>
      </c>
      <c r="N509" s="6">
        <v>0</v>
      </c>
      <c r="O509" s="6">
        <v>17107.2</v>
      </c>
      <c r="P509" s="6">
        <v>218</v>
      </c>
      <c r="Q509" s="6">
        <v>112365.2</v>
      </c>
      <c r="R509" s="6" t="s">
        <v>83</v>
      </c>
      <c r="S509" s="6" t="s">
        <v>63</v>
      </c>
      <c r="T509" s="6" t="s">
        <v>55</v>
      </c>
      <c r="U509" s="6" t="s">
        <v>56</v>
      </c>
      <c r="V509" s="6" t="s">
        <v>57</v>
      </c>
      <c r="W509" s="6">
        <v>7</v>
      </c>
      <c r="X509" s="6" t="s">
        <v>38</v>
      </c>
      <c r="Y509" s="6">
        <v>5</v>
      </c>
      <c r="Z509" s="6" t="s">
        <v>47</v>
      </c>
    </row>
    <row r="510" spans="1:26" x14ac:dyDescent="0.3">
      <c r="A510" s="6" t="s">
        <v>991</v>
      </c>
      <c r="B510" s="7">
        <v>45876</v>
      </c>
      <c r="C510" s="6" t="s">
        <v>992</v>
      </c>
      <c r="D510" s="6" t="s">
        <v>61</v>
      </c>
      <c r="E510" s="6" t="s">
        <v>29</v>
      </c>
      <c r="F510" s="6">
        <v>56</v>
      </c>
      <c r="G510" s="6" t="s">
        <v>74</v>
      </c>
      <c r="H510" s="6" t="s">
        <v>31</v>
      </c>
      <c r="I510" s="6" t="s">
        <v>74</v>
      </c>
      <c r="J510" s="6" t="s">
        <v>53</v>
      </c>
      <c r="K510" s="6">
        <v>5</v>
      </c>
      <c r="L510" s="6">
        <v>9895</v>
      </c>
      <c r="M510" s="6">
        <v>20</v>
      </c>
      <c r="N510" s="6">
        <v>9895</v>
      </c>
      <c r="O510" s="6">
        <v>7124.4</v>
      </c>
      <c r="P510" s="6">
        <v>285</v>
      </c>
      <c r="Q510" s="6">
        <v>46989.4</v>
      </c>
      <c r="R510" s="6" t="s">
        <v>45</v>
      </c>
      <c r="S510" s="6" t="s">
        <v>63</v>
      </c>
      <c r="T510" s="6" t="s">
        <v>55</v>
      </c>
      <c r="U510" s="6" t="s">
        <v>56</v>
      </c>
      <c r="V510" s="6" t="s">
        <v>57</v>
      </c>
      <c r="W510" s="6">
        <v>10</v>
      </c>
      <c r="X510" s="6" t="s">
        <v>38</v>
      </c>
      <c r="Y510" s="6">
        <v>3</v>
      </c>
      <c r="Z510" s="6" t="s">
        <v>58</v>
      </c>
    </row>
    <row r="511" spans="1:26" x14ac:dyDescent="0.3">
      <c r="A511" s="6" t="s">
        <v>993</v>
      </c>
      <c r="B511" s="7">
        <v>46106</v>
      </c>
      <c r="C511" s="6" t="s">
        <v>623</v>
      </c>
      <c r="D511" s="6" t="s">
        <v>89</v>
      </c>
      <c r="E511" s="6" t="s">
        <v>29</v>
      </c>
      <c r="F511" s="6">
        <v>48</v>
      </c>
      <c r="G511" s="6" t="s">
        <v>30</v>
      </c>
      <c r="H511" s="6" t="s">
        <v>31</v>
      </c>
      <c r="I511" s="6" t="s">
        <v>30</v>
      </c>
      <c r="J511" s="6" t="s">
        <v>201</v>
      </c>
      <c r="K511" s="6">
        <v>4</v>
      </c>
      <c r="L511" s="6">
        <v>11370</v>
      </c>
      <c r="M511" s="6">
        <v>10</v>
      </c>
      <c r="N511" s="6">
        <v>4548</v>
      </c>
      <c r="O511" s="6">
        <v>7367.76</v>
      </c>
      <c r="P511" s="6">
        <v>129</v>
      </c>
      <c r="Q511" s="6">
        <v>48428.76</v>
      </c>
      <c r="R511" s="6" t="s">
        <v>83</v>
      </c>
      <c r="S511" s="6" t="s">
        <v>63</v>
      </c>
      <c r="T511" s="6" t="s">
        <v>46</v>
      </c>
      <c r="U511" s="6" t="s">
        <v>36</v>
      </c>
      <c r="V511" s="6" t="s">
        <v>37</v>
      </c>
      <c r="W511" s="6">
        <v>4</v>
      </c>
      <c r="X511" s="6" t="s">
        <v>47</v>
      </c>
      <c r="Y511" s="6">
        <v>4</v>
      </c>
      <c r="Z511" s="6" t="s">
        <v>39</v>
      </c>
    </row>
    <row r="512" spans="1:26" x14ac:dyDescent="0.3">
      <c r="A512" s="6" t="s">
        <v>994</v>
      </c>
      <c r="B512" s="7">
        <v>46025</v>
      </c>
      <c r="C512" s="6" t="s">
        <v>995</v>
      </c>
      <c r="D512" s="6" t="s">
        <v>42</v>
      </c>
      <c r="E512" s="6" t="s">
        <v>43</v>
      </c>
      <c r="F512" s="6">
        <v>51</v>
      </c>
      <c r="G512" s="6" t="s">
        <v>99</v>
      </c>
      <c r="H512" s="6" t="s">
        <v>52</v>
      </c>
      <c r="I512" s="6" t="s">
        <v>99</v>
      </c>
      <c r="J512" s="6" t="s">
        <v>150</v>
      </c>
      <c r="K512" s="6">
        <v>1</v>
      </c>
      <c r="L512" s="6">
        <v>47284</v>
      </c>
      <c r="M512" s="6">
        <v>15</v>
      </c>
      <c r="N512" s="6">
        <v>7092.6</v>
      </c>
      <c r="O512" s="6">
        <v>7234.45</v>
      </c>
      <c r="P512" s="6">
        <v>432</v>
      </c>
      <c r="Q512" s="6">
        <v>47857.85</v>
      </c>
      <c r="R512" s="6" t="s">
        <v>33</v>
      </c>
      <c r="S512" s="6" t="s">
        <v>34</v>
      </c>
      <c r="T512" s="6" t="s">
        <v>76</v>
      </c>
      <c r="U512" s="6" t="s">
        <v>77</v>
      </c>
      <c r="V512" s="6" t="s">
        <v>57</v>
      </c>
      <c r="W512" s="6">
        <v>9</v>
      </c>
      <c r="X512" s="6" t="s">
        <v>38</v>
      </c>
      <c r="Y512" s="6">
        <v>4</v>
      </c>
      <c r="Z512" s="6" t="s">
        <v>91</v>
      </c>
    </row>
    <row r="513" spans="1:26" x14ac:dyDescent="0.3">
      <c r="A513" s="6" t="s">
        <v>996</v>
      </c>
      <c r="B513" s="7">
        <v>45941</v>
      </c>
      <c r="C513" s="6" t="s">
        <v>997</v>
      </c>
      <c r="D513" s="6" t="s">
        <v>111</v>
      </c>
      <c r="E513" s="6" t="s">
        <v>29</v>
      </c>
      <c r="F513" s="6">
        <v>49</v>
      </c>
      <c r="G513" s="6" t="s">
        <v>94</v>
      </c>
      <c r="H513" s="6" t="s">
        <v>31</v>
      </c>
      <c r="I513" s="6" t="s">
        <v>94</v>
      </c>
      <c r="J513" s="6" t="s">
        <v>62</v>
      </c>
      <c r="K513" s="6">
        <v>5</v>
      </c>
      <c r="L513" s="6">
        <v>15893</v>
      </c>
      <c r="M513" s="6">
        <v>15</v>
      </c>
      <c r="N513" s="6">
        <v>11919.75</v>
      </c>
      <c r="O513" s="6">
        <v>12158.15</v>
      </c>
      <c r="P513" s="6">
        <v>282</v>
      </c>
      <c r="Q513" s="6">
        <v>79985.399999999994</v>
      </c>
      <c r="R513" s="6" t="s">
        <v>33</v>
      </c>
      <c r="S513" s="6" t="s">
        <v>34</v>
      </c>
      <c r="T513" s="6" t="s">
        <v>84</v>
      </c>
      <c r="U513" s="6" t="s">
        <v>85</v>
      </c>
      <c r="V513" s="6" t="s">
        <v>86</v>
      </c>
      <c r="W513" s="6">
        <v>9</v>
      </c>
      <c r="X513" s="6" t="s">
        <v>47</v>
      </c>
      <c r="Y513" s="6">
        <v>4</v>
      </c>
      <c r="Z513" s="6" t="s">
        <v>91</v>
      </c>
    </row>
    <row r="514" spans="1:26" x14ac:dyDescent="0.3">
      <c r="A514" s="6" t="s">
        <v>998</v>
      </c>
      <c r="B514" s="7">
        <v>45939</v>
      </c>
      <c r="C514" s="6" t="s">
        <v>999</v>
      </c>
      <c r="D514" s="6" t="s">
        <v>28</v>
      </c>
      <c r="E514" s="6" t="s">
        <v>43</v>
      </c>
      <c r="F514" s="6">
        <v>24</v>
      </c>
      <c r="G514" s="6" t="s">
        <v>74</v>
      </c>
      <c r="H514" s="6" t="s">
        <v>31</v>
      </c>
      <c r="I514" s="6" t="s">
        <v>74</v>
      </c>
      <c r="J514" s="6" t="s">
        <v>112</v>
      </c>
      <c r="K514" s="6">
        <v>5</v>
      </c>
      <c r="L514" s="6">
        <v>27748</v>
      </c>
      <c r="M514" s="6">
        <v>10</v>
      </c>
      <c r="N514" s="6">
        <v>13874</v>
      </c>
      <c r="O514" s="6">
        <v>22475.88</v>
      </c>
      <c r="P514" s="6">
        <v>237</v>
      </c>
      <c r="Q514" s="6">
        <v>147578.88</v>
      </c>
      <c r="R514" s="6" t="s">
        <v>33</v>
      </c>
      <c r="S514" s="6" t="s">
        <v>34</v>
      </c>
      <c r="T514" s="6" t="s">
        <v>76</v>
      </c>
      <c r="U514" s="6" t="s">
        <v>77</v>
      </c>
      <c r="V514" s="6" t="s">
        <v>57</v>
      </c>
      <c r="W514" s="6">
        <v>9</v>
      </c>
      <c r="X514" s="6" t="s">
        <v>47</v>
      </c>
      <c r="Y514" s="6">
        <v>2</v>
      </c>
      <c r="Z514" s="6" t="s">
        <v>91</v>
      </c>
    </row>
    <row r="515" spans="1:26" x14ac:dyDescent="0.3">
      <c r="A515" s="6" t="s">
        <v>1000</v>
      </c>
      <c r="B515" s="7">
        <v>46082</v>
      </c>
      <c r="C515" s="6" t="s">
        <v>1001</v>
      </c>
      <c r="D515" s="6" t="s">
        <v>89</v>
      </c>
      <c r="E515" s="6" t="s">
        <v>43</v>
      </c>
      <c r="F515" s="6">
        <v>30</v>
      </c>
      <c r="G515" s="6" t="s">
        <v>67</v>
      </c>
      <c r="H515" s="6" t="s">
        <v>68</v>
      </c>
      <c r="I515" s="6" t="s">
        <v>67</v>
      </c>
      <c r="J515" s="6" t="s">
        <v>112</v>
      </c>
      <c r="K515" s="6">
        <v>1</v>
      </c>
      <c r="L515" s="6">
        <v>48180</v>
      </c>
      <c r="M515" s="6">
        <v>0</v>
      </c>
      <c r="N515" s="6">
        <v>0</v>
      </c>
      <c r="O515" s="6">
        <v>8672.4</v>
      </c>
      <c r="P515" s="6">
        <v>48</v>
      </c>
      <c r="Q515" s="6">
        <v>56900.4</v>
      </c>
      <c r="R515" s="6" t="s">
        <v>33</v>
      </c>
      <c r="S515" s="6" t="s">
        <v>63</v>
      </c>
      <c r="T515" s="6" t="s">
        <v>46</v>
      </c>
      <c r="U515" s="6" t="s">
        <v>36</v>
      </c>
      <c r="V515" s="6" t="s">
        <v>37</v>
      </c>
      <c r="W515" s="6">
        <v>7</v>
      </c>
      <c r="X515" s="6" t="s">
        <v>38</v>
      </c>
      <c r="Y515" s="6">
        <v>3</v>
      </c>
      <c r="Z515" s="6" t="s">
        <v>39</v>
      </c>
    </row>
    <row r="516" spans="1:26" x14ac:dyDescent="0.3">
      <c r="A516" s="6" t="s">
        <v>1002</v>
      </c>
      <c r="B516" s="7">
        <v>46016</v>
      </c>
      <c r="C516" s="6" t="s">
        <v>1003</v>
      </c>
      <c r="D516" s="6" t="s">
        <v>73</v>
      </c>
      <c r="E516" s="6" t="s">
        <v>29</v>
      </c>
      <c r="F516" s="6">
        <v>49</v>
      </c>
      <c r="G516" s="6" t="s">
        <v>99</v>
      </c>
      <c r="H516" s="6" t="s">
        <v>52</v>
      </c>
      <c r="I516" s="6" t="s">
        <v>99</v>
      </c>
      <c r="J516" s="6" t="s">
        <v>201</v>
      </c>
      <c r="K516" s="6">
        <v>3</v>
      </c>
      <c r="L516" s="6">
        <v>13292</v>
      </c>
      <c r="M516" s="6">
        <v>15</v>
      </c>
      <c r="N516" s="6">
        <v>5981.4</v>
      </c>
      <c r="O516" s="6">
        <v>6101.03</v>
      </c>
      <c r="P516" s="6">
        <v>233</v>
      </c>
      <c r="Q516" s="6">
        <v>40228.629999999997</v>
      </c>
      <c r="R516" s="6" t="s">
        <v>83</v>
      </c>
      <c r="S516" s="6" t="s">
        <v>34</v>
      </c>
      <c r="T516" s="6" t="s">
        <v>70</v>
      </c>
      <c r="U516" s="6" t="s">
        <v>56</v>
      </c>
      <c r="V516" s="6" t="s">
        <v>57</v>
      </c>
      <c r="W516" s="6">
        <v>1</v>
      </c>
      <c r="X516" s="6" t="s">
        <v>38</v>
      </c>
      <c r="Y516" s="6">
        <v>4</v>
      </c>
      <c r="Z516" s="6" t="s">
        <v>58</v>
      </c>
    </row>
    <row r="517" spans="1:26" x14ac:dyDescent="0.3">
      <c r="A517" s="6" t="s">
        <v>1004</v>
      </c>
      <c r="B517" s="7">
        <v>46120</v>
      </c>
      <c r="C517" s="6" t="s">
        <v>1005</v>
      </c>
      <c r="D517" s="6" t="s">
        <v>66</v>
      </c>
      <c r="E517" s="6" t="s">
        <v>29</v>
      </c>
      <c r="F517" s="6">
        <v>19</v>
      </c>
      <c r="G517" s="6" t="s">
        <v>134</v>
      </c>
      <c r="H517" s="6" t="s">
        <v>31</v>
      </c>
      <c r="I517" s="6" t="s">
        <v>134</v>
      </c>
      <c r="J517" s="6" t="s">
        <v>201</v>
      </c>
      <c r="K517" s="6">
        <v>4</v>
      </c>
      <c r="L517" s="6">
        <v>48469</v>
      </c>
      <c r="M517" s="6">
        <v>20</v>
      </c>
      <c r="N517" s="6">
        <v>38775.199999999997</v>
      </c>
      <c r="O517" s="6">
        <v>27918.14</v>
      </c>
      <c r="P517" s="6">
        <v>368</v>
      </c>
      <c r="Q517" s="6">
        <v>183386.94</v>
      </c>
      <c r="R517" s="6" t="s">
        <v>45</v>
      </c>
      <c r="S517" s="6" t="s">
        <v>63</v>
      </c>
      <c r="T517" s="6" t="s">
        <v>35</v>
      </c>
      <c r="U517" s="6" t="s">
        <v>36</v>
      </c>
      <c r="V517" s="6" t="s">
        <v>37</v>
      </c>
      <c r="W517" s="6">
        <v>6</v>
      </c>
      <c r="X517" s="6" t="s">
        <v>38</v>
      </c>
      <c r="Y517" s="6">
        <v>2</v>
      </c>
      <c r="Z517" s="6" t="s">
        <v>91</v>
      </c>
    </row>
    <row r="518" spans="1:26" x14ac:dyDescent="0.3">
      <c r="A518" s="6" t="s">
        <v>1006</v>
      </c>
      <c r="B518" s="7">
        <v>45990</v>
      </c>
      <c r="C518" s="6" t="s">
        <v>1007</v>
      </c>
      <c r="D518" s="6" t="s">
        <v>111</v>
      </c>
      <c r="E518" s="6" t="s">
        <v>43</v>
      </c>
      <c r="F518" s="6">
        <v>53</v>
      </c>
      <c r="G518" s="6" t="s">
        <v>139</v>
      </c>
      <c r="H518" s="6" t="s">
        <v>31</v>
      </c>
      <c r="I518" s="6" t="s">
        <v>139</v>
      </c>
      <c r="J518" s="6" t="s">
        <v>75</v>
      </c>
      <c r="K518" s="6">
        <v>5</v>
      </c>
      <c r="L518" s="6">
        <v>31571</v>
      </c>
      <c r="M518" s="6">
        <v>5</v>
      </c>
      <c r="N518" s="6">
        <v>7892.75</v>
      </c>
      <c r="O518" s="6">
        <v>26993.200000000001</v>
      </c>
      <c r="P518" s="6">
        <v>388</v>
      </c>
      <c r="Q518" s="6">
        <v>177343.45</v>
      </c>
      <c r="R518" s="6" t="s">
        <v>54</v>
      </c>
      <c r="S518" s="6" t="s">
        <v>63</v>
      </c>
      <c r="T518" s="6" t="s">
        <v>103</v>
      </c>
      <c r="U518" s="6" t="s">
        <v>103</v>
      </c>
      <c r="V518" s="6" t="s">
        <v>57</v>
      </c>
      <c r="W518" s="6">
        <v>2</v>
      </c>
      <c r="X518" s="6" t="s">
        <v>38</v>
      </c>
      <c r="Y518" s="6">
        <v>2</v>
      </c>
      <c r="Z518" s="6" t="s">
        <v>47</v>
      </c>
    </row>
    <row r="519" spans="1:26" x14ac:dyDescent="0.3">
      <c r="A519" s="6" t="s">
        <v>1008</v>
      </c>
      <c r="B519" s="7">
        <v>46044</v>
      </c>
      <c r="C519" s="6" t="s">
        <v>1009</v>
      </c>
      <c r="D519" s="6" t="s">
        <v>111</v>
      </c>
      <c r="E519" s="6" t="s">
        <v>43</v>
      </c>
      <c r="F519" s="6">
        <v>23</v>
      </c>
      <c r="G519" s="6" t="s">
        <v>51</v>
      </c>
      <c r="H519" s="6" t="s">
        <v>52</v>
      </c>
      <c r="I519" s="6" t="s">
        <v>51</v>
      </c>
      <c r="J519" s="6" t="s">
        <v>62</v>
      </c>
      <c r="K519" s="6">
        <v>3</v>
      </c>
      <c r="L519" s="6">
        <v>48754</v>
      </c>
      <c r="M519" s="6">
        <v>10</v>
      </c>
      <c r="N519" s="6">
        <v>14626.2</v>
      </c>
      <c r="O519" s="6">
        <v>23694.44</v>
      </c>
      <c r="P519" s="6">
        <v>56</v>
      </c>
      <c r="Q519" s="6">
        <v>155386.23999999999</v>
      </c>
      <c r="R519" s="6" t="s">
        <v>83</v>
      </c>
      <c r="S519" s="6" t="s">
        <v>63</v>
      </c>
      <c r="T519" s="6" t="s">
        <v>103</v>
      </c>
      <c r="U519" s="6" t="s">
        <v>103</v>
      </c>
      <c r="V519" s="6" t="s">
        <v>57</v>
      </c>
      <c r="W519" s="6">
        <v>4</v>
      </c>
      <c r="X519" s="6" t="s">
        <v>47</v>
      </c>
      <c r="Y519" s="6">
        <v>2</v>
      </c>
      <c r="Z519" s="6" t="s">
        <v>39</v>
      </c>
    </row>
    <row r="520" spans="1:26" x14ac:dyDescent="0.3">
      <c r="A520" s="6" t="s">
        <v>1010</v>
      </c>
      <c r="B520" s="7">
        <v>45761</v>
      </c>
      <c r="C520" s="6" t="s">
        <v>515</v>
      </c>
      <c r="D520" s="6" t="s">
        <v>50</v>
      </c>
      <c r="E520" s="6" t="s">
        <v>43</v>
      </c>
      <c r="F520" s="6">
        <v>59</v>
      </c>
      <c r="G520" s="6" t="s">
        <v>99</v>
      </c>
      <c r="H520" s="6" t="s">
        <v>52</v>
      </c>
      <c r="I520" s="6" t="s">
        <v>99</v>
      </c>
      <c r="J520" s="6" t="s">
        <v>125</v>
      </c>
      <c r="K520" s="6">
        <v>5</v>
      </c>
      <c r="L520" s="6">
        <v>49241</v>
      </c>
      <c r="M520" s="6">
        <v>20</v>
      </c>
      <c r="N520" s="6">
        <v>49241</v>
      </c>
      <c r="O520" s="6">
        <v>35453.519999999997</v>
      </c>
      <c r="P520" s="6">
        <v>323</v>
      </c>
      <c r="Q520" s="6">
        <v>232740.52</v>
      </c>
      <c r="R520" s="6" t="s">
        <v>45</v>
      </c>
      <c r="S520" s="6" t="s">
        <v>63</v>
      </c>
      <c r="T520" s="6" t="s">
        <v>35</v>
      </c>
      <c r="U520" s="6" t="s">
        <v>36</v>
      </c>
      <c r="V520" s="6" t="s">
        <v>37</v>
      </c>
      <c r="W520" s="6">
        <v>9</v>
      </c>
      <c r="X520" s="6" t="s">
        <v>47</v>
      </c>
      <c r="Y520" s="6">
        <v>3</v>
      </c>
      <c r="Z520" s="6" t="s">
        <v>58</v>
      </c>
    </row>
    <row r="521" spans="1:26" x14ac:dyDescent="0.3">
      <c r="A521" s="6" t="s">
        <v>1011</v>
      </c>
      <c r="B521" s="7">
        <v>45802</v>
      </c>
      <c r="C521" s="6" t="s">
        <v>359</v>
      </c>
      <c r="D521" s="6" t="s">
        <v>80</v>
      </c>
      <c r="E521" s="6" t="s">
        <v>43</v>
      </c>
      <c r="F521" s="6">
        <v>52</v>
      </c>
      <c r="G521" s="6" t="s">
        <v>134</v>
      </c>
      <c r="H521" s="6" t="s">
        <v>31</v>
      </c>
      <c r="I521" s="6" t="s">
        <v>134</v>
      </c>
      <c r="J521" s="6" t="s">
        <v>75</v>
      </c>
      <c r="K521" s="6">
        <v>2</v>
      </c>
      <c r="L521" s="6">
        <v>17576</v>
      </c>
      <c r="M521" s="6">
        <v>10</v>
      </c>
      <c r="N521" s="6">
        <v>3515.2</v>
      </c>
      <c r="O521" s="6">
        <v>5694.62</v>
      </c>
      <c r="P521" s="6">
        <v>234</v>
      </c>
      <c r="Q521" s="6">
        <v>37565.42</v>
      </c>
      <c r="R521" s="6" t="s">
        <v>54</v>
      </c>
      <c r="S521" s="6" t="s">
        <v>34</v>
      </c>
      <c r="T521" s="6" t="s">
        <v>55</v>
      </c>
      <c r="U521" s="6" t="s">
        <v>56</v>
      </c>
      <c r="V521" s="6" t="s">
        <v>57</v>
      </c>
      <c r="W521" s="6">
        <v>8</v>
      </c>
      <c r="X521" s="6" t="s">
        <v>47</v>
      </c>
      <c r="Y521" s="6">
        <v>4</v>
      </c>
      <c r="Z521" s="6" t="s">
        <v>91</v>
      </c>
    </row>
    <row r="522" spans="1:26" x14ac:dyDescent="0.3">
      <c r="A522" s="6" t="s">
        <v>1012</v>
      </c>
      <c r="B522" s="7">
        <v>46034</v>
      </c>
      <c r="C522" s="6" t="s">
        <v>459</v>
      </c>
      <c r="D522" s="6" t="s">
        <v>73</v>
      </c>
      <c r="E522" s="6" t="s">
        <v>43</v>
      </c>
      <c r="F522" s="6">
        <v>48</v>
      </c>
      <c r="G522" s="6" t="s">
        <v>99</v>
      </c>
      <c r="H522" s="6" t="s">
        <v>52</v>
      </c>
      <c r="I522" s="6" t="s">
        <v>99</v>
      </c>
      <c r="J522" s="6" t="s">
        <v>201</v>
      </c>
      <c r="K522" s="6">
        <v>4</v>
      </c>
      <c r="L522" s="6">
        <v>14213</v>
      </c>
      <c r="M522" s="6">
        <v>5</v>
      </c>
      <c r="N522" s="6">
        <v>2842.6</v>
      </c>
      <c r="O522" s="6">
        <v>9721.69</v>
      </c>
      <c r="P522" s="6">
        <v>74</v>
      </c>
      <c r="Q522" s="6">
        <v>63805.09</v>
      </c>
      <c r="R522" s="6" t="s">
        <v>45</v>
      </c>
      <c r="S522" s="6" t="s">
        <v>34</v>
      </c>
      <c r="T522" s="6" t="s">
        <v>35</v>
      </c>
      <c r="U522" s="6" t="s">
        <v>36</v>
      </c>
      <c r="V522" s="6" t="s">
        <v>37</v>
      </c>
      <c r="W522" s="6">
        <v>8</v>
      </c>
      <c r="X522" s="6" t="s">
        <v>47</v>
      </c>
      <c r="Y522" s="6">
        <v>5</v>
      </c>
      <c r="Z522" s="6" t="s">
        <v>91</v>
      </c>
    </row>
    <row r="523" spans="1:26" x14ac:dyDescent="0.3">
      <c r="A523" s="6" t="s">
        <v>1013</v>
      </c>
      <c r="B523" s="7">
        <v>45953</v>
      </c>
      <c r="C523" s="6" t="s">
        <v>764</v>
      </c>
      <c r="D523" s="6" t="s">
        <v>111</v>
      </c>
      <c r="E523" s="6" t="s">
        <v>43</v>
      </c>
      <c r="F523" s="6">
        <v>35</v>
      </c>
      <c r="G523" s="6" t="s">
        <v>67</v>
      </c>
      <c r="H523" s="6" t="s">
        <v>68</v>
      </c>
      <c r="I523" s="6" t="s">
        <v>67</v>
      </c>
      <c r="J523" s="6" t="s">
        <v>201</v>
      </c>
      <c r="K523" s="6">
        <v>1</v>
      </c>
      <c r="L523" s="6">
        <v>43439</v>
      </c>
      <c r="M523" s="6">
        <v>0</v>
      </c>
      <c r="N523" s="6">
        <v>0</v>
      </c>
      <c r="O523" s="6">
        <v>7819.02</v>
      </c>
      <c r="P523" s="6">
        <v>403</v>
      </c>
      <c r="Q523" s="6">
        <v>51661.02</v>
      </c>
      <c r="R523" s="6" t="s">
        <v>45</v>
      </c>
      <c r="S523" s="6" t="s">
        <v>63</v>
      </c>
      <c r="T523" s="6" t="s">
        <v>35</v>
      </c>
      <c r="U523" s="6" t="s">
        <v>36</v>
      </c>
      <c r="V523" s="6" t="s">
        <v>37</v>
      </c>
      <c r="W523" s="6">
        <v>3</v>
      </c>
      <c r="X523" s="6" t="s">
        <v>38</v>
      </c>
      <c r="Y523" s="6">
        <v>1</v>
      </c>
      <c r="Z523" s="6" t="s">
        <v>58</v>
      </c>
    </row>
    <row r="524" spans="1:26" x14ac:dyDescent="0.3">
      <c r="A524" s="6" t="s">
        <v>1014</v>
      </c>
      <c r="B524" s="7">
        <v>45966</v>
      </c>
      <c r="C524" s="6" t="s">
        <v>1015</v>
      </c>
      <c r="D524" s="6" t="s">
        <v>73</v>
      </c>
      <c r="E524" s="6" t="s">
        <v>43</v>
      </c>
      <c r="F524" s="6">
        <v>42</v>
      </c>
      <c r="G524" s="6" t="s">
        <v>51</v>
      </c>
      <c r="H524" s="6" t="s">
        <v>52</v>
      </c>
      <c r="I524" s="6" t="s">
        <v>51</v>
      </c>
      <c r="J524" s="6" t="s">
        <v>112</v>
      </c>
      <c r="K524" s="6">
        <v>1</v>
      </c>
      <c r="L524" s="6">
        <v>35941</v>
      </c>
      <c r="M524" s="6">
        <v>5</v>
      </c>
      <c r="N524" s="6">
        <v>1797.05</v>
      </c>
      <c r="O524" s="6">
        <v>6145.91</v>
      </c>
      <c r="P524" s="6">
        <v>20</v>
      </c>
      <c r="Q524" s="6">
        <v>40309.86</v>
      </c>
      <c r="R524" s="6" t="s">
        <v>45</v>
      </c>
      <c r="S524" s="6" t="s">
        <v>63</v>
      </c>
      <c r="T524" s="6" t="s">
        <v>46</v>
      </c>
      <c r="U524" s="6" t="s">
        <v>36</v>
      </c>
      <c r="V524" s="6" t="s">
        <v>37</v>
      </c>
      <c r="W524" s="6">
        <v>2</v>
      </c>
      <c r="X524" s="6" t="s">
        <v>38</v>
      </c>
      <c r="Y524" s="6">
        <v>2</v>
      </c>
      <c r="Z524" s="6" t="s">
        <v>58</v>
      </c>
    </row>
    <row r="525" spans="1:26" x14ac:dyDescent="0.3">
      <c r="A525" s="6" t="s">
        <v>1016</v>
      </c>
      <c r="B525" s="7">
        <v>45937</v>
      </c>
      <c r="C525" s="6" t="s">
        <v>1017</v>
      </c>
      <c r="D525" s="6" t="s">
        <v>28</v>
      </c>
      <c r="E525" s="6" t="s">
        <v>43</v>
      </c>
      <c r="F525" s="6">
        <v>56</v>
      </c>
      <c r="G525" s="6" t="s">
        <v>30</v>
      </c>
      <c r="H525" s="6" t="s">
        <v>31</v>
      </c>
      <c r="I525" s="6" t="s">
        <v>30</v>
      </c>
      <c r="J525" s="6" t="s">
        <v>53</v>
      </c>
      <c r="K525" s="6">
        <v>2</v>
      </c>
      <c r="L525" s="6">
        <v>6043</v>
      </c>
      <c r="M525" s="6">
        <v>15</v>
      </c>
      <c r="N525" s="6">
        <v>1812.9</v>
      </c>
      <c r="O525" s="6">
        <v>1849.16</v>
      </c>
      <c r="P525" s="6">
        <v>480</v>
      </c>
      <c r="Q525" s="6">
        <v>12602.26</v>
      </c>
      <c r="R525" s="6" t="s">
        <v>33</v>
      </c>
      <c r="S525" s="6" t="s">
        <v>34</v>
      </c>
      <c r="T525" s="6" t="s">
        <v>76</v>
      </c>
      <c r="U525" s="6" t="s">
        <v>77</v>
      </c>
      <c r="V525" s="6" t="s">
        <v>57</v>
      </c>
      <c r="W525" s="6">
        <v>7</v>
      </c>
      <c r="X525" s="6" t="s">
        <v>47</v>
      </c>
      <c r="Y525" s="6">
        <v>5</v>
      </c>
      <c r="Z525" s="6" t="s">
        <v>47</v>
      </c>
    </row>
    <row r="526" spans="1:26" x14ac:dyDescent="0.3">
      <c r="A526" s="6" t="s">
        <v>1018</v>
      </c>
      <c r="B526" s="7">
        <v>46011</v>
      </c>
      <c r="C526" s="6" t="s">
        <v>338</v>
      </c>
      <c r="D526" s="6" t="s">
        <v>61</v>
      </c>
      <c r="E526" s="6" t="s">
        <v>43</v>
      </c>
      <c r="F526" s="6">
        <v>58</v>
      </c>
      <c r="G526" s="6" t="s">
        <v>90</v>
      </c>
      <c r="H526" s="6" t="s">
        <v>31</v>
      </c>
      <c r="I526" s="6" t="s">
        <v>90</v>
      </c>
      <c r="J526" s="6" t="s">
        <v>102</v>
      </c>
      <c r="K526" s="6">
        <v>3</v>
      </c>
      <c r="L526" s="6">
        <v>26460</v>
      </c>
      <c r="M526" s="6">
        <v>5</v>
      </c>
      <c r="N526" s="6">
        <v>3969</v>
      </c>
      <c r="O526" s="6">
        <v>13573.98</v>
      </c>
      <c r="P526" s="6">
        <v>340</v>
      </c>
      <c r="Q526" s="6">
        <v>89324.98</v>
      </c>
      <c r="R526" s="6" t="s">
        <v>54</v>
      </c>
      <c r="S526" s="6" t="s">
        <v>63</v>
      </c>
      <c r="T526" s="6" t="s">
        <v>55</v>
      </c>
      <c r="U526" s="6" t="s">
        <v>56</v>
      </c>
      <c r="V526" s="6" t="s">
        <v>57</v>
      </c>
      <c r="W526" s="6">
        <v>2</v>
      </c>
      <c r="X526" s="6" t="s">
        <v>38</v>
      </c>
      <c r="Y526" s="6">
        <v>4</v>
      </c>
      <c r="Z526" s="6" t="s">
        <v>91</v>
      </c>
    </row>
    <row r="527" spans="1:26" x14ac:dyDescent="0.3">
      <c r="A527" s="6" t="s">
        <v>1019</v>
      </c>
      <c r="B527" s="7">
        <v>45927</v>
      </c>
      <c r="C527" s="6" t="s">
        <v>1020</v>
      </c>
      <c r="D527" s="6" t="s">
        <v>28</v>
      </c>
      <c r="E527" s="6" t="s">
        <v>29</v>
      </c>
      <c r="F527" s="6">
        <v>51</v>
      </c>
      <c r="G527" s="6" t="s">
        <v>30</v>
      </c>
      <c r="H527" s="6" t="s">
        <v>31</v>
      </c>
      <c r="I527" s="6" t="s">
        <v>30</v>
      </c>
      <c r="J527" s="6" t="s">
        <v>150</v>
      </c>
      <c r="K527" s="6">
        <v>5</v>
      </c>
      <c r="L527" s="6">
        <v>37592</v>
      </c>
      <c r="M527" s="6">
        <v>10</v>
      </c>
      <c r="N527" s="6">
        <v>18796</v>
      </c>
      <c r="O527" s="6">
        <v>30449.52</v>
      </c>
      <c r="P527" s="6">
        <v>380</v>
      </c>
      <c r="Q527" s="6">
        <v>199993.52</v>
      </c>
      <c r="R527" s="6" t="s">
        <v>54</v>
      </c>
      <c r="S527" s="6" t="s">
        <v>63</v>
      </c>
      <c r="T527" s="6" t="s">
        <v>76</v>
      </c>
      <c r="U527" s="6" t="s">
        <v>77</v>
      </c>
      <c r="V527" s="6" t="s">
        <v>57</v>
      </c>
      <c r="W527" s="6">
        <v>4</v>
      </c>
      <c r="X527" s="6" t="s">
        <v>47</v>
      </c>
      <c r="Y527" s="6">
        <v>1</v>
      </c>
      <c r="Z527" s="6" t="s">
        <v>91</v>
      </c>
    </row>
    <row r="528" spans="1:26" x14ac:dyDescent="0.3">
      <c r="A528" s="6" t="s">
        <v>1021</v>
      </c>
      <c r="B528" s="7">
        <v>45925</v>
      </c>
      <c r="C528" s="6" t="s">
        <v>1022</v>
      </c>
      <c r="D528" s="6" t="s">
        <v>89</v>
      </c>
      <c r="E528" s="6" t="s">
        <v>29</v>
      </c>
      <c r="F528" s="6">
        <v>57</v>
      </c>
      <c r="G528" s="6" t="s">
        <v>74</v>
      </c>
      <c r="H528" s="6" t="s">
        <v>31</v>
      </c>
      <c r="I528" s="6" t="s">
        <v>74</v>
      </c>
      <c r="J528" s="6" t="s">
        <v>32</v>
      </c>
      <c r="K528" s="6">
        <v>1</v>
      </c>
      <c r="L528" s="6">
        <v>21149</v>
      </c>
      <c r="M528" s="6">
        <v>20</v>
      </c>
      <c r="N528" s="6">
        <v>4229.8</v>
      </c>
      <c r="O528" s="6">
        <v>3045.46</v>
      </c>
      <c r="P528" s="6">
        <v>298</v>
      </c>
      <c r="Q528" s="6">
        <v>20262.66</v>
      </c>
      <c r="R528" s="6" t="s">
        <v>83</v>
      </c>
      <c r="S528" s="6" t="s">
        <v>63</v>
      </c>
      <c r="T528" s="6" t="s">
        <v>55</v>
      </c>
      <c r="U528" s="6" t="s">
        <v>56</v>
      </c>
      <c r="V528" s="6" t="s">
        <v>57</v>
      </c>
      <c r="W528" s="6">
        <v>1</v>
      </c>
      <c r="X528" s="6" t="s">
        <v>47</v>
      </c>
      <c r="Y528" s="6">
        <v>5</v>
      </c>
      <c r="Z528" s="6" t="s">
        <v>39</v>
      </c>
    </row>
    <row r="529" spans="1:26" x14ac:dyDescent="0.3">
      <c r="A529" s="6" t="s">
        <v>1023</v>
      </c>
      <c r="B529" s="7">
        <v>46116</v>
      </c>
      <c r="C529" s="6" t="s">
        <v>980</v>
      </c>
      <c r="D529" s="6" t="s">
        <v>42</v>
      </c>
      <c r="E529" s="6" t="s">
        <v>29</v>
      </c>
      <c r="F529" s="6">
        <v>29</v>
      </c>
      <c r="G529" s="6" t="s">
        <v>139</v>
      </c>
      <c r="H529" s="6" t="s">
        <v>31</v>
      </c>
      <c r="I529" s="6" t="s">
        <v>139</v>
      </c>
      <c r="J529" s="6" t="s">
        <v>125</v>
      </c>
      <c r="K529" s="6">
        <v>2</v>
      </c>
      <c r="L529" s="6">
        <v>7542</v>
      </c>
      <c r="M529" s="6">
        <v>0</v>
      </c>
      <c r="N529" s="6">
        <v>0</v>
      </c>
      <c r="O529" s="6">
        <v>2715.12</v>
      </c>
      <c r="P529" s="6">
        <v>336</v>
      </c>
      <c r="Q529" s="6">
        <v>18135.12</v>
      </c>
      <c r="R529" s="6" t="s">
        <v>83</v>
      </c>
      <c r="S529" s="6" t="s">
        <v>34</v>
      </c>
      <c r="T529" s="6" t="s">
        <v>55</v>
      </c>
      <c r="U529" s="6" t="s">
        <v>56</v>
      </c>
      <c r="V529" s="6" t="s">
        <v>57</v>
      </c>
      <c r="W529" s="6">
        <v>4</v>
      </c>
      <c r="X529" s="6" t="s">
        <v>38</v>
      </c>
      <c r="Y529" s="6">
        <v>2</v>
      </c>
      <c r="Z529" s="6" t="s">
        <v>39</v>
      </c>
    </row>
    <row r="530" spans="1:26" x14ac:dyDescent="0.3">
      <c r="A530" s="6" t="s">
        <v>1024</v>
      </c>
      <c r="B530" s="7">
        <v>45796</v>
      </c>
      <c r="C530" s="6" t="s">
        <v>909</v>
      </c>
      <c r="D530" s="6" t="s">
        <v>42</v>
      </c>
      <c r="E530" s="6" t="s">
        <v>43</v>
      </c>
      <c r="F530" s="6">
        <v>44</v>
      </c>
      <c r="G530" s="6" t="s">
        <v>74</v>
      </c>
      <c r="H530" s="6" t="s">
        <v>31</v>
      </c>
      <c r="I530" s="6" t="s">
        <v>74</v>
      </c>
      <c r="J530" s="6" t="s">
        <v>112</v>
      </c>
      <c r="K530" s="6">
        <v>1</v>
      </c>
      <c r="L530" s="6">
        <v>13196</v>
      </c>
      <c r="M530" s="6">
        <v>15</v>
      </c>
      <c r="N530" s="6">
        <v>1979.4</v>
      </c>
      <c r="O530" s="6">
        <v>2018.99</v>
      </c>
      <c r="P530" s="6">
        <v>439</v>
      </c>
      <c r="Q530" s="6">
        <v>13674.59</v>
      </c>
      <c r="R530" s="6" t="s">
        <v>45</v>
      </c>
      <c r="S530" s="6" t="s">
        <v>63</v>
      </c>
      <c r="T530" s="6" t="s">
        <v>55</v>
      </c>
      <c r="U530" s="6" t="s">
        <v>56</v>
      </c>
      <c r="V530" s="6" t="s">
        <v>57</v>
      </c>
      <c r="W530" s="6">
        <v>8</v>
      </c>
      <c r="X530" s="6" t="s">
        <v>47</v>
      </c>
      <c r="Y530" s="6">
        <v>2</v>
      </c>
      <c r="Z530" s="6" t="s">
        <v>39</v>
      </c>
    </row>
    <row r="531" spans="1:26" x14ac:dyDescent="0.3">
      <c r="A531" s="6" t="s">
        <v>1025</v>
      </c>
      <c r="B531" s="7">
        <v>45843</v>
      </c>
      <c r="C531" s="6" t="s">
        <v>1026</v>
      </c>
      <c r="D531" s="6" t="s">
        <v>108</v>
      </c>
      <c r="E531" s="6" t="s">
        <v>29</v>
      </c>
      <c r="F531" s="6">
        <v>18</v>
      </c>
      <c r="G531" s="6" t="s">
        <v>74</v>
      </c>
      <c r="H531" s="6" t="s">
        <v>31</v>
      </c>
      <c r="I531" s="6" t="s">
        <v>74</v>
      </c>
      <c r="J531" s="6" t="s">
        <v>32</v>
      </c>
      <c r="K531" s="6">
        <v>4</v>
      </c>
      <c r="L531" s="6">
        <v>14222</v>
      </c>
      <c r="M531" s="6">
        <v>0</v>
      </c>
      <c r="N531" s="6">
        <v>0</v>
      </c>
      <c r="O531" s="6">
        <v>10239.84</v>
      </c>
      <c r="P531" s="6">
        <v>498</v>
      </c>
      <c r="Q531" s="6">
        <v>67625.84</v>
      </c>
      <c r="R531" s="6" t="s">
        <v>83</v>
      </c>
      <c r="S531" s="6" t="s">
        <v>34</v>
      </c>
      <c r="T531" s="6" t="s">
        <v>95</v>
      </c>
      <c r="U531" s="6" t="s">
        <v>96</v>
      </c>
      <c r="V531" s="6" t="s">
        <v>57</v>
      </c>
      <c r="W531" s="6">
        <v>8</v>
      </c>
      <c r="X531" s="6" t="s">
        <v>47</v>
      </c>
      <c r="Y531" s="6">
        <v>4</v>
      </c>
      <c r="Z531" s="6" t="s">
        <v>58</v>
      </c>
    </row>
    <row r="532" spans="1:26" x14ac:dyDescent="0.3">
      <c r="A532" s="6" t="s">
        <v>1027</v>
      </c>
      <c r="B532" s="7">
        <v>45799</v>
      </c>
      <c r="C532" s="6" t="s">
        <v>1028</v>
      </c>
      <c r="D532" s="6" t="s">
        <v>66</v>
      </c>
      <c r="E532" s="6" t="s">
        <v>43</v>
      </c>
      <c r="F532" s="6">
        <v>33</v>
      </c>
      <c r="G532" s="6" t="s">
        <v>44</v>
      </c>
      <c r="H532" s="6" t="s">
        <v>31</v>
      </c>
      <c r="I532" s="6" t="s">
        <v>44</v>
      </c>
      <c r="J532" s="6" t="s">
        <v>125</v>
      </c>
      <c r="K532" s="6">
        <v>4</v>
      </c>
      <c r="L532" s="6">
        <v>19887</v>
      </c>
      <c r="M532" s="6">
        <v>10</v>
      </c>
      <c r="N532" s="6">
        <v>7954.8</v>
      </c>
      <c r="O532" s="6">
        <v>12886.78</v>
      </c>
      <c r="P532" s="6">
        <v>318</v>
      </c>
      <c r="Q532" s="6">
        <v>84797.98</v>
      </c>
      <c r="R532" s="6" t="s">
        <v>33</v>
      </c>
      <c r="S532" s="6" t="s">
        <v>63</v>
      </c>
      <c r="T532" s="6" t="s">
        <v>35</v>
      </c>
      <c r="U532" s="6" t="s">
        <v>36</v>
      </c>
      <c r="V532" s="6" t="s">
        <v>37</v>
      </c>
      <c r="W532" s="6">
        <v>2</v>
      </c>
      <c r="X532" s="6" t="s">
        <v>47</v>
      </c>
      <c r="Y532" s="6">
        <v>4</v>
      </c>
      <c r="Z532" s="6" t="s">
        <v>91</v>
      </c>
    </row>
    <row r="533" spans="1:26" x14ac:dyDescent="0.3">
      <c r="A533" s="6" t="s">
        <v>1029</v>
      </c>
      <c r="B533" s="7">
        <v>45808</v>
      </c>
      <c r="C533" s="6" t="s">
        <v>643</v>
      </c>
      <c r="D533" s="6" t="s">
        <v>50</v>
      </c>
      <c r="E533" s="6" t="s">
        <v>29</v>
      </c>
      <c r="F533" s="6">
        <v>51</v>
      </c>
      <c r="G533" s="6" t="s">
        <v>139</v>
      </c>
      <c r="H533" s="6" t="s">
        <v>31</v>
      </c>
      <c r="I533" s="6" t="s">
        <v>139</v>
      </c>
      <c r="J533" s="6" t="s">
        <v>32</v>
      </c>
      <c r="K533" s="6">
        <v>2</v>
      </c>
      <c r="L533" s="6">
        <v>7873</v>
      </c>
      <c r="M533" s="6">
        <v>5</v>
      </c>
      <c r="N533" s="6">
        <v>787.3</v>
      </c>
      <c r="O533" s="6">
        <v>2692.57</v>
      </c>
      <c r="P533" s="6">
        <v>155</v>
      </c>
      <c r="Q533" s="6">
        <v>17806.27</v>
      </c>
      <c r="R533" s="6" t="s">
        <v>33</v>
      </c>
      <c r="S533" s="6" t="s">
        <v>34</v>
      </c>
      <c r="T533" s="6" t="s">
        <v>95</v>
      </c>
      <c r="U533" s="6" t="s">
        <v>96</v>
      </c>
      <c r="V533" s="6" t="s">
        <v>57</v>
      </c>
      <c r="W533" s="6">
        <v>7</v>
      </c>
      <c r="X533" s="6" t="s">
        <v>47</v>
      </c>
      <c r="Y533" s="6">
        <v>5</v>
      </c>
      <c r="Z533" s="6" t="s">
        <v>91</v>
      </c>
    </row>
    <row r="534" spans="1:26" x14ac:dyDescent="0.3">
      <c r="A534" s="6" t="s">
        <v>1030</v>
      </c>
      <c r="B534" s="7">
        <v>45832</v>
      </c>
      <c r="C534" s="6" t="s">
        <v>338</v>
      </c>
      <c r="D534" s="6" t="s">
        <v>28</v>
      </c>
      <c r="E534" s="6" t="s">
        <v>29</v>
      </c>
      <c r="F534" s="6">
        <v>46</v>
      </c>
      <c r="G534" s="6" t="s">
        <v>44</v>
      </c>
      <c r="H534" s="6" t="s">
        <v>31</v>
      </c>
      <c r="I534" s="6" t="s">
        <v>44</v>
      </c>
      <c r="J534" s="6" t="s">
        <v>32</v>
      </c>
      <c r="K534" s="6">
        <v>1</v>
      </c>
      <c r="L534" s="6">
        <v>42929</v>
      </c>
      <c r="M534" s="6">
        <v>20</v>
      </c>
      <c r="N534" s="6">
        <v>8585.7999999999993</v>
      </c>
      <c r="O534" s="6">
        <v>6181.78</v>
      </c>
      <c r="P534" s="6">
        <v>228</v>
      </c>
      <c r="Q534" s="6">
        <v>40752.980000000003</v>
      </c>
      <c r="R534" s="6" t="s">
        <v>83</v>
      </c>
      <c r="S534" s="6" t="s">
        <v>34</v>
      </c>
      <c r="T534" s="6" t="s">
        <v>103</v>
      </c>
      <c r="U534" s="6" t="s">
        <v>103</v>
      </c>
      <c r="V534" s="6" t="s">
        <v>57</v>
      </c>
      <c r="W534" s="6">
        <v>10</v>
      </c>
      <c r="X534" s="6" t="s">
        <v>38</v>
      </c>
      <c r="Y534" s="6">
        <v>3</v>
      </c>
      <c r="Z534" s="6" t="s">
        <v>91</v>
      </c>
    </row>
    <row r="535" spans="1:26" x14ac:dyDescent="0.3">
      <c r="A535" s="6" t="s">
        <v>1031</v>
      </c>
      <c r="B535" s="7">
        <v>45874</v>
      </c>
      <c r="C535" s="6" t="s">
        <v>1032</v>
      </c>
      <c r="D535" s="6" t="s">
        <v>89</v>
      </c>
      <c r="E535" s="6" t="s">
        <v>29</v>
      </c>
      <c r="F535" s="6">
        <v>43</v>
      </c>
      <c r="G535" s="6" t="s">
        <v>90</v>
      </c>
      <c r="H535" s="6" t="s">
        <v>31</v>
      </c>
      <c r="I535" s="6" t="s">
        <v>90</v>
      </c>
      <c r="J535" s="6" t="s">
        <v>75</v>
      </c>
      <c r="K535" s="6">
        <v>1</v>
      </c>
      <c r="L535" s="6">
        <v>41961</v>
      </c>
      <c r="M535" s="6">
        <v>10</v>
      </c>
      <c r="N535" s="6">
        <v>4196.1000000000004</v>
      </c>
      <c r="O535" s="6">
        <v>6797.68</v>
      </c>
      <c r="P535" s="6">
        <v>63</v>
      </c>
      <c r="Q535" s="6">
        <v>44625.58</v>
      </c>
      <c r="R535" s="6" t="s">
        <v>54</v>
      </c>
      <c r="S535" s="6" t="s">
        <v>63</v>
      </c>
      <c r="T535" s="6" t="s">
        <v>76</v>
      </c>
      <c r="U535" s="6" t="s">
        <v>77</v>
      </c>
      <c r="V535" s="6" t="s">
        <v>57</v>
      </c>
      <c r="W535" s="6">
        <v>8</v>
      </c>
      <c r="X535" s="6" t="s">
        <v>47</v>
      </c>
      <c r="Y535" s="6">
        <v>5</v>
      </c>
      <c r="Z535" s="6" t="s">
        <v>91</v>
      </c>
    </row>
    <row r="536" spans="1:26" x14ac:dyDescent="0.3">
      <c r="A536" s="6" t="s">
        <v>1033</v>
      </c>
      <c r="B536" s="7">
        <v>45879</v>
      </c>
      <c r="C536" s="6" t="s">
        <v>1034</v>
      </c>
      <c r="D536" s="6" t="s">
        <v>80</v>
      </c>
      <c r="E536" s="6" t="s">
        <v>29</v>
      </c>
      <c r="F536" s="6">
        <v>60</v>
      </c>
      <c r="G536" s="6" t="s">
        <v>134</v>
      </c>
      <c r="H536" s="6" t="s">
        <v>31</v>
      </c>
      <c r="I536" s="6" t="s">
        <v>134</v>
      </c>
      <c r="J536" s="6" t="s">
        <v>112</v>
      </c>
      <c r="K536" s="6">
        <v>5</v>
      </c>
      <c r="L536" s="6">
        <v>6154</v>
      </c>
      <c r="M536" s="6">
        <v>15</v>
      </c>
      <c r="N536" s="6">
        <v>4615.5</v>
      </c>
      <c r="O536" s="6">
        <v>4707.8100000000004</v>
      </c>
      <c r="P536" s="6">
        <v>460</v>
      </c>
      <c r="Q536" s="6">
        <v>31322.31</v>
      </c>
      <c r="R536" s="6" t="s">
        <v>54</v>
      </c>
      <c r="S536" s="6" t="s">
        <v>63</v>
      </c>
      <c r="T536" s="6" t="s">
        <v>55</v>
      </c>
      <c r="U536" s="6" t="s">
        <v>56</v>
      </c>
      <c r="V536" s="6" t="s">
        <v>57</v>
      </c>
      <c r="W536" s="6">
        <v>10</v>
      </c>
      <c r="X536" s="6" t="s">
        <v>47</v>
      </c>
      <c r="Y536" s="6">
        <v>1</v>
      </c>
      <c r="Z536" s="6" t="s">
        <v>39</v>
      </c>
    </row>
    <row r="537" spans="1:26" x14ac:dyDescent="0.3">
      <c r="A537" s="6" t="s">
        <v>1035</v>
      </c>
      <c r="B537" s="7">
        <v>46074</v>
      </c>
      <c r="C537" s="6" t="s">
        <v>936</v>
      </c>
      <c r="D537" s="6" t="s">
        <v>80</v>
      </c>
      <c r="E537" s="6" t="s">
        <v>43</v>
      </c>
      <c r="F537" s="6">
        <v>44</v>
      </c>
      <c r="G537" s="6" t="s">
        <v>67</v>
      </c>
      <c r="H537" s="6" t="s">
        <v>68</v>
      </c>
      <c r="I537" s="6" t="s">
        <v>67</v>
      </c>
      <c r="J537" s="6" t="s">
        <v>150</v>
      </c>
      <c r="K537" s="6">
        <v>2</v>
      </c>
      <c r="L537" s="6">
        <v>43139</v>
      </c>
      <c r="M537" s="6">
        <v>20</v>
      </c>
      <c r="N537" s="6">
        <v>17255.599999999999</v>
      </c>
      <c r="O537" s="6">
        <v>12424.03</v>
      </c>
      <c r="P537" s="6">
        <v>165</v>
      </c>
      <c r="Q537" s="6">
        <v>81611.429999999993</v>
      </c>
      <c r="R537" s="6" t="s">
        <v>54</v>
      </c>
      <c r="S537" s="6" t="s">
        <v>34</v>
      </c>
      <c r="T537" s="6" t="s">
        <v>55</v>
      </c>
      <c r="U537" s="6" t="s">
        <v>56</v>
      </c>
      <c r="V537" s="6" t="s">
        <v>57</v>
      </c>
      <c r="W537" s="6">
        <v>1</v>
      </c>
      <c r="X537" s="6" t="s">
        <v>38</v>
      </c>
      <c r="Y537" s="6">
        <v>5</v>
      </c>
      <c r="Z537" s="6" t="s">
        <v>47</v>
      </c>
    </row>
    <row r="538" spans="1:26" x14ac:dyDescent="0.3">
      <c r="A538" s="6" t="s">
        <v>1036</v>
      </c>
      <c r="B538" s="7">
        <v>45867</v>
      </c>
      <c r="C538" s="6" t="s">
        <v>1037</v>
      </c>
      <c r="D538" s="6" t="s">
        <v>80</v>
      </c>
      <c r="E538" s="6" t="s">
        <v>43</v>
      </c>
      <c r="F538" s="6">
        <v>26</v>
      </c>
      <c r="G538" s="6" t="s">
        <v>51</v>
      </c>
      <c r="H538" s="6" t="s">
        <v>52</v>
      </c>
      <c r="I538" s="6" t="s">
        <v>51</v>
      </c>
      <c r="J538" s="6" t="s">
        <v>62</v>
      </c>
      <c r="K538" s="6">
        <v>4</v>
      </c>
      <c r="L538" s="6">
        <v>39551</v>
      </c>
      <c r="M538" s="6">
        <v>0</v>
      </c>
      <c r="N538" s="6">
        <v>0</v>
      </c>
      <c r="O538" s="6">
        <v>28476.720000000001</v>
      </c>
      <c r="P538" s="6">
        <v>416</v>
      </c>
      <c r="Q538" s="6">
        <v>187096.72</v>
      </c>
      <c r="R538" s="6" t="s">
        <v>33</v>
      </c>
      <c r="S538" s="6" t="s">
        <v>63</v>
      </c>
      <c r="T538" s="6" t="s">
        <v>84</v>
      </c>
      <c r="U538" s="6" t="s">
        <v>85</v>
      </c>
      <c r="V538" s="6" t="s">
        <v>86</v>
      </c>
      <c r="W538" s="6">
        <v>5</v>
      </c>
      <c r="X538" s="6" t="s">
        <v>47</v>
      </c>
      <c r="Y538" s="6">
        <v>4</v>
      </c>
      <c r="Z538" s="6" t="s">
        <v>47</v>
      </c>
    </row>
    <row r="539" spans="1:26" x14ac:dyDescent="0.3">
      <c r="A539" s="6" t="s">
        <v>1038</v>
      </c>
      <c r="B539" s="7">
        <v>46022</v>
      </c>
      <c r="C539" s="6" t="s">
        <v>1039</v>
      </c>
      <c r="D539" s="6" t="s">
        <v>89</v>
      </c>
      <c r="E539" s="6" t="s">
        <v>29</v>
      </c>
      <c r="F539" s="6">
        <v>27</v>
      </c>
      <c r="G539" s="6" t="s">
        <v>134</v>
      </c>
      <c r="H539" s="6" t="s">
        <v>31</v>
      </c>
      <c r="I539" s="6" t="s">
        <v>134</v>
      </c>
      <c r="J539" s="6" t="s">
        <v>32</v>
      </c>
      <c r="K539" s="6">
        <v>4</v>
      </c>
      <c r="L539" s="6">
        <v>48917</v>
      </c>
      <c r="M539" s="6">
        <v>0</v>
      </c>
      <c r="N539" s="6">
        <v>0</v>
      </c>
      <c r="O539" s="6">
        <v>35220.239999999998</v>
      </c>
      <c r="P539" s="6">
        <v>296</v>
      </c>
      <c r="Q539" s="6">
        <v>231184.24</v>
      </c>
      <c r="R539" s="6" t="s">
        <v>83</v>
      </c>
      <c r="S539" s="6" t="s">
        <v>63</v>
      </c>
      <c r="T539" s="6" t="s">
        <v>70</v>
      </c>
      <c r="U539" s="6" t="s">
        <v>56</v>
      </c>
      <c r="V539" s="6" t="s">
        <v>57</v>
      </c>
      <c r="W539" s="6">
        <v>6</v>
      </c>
      <c r="X539" s="6" t="s">
        <v>47</v>
      </c>
      <c r="Y539" s="6">
        <v>4</v>
      </c>
      <c r="Z539" s="6" t="s">
        <v>39</v>
      </c>
    </row>
    <row r="540" spans="1:26" x14ac:dyDescent="0.3">
      <c r="A540" s="6" t="s">
        <v>1040</v>
      </c>
      <c r="B540" s="7">
        <v>45952</v>
      </c>
      <c r="C540" s="6" t="s">
        <v>316</v>
      </c>
      <c r="D540" s="6" t="s">
        <v>28</v>
      </c>
      <c r="E540" s="6" t="s">
        <v>43</v>
      </c>
      <c r="F540" s="6">
        <v>47</v>
      </c>
      <c r="G540" s="6" t="s">
        <v>74</v>
      </c>
      <c r="H540" s="6" t="s">
        <v>31</v>
      </c>
      <c r="I540" s="6" t="s">
        <v>74</v>
      </c>
      <c r="J540" s="6" t="s">
        <v>150</v>
      </c>
      <c r="K540" s="6">
        <v>3</v>
      </c>
      <c r="L540" s="6">
        <v>40702</v>
      </c>
      <c r="M540" s="6">
        <v>20</v>
      </c>
      <c r="N540" s="6">
        <v>24421.200000000001</v>
      </c>
      <c r="O540" s="6">
        <v>17583.259999999998</v>
      </c>
      <c r="P540" s="6">
        <v>193</v>
      </c>
      <c r="Q540" s="6">
        <v>115461.06</v>
      </c>
      <c r="R540" s="6" t="s">
        <v>83</v>
      </c>
      <c r="S540" s="6" t="s">
        <v>63</v>
      </c>
      <c r="T540" s="6" t="s">
        <v>84</v>
      </c>
      <c r="U540" s="6" t="s">
        <v>85</v>
      </c>
      <c r="V540" s="6" t="s">
        <v>86</v>
      </c>
      <c r="W540" s="6">
        <v>5</v>
      </c>
      <c r="X540" s="6" t="s">
        <v>38</v>
      </c>
      <c r="Y540" s="6">
        <v>2</v>
      </c>
      <c r="Z540" s="6" t="s">
        <v>39</v>
      </c>
    </row>
    <row r="541" spans="1:26" x14ac:dyDescent="0.3">
      <c r="A541" s="6" t="s">
        <v>1041</v>
      </c>
      <c r="B541" s="7">
        <v>45908</v>
      </c>
      <c r="C541" s="6" t="s">
        <v>49</v>
      </c>
      <c r="D541" s="6" t="s">
        <v>80</v>
      </c>
      <c r="E541" s="6" t="s">
        <v>29</v>
      </c>
      <c r="F541" s="6">
        <v>58</v>
      </c>
      <c r="G541" s="6" t="s">
        <v>134</v>
      </c>
      <c r="H541" s="6" t="s">
        <v>31</v>
      </c>
      <c r="I541" s="6" t="s">
        <v>134</v>
      </c>
      <c r="J541" s="6" t="s">
        <v>150</v>
      </c>
      <c r="K541" s="6">
        <v>2</v>
      </c>
      <c r="L541" s="6">
        <v>4559</v>
      </c>
      <c r="M541" s="6">
        <v>0</v>
      </c>
      <c r="N541" s="6">
        <v>0</v>
      </c>
      <c r="O541" s="6">
        <v>1641.24</v>
      </c>
      <c r="P541" s="6">
        <v>387</v>
      </c>
      <c r="Q541" s="6">
        <v>11146.24</v>
      </c>
      <c r="R541" s="6" t="s">
        <v>33</v>
      </c>
      <c r="S541" s="6" t="s">
        <v>63</v>
      </c>
      <c r="T541" s="6" t="s">
        <v>70</v>
      </c>
      <c r="U541" s="6" t="s">
        <v>56</v>
      </c>
      <c r="V541" s="6" t="s">
        <v>57</v>
      </c>
      <c r="W541" s="6">
        <v>6</v>
      </c>
      <c r="X541" s="6" t="s">
        <v>47</v>
      </c>
      <c r="Y541" s="6">
        <v>1</v>
      </c>
      <c r="Z541" s="6" t="s">
        <v>47</v>
      </c>
    </row>
    <row r="542" spans="1:26" x14ac:dyDescent="0.3">
      <c r="A542" s="6" t="s">
        <v>1042</v>
      </c>
      <c r="B542" s="7">
        <v>46101</v>
      </c>
      <c r="C542" s="6" t="s">
        <v>1043</v>
      </c>
      <c r="D542" s="6" t="s">
        <v>28</v>
      </c>
      <c r="E542" s="6" t="s">
        <v>43</v>
      </c>
      <c r="F542" s="6">
        <v>34</v>
      </c>
      <c r="G542" s="6" t="s">
        <v>74</v>
      </c>
      <c r="H542" s="6" t="s">
        <v>31</v>
      </c>
      <c r="I542" s="6" t="s">
        <v>74</v>
      </c>
      <c r="J542" s="6" t="s">
        <v>32</v>
      </c>
      <c r="K542" s="6">
        <v>5</v>
      </c>
      <c r="L542" s="6">
        <v>2350</v>
      </c>
      <c r="M542" s="6">
        <v>10</v>
      </c>
      <c r="N542" s="6">
        <v>1175</v>
      </c>
      <c r="O542" s="6">
        <v>1903.5</v>
      </c>
      <c r="P542" s="6">
        <v>454</v>
      </c>
      <c r="Q542" s="6">
        <v>12932.5</v>
      </c>
      <c r="R542" s="6" t="s">
        <v>33</v>
      </c>
      <c r="S542" s="6" t="s">
        <v>63</v>
      </c>
      <c r="T542" s="6" t="s">
        <v>55</v>
      </c>
      <c r="U542" s="6" t="s">
        <v>56</v>
      </c>
      <c r="V542" s="6" t="s">
        <v>57</v>
      </c>
      <c r="W542" s="6">
        <v>2</v>
      </c>
      <c r="X542" s="6" t="s">
        <v>38</v>
      </c>
      <c r="Y542" s="6">
        <v>3</v>
      </c>
      <c r="Z542" s="6" t="s">
        <v>58</v>
      </c>
    </row>
    <row r="543" spans="1:26" x14ac:dyDescent="0.3">
      <c r="A543" s="6" t="s">
        <v>1044</v>
      </c>
      <c r="B543" s="7">
        <v>45985</v>
      </c>
      <c r="C543" s="6" t="s">
        <v>1022</v>
      </c>
      <c r="D543" s="6" t="s">
        <v>111</v>
      </c>
      <c r="E543" s="6" t="s">
        <v>29</v>
      </c>
      <c r="F543" s="6">
        <v>19</v>
      </c>
      <c r="G543" s="6" t="s">
        <v>74</v>
      </c>
      <c r="H543" s="6" t="s">
        <v>31</v>
      </c>
      <c r="I543" s="6" t="s">
        <v>74</v>
      </c>
      <c r="J543" s="6" t="s">
        <v>69</v>
      </c>
      <c r="K543" s="6">
        <v>2</v>
      </c>
      <c r="L543" s="6">
        <v>25923</v>
      </c>
      <c r="M543" s="6">
        <v>0</v>
      </c>
      <c r="N543" s="6">
        <v>0</v>
      </c>
      <c r="O543" s="6">
        <v>9332.2800000000007</v>
      </c>
      <c r="P543" s="6">
        <v>274</v>
      </c>
      <c r="Q543" s="6">
        <v>61452.28</v>
      </c>
      <c r="R543" s="6" t="s">
        <v>33</v>
      </c>
      <c r="S543" s="6" t="s">
        <v>34</v>
      </c>
      <c r="T543" s="6" t="s">
        <v>46</v>
      </c>
      <c r="U543" s="6" t="s">
        <v>36</v>
      </c>
      <c r="V543" s="6" t="s">
        <v>37</v>
      </c>
      <c r="W543" s="6">
        <v>6</v>
      </c>
      <c r="X543" s="6" t="s">
        <v>47</v>
      </c>
      <c r="Y543" s="6">
        <v>3</v>
      </c>
      <c r="Z543" s="6" t="s">
        <v>39</v>
      </c>
    </row>
    <row r="544" spans="1:26" x14ac:dyDescent="0.3">
      <c r="A544" s="6" t="s">
        <v>1045</v>
      </c>
      <c r="B544" s="7">
        <v>45863</v>
      </c>
      <c r="C544" s="6" t="s">
        <v>1046</v>
      </c>
      <c r="D544" s="6" t="s">
        <v>73</v>
      </c>
      <c r="E544" s="6" t="s">
        <v>29</v>
      </c>
      <c r="F544" s="6">
        <v>41</v>
      </c>
      <c r="G544" s="6" t="s">
        <v>51</v>
      </c>
      <c r="H544" s="6" t="s">
        <v>52</v>
      </c>
      <c r="I544" s="6" t="s">
        <v>51</v>
      </c>
      <c r="J544" s="6" t="s">
        <v>201</v>
      </c>
      <c r="K544" s="6">
        <v>5</v>
      </c>
      <c r="L544" s="6">
        <v>27464</v>
      </c>
      <c r="M544" s="6">
        <v>20</v>
      </c>
      <c r="N544" s="6">
        <v>27464</v>
      </c>
      <c r="O544" s="6">
        <v>19774.080000000002</v>
      </c>
      <c r="P544" s="6">
        <v>74</v>
      </c>
      <c r="Q544" s="6">
        <v>129704.08</v>
      </c>
      <c r="R544" s="6" t="s">
        <v>45</v>
      </c>
      <c r="S544" s="6" t="s">
        <v>63</v>
      </c>
      <c r="T544" s="6" t="s">
        <v>35</v>
      </c>
      <c r="U544" s="6" t="s">
        <v>36</v>
      </c>
      <c r="V544" s="6" t="s">
        <v>37</v>
      </c>
      <c r="W544" s="6">
        <v>8</v>
      </c>
      <c r="X544" s="6" t="s">
        <v>47</v>
      </c>
      <c r="Y544" s="6">
        <v>5</v>
      </c>
      <c r="Z544" s="6" t="s">
        <v>47</v>
      </c>
    </row>
    <row r="545" spans="1:26" x14ac:dyDescent="0.3">
      <c r="A545" s="6" t="s">
        <v>1047</v>
      </c>
      <c r="B545" s="7">
        <v>45882</v>
      </c>
      <c r="C545" s="6" t="s">
        <v>1048</v>
      </c>
      <c r="D545" s="6" t="s">
        <v>66</v>
      </c>
      <c r="E545" s="6" t="s">
        <v>29</v>
      </c>
      <c r="F545" s="6">
        <v>39</v>
      </c>
      <c r="G545" s="6" t="s">
        <v>51</v>
      </c>
      <c r="H545" s="6" t="s">
        <v>52</v>
      </c>
      <c r="I545" s="6" t="s">
        <v>51</v>
      </c>
      <c r="J545" s="6" t="s">
        <v>150</v>
      </c>
      <c r="K545" s="6">
        <v>3</v>
      </c>
      <c r="L545" s="6">
        <v>17597</v>
      </c>
      <c r="M545" s="6">
        <v>5</v>
      </c>
      <c r="N545" s="6">
        <v>2639.55</v>
      </c>
      <c r="O545" s="6">
        <v>9027.26</v>
      </c>
      <c r="P545" s="6">
        <v>297</v>
      </c>
      <c r="Q545" s="6">
        <v>59475.71</v>
      </c>
      <c r="R545" s="6" t="s">
        <v>83</v>
      </c>
      <c r="S545" s="6" t="s">
        <v>63</v>
      </c>
      <c r="T545" s="6" t="s">
        <v>84</v>
      </c>
      <c r="U545" s="6" t="s">
        <v>85</v>
      </c>
      <c r="V545" s="6" t="s">
        <v>86</v>
      </c>
      <c r="W545" s="6">
        <v>5</v>
      </c>
      <c r="X545" s="6" t="s">
        <v>47</v>
      </c>
      <c r="Y545" s="6">
        <v>1</v>
      </c>
      <c r="Z545" s="6" t="s">
        <v>58</v>
      </c>
    </row>
    <row r="546" spans="1:26" x14ac:dyDescent="0.3">
      <c r="A546" s="6" t="s">
        <v>1049</v>
      </c>
      <c r="B546" s="7">
        <v>46096</v>
      </c>
      <c r="C546" s="6" t="s">
        <v>1007</v>
      </c>
      <c r="D546" s="6" t="s">
        <v>42</v>
      </c>
      <c r="E546" s="6" t="s">
        <v>43</v>
      </c>
      <c r="F546" s="6">
        <v>44</v>
      </c>
      <c r="G546" s="6" t="s">
        <v>30</v>
      </c>
      <c r="H546" s="6" t="s">
        <v>31</v>
      </c>
      <c r="I546" s="6" t="s">
        <v>30</v>
      </c>
      <c r="J546" s="6" t="s">
        <v>112</v>
      </c>
      <c r="K546" s="6">
        <v>5</v>
      </c>
      <c r="L546" s="6">
        <v>4399</v>
      </c>
      <c r="M546" s="6">
        <v>0</v>
      </c>
      <c r="N546" s="6">
        <v>0</v>
      </c>
      <c r="O546" s="6">
        <v>3959.1</v>
      </c>
      <c r="P546" s="6">
        <v>41</v>
      </c>
      <c r="Q546" s="6">
        <v>25995.1</v>
      </c>
      <c r="R546" s="6" t="s">
        <v>33</v>
      </c>
      <c r="S546" s="6" t="s">
        <v>63</v>
      </c>
      <c r="T546" s="6" t="s">
        <v>95</v>
      </c>
      <c r="U546" s="6" t="s">
        <v>96</v>
      </c>
      <c r="V546" s="6" t="s">
        <v>57</v>
      </c>
      <c r="W546" s="6">
        <v>3</v>
      </c>
      <c r="X546" s="6" t="s">
        <v>47</v>
      </c>
      <c r="Y546" s="6">
        <v>3</v>
      </c>
      <c r="Z546" s="6" t="s">
        <v>39</v>
      </c>
    </row>
    <row r="547" spans="1:26" x14ac:dyDescent="0.3">
      <c r="A547" s="6" t="s">
        <v>1050</v>
      </c>
      <c r="B547" s="7">
        <v>46043</v>
      </c>
      <c r="C547" s="6" t="s">
        <v>467</v>
      </c>
      <c r="D547" s="6" t="s">
        <v>80</v>
      </c>
      <c r="E547" s="6" t="s">
        <v>29</v>
      </c>
      <c r="F547" s="6">
        <v>46</v>
      </c>
      <c r="G547" s="6" t="s">
        <v>30</v>
      </c>
      <c r="H547" s="6" t="s">
        <v>31</v>
      </c>
      <c r="I547" s="6" t="s">
        <v>30</v>
      </c>
      <c r="J547" s="6" t="s">
        <v>62</v>
      </c>
      <c r="K547" s="6">
        <v>4</v>
      </c>
      <c r="L547" s="6">
        <v>16338</v>
      </c>
      <c r="M547" s="6">
        <v>5</v>
      </c>
      <c r="N547" s="6">
        <v>3267.6</v>
      </c>
      <c r="O547" s="6">
        <v>11175.19</v>
      </c>
      <c r="P547" s="6">
        <v>104</v>
      </c>
      <c r="Q547" s="6">
        <v>73363.59</v>
      </c>
      <c r="R547" s="6" t="s">
        <v>33</v>
      </c>
      <c r="S547" s="6" t="s">
        <v>34</v>
      </c>
      <c r="T547" s="6" t="s">
        <v>84</v>
      </c>
      <c r="U547" s="6" t="s">
        <v>85</v>
      </c>
      <c r="V547" s="6" t="s">
        <v>86</v>
      </c>
      <c r="W547" s="6">
        <v>9</v>
      </c>
      <c r="X547" s="6" t="s">
        <v>47</v>
      </c>
      <c r="Y547" s="6">
        <v>5</v>
      </c>
      <c r="Z547" s="6" t="s">
        <v>58</v>
      </c>
    </row>
    <row r="548" spans="1:26" x14ac:dyDescent="0.3">
      <c r="A548" s="6" t="s">
        <v>1051</v>
      </c>
      <c r="B548" s="7">
        <v>45989</v>
      </c>
      <c r="C548" s="6" t="s">
        <v>711</v>
      </c>
      <c r="D548" s="6" t="s">
        <v>61</v>
      </c>
      <c r="E548" s="6" t="s">
        <v>43</v>
      </c>
      <c r="F548" s="6">
        <v>23</v>
      </c>
      <c r="G548" s="6" t="s">
        <v>139</v>
      </c>
      <c r="H548" s="6" t="s">
        <v>31</v>
      </c>
      <c r="I548" s="6" t="s">
        <v>139</v>
      </c>
      <c r="J548" s="6" t="s">
        <v>62</v>
      </c>
      <c r="K548" s="6">
        <v>5</v>
      </c>
      <c r="L548" s="6">
        <v>41403</v>
      </c>
      <c r="M548" s="6">
        <v>5</v>
      </c>
      <c r="N548" s="6">
        <v>10350.75</v>
      </c>
      <c r="O548" s="6">
        <v>35399.56</v>
      </c>
      <c r="P548" s="6">
        <v>376</v>
      </c>
      <c r="Q548" s="6">
        <v>232439.82</v>
      </c>
      <c r="R548" s="6" t="s">
        <v>83</v>
      </c>
      <c r="S548" s="6" t="s">
        <v>34</v>
      </c>
      <c r="T548" s="6" t="s">
        <v>70</v>
      </c>
      <c r="U548" s="6" t="s">
        <v>56</v>
      </c>
      <c r="V548" s="6" t="s">
        <v>57</v>
      </c>
      <c r="W548" s="6">
        <v>4</v>
      </c>
      <c r="X548" s="6" t="s">
        <v>47</v>
      </c>
      <c r="Y548" s="6">
        <v>5</v>
      </c>
      <c r="Z548" s="6" t="s">
        <v>91</v>
      </c>
    </row>
    <row r="549" spans="1:26" x14ac:dyDescent="0.3">
      <c r="A549" s="6" t="s">
        <v>1052</v>
      </c>
      <c r="B549" s="7">
        <v>45961</v>
      </c>
      <c r="C549" s="6" t="s">
        <v>1053</v>
      </c>
      <c r="D549" s="6" t="s">
        <v>42</v>
      </c>
      <c r="E549" s="6" t="s">
        <v>29</v>
      </c>
      <c r="F549" s="6">
        <v>29</v>
      </c>
      <c r="G549" s="6" t="s">
        <v>134</v>
      </c>
      <c r="H549" s="6" t="s">
        <v>31</v>
      </c>
      <c r="I549" s="6" t="s">
        <v>134</v>
      </c>
      <c r="J549" s="6" t="s">
        <v>53</v>
      </c>
      <c r="K549" s="6">
        <v>2</v>
      </c>
      <c r="L549" s="6">
        <v>19158</v>
      </c>
      <c r="M549" s="6">
        <v>5</v>
      </c>
      <c r="N549" s="6">
        <v>1915.8</v>
      </c>
      <c r="O549" s="6">
        <v>6552.04</v>
      </c>
      <c r="P549" s="6">
        <v>419</v>
      </c>
      <c r="Q549" s="6">
        <v>43371.24</v>
      </c>
      <c r="R549" s="6" t="s">
        <v>45</v>
      </c>
      <c r="S549" s="6" t="s">
        <v>63</v>
      </c>
      <c r="T549" s="6" t="s">
        <v>76</v>
      </c>
      <c r="U549" s="6" t="s">
        <v>77</v>
      </c>
      <c r="V549" s="6" t="s">
        <v>57</v>
      </c>
      <c r="W549" s="6">
        <v>4</v>
      </c>
      <c r="X549" s="6" t="s">
        <v>47</v>
      </c>
      <c r="Y549" s="6">
        <v>2</v>
      </c>
      <c r="Z549" s="6" t="s">
        <v>58</v>
      </c>
    </row>
    <row r="550" spans="1:26" x14ac:dyDescent="0.3">
      <c r="A550" s="6" t="s">
        <v>1054</v>
      </c>
      <c r="B550" s="7">
        <v>45809</v>
      </c>
      <c r="C550" s="6" t="s">
        <v>1055</v>
      </c>
      <c r="D550" s="6" t="s">
        <v>108</v>
      </c>
      <c r="E550" s="6" t="s">
        <v>43</v>
      </c>
      <c r="F550" s="6">
        <v>19</v>
      </c>
      <c r="G550" s="6" t="s">
        <v>74</v>
      </c>
      <c r="H550" s="6" t="s">
        <v>31</v>
      </c>
      <c r="I550" s="6" t="s">
        <v>74</v>
      </c>
      <c r="J550" s="6" t="s">
        <v>53</v>
      </c>
      <c r="K550" s="6">
        <v>4</v>
      </c>
      <c r="L550" s="6">
        <v>9541</v>
      </c>
      <c r="M550" s="6">
        <v>20</v>
      </c>
      <c r="N550" s="6">
        <v>7632.8</v>
      </c>
      <c r="O550" s="6">
        <v>5495.62</v>
      </c>
      <c r="P550" s="6">
        <v>462</v>
      </c>
      <c r="Q550" s="6">
        <v>36488.82</v>
      </c>
      <c r="R550" s="6" t="s">
        <v>45</v>
      </c>
      <c r="S550" s="6" t="s">
        <v>34</v>
      </c>
      <c r="T550" s="6" t="s">
        <v>35</v>
      </c>
      <c r="U550" s="6" t="s">
        <v>36</v>
      </c>
      <c r="V550" s="6" t="s">
        <v>37</v>
      </c>
      <c r="W550" s="6">
        <v>10</v>
      </c>
      <c r="X550" s="6" t="s">
        <v>47</v>
      </c>
      <c r="Y550" s="6">
        <v>3</v>
      </c>
      <c r="Z550" s="6" t="s">
        <v>58</v>
      </c>
    </row>
    <row r="551" spans="1:26" x14ac:dyDescent="0.3">
      <c r="A551" s="6" t="s">
        <v>1056</v>
      </c>
      <c r="B551" s="7">
        <v>46113</v>
      </c>
      <c r="C551" s="6" t="s">
        <v>241</v>
      </c>
      <c r="D551" s="6" t="s">
        <v>28</v>
      </c>
      <c r="E551" s="6" t="s">
        <v>43</v>
      </c>
      <c r="F551" s="6">
        <v>23</v>
      </c>
      <c r="G551" s="6" t="s">
        <v>90</v>
      </c>
      <c r="H551" s="6" t="s">
        <v>31</v>
      </c>
      <c r="I551" s="6" t="s">
        <v>90</v>
      </c>
      <c r="J551" s="6" t="s">
        <v>201</v>
      </c>
      <c r="K551" s="6">
        <v>2</v>
      </c>
      <c r="L551" s="6">
        <v>37411</v>
      </c>
      <c r="M551" s="6">
        <v>15</v>
      </c>
      <c r="N551" s="6">
        <v>11223.3</v>
      </c>
      <c r="O551" s="6">
        <v>11447.77</v>
      </c>
      <c r="P551" s="6">
        <v>407</v>
      </c>
      <c r="Q551" s="6">
        <v>75453.47</v>
      </c>
      <c r="R551" s="6" t="s">
        <v>33</v>
      </c>
      <c r="S551" s="6" t="s">
        <v>34</v>
      </c>
      <c r="T551" s="6" t="s">
        <v>103</v>
      </c>
      <c r="U551" s="6" t="s">
        <v>103</v>
      </c>
      <c r="V551" s="6" t="s">
        <v>57</v>
      </c>
      <c r="W551" s="6">
        <v>1</v>
      </c>
      <c r="X551" s="6" t="s">
        <v>38</v>
      </c>
      <c r="Y551" s="6">
        <v>3</v>
      </c>
      <c r="Z551" s="6" t="s">
        <v>39</v>
      </c>
    </row>
    <row r="552" spans="1:26" x14ac:dyDescent="0.3">
      <c r="A552" s="6" t="s">
        <v>1057</v>
      </c>
      <c r="B552" s="7">
        <v>45885</v>
      </c>
      <c r="C552" s="6" t="s">
        <v>1058</v>
      </c>
      <c r="D552" s="6" t="s">
        <v>80</v>
      </c>
      <c r="E552" s="6" t="s">
        <v>43</v>
      </c>
      <c r="F552" s="6">
        <v>35</v>
      </c>
      <c r="G552" s="6" t="s">
        <v>139</v>
      </c>
      <c r="H552" s="6" t="s">
        <v>31</v>
      </c>
      <c r="I552" s="6" t="s">
        <v>139</v>
      </c>
      <c r="J552" s="6" t="s">
        <v>125</v>
      </c>
      <c r="K552" s="6">
        <v>3</v>
      </c>
      <c r="L552" s="6">
        <v>20654</v>
      </c>
      <c r="M552" s="6">
        <v>10</v>
      </c>
      <c r="N552" s="6">
        <v>6196.2</v>
      </c>
      <c r="O552" s="6">
        <v>10037.84</v>
      </c>
      <c r="P552" s="6">
        <v>467</v>
      </c>
      <c r="Q552" s="6">
        <v>66270.64</v>
      </c>
      <c r="R552" s="6" t="s">
        <v>45</v>
      </c>
      <c r="S552" s="6" t="s">
        <v>63</v>
      </c>
      <c r="T552" s="6" t="s">
        <v>84</v>
      </c>
      <c r="U552" s="6" t="s">
        <v>85</v>
      </c>
      <c r="V552" s="6" t="s">
        <v>86</v>
      </c>
      <c r="W552" s="6">
        <v>2</v>
      </c>
      <c r="X552" s="6" t="s">
        <v>47</v>
      </c>
      <c r="Y552" s="6">
        <v>4</v>
      </c>
      <c r="Z552" s="6" t="s">
        <v>91</v>
      </c>
    </row>
    <row r="553" spans="1:26" x14ac:dyDescent="0.3">
      <c r="A553" s="6" t="s">
        <v>1059</v>
      </c>
      <c r="B553" s="7">
        <v>45804</v>
      </c>
      <c r="C553" s="6" t="s">
        <v>1060</v>
      </c>
      <c r="D553" s="6" t="s">
        <v>111</v>
      </c>
      <c r="E553" s="6" t="s">
        <v>43</v>
      </c>
      <c r="F553" s="6">
        <v>55</v>
      </c>
      <c r="G553" s="6" t="s">
        <v>74</v>
      </c>
      <c r="H553" s="6" t="s">
        <v>31</v>
      </c>
      <c r="I553" s="6" t="s">
        <v>74</v>
      </c>
      <c r="J553" s="6" t="s">
        <v>75</v>
      </c>
      <c r="K553" s="6">
        <v>1</v>
      </c>
      <c r="L553" s="6">
        <v>20050</v>
      </c>
      <c r="M553" s="6">
        <v>5</v>
      </c>
      <c r="N553" s="6">
        <v>1002.5</v>
      </c>
      <c r="O553" s="6">
        <v>3428.55</v>
      </c>
      <c r="P553" s="6">
        <v>205</v>
      </c>
      <c r="Q553" s="6">
        <v>22681.05</v>
      </c>
      <c r="R553" s="6" t="s">
        <v>54</v>
      </c>
      <c r="S553" s="6" t="s">
        <v>34</v>
      </c>
      <c r="T553" s="6" t="s">
        <v>76</v>
      </c>
      <c r="U553" s="6" t="s">
        <v>77</v>
      </c>
      <c r="V553" s="6" t="s">
        <v>57</v>
      </c>
      <c r="W553" s="6">
        <v>5</v>
      </c>
      <c r="X553" s="6" t="s">
        <v>47</v>
      </c>
      <c r="Y553" s="6">
        <v>2</v>
      </c>
      <c r="Z553" s="6" t="s">
        <v>91</v>
      </c>
    </row>
    <row r="554" spans="1:26" x14ac:dyDescent="0.3">
      <c r="A554" s="6" t="s">
        <v>1061</v>
      </c>
      <c r="B554" s="7">
        <v>45813</v>
      </c>
      <c r="C554" s="6" t="s">
        <v>609</v>
      </c>
      <c r="D554" s="6" t="s">
        <v>73</v>
      </c>
      <c r="E554" s="6" t="s">
        <v>43</v>
      </c>
      <c r="F554" s="6">
        <v>60</v>
      </c>
      <c r="G554" s="6" t="s">
        <v>90</v>
      </c>
      <c r="H554" s="6" t="s">
        <v>31</v>
      </c>
      <c r="I554" s="6" t="s">
        <v>90</v>
      </c>
      <c r="J554" s="6" t="s">
        <v>75</v>
      </c>
      <c r="K554" s="6">
        <v>5</v>
      </c>
      <c r="L554" s="6">
        <v>26702</v>
      </c>
      <c r="M554" s="6">
        <v>0</v>
      </c>
      <c r="N554" s="6">
        <v>0</v>
      </c>
      <c r="O554" s="6">
        <v>24031.8</v>
      </c>
      <c r="P554" s="6">
        <v>215</v>
      </c>
      <c r="Q554" s="6">
        <v>157756.79999999999</v>
      </c>
      <c r="R554" s="6" t="s">
        <v>54</v>
      </c>
      <c r="S554" s="6" t="s">
        <v>63</v>
      </c>
      <c r="T554" s="6" t="s">
        <v>35</v>
      </c>
      <c r="U554" s="6" t="s">
        <v>36</v>
      </c>
      <c r="V554" s="6" t="s">
        <v>37</v>
      </c>
      <c r="W554" s="6">
        <v>4</v>
      </c>
      <c r="X554" s="6" t="s">
        <v>47</v>
      </c>
      <c r="Y554" s="6">
        <v>4</v>
      </c>
      <c r="Z554" s="6" t="s">
        <v>47</v>
      </c>
    </row>
    <row r="555" spans="1:26" x14ac:dyDescent="0.3">
      <c r="A555" s="6" t="s">
        <v>1062</v>
      </c>
      <c r="B555" s="7">
        <v>45829</v>
      </c>
      <c r="C555" s="6" t="s">
        <v>1063</v>
      </c>
      <c r="D555" s="6" t="s">
        <v>89</v>
      </c>
      <c r="E555" s="6" t="s">
        <v>43</v>
      </c>
      <c r="F555" s="6">
        <v>38</v>
      </c>
      <c r="G555" s="6" t="s">
        <v>90</v>
      </c>
      <c r="H555" s="6" t="s">
        <v>31</v>
      </c>
      <c r="I555" s="6" t="s">
        <v>90</v>
      </c>
      <c r="J555" s="6" t="s">
        <v>53</v>
      </c>
      <c r="K555" s="6">
        <v>1</v>
      </c>
      <c r="L555" s="6">
        <v>49429</v>
      </c>
      <c r="M555" s="6">
        <v>0</v>
      </c>
      <c r="N555" s="6">
        <v>0</v>
      </c>
      <c r="O555" s="6">
        <v>8897.2199999999993</v>
      </c>
      <c r="P555" s="6">
        <v>491</v>
      </c>
      <c r="Q555" s="6">
        <v>58817.22</v>
      </c>
      <c r="R555" s="6" t="s">
        <v>54</v>
      </c>
      <c r="S555" s="6" t="s">
        <v>63</v>
      </c>
      <c r="T555" s="6" t="s">
        <v>70</v>
      </c>
      <c r="U555" s="6" t="s">
        <v>56</v>
      </c>
      <c r="V555" s="6" t="s">
        <v>57</v>
      </c>
      <c r="W555" s="6">
        <v>5</v>
      </c>
      <c r="X555" s="6" t="s">
        <v>47</v>
      </c>
      <c r="Y555" s="6">
        <v>2</v>
      </c>
      <c r="Z555" s="6" t="s">
        <v>58</v>
      </c>
    </row>
    <row r="556" spans="1:26" x14ac:dyDescent="0.3">
      <c r="A556" s="6" t="s">
        <v>1064</v>
      </c>
      <c r="B556" s="7">
        <v>46106</v>
      </c>
      <c r="C556" s="6" t="s">
        <v>1065</v>
      </c>
      <c r="D556" s="6" t="s">
        <v>108</v>
      </c>
      <c r="E556" s="6" t="s">
        <v>29</v>
      </c>
      <c r="F556" s="6">
        <v>20</v>
      </c>
      <c r="G556" s="6" t="s">
        <v>44</v>
      </c>
      <c r="H556" s="6" t="s">
        <v>31</v>
      </c>
      <c r="I556" s="6" t="s">
        <v>44</v>
      </c>
      <c r="J556" s="6" t="s">
        <v>125</v>
      </c>
      <c r="K556" s="6">
        <v>5</v>
      </c>
      <c r="L556" s="6">
        <v>5569</v>
      </c>
      <c r="M556" s="6">
        <v>10</v>
      </c>
      <c r="N556" s="6">
        <v>2784.5</v>
      </c>
      <c r="O556" s="6">
        <v>4510.8900000000003</v>
      </c>
      <c r="P556" s="6">
        <v>202</v>
      </c>
      <c r="Q556" s="6">
        <v>29773.39</v>
      </c>
      <c r="R556" s="6" t="s">
        <v>54</v>
      </c>
      <c r="S556" s="6" t="s">
        <v>63</v>
      </c>
      <c r="T556" s="6" t="s">
        <v>70</v>
      </c>
      <c r="U556" s="6" t="s">
        <v>56</v>
      </c>
      <c r="V556" s="6" t="s">
        <v>57</v>
      </c>
      <c r="W556" s="6">
        <v>1</v>
      </c>
      <c r="X556" s="6" t="s">
        <v>47</v>
      </c>
      <c r="Y556" s="6">
        <v>3</v>
      </c>
      <c r="Z556" s="6" t="s">
        <v>39</v>
      </c>
    </row>
    <row r="557" spans="1:26" x14ac:dyDescent="0.3">
      <c r="A557" s="6" t="s">
        <v>1066</v>
      </c>
      <c r="B557" s="7">
        <v>46009</v>
      </c>
      <c r="C557" s="6" t="s">
        <v>1067</v>
      </c>
      <c r="D557" s="6" t="s">
        <v>42</v>
      </c>
      <c r="E557" s="6" t="s">
        <v>29</v>
      </c>
      <c r="F557" s="6">
        <v>19</v>
      </c>
      <c r="G557" s="6" t="s">
        <v>44</v>
      </c>
      <c r="H557" s="6" t="s">
        <v>31</v>
      </c>
      <c r="I557" s="6" t="s">
        <v>44</v>
      </c>
      <c r="J557" s="6" t="s">
        <v>112</v>
      </c>
      <c r="K557" s="6">
        <v>1</v>
      </c>
      <c r="L557" s="6">
        <v>4090</v>
      </c>
      <c r="M557" s="6">
        <v>0</v>
      </c>
      <c r="N557" s="6">
        <v>0</v>
      </c>
      <c r="O557" s="6">
        <v>736.2</v>
      </c>
      <c r="P557" s="6">
        <v>158</v>
      </c>
      <c r="Q557" s="6">
        <v>4984.2</v>
      </c>
      <c r="R557" s="6" t="s">
        <v>45</v>
      </c>
      <c r="S557" s="6" t="s">
        <v>34</v>
      </c>
      <c r="T557" s="6" t="s">
        <v>76</v>
      </c>
      <c r="U557" s="6" t="s">
        <v>77</v>
      </c>
      <c r="V557" s="6" t="s">
        <v>57</v>
      </c>
      <c r="W557" s="6">
        <v>1</v>
      </c>
      <c r="X557" s="6" t="s">
        <v>38</v>
      </c>
      <c r="Y557" s="6">
        <v>2</v>
      </c>
      <c r="Z557" s="6" t="s">
        <v>91</v>
      </c>
    </row>
    <row r="558" spans="1:26" x14ac:dyDescent="0.3">
      <c r="A558" s="6" t="s">
        <v>1068</v>
      </c>
      <c r="B558" s="7">
        <v>46099</v>
      </c>
      <c r="C558" s="6" t="s">
        <v>1069</v>
      </c>
      <c r="D558" s="6" t="s">
        <v>66</v>
      </c>
      <c r="E558" s="6" t="s">
        <v>29</v>
      </c>
      <c r="F558" s="6">
        <v>41</v>
      </c>
      <c r="G558" s="6" t="s">
        <v>99</v>
      </c>
      <c r="H558" s="6" t="s">
        <v>52</v>
      </c>
      <c r="I558" s="6" t="s">
        <v>99</v>
      </c>
      <c r="J558" s="6" t="s">
        <v>62</v>
      </c>
      <c r="K558" s="6">
        <v>2</v>
      </c>
      <c r="L558" s="6">
        <v>36676</v>
      </c>
      <c r="M558" s="6">
        <v>10</v>
      </c>
      <c r="N558" s="6">
        <v>7335.2</v>
      </c>
      <c r="O558" s="6">
        <v>11883.02</v>
      </c>
      <c r="P558" s="6">
        <v>71</v>
      </c>
      <c r="Q558" s="6">
        <v>77970.820000000007</v>
      </c>
      <c r="R558" s="6" t="s">
        <v>45</v>
      </c>
      <c r="S558" s="6" t="s">
        <v>34</v>
      </c>
      <c r="T558" s="6" t="s">
        <v>55</v>
      </c>
      <c r="U558" s="6" t="s">
        <v>56</v>
      </c>
      <c r="V558" s="6" t="s">
        <v>57</v>
      </c>
      <c r="W558" s="6">
        <v>2</v>
      </c>
      <c r="X558" s="6" t="s">
        <v>47</v>
      </c>
      <c r="Y558" s="6">
        <v>4</v>
      </c>
      <c r="Z558" s="6" t="s">
        <v>91</v>
      </c>
    </row>
    <row r="559" spans="1:26" x14ac:dyDescent="0.3">
      <c r="A559" s="6" t="s">
        <v>1070</v>
      </c>
      <c r="B559" s="7">
        <v>45901</v>
      </c>
      <c r="C559" s="6" t="s">
        <v>913</v>
      </c>
      <c r="D559" s="6" t="s">
        <v>66</v>
      </c>
      <c r="E559" s="6" t="s">
        <v>29</v>
      </c>
      <c r="F559" s="6">
        <v>36</v>
      </c>
      <c r="G559" s="6" t="s">
        <v>90</v>
      </c>
      <c r="H559" s="6" t="s">
        <v>31</v>
      </c>
      <c r="I559" s="6" t="s">
        <v>90</v>
      </c>
      <c r="J559" s="6" t="s">
        <v>201</v>
      </c>
      <c r="K559" s="6">
        <v>3</v>
      </c>
      <c r="L559" s="6">
        <v>7820</v>
      </c>
      <c r="M559" s="6">
        <v>5</v>
      </c>
      <c r="N559" s="6">
        <v>1173</v>
      </c>
      <c r="O559" s="6">
        <v>4011.66</v>
      </c>
      <c r="P559" s="6">
        <v>161</v>
      </c>
      <c r="Q559" s="6">
        <v>26459.66</v>
      </c>
      <c r="R559" s="6" t="s">
        <v>33</v>
      </c>
      <c r="S559" s="6" t="s">
        <v>63</v>
      </c>
      <c r="T559" s="6" t="s">
        <v>55</v>
      </c>
      <c r="U559" s="6" t="s">
        <v>56</v>
      </c>
      <c r="V559" s="6" t="s">
        <v>57</v>
      </c>
      <c r="W559" s="6">
        <v>7</v>
      </c>
      <c r="X559" s="6" t="s">
        <v>38</v>
      </c>
      <c r="Y559" s="6">
        <v>5</v>
      </c>
      <c r="Z559" s="6" t="s">
        <v>47</v>
      </c>
    </row>
    <row r="560" spans="1:26" x14ac:dyDescent="0.3">
      <c r="A560" s="6" t="s">
        <v>1071</v>
      </c>
      <c r="B560" s="7">
        <v>45778</v>
      </c>
      <c r="C560" s="6" t="s">
        <v>674</v>
      </c>
      <c r="D560" s="6" t="s">
        <v>61</v>
      </c>
      <c r="E560" s="6" t="s">
        <v>43</v>
      </c>
      <c r="F560" s="6">
        <v>55</v>
      </c>
      <c r="G560" s="6" t="s">
        <v>99</v>
      </c>
      <c r="H560" s="6" t="s">
        <v>52</v>
      </c>
      <c r="I560" s="6" t="s">
        <v>99</v>
      </c>
      <c r="J560" s="6" t="s">
        <v>53</v>
      </c>
      <c r="K560" s="6">
        <v>2</v>
      </c>
      <c r="L560" s="6">
        <v>13342</v>
      </c>
      <c r="M560" s="6">
        <v>0</v>
      </c>
      <c r="N560" s="6">
        <v>0</v>
      </c>
      <c r="O560" s="6">
        <v>4803.12</v>
      </c>
      <c r="P560" s="6">
        <v>174</v>
      </c>
      <c r="Q560" s="6">
        <v>31661.119999999999</v>
      </c>
      <c r="R560" s="6" t="s">
        <v>45</v>
      </c>
      <c r="S560" s="6" t="s">
        <v>34</v>
      </c>
      <c r="T560" s="6" t="s">
        <v>84</v>
      </c>
      <c r="U560" s="6" t="s">
        <v>85</v>
      </c>
      <c r="V560" s="6" t="s">
        <v>86</v>
      </c>
      <c r="W560" s="6">
        <v>4</v>
      </c>
      <c r="X560" s="6" t="s">
        <v>38</v>
      </c>
      <c r="Y560" s="6">
        <v>5</v>
      </c>
      <c r="Z560" s="6" t="s">
        <v>58</v>
      </c>
    </row>
    <row r="561" spans="1:26" x14ac:dyDescent="0.3">
      <c r="A561" s="6" t="s">
        <v>1072</v>
      </c>
      <c r="B561" s="7">
        <v>46075</v>
      </c>
      <c r="C561" s="6" t="s">
        <v>631</v>
      </c>
      <c r="D561" s="6" t="s">
        <v>28</v>
      </c>
      <c r="E561" s="6" t="s">
        <v>43</v>
      </c>
      <c r="F561" s="6">
        <v>60</v>
      </c>
      <c r="G561" s="6" t="s">
        <v>99</v>
      </c>
      <c r="H561" s="6" t="s">
        <v>52</v>
      </c>
      <c r="I561" s="6" t="s">
        <v>99</v>
      </c>
      <c r="J561" s="6" t="s">
        <v>32</v>
      </c>
      <c r="K561" s="6">
        <v>1</v>
      </c>
      <c r="L561" s="6">
        <v>22384</v>
      </c>
      <c r="M561" s="6">
        <v>0</v>
      </c>
      <c r="N561" s="6">
        <v>0</v>
      </c>
      <c r="O561" s="6">
        <v>4029.12</v>
      </c>
      <c r="P561" s="6">
        <v>175</v>
      </c>
      <c r="Q561" s="6">
        <v>26588.12</v>
      </c>
      <c r="R561" s="6" t="s">
        <v>33</v>
      </c>
      <c r="S561" s="6" t="s">
        <v>63</v>
      </c>
      <c r="T561" s="6" t="s">
        <v>103</v>
      </c>
      <c r="U561" s="6" t="s">
        <v>103</v>
      </c>
      <c r="V561" s="6" t="s">
        <v>57</v>
      </c>
      <c r="W561" s="6">
        <v>2</v>
      </c>
      <c r="X561" s="6" t="s">
        <v>47</v>
      </c>
      <c r="Y561" s="6">
        <v>2</v>
      </c>
      <c r="Z561" s="6" t="s">
        <v>47</v>
      </c>
    </row>
    <row r="562" spans="1:26" x14ac:dyDescent="0.3">
      <c r="A562" s="6" t="s">
        <v>1073</v>
      </c>
      <c r="B562" s="7">
        <v>45937</v>
      </c>
      <c r="C562" s="6" t="s">
        <v>1074</v>
      </c>
      <c r="D562" s="6" t="s">
        <v>66</v>
      </c>
      <c r="E562" s="6" t="s">
        <v>43</v>
      </c>
      <c r="F562" s="6">
        <v>45</v>
      </c>
      <c r="G562" s="6" t="s">
        <v>44</v>
      </c>
      <c r="H562" s="6" t="s">
        <v>31</v>
      </c>
      <c r="I562" s="6" t="s">
        <v>44</v>
      </c>
      <c r="J562" s="6" t="s">
        <v>201</v>
      </c>
      <c r="K562" s="6">
        <v>2</v>
      </c>
      <c r="L562" s="6">
        <v>22350</v>
      </c>
      <c r="M562" s="6">
        <v>0</v>
      </c>
      <c r="N562" s="6">
        <v>0</v>
      </c>
      <c r="O562" s="6">
        <v>8046</v>
      </c>
      <c r="P562" s="6">
        <v>119</v>
      </c>
      <c r="Q562" s="6">
        <v>52865</v>
      </c>
      <c r="R562" s="6" t="s">
        <v>54</v>
      </c>
      <c r="S562" s="6" t="s">
        <v>34</v>
      </c>
      <c r="T562" s="6" t="s">
        <v>76</v>
      </c>
      <c r="U562" s="6" t="s">
        <v>77</v>
      </c>
      <c r="V562" s="6" t="s">
        <v>57</v>
      </c>
      <c r="W562" s="6">
        <v>9</v>
      </c>
      <c r="X562" s="6" t="s">
        <v>47</v>
      </c>
      <c r="Y562" s="6">
        <v>3</v>
      </c>
      <c r="Z562" s="6" t="s">
        <v>58</v>
      </c>
    </row>
    <row r="563" spans="1:26" x14ac:dyDescent="0.3">
      <c r="A563" s="6" t="s">
        <v>1075</v>
      </c>
      <c r="B563" s="7">
        <v>45860</v>
      </c>
      <c r="C563" s="6" t="s">
        <v>156</v>
      </c>
      <c r="D563" s="6" t="s">
        <v>50</v>
      </c>
      <c r="E563" s="6" t="s">
        <v>43</v>
      </c>
      <c r="F563" s="6">
        <v>36</v>
      </c>
      <c r="G563" s="6" t="s">
        <v>44</v>
      </c>
      <c r="H563" s="6" t="s">
        <v>31</v>
      </c>
      <c r="I563" s="6" t="s">
        <v>44</v>
      </c>
      <c r="J563" s="6" t="s">
        <v>62</v>
      </c>
      <c r="K563" s="6">
        <v>1</v>
      </c>
      <c r="L563" s="6">
        <v>30336</v>
      </c>
      <c r="M563" s="6">
        <v>5</v>
      </c>
      <c r="N563" s="6">
        <v>1516.8</v>
      </c>
      <c r="O563" s="6">
        <v>5187.46</v>
      </c>
      <c r="P563" s="6">
        <v>83</v>
      </c>
      <c r="Q563" s="6">
        <v>34089.660000000003</v>
      </c>
      <c r="R563" s="6" t="s">
        <v>33</v>
      </c>
      <c r="S563" s="6" t="s">
        <v>34</v>
      </c>
      <c r="T563" s="6" t="s">
        <v>103</v>
      </c>
      <c r="U563" s="6" t="s">
        <v>103</v>
      </c>
      <c r="V563" s="6" t="s">
        <v>57</v>
      </c>
      <c r="W563" s="6">
        <v>9</v>
      </c>
      <c r="X563" s="6" t="s">
        <v>38</v>
      </c>
      <c r="Y563" s="6">
        <v>4</v>
      </c>
      <c r="Z563" s="6" t="s">
        <v>39</v>
      </c>
    </row>
    <row r="564" spans="1:26" x14ac:dyDescent="0.3">
      <c r="A564" s="6" t="s">
        <v>1076</v>
      </c>
      <c r="B564" s="7">
        <v>45872</v>
      </c>
      <c r="C564" s="6" t="s">
        <v>1077</v>
      </c>
      <c r="D564" s="6" t="s">
        <v>50</v>
      </c>
      <c r="E564" s="6" t="s">
        <v>29</v>
      </c>
      <c r="F564" s="6">
        <v>47</v>
      </c>
      <c r="G564" s="6" t="s">
        <v>94</v>
      </c>
      <c r="H564" s="6" t="s">
        <v>31</v>
      </c>
      <c r="I564" s="6" t="s">
        <v>94</v>
      </c>
      <c r="J564" s="6" t="s">
        <v>75</v>
      </c>
      <c r="K564" s="6">
        <v>5</v>
      </c>
      <c r="L564" s="6">
        <v>14793</v>
      </c>
      <c r="M564" s="6">
        <v>10</v>
      </c>
      <c r="N564" s="6">
        <v>7396.5</v>
      </c>
      <c r="O564" s="6">
        <v>11982.33</v>
      </c>
      <c r="P564" s="6">
        <v>384</v>
      </c>
      <c r="Q564" s="6">
        <v>78934.83</v>
      </c>
      <c r="R564" s="6" t="s">
        <v>83</v>
      </c>
      <c r="S564" s="6" t="s">
        <v>34</v>
      </c>
      <c r="T564" s="6" t="s">
        <v>103</v>
      </c>
      <c r="U564" s="6" t="s">
        <v>103</v>
      </c>
      <c r="V564" s="6" t="s">
        <v>57</v>
      </c>
      <c r="W564" s="6">
        <v>10</v>
      </c>
      <c r="X564" s="6" t="s">
        <v>47</v>
      </c>
      <c r="Y564" s="6">
        <v>3</v>
      </c>
      <c r="Z564" s="6" t="s">
        <v>91</v>
      </c>
    </row>
    <row r="565" spans="1:26" x14ac:dyDescent="0.3">
      <c r="A565" s="6" t="s">
        <v>1078</v>
      </c>
      <c r="B565" s="7">
        <v>45791</v>
      </c>
      <c r="C565" s="6" t="s">
        <v>1079</v>
      </c>
      <c r="D565" s="6" t="s">
        <v>42</v>
      </c>
      <c r="E565" s="6" t="s">
        <v>29</v>
      </c>
      <c r="F565" s="6">
        <v>33</v>
      </c>
      <c r="G565" s="6" t="s">
        <v>74</v>
      </c>
      <c r="H565" s="6" t="s">
        <v>31</v>
      </c>
      <c r="I565" s="6" t="s">
        <v>74</v>
      </c>
      <c r="J565" s="6" t="s">
        <v>112</v>
      </c>
      <c r="K565" s="6">
        <v>3</v>
      </c>
      <c r="L565" s="6">
        <v>38101</v>
      </c>
      <c r="M565" s="6">
        <v>10</v>
      </c>
      <c r="N565" s="6">
        <v>11430.3</v>
      </c>
      <c r="O565" s="6">
        <v>18517.09</v>
      </c>
      <c r="P565" s="6">
        <v>123</v>
      </c>
      <c r="Q565" s="6">
        <v>121512.79</v>
      </c>
      <c r="R565" s="6" t="s">
        <v>83</v>
      </c>
      <c r="S565" s="6" t="s">
        <v>63</v>
      </c>
      <c r="T565" s="6" t="s">
        <v>95</v>
      </c>
      <c r="U565" s="6" t="s">
        <v>96</v>
      </c>
      <c r="V565" s="6" t="s">
        <v>57</v>
      </c>
      <c r="W565" s="6">
        <v>4</v>
      </c>
      <c r="X565" s="6" t="s">
        <v>38</v>
      </c>
      <c r="Y565" s="6">
        <v>1</v>
      </c>
      <c r="Z565" s="6" t="s">
        <v>91</v>
      </c>
    </row>
    <row r="566" spans="1:26" x14ac:dyDescent="0.3">
      <c r="A566" s="6" t="s">
        <v>1080</v>
      </c>
      <c r="B566" s="7">
        <v>45951</v>
      </c>
      <c r="C566" s="6" t="s">
        <v>200</v>
      </c>
      <c r="D566" s="6" t="s">
        <v>89</v>
      </c>
      <c r="E566" s="6" t="s">
        <v>29</v>
      </c>
      <c r="F566" s="6">
        <v>27</v>
      </c>
      <c r="G566" s="6" t="s">
        <v>67</v>
      </c>
      <c r="H566" s="6" t="s">
        <v>68</v>
      </c>
      <c r="I566" s="6" t="s">
        <v>67</v>
      </c>
      <c r="J566" s="6" t="s">
        <v>62</v>
      </c>
      <c r="K566" s="6">
        <v>2</v>
      </c>
      <c r="L566" s="6">
        <v>20386</v>
      </c>
      <c r="M566" s="6">
        <v>20</v>
      </c>
      <c r="N566" s="6">
        <v>8154.4</v>
      </c>
      <c r="O566" s="6">
        <v>5871.17</v>
      </c>
      <c r="P566" s="6">
        <v>48</v>
      </c>
      <c r="Q566" s="6">
        <v>38536.769999999997</v>
      </c>
      <c r="R566" s="6" t="s">
        <v>83</v>
      </c>
      <c r="S566" s="6" t="s">
        <v>63</v>
      </c>
      <c r="T566" s="6" t="s">
        <v>46</v>
      </c>
      <c r="U566" s="6" t="s">
        <v>36</v>
      </c>
      <c r="V566" s="6" t="s">
        <v>37</v>
      </c>
      <c r="W566" s="6">
        <v>10</v>
      </c>
      <c r="X566" s="6" t="s">
        <v>38</v>
      </c>
      <c r="Y566" s="6">
        <v>1</v>
      </c>
      <c r="Z566" s="6" t="s">
        <v>91</v>
      </c>
    </row>
    <row r="567" spans="1:26" x14ac:dyDescent="0.3">
      <c r="A567" s="6" t="s">
        <v>1081</v>
      </c>
      <c r="B567" s="7">
        <v>46066</v>
      </c>
      <c r="C567" s="6" t="s">
        <v>266</v>
      </c>
      <c r="D567" s="6" t="s">
        <v>73</v>
      </c>
      <c r="E567" s="6" t="s">
        <v>29</v>
      </c>
      <c r="F567" s="6">
        <v>28</v>
      </c>
      <c r="G567" s="6" t="s">
        <v>90</v>
      </c>
      <c r="H567" s="6" t="s">
        <v>31</v>
      </c>
      <c r="I567" s="6" t="s">
        <v>90</v>
      </c>
      <c r="J567" s="6" t="s">
        <v>32</v>
      </c>
      <c r="K567" s="6">
        <v>2</v>
      </c>
      <c r="L567" s="6">
        <v>12947</v>
      </c>
      <c r="M567" s="6">
        <v>10</v>
      </c>
      <c r="N567" s="6">
        <v>2589.4</v>
      </c>
      <c r="O567" s="6">
        <v>4194.83</v>
      </c>
      <c r="P567" s="6">
        <v>401</v>
      </c>
      <c r="Q567" s="6">
        <v>27900.43</v>
      </c>
      <c r="R567" s="6" t="s">
        <v>54</v>
      </c>
      <c r="S567" s="6" t="s">
        <v>34</v>
      </c>
      <c r="T567" s="6" t="s">
        <v>46</v>
      </c>
      <c r="U567" s="6" t="s">
        <v>36</v>
      </c>
      <c r="V567" s="6" t="s">
        <v>37</v>
      </c>
      <c r="W567" s="6">
        <v>1</v>
      </c>
      <c r="X567" s="6" t="s">
        <v>47</v>
      </c>
      <c r="Y567" s="6">
        <v>1</v>
      </c>
      <c r="Z567" s="6" t="s">
        <v>58</v>
      </c>
    </row>
    <row r="568" spans="1:26" x14ac:dyDescent="0.3">
      <c r="A568" s="6" t="s">
        <v>1082</v>
      </c>
      <c r="B568" s="7">
        <v>45993</v>
      </c>
      <c r="C568" s="6" t="s">
        <v>1083</v>
      </c>
      <c r="D568" s="6" t="s">
        <v>28</v>
      </c>
      <c r="E568" s="6" t="s">
        <v>43</v>
      </c>
      <c r="F568" s="6">
        <v>29</v>
      </c>
      <c r="G568" s="6" t="s">
        <v>67</v>
      </c>
      <c r="H568" s="6" t="s">
        <v>68</v>
      </c>
      <c r="I568" s="6" t="s">
        <v>67</v>
      </c>
      <c r="J568" s="6" t="s">
        <v>125</v>
      </c>
      <c r="K568" s="6">
        <v>1</v>
      </c>
      <c r="L568" s="6">
        <v>45669</v>
      </c>
      <c r="M568" s="6">
        <v>20</v>
      </c>
      <c r="N568" s="6">
        <v>9133.7999999999993</v>
      </c>
      <c r="O568" s="6">
        <v>6576.34</v>
      </c>
      <c r="P568" s="6">
        <v>84</v>
      </c>
      <c r="Q568" s="6">
        <v>43195.54</v>
      </c>
      <c r="R568" s="6" t="s">
        <v>83</v>
      </c>
      <c r="S568" s="6" t="s">
        <v>34</v>
      </c>
      <c r="T568" s="6" t="s">
        <v>103</v>
      </c>
      <c r="U568" s="6" t="s">
        <v>103</v>
      </c>
      <c r="V568" s="6" t="s">
        <v>57</v>
      </c>
      <c r="W568" s="6">
        <v>9</v>
      </c>
      <c r="X568" s="6" t="s">
        <v>47</v>
      </c>
      <c r="Y568" s="6">
        <v>1</v>
      </c>
      <c r="Z568" s="6" t="s">
        <v>58</v>
      </c>
    </row>
    <row r="569" spans="1:26" x14ac:dyDescent="0.3">
      <c r="A569" s="6" t="s">
        <v>1084</v>
      </c>
      <c r="B569" s="7">
        <v>45923</v>
      </c>
      <c r="C569" s="6" t="s">
        <v>1085</v>
      </c>
      <c r="D569" s="6" t="s">
        <v>66</v>
      </c>
      <c r="E569" s="6" t="s">
        <v>29</v>
      </c>
      <c r="F569" s="6">
        <v>27</v>
      </c>
      <c r="G569" s="6" t="s">
        <v>44</v>
      </c>
      <c r="H569" s="6" t="s">
        <v>31</v>
      </c>
      <c r="I569" s="6" t="s">
        <v>44</v>
      </c>
      <c r="J569" s="6" t="s">
        <v>150</v>
      </c>
      <c r="K569" s="6">
        <v>5</v>
      </c>
      <c r="L569" s="6">
        <v>32363</v>
      </c>
      <c r="M569" s="6">
        <v>15</v>
      </c>
      <c r="N569" s="6">
        <v>24272.25</v>
      </c>
      <c r="O569" s="6">
        <v>24757.69</v>
      </c>
      <c r="P569" s="6">
        <v>55</v>
      </c>
      <c r="Q569" s="6">
        <v>162355.45000000001</v>
      </c>
      <c r="R569" s="6" t="s">
        <v>33</v>
      </c>
      <c r="S569" s="6" t="s">
        <v>63</v>
      </c>
      <c r="T569" s="6" t="s">
        <v>103</v>
      </c>
      <c r="U569" s="6" t="s">
        <v>103</v>
      </c>
      <c r="V569" s="6" t="s">
        <v>57</v>
      </c>
      <c r="W569" s="6">
        <v>4</v>
      </c>
      <c r="X569" s="6" t="s">
        <v>47</v>
      </c>
      <c r="Y569" s="6">
        <v>3</v>
      </c>
      <c r="Z569" s="6" t="s">
        <v>39</v>
      </c>
    </row>
    <row r="570" spans="1:26" x14ac:dyDescent="0.3">
      <c r="A570" s="6" t="s">
        <v>1086</v>
      </c>
      <c r="B570" s="7">
        <v>45902</v>
      </c>
      <c r="C570" s="6" t="s">
        <v>1087</v>
      </c>
      <c r="D570" s="6" t="s">
        <v>108</v>
      </c>
      <c r="E570" s="6" t="s">
        <v>29</v>
      </c>
      <c r="F570" s="6">
        <v>18</v>
      </c>
      <c r="G570" s="6" t="s">
        <v>90</v>
      </c>
      <c r="H570" s="6" t="s">
        <v>31</v>
      </c>
      <c r="I570" s="6" t="s">
        <v>90</v>
      </c>
      <c r="J570" s="6" t="s">
        <v>201</v>
      </c>
      <c r="K570" s="6">
        <v>2</v>
      </c>
      <c r="L570" s="6">
        <v>26083</v>
      </c>
      <c r="M570" s="6">
        <v>5</v>
      </c>
      <c r="N570" s="6">
        <v>2608.3000000000002</v>
      </c>
      <c r="O570" s="6">
        <v>8920.39</v>
      </c>
      <c r="P570" s="6">
        <v>148</v>
      </c>
      <c r="Q570" s="6">
        <v>58626.09</v>
      </c>
      <c r="R570" s="6" t="s">
        <v>45</v>
      </c>
      <c r="S570" s="6" t="s">
        <v>34</v>
      </c>
      <c r="T570" s="6" t="s">
        <v>95</v>
      </c>
      <c r="U570" s="6" t="s">
        <v>96</v>
      </c>
      <c r="V570" s="6" t="s">
        <v>57</v>
      </c>
      <c r="W570" s="6">
        <v>4</v>
      </c>
      <c r="X570" s="6" t="s">
        <v>38</v>
      </c>
      <c r="Y570" s="6">
        <v>2</v>
      </c>
      <c r="Z570" s="6" t="s">
        <v>39</v>
      </c>
    </row>
    <row r="571" spans="1:26" x14ac:dyDescent="0.3">
      <c r="A571" s="6" t="s">
        <v>1088</v>
      </c>
      <c r="B571" s="7">
        <v>46113</v>
      </c>
      <c r="C571" s="6" t="s">
        <v>491</v>
      </c>
      <c r="D571" s="6" t="s">
        <v>42</v>
      </c>
      <c r="E571" s="6" t="s">
        <v>43</v>
      </c>
      <c r="F571" s="6">
        <v>28</v>
      </c>
      <c r="G571" s="6" t="s">
        <v>90</v>
      </c>
      <c r="H571" s="6" t="s">
        <v>31</v>
      </c>
      <c r="I571" s="6" t="s">
        <v>90</v>
      </c>
      <c r="J571" s="6" t="s">
        <v>112</v>
      </c>
      <c r="K571" s="6">
        <v>4</v>
      </c>
      <c r="L571" s="6">
        <v>18529</v>
      </c>
      <c r="M571" s="6">
        <v>20</v>
      </c>
      <c r="N571" s="6">
        <v>14823.2</v>
      </c>
      <c r="O571" s="6">
        <v>10672.7</v>
      </c>
      <c r="P571" s="6">
        <v>326</v>
      </c>
      <c r="Q571" s="6">
        <v>70291.5</v>
      </c>
      <c r="R571" s="6" t="s">
        <v>33</v>
      </c>
      <c r="S571" s="6" t="s">
        <v>63</v>
      </c>
      <c r="T571" s="6" t="s">
        <v>84</v>
      </c>
      <c r="U571" s="6" t="s">
        <v>85</v>
      </c>
      <c r="V571" s="6" t="s">
        <v>86</v>
      </c>
      <c r="W571" s="6">
        <v>10</v>
      </c>
      <c r="X571" s="6" t="s">
        <v>38</v>
      </c>
      <c r="Y571" s="6">
        <v>4</v>
      </c>
      <c r="Z571" s="6" t="s">
        <v>91</v>
      </c>
    </row>
    <row r="572" spans="1:26" x14ac:dyDescent="0.3">
      <c r="A572" s="6" t="s">
        <v>1089</v>
      </c>
      <c r="B572" s="7">
        <v>46038</v>
      </c>
      <c r="C572" s="6" t="s">
        <v>540</v>
      </c>
      <c r="D572" s="6" t="s">
        <v>73</v>
      </c>
      <c r="E572" s="6" t="s">
        <v>29</v>
      </c>
      <c r="F572" s="6">
        <v>22</v>
      </c>
      <c r="G572" s="6" t="s">
        <v>44</v>
      </c>
      <c r="H572" s="6" t="s">
        <v>31</v>
      </c>
      <c r="I572" s="6" t="s">
        <v>44</v>
      </c>
      <c r="J572" s="6" t="s">
        <v>32</v>
      </c>
      <c r="K572" s="6">
        <v>5</v>
      </c>
      <c r="L572" s="6">
        <v>48092</v>
      </c>
      <c r="M572" s="6">
        <v>0</v>
      </c>
      <c r="N572" s="6">
        <v>0</v>
      </c>
      <c r="O572" s="6">
        <v>43282.8</v>
      </c>
      <c r="P572" s="6">
        <v>210</v>
      </c>
      <c r="Q572" s="6">
        <v>283952.8</v>
      </c>
      <c r="R572" s="6" t="s">
        <v>54</v>
      </c>
      <c r="S572" s="6" t="s">
        <v>34</v>
      </c>
      <c r="T572" s="6" t="s">
        <v>95</v>
      </c>
      <c r="U572" s="6" t="s">
        <v>96</v>
      </c>
      <c r="V572" s="6" t="s">
        <v>57</v>
      </c>
      <c r="W572" s="6">
        <v>3</v>
      </c>
      <c r="X572" s="6" t="s">
        <v>38</v>
      </c>
      <c r="Y572" s="6">
        <v>1</v>
      </c>
      <c r="Z572" s="6" t="s">
        <v>47</v>
      </c>
    </row>
    <row r="573" spans="1:26" x14ac:dyDescent="0.3">
      <c r="A573" s="6" t="s">
        <v>1090</v>
      </c>
      <c r="B573" s="7">
        <v>45975</v>
      </c>
      <c r="C573" s="6" t="s">
        <v>1017</v>
      </c>
      <c r="D573" s="6" t="s">
        <v>111</v>
      </c>
      <c r="E573" s="6" t="s">
        <v>43</v>
      </c>
      <c r="F573" s="6">
        <v>28</v>
      </c>
      <c r="G573" s="6" t="s">
        <v>51</v>
      </c>
      <c r="H573" s="6" t="s">
        <v>52</v>
      </c>
      <c r="I573" s="6" t="s">
        <v>51</v>
      </c>
      <c r="J573" s="6" t="s">
        <v>102</v>
      </c>
      <c r="K573" s="6">
        <v>1</v>
      </c>
      <c r="L573" s="6">
        <v>46450</v>
      </c>
      <c r="M573" s="6">
        <v>10</v>
      </c>
      <c r="N573" s="6">
        <v>4645</v>
      </c>
      <c r="O573" s="6">
        <v>7524.9</v>
      </c>
      <c r="P573" s="6">
        <v>11</v>
      </c>
      <c r="Q573" s="6">
        <v>49340.9</v>
      </c>
      <c r="R573" s="6" t="s">
        <v>54</v>
      </c>
      <c r="S573" s="6" t="s">
        <v>34</v>
      </c>
      <c r="T573" s="6" t="s">
        <v>84</v>
      </c>
      <c r="U573" s="6" t="s">
        <v>85</v>
      </c>
      <c r="V573" s="6" t="s">
        <v>86</v>
      </c>
      <c r="W573" s="6">
        <v>8</v>
      </c>
      <c r="X573" s="6" t="s">
        <v>38</v>
      </c>
      <c r="Y573" s="6">
        <v>5</v>
      </c>
      <c r="Z573" s="6" t="s">
        <v>39</v>
      </c>
    </row>
    <row r="574" spans="1:26" x14ac:dyDescent="0.3">
      <c r="A574" s="6" t="s">
        <v>1091</v>
      </c>
      <c r="B574" s="7">
        <v>46041</v>
      </c>
      <c r="C574" s="6" t="s">
        <v>523</v>
      </c>
      <c r="D574" s="6" t="s">
        <v>108</v>
      </c>
      <c r="E574" s="6" t="s">
        <v>43</v>
      </c>
      <c r="F574" s="6">
        <v>19</v>
      </c>
      <c r="G574" s="6" t="s">
        <v>44</v>
      </c>
      <c r="H574" s="6" t="s">
        <v>31</v>
      </c>
      <c r="I574" s="6" t="s">
        <v>44</v>
      </c>
      <c r="J574" s="6" t="s">
        <v>53</v>
      </c>
      <c r="K574" s="6">
        <v>2</v>
      </c>
      <c r="L574" s="6">
        <v>7461</v>
      </c>
      <c r="M574" s="6">
        <v>5</v>
      </c>
      <c r="N574" s="6">
        <v>746.1</v>
      </c>
      <c r="O574" s="6">
        <v>2551.66</v>
      </c>
      <c r="P574" s="6">
        <v>462</v>
      </c>
      <c r="Q574" s="6">
        <v>17189.560000000001</v>
      </c>
      <c r="R574" s="6" t="s">
        <v>54</v>
      </c>
      <c r="S574" s="6" t="s">
        <v>63</v>
      </c>
      <c r="T574" s="6" t="s">
        <v>84</v>
      </c>
      <c r="U574" s="6" t="s">
        <v>85</v>
      </c>
      <c r="V574" s="6" t="s">
        <v>86</v>
      </c>
      <c r="W574" s="6">
        <v>4</v>
      </c>
      <c r="X574" s="6" t="s">
        <v>47</v>
      </c>
      <c r="Y574" s="6">
        <v>5</v>
      </c>
      <c r="Z574" s="6" t="s">
        <v>91</v>
      </c>
    </row>
    <row r="575" spans="1:26" x14ac:dyDescent="0.3">
      <c r="A575" s="6" t="s">
        <v>1092</v>
      </c>
      <c r="B575" s="7">
        <v>45764</v>
      </c>
      <c r="C575" s="6" t="s">
        <v>257</v>
      </c>
      <c r="D575" s="6" t="s">
        <v>89</v>
      </c>
      <c r="E575" s="6" t="s">
        <v>29</v>
      </c>
      <c r="F575" s="6">
        <v>26</v>
      </c>
      <c r="G575" s="6" t="s">
        <v>94</v>
      </c>
      <c r="H575" s="6" t="s">
        <v>31</v>
      </c>
      <c r="I575" s="6" t="s">
        <v>94</v>
      </c>
      <c r="J575" s="6" t="s">
        <v>201</v>
      </c>
      <c r="K575" s="6">
        <v>4</v>
      </c>
      <c r="L575" s="6">
        <v>34693</v>
      </c>
      <c r="M575" s="6">
        <v>20</v>
      </c>
      <c r="N575" s="6">
        <v>27754.400000000001</v>
      </c>
      <c r="O575" s="6">
        <v>19983.169999999998</v>
      </c>
      <c r="P575" s="6">
        <v>92</v>
      </c>
      <c r="Q575" s="6">
        <v>131092.76999999999</v>
      </c>
      <c r="R575" s="6" t="s">
        <v>83</v>
      </c>
      <c r="S575" s="6" t="s">
        <v>34</v>
      </c>
      <c r="T575" s="6" t="s">
        <v>35</v>
      </c>
      <c r="U575" s="6" t="s">
        <v>36</v>
      </c>
      <c r="V575" s="6" t="s">
        <v>37</v>
      </c>
      <c r="W575" s="6">
        <v>6</v>
      </c>
      <c r="X575" s="6" t="s">
        <v>47</v>
      </c>
      <c r="Y575" s="6">
        <v>3</v>
      </c>
      <c r="Z575" s="6" t="s">
        <v>91</v>
      </c>
    </row>
    <row r="576" spans="1:26" x14ac:dyDescent="0.3">
      <c r="A576" s="6" t="s">
        <v>1093</v>
      </c>
      <c r="B576" s="7">
        <v>45875</v>
      </c>
      <c r="C576" s="6" t="s">
        <v>314</v>
      </c>
      <c r="D576" s="6" t="s">
        <v>50</v>
      </c>
      <c r="E576" s="6" t="s">
        <v>43</v>
      </c>
      <c r="F576" s="6">
        <v>29</v>
      </c>
      <c r="G576" s="6" t="s">
        <v>90</v>
      </c>
      <c r="H576" s="6" t="s">
        <v>31</v>
      </c>
      <c r="I576" s="6" t="s">
        <v>90</v>
      </c>
      <c r="J576" s="6" t="s">
        <v>112</v>
      </c>
      <c r="K576" s="6">
        <v>1</v>
      </c>
      <c r="L576" s="6">
        <v>32825</v>
      </c>
      <c r="M576" s="6">
        <v>10</v>
      </c>
      <c r="N576" s="6">
        <v>3282.5</v>
      </c>
      <c r="O576" s="6">
        <v>5317.65</v>
      </c>
      <c r="P576" s="6">
        <v>116</v>
      </c>
      <c r="Q576" s="6">
        <v>34976.15</v>
      </c>
      <c r="R576" s="6" t="s">
        <v>45</v>
      </c>
      <c r="S576" s="6" t="s">
        <v>63</v>
      </c>
      <c r="T576" s="6" t="s">
        <v>103</v>
      </c>
      <c r="U576" s="6" t="s">
        <v>103</v>
      </c>
      <c r="V576" s="6" t="s">
        <v>57</v>
      </c>
      <c r="W576" s="6">
        <v>7</v>
      </c>
      <c r="X576" s="6" t="s">
        <v>47</v>
      </c>
      <c r="Y576" s="6">
        <v>4</v>
      </c>
      <c r="Z576" s="6" t="s">
        <v>39</v>
      </c>
    </row>
    <row r="577" spans="1:26" x14ac:dyDescent="0.3">
      <c r="A577" s="6" t="s">
        <v>1094</v>
      </c>
      <c r="B577" s="7">
        <v>45786</v>
      </c>
      <c r="C577" s="6" t="s">
        <v>808</v>
      </c>
      <c r="D577" s="6" t="s">
        <v>42</v>
      </c>
      <c r="E577" s="6" t="s">
        <v>29</v>
      </c>
      <c r="F577" s="6">
        <v>33</v>
      </c>
      <c r="G577" s="6" t="s">
        <v>44</v>
      </c>
      <c r="H577" s="6" t="s">
        <v>31</v>
      </c>
      <c r="I577" s="6" t="s">
        <v>44</v>
      </c>
      <c r="J577" s="6" t="s">
        <v>112</v>
      </c>
      <c r="K577" s="6">
        <v>3</v>
      </c>
      <c r="L577" s="6">
        <v>10600</v>
      </c>
      <c r="M577" s="6">
        <v>20</v>
      </c>
      <c r="N577" s="6">
        <v>6360</v>
      </c>
      <c r="O577" s="6">
        <v>4579.2</v>
      </c>
      <c r="P577" s="6">
        <v>129</v>
      </c>
      <c r="Q577" s="6">
        <v>30148.2</v>
      </c>
      <c r="R577" s="6" t="s">
        <v>83</v>
      </c>
      <c r="S577" s="6" t="s">
        <v>34</v>
      </c>
      <c r="T577" s="6" t="s">
        <v>55</v>
      </c>
      <c r="U577" s="6" t="s">
        <v>56</v>
      </c>
      <c r="V577" s="6" t="s">
        <v>57</v>
      </c>
      <c r="W577" s="6">
        <v>10</v>
      </c>
      <c r="X577" s="6" t="s">
        <v>47</v>
      </c>
      <c r="Y577" s="6">
        <v>2</v>
      </c>
      <c r="Z577" s="6" t="s">
        <v>91</v>
      </c>
    </row>
    <row r="578" spans="1:26" x14ac:dyDescent="0.3">
      <c r="A578" s="6" t="s">
        <v>1095</v>
      </c>
      <c r="B578" s="7">
        <v>46008</v>
      </c>
      <c r="C578" s="6" t="s">
        <v>160</v>
      </c>
      <c r="D578" s="6" t="s">
        <v>61</v>
      </c>
      <c r="E578" s="6" t="s">
        <v>29</v>
      </c>
      <c r="F578" s="6">
        <v>50</v>
      </c>
      <c r="G578" s="6" t="s">
        <v>67</v>
      </c>
      <c r="H578" s="6" t="s">
        <v>68</v>
      </c>
      <c r="I578" s="6" t="s">
        <v>67</v>
      </c>
      <c r="J578" s="6" t="s">
        <v>53</v>
      </c>
      <c r="K578" s="6">
        <v>3</v>
      </c>
      <c r="L578" s="6">
        <v>36848</v>
      </c>
      <c r="M578" s="6">
        <v>5</v>
      </c>
      <c r="N578" s="6">
        <v>5527.2</v>
      </c>
      <c r="O578" s="6">
        <v>18903.02</v>
      </c>
      <c r="P578" s="6">
        <v>368</v>
      </c>
      <c r="Q578" s="6">
        <v>124287.82</v>
      </c>
      <c r="R578" s="6" t="s">
        <v>45</v>
      </c>
      <c r="S578" s="6" t="s">
        <v>63</v>
      </c>
      <c r="T578" s="6" t="s">
        <v>55</v>
      </c>
      <c r="U578" s="6" t="s">
        <v>56</v>
      </c>
      <c r="V578" s="6" t="s">
        <v>57</v>
      </c>
      <c r="W578" s="6">
        <v>3</v>
      </c>
      <c r="X578" s="6" t="s">
        <v>38</v>
      </c>
      <c r="Y578" s="6">
        <v>1</v>
      </c>
      <c r="Z578" s="6" t="s">
        <v>58</v>
      </c>
    </row>
    <row r="579" spans="1:26" x14ac:dyDescent="0.3">
      <c r="A579" s="6" t="s">
        <v>1096</v>
      </c>
      <c r="B579" s="7">
        <v>45936</v>
      </c>
      <c r="C579" s="6" t="s">
        <v>1097</v>
      </c>
      <c r="D579" s="6" t="s">
        <v>80</v>
      </c>
      <c r="E579" s="6" t="s">
        <v>43</v>
      </c>
      <c r="F579" s="6">
        <v>32</v>
      </c>
      <c r="G579" s="6" t="s">
        <v>67</v>
      </c>
      <c r="H579" s="6" t="s">
        <v>68</v>
      </c>
      <c r="I579" s="6" t="s">
        <v>67</v>
      </c>
      <c r="J579" s="6" t="s">
        <v>112</v>
      </c>
      <c r="K579" s="6">
        <v>3</v>
      </c>
      <c r="L579" s="6">
        <v>35709</v>
      </c>
      <c r="M579" s="6">
        <v>0</v>
      </c>
      <c r="N579" s="6">
        <v>0</v>
      </c>
      <c r="O579" s="6">
        <v>19282.86</v>
      </c>
      <c r="P579" s="6">
        <v>36</v>
      </c>
      <c r="Q579" s="6">
        <v>126445.86</v>
      </c>
      <c r="R579" s="6" t="s">
        <v>33</v>
      </c>
      <c r="S579" s="6" t="s">
        <v>34</v>
      </c>
      <c r="T579" s="6" t="s">
        <v>103</v>
      </c>
      <c r="U579" s="6" t="s">
        <v>103</v>
      </c>
      <c r="V579" s="6" t="s">
        <v>57</v>
      </c>
      <c r="W579" s="6">
        <v>7</v>
      </c>
      <c r="X579" s="6" t="s">
        <v>38</v>
      </c>
      <c r="Y579" s="6">
        <v>4</v>
      </c>
      <c r="Z579" s="6" t="s">
        <v>91</v>
      </c>
    </row>
    <row r="580" spans="1:26" x14ac:dyDescent="0.3">
      <c r="A580" s="6" t="s">
        <v>1098</v>
      </c>
      <c r="B580" s="7">
        <v>46070</v>
      </c>
      <c r="C580" s="6" t="s">
        <v>713</v>
      </c>
      <c r="D580" s="6" t="s">
        <v>61</v>
      </c>
      <c r="E580" s="6" t="s">
        <v>43</v>
      </c>
      <c r="F580" s="6">
        <v>27</v>
      </c>
      <c r="G580" s="6" t="s">
        <v>90</v>
      </c>
      <c r="H580" s="6" t="s">
        <v>31</v>
      </c>
      <c r="I580" s="6" t="s">
        <v>90</v>
      </c>
      <c r="J580" s="6" t="s">
        <v>125</v>
      </c>
      <c r="K580" s="6">
        <v>4</v>
      </c>
      <c r="L580" s="6">
        <v>20644</v>
      </c>
      <c r="M580" s="6">
        <v>5</v>
      </c>
      <c r="N580" s="6">
        <v>4128.8</v>
      </c>
      <c r="O580" s="6">
        <v>14120.5</v>
      </c>
      <c r="P580" s="6">
        <v>344</v>
      </c>
      <c r="Q580" s="6">
        <v>92911.7</v>
      </c>
      <c r="R580" s="6" t="s">
        <v>83</v>
      </c>
      <c r="S580" s="6" t="s">
        <v>63</v>
      </c>
      <c r="T580" s="6" t="s">
        <v>70</v>
      </c>
      <c r="U580" s="6" t="s">
        <v>56</v>
      </c>
      <c r="V580" s="6" t="s">
        <v>57</v>
      </c>
      <c r="W580" s="6">
        <v>6</v>
      </c>
      <c r="X580" s="6" t="s">
        <v>38</v>
      </c>
      <c r="Y580" s="6">
        <v>3</v>
      </c>
      <c r="Z580" s="6" t="s">
        <v>91</v>
      </c>
    </row>
    <row r="581" spans="1:26" x14ac:dyDescent="0.3">
      <c r="A581" s="6" t="s">
        <v>1099</v>
      </c>
      <c r="B581" s="7">
        <v>46005</v>
      </c>
      <c r="C581" s="6" t="s">
        <v>1100</v>
      </c>
      <c r="D581" s="6" t="s">
        <v>42</v>
      </c>
      <c r="E581" s="6" t="s">
        <v>43</v>
      </c>
      <c r="F581" s="6">
        <v>40</v>
      </c>
      <c r="G581" s="6" t="s">
        <v>30</v>
      </c>
      <c r="H581" s="6" t="s">
        <v>31</v>
      </c>
      <c r="I581" s="6" t="s">
        <v>30</v>
      </c>
      <c r="J581" s="6" t="s">
        <v>150</v>
      </c>
      <c r="K581" s="6">
        <v>2</v>
      </c>
      <c r="L581" s="6">
        <v>6782</v>
      </c>
      <c r="M581" s="6">
        <v>10</v>
      </c>
      <c r="N581" s="6">
        <v>1356.4</v>
      </c>
      <c r="O581" s="6">
        <v>2197.37</v>
      </c>
      <c r="P581" s="6">
        <v>59</v>
      </c>
      <c r="Q581" s="6">
        <v>14463.97</v>
      </c>
      <c r="R581" s="6" t="s">
        <v>83</v>
      </c>
      <c r="S581" s="6" t="s">
        <v>34</v>
      </c>
      <c r="T581" s="6" t="s">
        <v>95</v>
      </c>
      <c r="U581" s="6" t="s">
        <v>96</v>
      </c>
      <c r="V581" s="6" t="s">
        <v>57</v>
      </c>
      <c r="W581" s="6">
        <v>2</v>
      </c>
      <c r="X581" s="6" t="s">
        <v>38</v>
      </c>
      <c r="Y581" s="6">
        <v>1</v>
      </c>
      <c r="Z581" s="6" t="s">
        <v>39</v>
      </c>
    </row>
    <row r="582" spans="1:26" x14ac:dyDescent="0.3">
      <c r="A582" s="6" t="s">
        <v>1101</v>
      </c>
      <c r="B582" s="7">
        <v>46105</v>
      </c>
      <c r="C582" s="6" t="s">
        <v>1102</v>
      </c>
      <c r="D582" s="6" t="s">
        <v>42</v>
      </c>
      <c r="E582" s="6" t="s">
        <v>43</v>
      </c>
      <c r="F582" s="6">
        <v>33</v>
      </c>
      <c r="G582" s="6" t="s">
        <v>99</v>
      </c>
      <c r="H582" s="6" t="s">
        <v>52</v>
      </c>
      <c r="I582" s="6" t="s">
        <v>99</v>
      </c>
      <c r="J582" s="6" t="s">
        <v>125</v>
      </c>
      <c r="K582" s="6">
        <v>3</v>
      </c>
      <c r="L582" s="6">
        <v>30995</v>
      </c>
      <c r="M582" s="6">
        <v>5</v>
      </c>
      <c r="N582" s="6">
        <v>4649.25</v>
      </c>
      <c r="O582" s="6">
        <v>15900.43</v>
      </c>
      <c r="P582" s="6">
        <v>207</v>
      </c>
      <c r="Q582" s="6">
        <v>104443.18</v>
      </c>
      <c r="R582" s="6" t="s">
        <v>45</v>
      </c>
      <c r="S582" s="6" t="s">
        <v>63</v>
      </c>
      <c r="T582" s="6" t="s">
        <v>55</v>
      </c>
      <c r="U582" s="6" t="s">
        <v>56</v>
      </c>
      <c r="V582" s="6" t="s">
        <v>57</v>
      </c>
      <c r="W582" s="6">
        <v>6</v>
      </c>
      <c r="X582" s="6" t="s">
        <v>38</v>
      </c>
      <c r="Y582" s="6">
        <v>5</v>
      </c>
      <c r="Z582" s="6" t="s">
        <v>91</v>
      </c>
    </row>
    <row r="583" spans="1:26" x14ac:dyDescent="0.3">
      <c r="A583" s="6" t="s">
        <v>1103</v>
      </c>
      <c r="B583" s="7">
        <v>45929</v>
      </c>
      <c r="C583" s="6" t="s">
        <v>1104</v>
      </c>
      <c r="D583" s="6" t="s">
        <v>61</v>
      </c>
      <c r="E583" s="6" t="s">
        <v>43</v>
      </c>
      <c r="F583" s="6">
        <v>19</v>
      </c>
      <c r="G583" s="6" t="s">
        <v>44</v>
      </c>
      <c r="H583" s="6" t="s">
        <v>31</v>
      </c>
      <c r="I583" s="6" t="s">
        <v>44</v>
      </c>
      <c r="J583" s="6" t="s">
        <v>102</v>
      </c>
      <c r="K583" s="6">
        <v>1</v>
      </c>
      <c r="L583" s="6">
        <v>31065</v>
      </c>
      <c r="M583" s="6">
        <v>20</v>
      </c>
      <c r="N583" s="6">
        <v>6213</v>
      </c>
      <c r="O583" s="6">
        <v>4473.3599999999997</v>
      </c>
      <c r="P583" s="6">
        <v>485</v>
      </c>
      <c r="Q583" s="6">
        <v>29810.36</v>
      </c>
      <c r="R583" s="6" t="s">
        <v>45</v>
      </c>
      <c r="S583" s="6" t="s">
        <v>63</v>
      </c>
      <c r="T583" s="6" t="s">
        <v>70</v>
      </c>
      <c r="U583" s="6" t="s">
        <v>56</v>
      </c>
      <c r="V583" s="6" t="s">
        <v>57</v>
      </c>
      <c r="W583" s="6">
        <v>8</v>
      </c>
      <c r="X583" s="6" t="s">
        <v>47</v>
      </c>
      <c r="Y583" s="6">
        <v>4</v>
      </c>
      <c r="Z583" s="6" t="s">
        <v>39</v>
      </c>
    </row>
    <row r="584" spans="1:26" x14ac:dyDescent="0.3">
      <c r="A584" s="6" t="s">
        <v>1105</v>
      </c>
      <c r="B584" s="7">
        <v>45797</v>
      </c>
      <c r="C584" s="6" t="s">
        <v>625</v>
      </c>
      <c r="D584" s="6" t="s">
        <v>50</v>
      </c>
      <c r="E584" s="6" t="s">
        <v>43</v>
      </c>
      <c r="F584" s="6">
        <v>23</v>
      </c>
      <c r="G584" s="6" t="s">
        <v>51</v>
      </c>
      <c r="H584" s="6" t="s">
        <v>52</v>
      </c>
      <c r="I584" s="6" t="s">
        <v>51</v>
      </c>
      <c r="J584" s="6" t="s">
        <v>112</v>
      </c>
      <c r="K584" s="6">
        <v>4</v>
      </c>
      <c r="L584" s="6">
        <v>25638</v>
      </c>
      <c r="M584" s="6">
        <v>5</v>
      </c>
      <c r="N584" s="6">
        <v>5127.6000000000004</v>
      </c>
      <c r="O584" s="6">
        <v>17536.39</v>
      </c>
      <c r="P584" s="6">
        <v>105</v>
      </c>
      <c r="Q584" s="6">
        <v>115065.79</v>
      </c>
      <c r="R584" s="6" t="s">
        <v>33</v>
      </c>
      <c r="S584" s="6" t="s">
        <v>63</v>
      </c>
      <c r="T584" s="6" t="s">
        <v>70</v>
      </c>
      <c r="U584" s="6" t="s">
        <v>56</v>
      </c>
      <c r="V584" s="6" t="s">
        <v>57</v>
      </c>
      <c r="W584" s="6">
        <v>6</v>
      </c>
      <c r="X584" s="6" t="s">
        <v>38</v>
      </c>
      <c r="Y584" s="6">
        <v>5</v>
      </c>
      <c r="Z584" s="6" t="s">
        <v>91</v>
      </c>
    </row>
    <row r="585" spans="1:26" x14ac:dyDescent="0.3">
      <c r="A585" s="6" t="s">
        <v>1106</v>
      </c>
      <c r="B585" s="7">
        <v>45758</v>
      </c>
      <c r="C585" s="6" t="s">
        <v>944</v>
      </c>
      <c r="D585" s="6" t="s">
        <v>42</v>
      </c>
      <c r="E585" s="6" t="s">
        <v>43</v>
      </c>
      <c r="F585" s="6">
        <v>44</v>
      </c>
      <c r="G585" s="6" t="s">
        <v>51</v>
      </c>
      <c r="H585" s="6" t="s">
        <v>52</v>
      </c>
      <c r="I585" s="6" t="s">
        <v>51</v>
      </c>
      <c r="J585" s="6" t="s">
        <v>201</v>
      </c>
      <c r="K585" s="6">
        <v>3</v>
      </c>
      <c r="L585" s="6">
        <v>36997</v>
      </c>
      <c r="M585" s="6">
        <v>20</v>
      </c>
      <c r="N585" s="6">
        <v>22198.2</v>
      </c>
      <c r="O585" s="6">
        <v>15982.7</v>
      </c>
      <c r="P585" s="6">
        <v>276</v>
      </c>
      <c r="Q585" s="6">
        <v>105051.5</v>
      </c>
      <c r="R585" s="6" t="s">
        <v>33</v>
      </c>
      <c r="S585" s="6" t="s">
        <v>63</v>
      </c>
      <c r="T585" s="6" t="s">
        <v>95</v>
      </c>
      <c r="U585" s="6" t="s">
        <v>96</v>
      </c>
      <c r="V585" s="6" t="s">
        <v>57</v>
      </c>
      <c r="W585" s="6">
        <v>7</v>
      </c>
      <c r="X585" s="6" t="s">
        <v>47</v>
      </c>
      <c r="Y585" s="6">
        <v>2</v>
      </c>
      <c r="Z585" s="6" t="s">
        <v>47</v>
      </c>
    </row>
    <row r="586" spans="1:26" x14ac:dyDescent="0.3">
      <c r="A586" s="6" t="s">
        <v>1107</v>
      </c>
      <c r="B586" s="7">
        <v>46066</v>
      </c>
      <c r="C586" s="6" t="s">
        <v>266</v>
      </c>
      <c r="D586" s="6" t="s">
        <v>61</v>
      </c>
      <c r="E586" s="6" t="s">
        <v>29</v>
      </c>
      <c r="F586" s="6">
        <v>57</v>
      </c>
      <c r="G586" s="6" t="s">
        <v>99</v>
      </c>
      <c r="H586" s="6" t="s">
        <v>52</v>
      </c>
      <c r="I586" s="6" t="s">
        <v>99</v>
      </c>
      <c r="J586" s="6" t="s">
        <v>125</v>
      </c>
      <c r="K586" s="6">
        <v>2</v>
      </c>
      <c r="L586" s="6">
        <v>22302</v>
      </c>
      <c r="M586" s="6">
        <v>0</v>
      </c>
      <c r="N586" s="6">
        <v>0</v>
      </c>
      <c r="O586" s="6">
        <v>8028.72</v>
      </c>
      <c r="P586" s="6">
        <v>137</v>
      </c>
      <c r="Q586" s="6">
        <v>52769.72</v>
      </c>
      <c r="R586" s="6" t="s">
        <v>83</v>
      </c>
      <c r="S586" s="6" t="s">
        <v>34</v>
      </c>
      <c r="T586" s="6" t="s">
        <v>95</v>
      </c>
      <c r="U586" s="6" t="s">
        <v>96</v>
      </c>
      <c r="V586" s="6" t="s">
        <v>57</v>
      </c>
      <c r="W586" s="6">
        <v>9</v>
      </c>
      <c r="X586" s="6" t="s">
        <v>47</v>
      </c>
      <c r="Y586" s="6">
        <v>2</v>
      </c>
      <c r="Z586" s="6" t="s">
        <v>58</v>
      </c>
    </row>
    <row r="587" spans="1:26" x14ac:dyDescent="0.3">
      <c r="A587" s="6" t="s">
        <v>1108</v>
      </c>
      <c r="B587" s="7">
        <v>45887</v>
      </c>
      <c r="C587" s="6" t="s">
        <v>578</v>
      </c>
      <c r="D587" s="6" t="s">
        <v>28</v>
      </c>
      <c r="E587" s="6" t="s">
        <v>29</v>
      </c>
      <c r="F587" s="6">
        <v>54</v>
      </c>
      <c r="G587" s="6" t="s">
        <v>99</v>
      </c>
      <c r="H587" s="6" t="s">
        <v>52</v>
      </c>
      <c r="I587" s="6" t="s">
        <v>99</v>
      </c>
      <c r="J587" s="6" t="s">
        <v>69</v>
      </c>
      <c r="K587" s="6">
        <v>4</v>
      </c>
      <c r="L587" s="6">
        <v>27890</v>
      </c>
      <c r="M587" s="6">
        <v>5</v>
      </c>
      <c r="N587" s="6">
        <v>5578</v>
      </c>
      <c r="O587" s="6">
        <v>19076.759999999998</v>
      </c>
      <c r="P587" s="6">
        <v>263</v>
      </c>
      <c r="Q587" s="6">
        <v>125321.76</v>
      </c>
      <c r="R587" s="6" t="s">
        <v>83</v>
      </c>
      <c r="S587" s="6" t="s">
        <v>63</v>
      </c>
      <c r="T587" s="6" t="s">
        <v>76</v>
      </c>
      <c r="U587" s="6" t="s">
        <v>77</v>
      </c>
      <c r="V587" s="6" t="s">
        <v>57</v>
      </c>
      <c r="W587" s="6">
        <v>4</v>
      </c>
      <c r="X587" s="6" t="s">
        <v>38</v>
      </c>
      <c r="Y587" s="6">
        <v>5</v>
      </c>
      <c r="Z587" s="6" t="s">
        <v>91</v>
      </c>
    </row>
    <row r="588" spans="1:26" x14ac:dyDescent="0.3">
      <c r="A588" s="6" t="s">
        <v>1109</v>
      </c>
      <c r="B588" s="7">
        <v>46092</v>
      </c>
      <c r="C588" s="6" t="s">
        <v>1110</v>
      </c>
      <c r="D588" s="6" t="s">
        <v>50</v>
      </c>
      <c r="E588" s="6" t="s">
        <v>43</v>
      </c>
      <c r="F588" s="6">
        <v>43</v>
      </c>
      <c r="G588" s="6" t="s">
        <v>99</v>
      </c>
      <c r="H588" s="6" t="s">
        <v>52</v>
      </c>
      <c r="I588" s="6" t="s">
        <v>99</v>
      </c>
      <c r="J588" s="6" t="s">
        <v>53</v>
      </c>
      <c r="K588" s="6">
        <v>1</v>
      </c>
      <c r="L588" s="6">
        <v>3325</v>
      </c>
      <c r="M588" s="6">
        <v>15</v>
      </c>
      <c r="N588" s="6">
        <v>498.75</v>
      </c>
      <c r="O588" s="6">
        <v>508.72</v>
      </c>
      <c r="P588" s="6">
        <v>182</v>
      </c>
      <c r="Q588" s="6">
        <v>3516.97</v>
      </c>
      <c r="R588" s="6" t="s">
        <v>33</v>
      </c>
      <c r="S588" s="6" t="s">
        <v>63</v>
      </c>
      <c r="T588" s="6" t="s">
        <v>103</v>
      </c>
      <c r="U588" s="6" t="s">
        <v>103</v>
      </c>
      <c r="V588" s="6" t="s">
        <v>57</v>
      </c>
      <c r="W588" s="6">
        <v>6</v>
      </c>
      <c r="X588" s="6" t="s">
        <v>47</v>
      </c>
      <c r="Y588" s="6">
        <v>5</v>
      </c>
      <c r="Z588" s="6" t="s">
        <v>47</v>
      </c>
    </row>
    <row r="589" spans="1:26" x14ac:dyDescent="0.3">
      <c r="A589" s="6" t="s">
        <v>1111</v>
      </c>
      <c r="B589" s="7">
        <v>45841</v>
      </c>
      <c r="C589" s="6" t="s">
        <v>629</v>
      </c>
      <c r="D589" s="6" t="s">
        <v>73</v>
      </c>
      <c r="E589" s="6" t="s">
        <v>43</v>
      </c>
      <c r="F589" s="6">
        <v>42</v>
      </c>
      <c r="G589" s="6" t="s">
        <v>44</v>
      </c>
      <c r="H589" s="6" t="s">
        <v>31</v>
      </c>
      <c r="I589" s="6" t="s">
        <v>44</v>
      </c>
      <c r="J589" s="6" t="s">
        <v>201</v>
      </c>
      <c r="K589" s="6">
        <v>1</v>
      </c>
      <c r="L589" s="6">
        <v>46035</v>
      </c>
      <c r="M589" s="6">
        <v>0</v>
      </c>
      <c r="N589" s="6">
        <v>0</v>
      </c>
      <c r="O589" s="6">
        <v>8286.2999999999993</v>
      </c>
      <c r="P589" s="6">
        <v>39</v>
      </c>
      <c r="Q589" s="6">
        <v>54360.3</v>
      </c>
      <c r="R589" s="6" t="s">
        <v>33</v>
      </c>
      <c r="S589" s="6" t="s">
        <v>63</v>
      </c>
      <c r="T589" s="6" t="s">
        <v>84</v>
      </c>
      <c r="U589" s="6" t="s">
        <v>85</v>
      </c>
      <c r="V589" s="6" t="s">
        <v>86</v>
      </c>
      <c r="W589" s="6">
        <v>2</v>
      </c>
      <c r="X589" s="6" t="s">
        <v>38</v>
      </c>
      <c r="Y589" s="6">
        <v>2</v>
      </c>
      <c r="Z589" s="6" t="s">
        <v>47</v>
      </c>
    </row>
    <row r="590" spans="1:26" x14ac:dyDescent="0.3">
      <c r="A590" s="6" t="s">
        <v>1112</v>
      </c>
      <c r="B590" s="7">
        <v>45905</v>
      </c>
      <c r="C590" s="6" t="s">
        <v>1113</v>
      </c>
      <c r="D590" s="6" t="s">
        <v>89</v>
      </c>
      <c r="E590" s="6" t="s">
        <v>43</v>
      </c>
      <c r="F590" s="6">
        <v>26</v>
      </c>
      <c r="G590" s="6" t="s">
        <v>44</v>
      </c>
      <c r="H590" s="6" t="s">
        <v>31</v>
      </c>
      <c r="I590" s="6" t="s">
        <v>44</v>
      </c>
      <c r="J590" s="6" t="s">
        <v>69</v>
      </c>
      <c r="K590" s="6">
        <v>4</v>
      </c>
      <c r="L590" s="6">
        <v>43793</v>
      </c>
      <c r="M590" s="6">
        <v>0</v>
      </c>
      <c r="N590" s="6">
        <v>0</v>
      </c>
      <c r="O590" s="6">
        <v>31530.959999999999</v>
      </c>
      <c r="P590" s="6">
        <v>187</v>
      </c>
      <c r="Q590" s="6">
        <v>206889.96</v>
      </c>
      <c r="R590" s="6" t="s">
        <v>33</v>
      </c>
      <c r="S590" s="6" t="s">
        <v>63</v>
      </c>
      <c r="T590" s="6" t="s">
        <v>103</v>
      </c>
      <c r="U590" s="6" t="s">
        <v>103</v>
      </c>
      <c r="V590" s="6" t="s">
        <v>57</v>
      </c>
      <c r="W590" s="6">
        <v>2</v>
      </c>
      <c r="X590" s="6" t="s">
        <v>38</v>
      </c>
      <c r="Y590" s="6">
        <v>5</v>
      </c>
      <c r="Z590" s="6" t="s">
        <v>47</v>
      </c>
    </row>
    <row r="591" spans="1:26" x14ac:dyDescent="0.3">
      <c r="A591" s="6" t="s">
        <v>1114</v>
      </c>
      <c r="B591" s="7">
        <v>45950</v>
      </c>
      <c r="C591" s="6" t="s">
        <v>312</v>
      </c>
      <c r="D591" s="6" t="s">
        <v>80</v>
      </c>
      <c r="E591" s="6" t="s">
        <v>43</v>
      </c>
      <c r="F591" s="6">
        <v>51</v>
      </c>
      <c r="G591" s="6" t="s">
        <v>51</v>
      </c>
      <c r="H591" s="6" t="s">
        <v>52</v>
      </c>
      <c r="I591" s="6" t="s">
        <v>51</v>
      </c>
      <c r="J591" s="6" t="s">
        <v>75</v>
      </c>
      <c r="K591" s="6">
        <v>1</v>
      </c>
      <c r="L591" s="6">
        <v>36558</v>
      </c>
      <c r="M591" s="6">
        <v>10</v>
      </c>
      <c r="N591" s="6">
        <v>3655.8</v>
      </c>
      <c r="O591" s="6">
        <v>5922.4</v>
      </c>
      <c r="P591" s="6">
        <v>204</v>
      </c>
      <c r="Q591" s="6">
        <v>39028.6</v>
      </c>
      <c r="R591" s="6" t="s">
        <v>33</v>
      </c>
      <c r="S591" s="6" t="s">
        <v>34</v>
      </c>
      <c r="T591" s="6" t="s">
        <v>103</v>
      </c>
      <c r="U591" s="6" t="s">
        <v>103</v>
      </c>
      <c r="V591" s="6" t="s">
        <v>57</v>
      </c>
      <c r="W591" s="6">
        <v>10</v>
      </c>
      <c r="X591" s="6" t="s">
        <v>47</v>
      </c>
      <c r="Y591" s="6">
        <v>2</v>
      </c>
      <c r="Z591" s="6" t="s">
        <v>39</v>
      </c>
    </row>
    <row r="592" spans="1:26" x14ac:dyDescent="0.3">
      <c r="A592" s="6" t="s">
        <v>1115</v>
      </c>
      <c r="B592" s="7">
        <v>46039</v>
      </c>
      <c r="C592" s="6" t="s">
        <v>355</v>
      </c>
      <c r="D592" s="6" t="s">
        <v>66</v>
      </c>
      <c r="E592" s="6" t="s">
        <v>29</v>
      </c>
      <c r="F592" s="6">
        <v>22</v>
      </c>
      <c r="G592" s="6" t="s">
        <v>74</v>
      </c>
      <c r="H592" s="6" t="s">
        <v>31</v>
      </c>
      <c r="I592" s="6" t="s">
        <v>74</v>
      </c>
      <c r="J592" s="6" t="s">
        <v>75</v>
      </c>
      <c r="K592" s="6">
        <v>1</v>
      </c>
      <c r="L592" s="6">
        <v>11976</v>
      </c>
      <c r="M592" s="6">
        <v>10</v>
      </c>
      <c r="N592" s="6">
        <v>1197.5999999999999</v>
      </c>
      <c r="O592" s="6">
        <v>1940.11</v>
      </c>
      <c r="P592" s="6">
        <v>188</v>
      </c>
      <c r="Q592" s="6">
        <v>12906.51</v>
      </c>
      <c r="R592" s="6" t="s">
        <v>83</v>
      </c>
      <c r="S592" s="6" t="s">
        <v>63</v>
      </c>
      <c r="T592" s="6" t="s">
        <v>46</v>
      </c>
      <c r="U592" s="6" t="s">
        <v>36</v>
      </c>
      <c r="V592" s="6" t="s">
        <v>37</v>
      </c>
      <c r="W592" s="6">
        <v>9</v>
      </c>
      <c r="X592" s="6" t="s">
        <v>47</v>
      </c>
      <c r="Y592" s="6">
        <v>3</v>
      </c>
      <c r="Z592" s="6" t="s">
        <v>91</v>
      </c>
    </row>
    <row r="593" spans="1:26" x14ac:dyDescent="0.3">
      <c r="A593" s="6" t="s">
        <v>1116</v>
      </c>
      <c r="B593" s="7">
        <v>45773</v>
      </c>
      <c r="C593" s="6" t="s">
        <v>1117</v>
      </c>
      <c r="D593" s="6" t="s">
        <v>61</v>
      </c>
      <c r="E593" s="6" t="s">
        <v>43</v>
      </c>
      <c r="F593" s="6">
        <v>33</v>
      </c>
      <c r="G593" s="6" t="s">
        <v>74</v>
      </c>
      <c r="H593" s="6" t="s">
        <v>31</v>
      </c>
      <c r="I593" s="6" t="s">
        <v>74</v>
      </c>
      <c r="J593" s="6" t="s">
        <v>69</v>
      </c>
      <c r="K593" s="6">
        <v>2</v>
      </c>
      <c r="L593" s="6">
        <v>30404</v>
      </c>
      <c r="M593" s="6">
        <v>15</v>
      </c>
      <c r="N593" s="6">
        <v>9121.2000000000007</v>
      </c>
      <c r="O593" s="6">
        <v>9303.6200000000008</v>
      </c>
      <c r="P593" s="6">
        <v>243</v>
      </c>
      <c r="Q593" s="6">
        <v>61233.42</v>
      </c>
      <c r="R593" s="6" t="s">
        <v>54</v>
      </c>
      <c r="S593" s="6" t="s">
        <v>63</v>
      </c>
      <c r="T593" s="6" t="s">
        <v>84</v>
      </c>
      <c r="U593" s="6" t="s">
        <v>85</v>
      </c>
      <c r="V593" s="6" t="s">
        <v>86</v>
      </c>
      <c r="W593" s="6">
        <v>6</v>
      </c>
      <c r="X593" s="6" t="s">
        <v>47</v>
      </c>
      <c r="Y593" s="6">
        <v>2</v>
      </c>
      <c r="Z593" s="6" t="s">
        <v>47</v>
      </c>
    </row>
    <row r="594" spans="1:26" x14ac:dyDescent="0.3">
      <c r="A594" s="6" t="s">
        <v>1118</v>
      </c>
      <c r="B594" s="7">
        <v>46007</v>
      </c>
      <c r="C594" s="6" t="s">
        <v>1065</v>
      </c>
      <c r="D594" s="6" t="s">
        <v>111</v>
      </c>
      <c r="E594" s="6" t="s">
        <v>43</v>
      </c>
      <c r="F594" s="6">
        <v>35</v>
      </c>
      <c r="G594" s="6" t="s">
        <v>134</v>
      </c>
      <c r="H594" s="6" t="s">
        <v>31</v>
      </c>
      <c r="I594" s="6" t="s">
        <v>134</v>
      </c>
      <c r="J594" s="6" t="s">
        <v>62</v>
      </c>
      <c r="K594" s="6">
        <v>5</v>
      </c>
      <c r="L594" s="6">
        <v>19190</v>
      </c>
      <c r="M594" s="6">
        <v>15</v>
      </c>
      <c r="N594" s="6">
        <v>14392.5</v>
      </c>
      <c r="O594" s="6">
        <v>14680.35</v>
      </c>
      <c r="P594" s="6">
        <v>285</v>
      </c>
      <c r="Q594" s="6">
        <v>96522.85</v>
      </c>
      <c r="R594" s="6" t="s">
        <v>54</v>
      </c>
      <c r="S594" s="6" t="s">
        <v>63</v>
      </c>
      <c r="T594" s="6" t="s">
        <v>84</v>
      </c>
      <c r="U594" s="6" t="s">
        <v>85</v>
      </c>
      <c r="V594" s="6" t="s">
        <v>86</v>
      </c>
      <c r="W594" s="6">
        <v>2</v>
      </c>
      <c r="X594" s="6" t="s">
        <v>47</v>
      </c>
      <c r="Y594" s="6">
        <v>2</v>
      </c>
      <c r="Z594" s="6" t="s">
        <v>58</v>
      </c>
    </row>
    <row r="595" spans="1:26" x14ac:dyDescent="0.3">
      <c r="A595" s="6" t="s">
        <v>1119</v>
      </c>
      <c r="B595" s="7">
        <v>45909</v>
      </c>
      <c r="C595" s="6" t="s">
        <v>822</v>
      </c>
      <c r="D595" s="6" t="s">
        <v>73</v>
      </c>
      <c r="E595" s="6" t="s">
        <v>43</v>
      </c>
      <c r="F595" s="6">
        <v>44</v>
      </c>
      <c r="G595" s="6" t="s">
        <v>90</v>
      </c>
      <c r="H595" s="6" t="s">
        <v>31</v>
      </c>
      <c r="I595" s="6" t="s">
        <v>90</v>
      </c>
      <c r="J595" s="6" t="s">
        <v>150</v>
      </c>
      <c r="K595" s="6">
        <v>2</v>
      </c>
      <c r="L595" s="6">
        <v>13865</v>
      </c>
      <c r="M595" s="6">
        <v>15</v>
      </c>
      <c r="N595" s="6">
        <v>4159.5</v>
      </c>
      <c r="O595" s="6">
        <v>4242.6899999999996</v>
      </c>
      <c r="P595" s="6">
        <v>362</v>
      </c>
      <c r="Q595" s="6">
        <v>28175.19</v>
      </c>
      <c r="R595" s="6" t="s">
        <v>33</v>
      </c>
      <c r="S595" s="6" t="s">
        <v>63</v>
      </c>
      <c r="T595" s="6" t="s">
        <v>95</v>
      </c>
      <c r="U595" s="6" t="s">
        <v>96</v>
      </c>
      <c r="V595" s="6" t="s">
        <v>57</v>
      </c>
      <c r="W595" s="6">
        <v>4</v>
      </c>
      <c r="X595" s="6" t="s">
        <v>38</v>
      </c>
      <c r="Y595" s="6">
        <v>1</v>
      </c>
      <c r="Z595" s="6" t="s">
        <v>58</v>
      </c>
    </row>
    <row r="596" spans="1:26" x14ac:dyDescent="0.3">
      <c r="A596" s="6" t="s">
        <v>1120</v>
      </c>
      <c r="B596" s="7">
        <v>46058</v>
      </c>
      <c r="C596" s="6" t="s">
        <v>392</v>
      </c>
      <c r="D596" s="6" t="s">
        <v>80</v>
      </c>
      <c r="E596" s="6" t="s">
        <v>43</v>
      </c>
      <c r="F596" s="6">
        <v>20</v>
      </c>
      <c r="G596" s="6" t="s">
        <v>94</v>
      </c>
      <c r="H596" s="6" t="s">
        <v>31</v>
      </c>
      <c r="I596" s="6" t="s">
        <v>94</v>
      </c>
      <c r="J596" s="6" t="s">
        <v>75</v>
      </c>
      <c r="K596" s="6">
        <v>5</v>
      </c>
      <c r="L596" s="6">
        <v>45732</v>
      </c>
      <c r="M596" s="6">
        <v>20</v>
      </c>
      <c r="N596" s="6">
        <v>45732</v>
      </c>
      <c r="O596" s="6">
        <v>32927.040000000001</v>
      </c>
      <c r="P596" s="6">
        <v>346</v>
      </c>
      <c r="Q596" s="6">
        <v>216201.04</v>
      </c>
      <c r="R596" s="6" t="s">
        <v>54</v>
      </c>
      <c r="S596" s="6" t="s">
        <v>34</v>
      </c>
      <c r="T596" s="6" t="s">
        <v>76</v>
      </c>
      <c r="U596" s="6" t="s">
        <v>77</v>
      </c>
      <c r="V596" s="6" t="s">
        <v>57</v>
      </c>
      <c r="W596" s="6">
        <v>6</v>
      </c>
      <c r="X596" s="6" t="s">
        <v>38</v>
      </c>
      <c r="Y596" s="6">
        <v>5</v>
      </c>
      <c r="Z596" s="6" t="s">
        <v>58</v>
      </c>
    </row>
    <row r="597" spans="1:26" x14ac:dyDescent="0.3">
      <c r="A597" s="6" t="s">
        <v>1121</v>
      </c>
      <c r="B597" s="7">
        <v>45827</v>
      </c>
      <c r="C597" s="6" t="s">
        <v>1122</v>
      </c>
      <c r="D597" s="6" t="s">
        <v>80</v>
      </c>
      <c r="E597" s="6" t="s">
        <v>29</v>
      </c>
      <c r="F597" s="6">
        <v>37</v>
      </c>
      <c r="G597" s="6" t="s">
        <v>134</v>
      </c>
      <c r="H597" s="6" t="s">
        <v>31</v>
      </c>
      <c r="I597" s="6" t="s">
        <v>134</v>
      </c>
      <c r="J597" s="6" t="s">
        <v>53</v>
      </c>
      <c r="K597" s="6">
        <v>3</v>
      </c>
      <c r="L597" s="6">
        <v>13690</v>
      </c>
      <c r="M597" s="6">
        <v>0</v>
      </c>
      <c r="N597" s="6">
        <v>0</v>
      </c>
      <c r="O597" s="6">
        <v>7392.6</v>
      </c>
      <c r="P597" s="6">
        <v>496</v>
      </c>
      <c r="Q597" s="6">
        <v>48958.6</v>
      </c>
      <c r="R597" s="6" t="s">
        <v>33</v>
      </c>
      <c r="S597" s="6" t="s">
        <v>34</v>
      </c>
      <c r="T597" s="6" t="s">
        <v>55</v>
      </c>
      <c r="U597" s="6" t="s">
        <v>56</v>
      </c>
      <c r="V597" s="6" t="s">
        <v>57</v>
      </c>
      <c r="W597" s="6">
        <v>8</v>
      </c>
      <c r="X597" s="6" t="s">
        <v>38</v>
      </c>
      <c r="Y597" s="6">
        <v>4</v>
      </c>
      <c r="Z597" s="6" t="s">
        <v>91</v>
      </c>
    </row>
    <row r="598" spans="1:26" x14ac:dyDescent="0.3">
      <c r="A598" s="6" t="s">
        <v>1123</v>
      </c>
      <c r="B598" s="7">
        <v>46063</v>
      </c>
      <c r="C598" s="6" t="s">
        <v>1124</v>
      </c>
      <c r="D598" s="6" t="s">
        <v>108</v>
      </c>
      <c r="E598" s="6" t="s">
        <v>29</v>
      </c>
      <c r="F598" s="6">
        <v>47</v>
      </c>
      <c r="G598" s="6" t="s">
        <v>94</v>
      </c>
      <c r="H598" s="6" t="s">
        <v>31</v>
      </c>
      <c r="I598" s="6" t="s">
        <v>94</v>
      </c>
      <c r="J598" s="6" t="s">
        <v>150</v>
      </c>
      <c r="K598" s="6">
        <v>5</v>
      </c>
      <c r="L598" s="6">
        <v>35073</v>
      </c>
      <c r="M598" s="6">
        <v>5</v>
      </c>
      <c r="N598" s="6">
        <v>8768.25</v>
      </c>
      <c r="O598" s="6">
        <v>29987.41</v>
      </c>
      <c r="P598" s="6">
        <v>32</v>
      </c>
      <c r="Q598" s="6">
        <v>196616.17</v>
      </c>
      <c r="R598" s="6" t="s">
        <v>83</v>
      </c>
      <c r="S598" s="6" t="s">
        <v>34</v>
      </c>
      <c r="T598" s="6" t="s">
        <v>46</v>
      </c>
      <c r="U598" s="6" t="s">
        <v>36</v>
      </c>
      <c r="V598" s="6" t="s">
        <v>37</v>
      </c>
      <c r="W598" s="6">
        <v>1</v>
      </c>
      <c r="X598" s="6" t="s">
        <v>47</v>
      </c>
      <c r="Y598" s="6">
        <v>5</v>
      </c>
      <c r="Z598" s="6" t="s">
        <v>39</v>
      </c>
    </row>
    <row r="599" spans="1:26" x14ac:dyDescent="0.3">
      <c r="A599" s="6" t="s">
        <v>1125</v>
      </c>
      <c r="B599" s="7">
        <v>45910</v>
      </c>
      <c r="C599" s="6" t="s">
        <v>980</v>
      </c>
      <c r="D599" s="6" t="s">
        <v>50</v>
      </c>
      <c r="E599" s="6" t="s">
        <v>29</v>
      </c>
      <c r="F599" s="6">
        <v>56</v>
      </c>
      <c r="G599" s="6" t="s">
        <v>94</v>
      </c>
      <c r="H599" s="6" t="s">
        <v>31</v>
      </c>
      <c r="I599" s="6" t="s">
        <v>94</v>
      </c>
      <c r="J599" s="6" t="s">
        <v>102</v>
      </c>
      <c r="K599" s="6">
        <v>2</v>
      </c>
      <c r="L599" s="6">
        <v>24176</v>
      </c>
      <c r="M599" s="6">
        <v>20</v>
      </c>
      <c r="N599" s="6">
        <v>9670.4</v>
      </c>
      <c r="O599" s="6">
        <v>6962.69</v>
      </c>
      <c r="P599" s="6">
        <v>241</v>
      </c>
      <c r="Q599" s="6">
        <v>45885.29</v>
      </c>
      <c r="R599" s="6" t="s">
        <v>33</v>
      </c>
      <c r="S599" s="6" t="s">
        <v>34</v>
      </c>
      <c r="T599" s="6" t="s">
        <v>84</v>
      </c>
      <c r="U599" s="6" t="s">
        <v>85</v>
      </c>
      <c r="V599" s="6" t="s">
        <v>86</v>
      </c>
      <c r="W599" s="6">
        <v>10</v>
      </c>
      <c r="X599" s="6" t="s">
        <v>47</v>
      </c>
      <c r="Y599" s="6">
        <v>3</v>
      </c>
      <c r="Z599" s="6" t="s">
        <v>91</v>
      </c>
    </row>
    <row r="600" spans="1:26" x14ac:dyDescent="0.3">
      <c r="A600" s="6" t="s">
        <v>1126</v>
      </c>
      <c r="B600" s="7">
        <v>45766</v>
      </c>
      <c r="C600" s="6" t="s">
        <v>1127</v>
      </c>
      <c r="D600" s="6" t="s">
        <v>108</v>
      </c>
      <c r="E600" s="6" t="s">
        <v>29</v>
      </c>
      <c r="F600" s="6">
        <v>28</v>
      </c>
      <c r="G600" s="6" t="s">
        <v>134</v>
      </c>
      <c r="H600" s="6" t="s">
        <v>31</v>
      </c>
      <c r="I600" s="6" t="s">
        <v>134</v>
      </c>
      <c r="J600" s="6" t="s">
        <v>201</v>
      </c>
      <c r="K600" s="6">
        <v>4</v>
      </c>
      <c r="L600" s="6">
        <v>3776</v>
      </c>
      <c r="M600" s="6">
        <v>5</v>
      </c>
      <c r="N600" s="6">
        <v>755.2</v>
      </c>
      <c r="O600" s="6">
        <v>2582.7800000000002</v>
      </c>
      <c r="P600" s="6">
        <v>358</v>
      </c>
      <c r="Q600" s="6">
        <v>17289.580000000002</v>
      </c>
      <c r="R600" s="6" t="s">
        <v>54</v>
      </c>
      <c r="S600" s="6" t="s">
        <v>34</v>
      </c>
      <c r="T600" s="6" t="s">
        <v>84</v>
      </c>
      <c r="U600" s="6" t="s">
        <v>85</v>
      </c>
      <c r="V600" s="6" t="s">
        <v>86</v>
      </c>
      <c r="W600" s="6">
        <v>1</v>
      </c>
      <c r="X600" s="6" t="s">
        <v>47</v>
      </c>
      <c r="Y600" s="6">
        <v>5</v>
      </c>
      <c r="Z600" s="6" t="s">
        <v>91</v>
      </c>
    </row>
    <row r="601" spans="1:26" x14ac:dyDescent="0.3">
      <c r="A601" s="6" t="s">
        <v>1128</v>
      </c>
      <c r="B601" s="7">
        <v>45892</v>
      </c>
      <c r="C601" s="6" t="s">
        <v>1129</v>
      </c>
      <c r="D601" s="6" t="s">
        <v>73</v>
      </c>
      <c r="E601" s="6" t="s">
        <v>43</v>
      </c>
      <c r="F601" s="6">
        <v>48</v>
      </c>
      <c r="G601" s="6" t="s">
        <v>90</v>
      </c>
      <c r="H601" s="6" t="s">
        <v>31</v>
      </c>
      <c r="I601" s="6" t="s">
        <v>90</v>
      </c>
      <c r="J601" s="6" t="s">
        <v>69</v>
      </c>
      <c r="K601" s="6">
        <v>2</v>
      </c>
      <c r="L601" s="6">
        <v>31074</v>
      </c>
      <c r="M601" s="6">
        <v>20</v>
      </c>
      <c r="N601" s="6">
        <v>12429.6</v>
      </c>
      <c r="O601" s="6">
        <v>8949.31</v>
      </c>
      <c r="P601" s="6">
        <v>343</v>
      </c>
      <c r="Q601" s="6">
        <v>59010.71</v>
      </c>
      <c r="R601" s="6" t="s">
        <v>54</v>
      </c>
      <c r="S601" s="6" t="s">
        <v>63</v>
      </c>
      <c r="T601" s="6" t="s">
        <v>35</v>
      </c>
      <c r="U601" s="6" t="s">
        <v>36</v>
      </c>
      <c r="V601" s="6" t="s">
        <v>37</v>
      </c>
      <c r="W601" s="6">
        <v>7</v>
      </c>
      <c r="X601" s="6" t="s">
        <v>47</v>
      </c>
      <c r="Y601" s="6">
        <v>4</v>
      </c>
      <c r="Z601" s="6" t="s">
        <v>39</v>
      </c>
    </row>
    <row r="602" spans="1:26" x14ac:dyDescent="0.3">
      <c r="A602" s="6" t="s">
        <v>1130</v>
      </c>
      <c r="B602" s="7">
        <v>45790</v>
      </c>
      <c r="C602" s="6" t="s">
        <v>1131</v>
      </c>
      <c r="D602" s="6" t="s">
        <v>108</v>
      </c>
      <c r="E602" s="6" t="s">
        <v>43</v>
      </c>
      <c r="F602" s="6">
        <v>55</v>
      </c>
      <c r="G602" s="6" t="s">
        <v>44</v>
      </c>
      <c r="H602" s="6" t="s">
        <v>31</v>
      </c>
      <c r="I602" s="6" t="s">
        <v>44</v>
      </c>
      <c r="J602" s="6" t="s">
        <v>201</v>
      </c>
      <c r="K602" s="6">
        <v>4</v>
      </c>
      <c r="L602" s="6">
        <v>34430</v>
      </c>
      <c r="M602" s="6">
        <v>20</v>
      </c>
      <c r="N602" s="6">
        <v>27544</v>
      </c>
      <c r="O602" s="6">
        <v>19831.68</v>
      </c>
      <c r="P602" s="6">
        <v>63</v>
      </c>
      <c r="Q602" s="6">
        <v>130070.68</v>
      </c>
      <c r="R602" s="6" t="s">
        <v>54</v>
      </c>
      <c r="S602" s="6" t="s">
        <v>63</v>
      </c>
      <c r="T602" s="6" t="s">
        <v>76</v>
      </c>
      <c r="U602" s="6" t="s">
        <v>77</v>
      </c>
      <c r="V602" s="6" t="s">
        <v>57</v>
      </c>
      <c r="W602" s="6">
        <v>1</v>
      </c>
      <c r="X602" s="6" t="s">
        <v>47</v>
      </c>
      <c r="Y602" s="6">
        <v>2</v>
      </c>
      <c r="Z602" s="6" t="s">
        <v>58</v>
      </c>
    </row>
    <row r="603" spans="1:26" x14ac:dyDescent="0.3">
      <c r="A603" s="6" t="s">
        <v>1132</v>
      </c>
      <c r="B603" s="7">
        <v>45810</v>
      </c>
      <c r="C603" s="6" t="s">
        <v>346</v>
      </c>
      <c r="D603" s="6" t="s">
        <v>50</v>
      </c>
      <c r="E603" s="6" t="s">
        <v>29</v>
      </c>
      <c r="F603" s="6">
        <v>56</v>
      </c>
      <c r="G603" s="6" t="s">
        <v>139</v>
      </c>
      <c r="H603" s="6" t="s">
        <v>31</v>
      </c>
      <c r="I603" s="6" t="s">
        <v>139</v>
      </c>
      <c r="J603" s="6" t="s">
        <v>75</v>
      </c>
      <c r="K603" s="6">
        <v>2</v>
      </c>
      <c r="L603" s="6">
        <v>39830</v>
      </c>
      <c r="M603" s="6">
        <v>10</v>
      </c>
      <c r="N603" s="6">
        <v>7966</v>
      </c>
      <c r="O603" s="6">
        <v>12904.92</v>
      </c>
      <c r="P603" s="6">
        <v>432</v>
      </c>
      <c r="Q603" s="6">
        <v>85030.92</v>
      </c>
      <c r="R603" s="6" t="s">
        <v>45</v>
      </c>
      <c r="S603" s="6" t="s">
        <v>63</v>
      </c>
      <c r="T603" s="6" t="s">
        <v>55</v>
      </c>
      <c r="U603" s="6" t="s">
        <v>56</v>
      </c>
      <c r="V603" s="6" t="s">
        <v>57</v>
      </c>
      <c r="W603" s="6">
        <v>8</v>
      </c>
      <c r="X603" s="6" t="s">
        <v>47</v>
      </c>
      <c r="Y603" s="6">
        <v>2</v>
      </c>
      <c r="Z603" s="6" t="s">
        <v>47</v>
      </c>
    </row>
    <row r="604" spans="1:26" x14ac:dyDescent="0.3">
      <c r="A604" s="6" t="s">
        <v>1133</v>
      </c>
      <c r="B604" s="7">
        <v>45887</v>
      </c>
      <c r="C604" s="6" t="s">
        <v>1134</v>
      </c>
      <c r="D604" s="6" t="s">
        <v>61</v>
      </c>
      <c r="E604" s="6" t="s">
        <v>29</v>
      </c>
      <c r="F604" s="6">
        <v>21</v>
      </c>
      <c r="G604" s="6" t="s">
        <v>139</v>
      </c>
      <c r="H604" s="6" t="s">
        <v>31</v>
      </c>
      <c r="I604" s="6" t="s">
        <v>139</v>
      </c>
      <c r="J604" s="6" t="s">
        <v>62</v>
      </c>
      <c r="K604" s="6">
        <v>2</v>
      </c>
      <c r="L604" s="6">
        <v>41119</v>
      </c>
      <c r="M604" s="6">
        <v>5</v>
      </c>
      <c r="N604" s="6">
        <v>4111.8999999999996</v>
      </c>
      <c r="O604" s="6">
        <v>14062.7</v>
      </c>
      <c r="P604" s="6">
        <v>355</v>
      </c>
      <c r="Q604" s="6">
        <v>92543.8</v>
      </c>
      <c r="R604" s="6" t="s">
        <v>33</v>
      </c>
      <c r="S604" s="6" t="s">
        <v>34</v>
      </c>
      <c r="T604" s="6" t="s">
        <v>103</v>
      </c>
      <c r="U604" s="6" t="s">
        <v>103</v>
      </c>
      <c r="V604" s="6" t="s">
        <v>57</v>
      </c>
      <c r="W604" s="6">
        <v>7</v>
      </c>
      <c r="X604" s="6" t="s">
        <v>47</v>
      </c>
      <c r="Y604" s="6">
        <v>3</v>
      </c>
      <c r="Z604" s="6" t="s">
        <v>39</v>
      </c>
    </row>
    <row r="605" spans="1:26" x14ac:dyDescent="0.3">
      <c r="A605" s="6" t="s">
        <v>1135</v>
      </c>
      <c r="B605" s="7">
        <v>46057</v>
      </c>
      <c r="C605" s="6" t="s">
        <v>742</v>
      </c>
      <c r="D605" s="6" t="s">
        <v>80</v>
      </c>
      <c r="E605" s="6" t="s">
        <v>43</v>
      </c>
      <c r="F605" s="6">
        <v>27</v>
      </c>
      <c r="G605" s="6" t="s">
        <v>90</v>
      </c>
      <c r="H605" s="6" t="s">
        <v>31</v>
      </c>
      <c r="I605" s="6" t="s">
        <v>90</v>
      </c>
      <c r="J605" s="6" t="s">
        <v>112</v>
      </c>
      <c r="K605" s="6">
        <v>2</v>
      </c>
      <c r="L605" s="6">
        <v>35061</v>
      </c>
      <c r="M605" s="6">
        <v>5</v>
      </c>
      <c r="N605" s="6">
        <v>3506.1</v>
      </c>
      <c r="O605" s="6">
        <v>11990.86</v>
      </c>
      <c r="P605" s="6">
        <v>303</v>
      </c>
      <c r="Q605" s="6">
        <v>78909.759999999995</v>
      </c>
      <c r="R605" s="6" t="s">
        <v>54</v>
      </c>
      <c r="S605" s="6" t="s">
        <v>34</v>
      </c>
      <c r="T605" s="6" t="s">
        <v>55</v>
      </c>
      <c r="U605" s="6" t="s">
        <v>56</v>
      </c>
      <c r="V605" s="6" t="s">
        <v>57</v>
      </c>
      <c r="W605" s="6">
        <v>6</v>
      </c>
      <c r="X605" s="6" t="s">
        <v>38</v>
      </c>
      <c r="Y605" s="6">
        <v>1</v>
      </c>
      <c r="Z605" s="6" t="s">
        <v>91</v>
      </c>
    </row>
    <row r="606" spans="1:26" x14ac:dyDescent="0.3">
      <c r="A606" s="6" t="s">
        <v>1136</v>
      </c>
      <c r="B606" s="7">
        <v>45967</v>
      </c>
      <c r="C606" s="6" t="s">
        <v>1137</v>
      </c>
      <c r="D606" s="6" t="s">
        <v>89</v>
      </c>
      <c r="E606" s="6" t="s">
        <v>43</v>
      </c>
      <c r="F606" s="6">
        <v>25</v>
      </c>
      <c r="G606" s="6" t="s">
        <v>30</v>
      </c>
      <c r="H606" s="6" t="s">
        <v>31</v>
      </c>
      <c r="I606" s="6" t="s">
        <v>30</v>
      </c>
      <c r="J606" s="6" t="s">
        <v>62</v>
      </c>
      <c r="K606" s="6">
        <v>5</v>
      </c>
      <c r="L606" s="6">
        <v>13176</v>
      </c>
      <c r="M606" s="6">
        <v>20</v>
      </c>
      <c r="N606" s="6">
        <v>13176</v>
      </c>
      <c r="O606" s="6">
        <v>9486.7199999999993</v>
      </c>
      <c r="P606" s="6">
        <v>109</v>
      </c>
      <c r="Q606" s="6">
        <v>62299.72</v>
      </c>
      <c r="R606" s="6" t="s">
        <v>45</v>
      </c>
      <c r="S606" s="6" t="s">
        <v>63</v>
      </c>
      <c r="T606" s="6" t="s">
        <v>46</v>
      </c>
      <c r="U606" s="6" t="s">
        <v>36</v>
      </c>
      <c r="V606" s="6" t="s">
        <v>37</v>
      </c>
      <c r="W606" s="6">
        <v>1</v>
      </c>
      <c r="X606" s="6" t="s">
        <v>47</v>
      </c>
      <c r="Y606" s="6">
        <v>4</v>
      </c>
      <c r="Z606" s="6" t="s">
        <v>58</v>
      </c>
    </row>
    <row r="607" spans="1:26" x14ac:dyDescent="0.3">
      <c r="A607" s="6" t="s">
        <v>1138</v>
      </c>
      <c r="B607" s="7">
        <v>45865</v>
      </c>
      <c r="C607" s="6" t="s">
        <v>1139</v>
      </c>
      <c r="D607" s="6" t="s">
        <v>89</v>
      </c>
      <c r="E607" s="6" t="s">
        <v>43</v>
      </c>
      <c r="F607" s="6">
        <v>42</v>
      </c>
      <c r="G607" s="6" t="s">
        <v>99</v>
      </c>
      <c r="H607" s="6" t="s">
        <v>52</v>
      </c>
      <c r="I607" s="6" t="s">
        <v>99</v>
      </c>
      <c r="J607" s="6" t="s">
        <v>62</v>
      </c>
      <c r="K607" s="6">
        <v>5</v>
      </c>
      <c r="L607" s="6">
        <v>38288</v>
      </c>
      <c r="M607" s="6">
        <v>10</v>
      </c>
      <c r="N607" s="6">
        <v>19144</v>
      </c>
      <c r="O607" s="6">
        <v>31013.279999999999</v>
      </c>
      <c r="P607" s="6">
        <v>33</v>
      </c>
      <c r="Q607" s="6">
        <v>203342.28</v>
      </c>
      <c r="R607" s="6" t="s">
        <v>33</v>
      </c>
      <c r="S607" s="6" t="s">
        <v>63</v>
      </c>
      <c r="T607" s="6" t="s">
        <v>55</v>
      </c>
      <c r="U607" s="6" t="s">
        <v>56</v>
      </c>
      <c r="V607" s="6" t="s">
        <v>57</v>
      </c>
      <c r="W607" s="6">
        <v>2</v>
      </c>
      <c r="X607" s="6" t="s">
        <v>47</v>
      </c>
      <c r="Y607" s="6">
        <v>2</v>
      </c>
      <c r="Z607" s="6" t="s">
        <v>91</v>
      </c>
    </row>
    <row r="608" spans="1:26" x14ac:dyDescent="0.3">
      <c r="A608" s="6" t="s">
        <v>1140</v>
      </c>
      <c r="B608" s="7">
        <v>45829</v>
      </c>
      <c r="C608" s="6" t="s">
        <v>695</v>
      </c>
      <c r="D608" s="6" t="s">
        <v>80</v>
      </c>
      <c r="E608" s="6" t="s">
        <v>29</v>
      </c>
      <c r="F608" s="6">
        <v>23</v>
      </c>
      <c r="G608" s="6" t="s">
        <v>51</v>
      </c>
      <c r="H608" s="6" t="s">
        <v>52</v>
      </c>
      <c r="I608" s="6" t="s">
        <v>51</v>
      </c>
      <c r="J608" s="6" t="s">
        <v>32</v>
      </c>
      <c r="K608" s="6">
        <v>5</v>
      </c>
      <c r="L608" s="6">
        <v>34595</v>
      </c>
      <c r="M608" s="6">
        <v>0</v>
      </c>
      <c r="N608" s="6">
        <v>0</v>
      </c>
      <c r="O608" s="6">
        <v>31135.5</v>
      </c>
      <c r="P608" s="6">
        <v>278</v>
      </c>
      <c r="Q608" s="6">
        <v>204388.5</v>
      </c>
      <c r="R608" s="6" t="s">
        <v>45</v>
      </c>
      <c r="S608" s="6" t="s">
        <v>34</v>
      </c>
      <c r="T608" s="6" t="s">
        <v>55</v>
      </c>
      <c r="U608" s="6" t="s">
        <v>56</v>
      </c>
      <c r="V608" s="6" t="s">
        <v>57</v>
      </c>
      <c r="W608" s="6">
        <v>7</v>
      </c>
      <c r="X608" s="6" t="s">
        <v>47</v>
      </c>
      <c r="Y608" s="6">
        <v>4</v>
      </c>
      <c r="Z608" s="6" t="s">
        <v>58</v>
      </c>
    </row>
    <row r="609" spans="1:26" x14ac:dyDescent="0.3">
      <c r="A609" s="6" t="s">
        <v>1141</v>
      </c>
      <c r="B609" s="7">
        <v>45972</v>
      </c>
      <c r="C609" s="6" t="s">
        <v>493</v>
      </c>
      <c r="D609" s="6" t="s">
        <v>66</v>
      </c>
      <c r="E609" s="6" t="s">
        <v>43</v>
      </c>
      <c r="F609" s="6">
        <v>45</v>
      </c>
      <c r="G609" s="6" t="s">
        <v>94</v>
      </c>
      <c r="H609" s="6" t="s">
        <v>31</v>
      </c>
      <c r="I609" s="6" t="s">
        <v>94</v>
      </c>
      <c r="J609" s="6" t="s">
        <v>201</v>
      </c>
      <c r="K609" s="6">
        <v>4</v>
      </c>
      <c r="L609" s="6">
        <v>14803</v>
      </c>
      <c r="M609" s="6">
        <v>5</v>
      </c>
      <c r="N609" s="6">
        <v>2960.6</v>
      </c>
      <c r="O609" s="6">
        <v>10125.25</v>
      </c>
      <c r="P609" s="6">
        <v>444</v>
      </c>
      <c r="Q609" s="6">
        <v>66820.649999999994</v>
      </c>
      <c r="R609" s="6" t="s">
        <v>83</v>
      </c>
      <c r="S609" s="6" t="s">
        <v>34</v>
      </c>
      <c r="T609" s="6" t="s">
        <v>95</v>
      </c>
      <c r="U609" s="6" t="s">
        <v>96</v>
      </c>
      <c r="V609" s="6" t="s">
        <v>57</v>
      </c>
      <c r="W609" s="6">
        <v>1</v>
      </c>
      <c r="X609" s="6" t="s">
        <v>38</v>
      </c>
      <c r="Y609" s="6">
        <v>4</v>
      </c>
      <c r="Z609" s="6" t="s">
        <v>39</v>
      </c>
    </row>
    <row r="610" spans="1:26" x14ac:dyDescent="0.3">
      <c r="A610" s="6" t="s">
        <v>1142</v>
      </c>
      <c r="B610" s="7">
        <v>46095</v>
      </c>
      <c r="C610" s="6" t="s">
        <v>1017</v>
      </c>
      <c r="D610" s="6" t="s">
        <v>89</v>
      </c>
      <c r="E610" s="6" t="s">
        <v>43</v>
      </c>
      <c r="F610" s="6">
        <v>23</v>
      </c>
      <c r="G610" s="6" t="s">
        <v>99</v>
      </c>
      <c r="H610" s="6" t="s">
        <v>52</v>
      </c>
      <c r="I610" s="6" t="s">
        <v>99</v>
      </c>
      <c r="J610" s="6" t="s">
        <v>201</v>
      </c>
      <c r="K610" s="6">
        <v>4</v>
      </c>
      <c r="L610" s="6">
        <v>46728</v>
      </c>
      <c r="M610" s="6">
        <v>20</v>
      </c>
      <c r="N610" s="6">
        <v>37382.400000000001</v>
      </c>
      <c r="O610" s="6">
        <v>26915.33</v>
      </c>
      <c r="P610" s="6">
        <v>488</v>
      </c>
      <c r="Q610" s="6">
        <v>176932.93</v>
      </c>
      <c r="R610" s="6" t="s">
        <v>33</v>
      </c>
      <c r="S610" s="6" t="s">
        <v>63</v>
      </c>
      <c r="T610" s="6" t="s">
        <v>46</v>
      </c>
      <c r="U610" s="6" t="s">
        <v>36</v>
      </c>
      <c r="V610" s="6" t="s">
        <v>37</v>
      </c>
      <c r="W610" s="6">
        <v>6</v>
      </c>
      <c r="X610" s="6" t="s">
        <v>38</v>
      </c>
      <c r="Y610" s="6">
        <v>3</v>
      </c>
      <c r="Z610" s="6" t="s">
        <v>91</v>
      </c>
    </row>
    <row r="611" spans="1:26" x14ac:dyDescent="0.3">
      <c r="A611" s="6" t="s">
        <v>1143</v>
      </c>
      <c r="B611" s="7">
        <v>46063</v>
      </c>
      <c r="C611" s="6" t="s">
        <v>1087</v>
      </c>
      <c r="D611" s="6" t="s">
        <v>80</v>
      </c>
      <c r="E611" s="6" t="s">
        <v>43</v>
      </c>
      <c r="F611" s="6">
        <v>56</v>
      </c>
      <c r="G611" s="6" t="s">
        <v>51</v>
      </c>
      <c r="H611" s="6" t="s">
        <v>52</v>
      </c>
      <c r="I611" s="6" t="s">
        <v>51</v>
      </c>
      <c r="J611" s="6" t="s">
        <v>75</v>
      </c>
      <c r="K611" s="6">
        <v>1</v>
      </c>
      <c r="L611" s="6">
        <v>27870</v>
      </c>
      <c r="M611" s="6">
        <v>10</v>
      </c>
      <c r="N611" s="6">
        <v>2787</v>
      </c>
      <c r="O611" s="6">
        <v>4514.9399999999996</v>
      </c>
      <c r="P611" s="6">
        <v>498</v>
      </c>
      <c r="Q611" s="6">
        <v>30095.94</v>
      </c>
      <c r="R611" s="6" t="s">
        <v>33</v>
      </c>
      <c r="S611" s="6" t="s">
        <v>63</v>
      </c>
      <c r="T611" s="6" t="s">
        <v>103</v>
      </c>
      <c r="U611" s="6" t="s">
        <v>103</v>
      </c>
      <c r="V611" s="6" t="s">
        <v>57</v>
      </c>
      <c r="W611" s="6">
        <v>8</v>
      </c>
      <c r="X611" s="6" t="s">
        <v>47</v>
      </c>
      <c r="Y611" s="6">
        <v>5</v>
      </c>
      <c r="Z611" s="6" t="s">
        <v>47</v>
      </c>
    </row>
    <row r="612" spans="1:26" x14ac:dyDescent="0.3">
      <c r="A612" s="6" t="s">
        <v>1144</v>
      </c>
      <c r="B612" s="7">
        <v>45954</v>
      </c>
      <c r="C612" s="6" t="s">
        <v>1003</v>
      </c>
      <c r="D612" s="6" t="s">
        <v>111</v>
      </c>
      <c r="E612" s="6" t="s">
        <v>43</v>
      </c>
      <c r="F612" s="6">
        <v>45</v>
      </c>
      <c r="G612" s="6" t="s">
        <v>51</v>
      </c>
      <c r="H612" s="6" t="s">
        <v>52</v>
      </c>
      <c r="I612" s="6" t="s">
        <v>51</v>
      </c>
      <c r="J612" s="6" t="s">
        <v>150</v>
      </c>
      <c r="K612" s="6">
        <v>2</v>
      </c>
      <c r="L612" s="6">
        <v>19119</v>
      </c>
      <c r="M612" s="6">
        <v>20</v>
      </c>
      <c r="N612" s="6">
        <v>7647.6</v>
      </c>
      <c r="O612" s="6">
        <v>5506.27</v>
      </c>
      <c r="P612" s="6">
        <v>309</v>
      </c>
      <c r="Q612" s="6">
        <v>36405.67</v>
      </c>
      <c r="R612" s="6" t="s">
        <v>33</v>
      </c>
      <c r="S612" s="6" t="s">
        <v>63</v>
      </c>
      <c r="T612" s="6" t="s">
        <v>76</v>
      </c>
      <c r="U612" s="6" t="s">
        <v>77</v>
      </c>
      <c r="V612" s="6" t="s">
        <v>57</v>
      </c>
      <c r="W612" s="6">
        <v>5</v>
      </c>
      <c r="X612" s="6" t="s">
        <v>38</v>
      </c>
      <c r="Y612" s="6">
        <v>3</v>
      </c>
      <c r="Z612" s="6" t="s">
        <v>91</v>
      </c>
    </row>
    <row r="613" spans="1:26" x14ac:dyDescent="0.3">
      <c r="A613" s="6" t="s">
        <v>1145</v>
      </c>
      <c r="B613" s="7">
        <v>45931</v>
      </c>
      <c r="C613" s="6" t="s">
        <v>1146</v>
      </c>
      <c r="D613" s="6" t="s">
        <v>28</v>
      </c>
      <c r="E613" s="6" t="s">
        <v>29</v>
      </c>
      <c r="F613" s="6">
        <v>30</v>
      </c>
      <c r="G613" s="6" t="s">
        <v>99</v>
      </c>
      <c r="H613" s="6" t="s">
        <v>52</v>
      </c>
      <c r="I613" s="6" t="s">
        <v>99</v>
      </c>
      <c r="J613" s="6" t="s">
        <v>112</v>
      </c>
      <c r="K613" s="6">
        <v>5</v>
      </c>
      <c r="L613" s="6">
        <v>17738</v>
      </c>
      <c r="M613" s="6">
        <v>20</v>
      </c>
      <c r="N613" s="6">
        <v>17738</v>
      </c>
      <c r="O613" s="6">
        <v>12771.36</v>
      </c>
      <c r="P613" s="6">
        <v>196</v>
      </c>
      <c r="Q613" s="6">
        <v>83919.360000000001</v>
      </c>
      <c r="R613" s="6" t="s">
        <v>83</v>
      </c>
      <c r="S613" s="6" t="s">
        <v>34</v>
      </c>
      <c r="T613" s="6" t="s">
        <v>46</v>
      </c>
      <c r="U613" s="6" t="s">
        <v>36</v>
      </c>
      <c r="V613" s="6" t="s">
        <v>37</v>
      </c>
      <c r="W613" s="6">
        <v>10</v>
      </c>
      <c r="X613" s="6" t="s">
        <v>38</v>
      </c>
      <c r="Y613" s="6">
        <v>2</v>
      </c>
      <c r="Z613" s="6" t="s">
        <v>58</v>
      </c>
    </row>
    <row r="614" spans="1:26" x14ac:dyDescent="0.3">
      <c r="A614" s="6" t="s">
        <v>1147</v>
      </c>
      <c r="B614" s="7">
        <v>45884</v>
      </c>
      <c r="C614" s="6" t="s">
        <v>1148</v>
      </c>
      <c r="D614" s="6" t="s">
        <v>108</v>
      </c>
      <c r="E614" s="6" t="s">
        <v>29</v>
      </c>
      <c r="F614" s="6">
        <v>60</v>
      </c>
      <c r="G614" s="6" t="s">
        <v>51</v>
      </c>
      <c r="H614" s="6" t="s">
        <v>52</v>
      </c>
      <c r="I614" s="6" t="s">
        <v>51</v>
      </c>
      <c r="J614" s="6" t="s">
        <v>150</v>
      </c>
      <c r="K614" s="6">
        <v>5</v>
      </c>
      <c r="L614" s="6">
        <v>43569</v>
      </c>
      <c r="M614" s="6">
        <v>20</v>
      </c>
      <c r="N614" s="6">
        <v>43569</v>
      </c>
      <c r="O614" s="6">
        <v>31369.68</v>
      </c>
      <c r="P614" s="6">
        <v>221</v>
      </c>
      <c r="Q614" s="6">
        <v>205866.68</v>
      </c>
      <c r="R614" s="6" t="s">
        <v>54</v>
      </c>
      <c r="S614" s="6" t="s">
        <v>63</v>
      </c>
      <c r="T614" s="6" t="s">
        <v>76</v>
      </c>
      <c r="U614" s="6" t="s">
        <v>77</v>
      </c>
      <c r="V614" s="6" t="s">
        <v>57</v>
      </c>
      <c r="W614" s="6">
        <v>10</v>
      </c>
      <c r="X614" s="6" t="s">
        <v>47</v>
      </c>
      <c r="Y614" s="6">
        <v>2</v>
      </c>
      <c r="Z614" s="6" t="s">
        <v>47</v>
      </c>
    </row>
    <row r="615" spans="1:26" x14ac:dyDescent="0.3">
      <c r="A615" s="6" t="s">
        <v>1149</v>
      </c>
      <c r="B615" s="7">
        <v>45906</v>
      </c>
      <c r="C615" s="6" t="s">
        <v>481</v>
      </c>
      <c r="D615" s="6" t="s">
        <v>108</v>
      </c>
      <c r="E615" s="6" t="s">
        <v>43</v>
      </c>
      <c r="F615" s="6">
        <v>35</v>
      </c>
      <c r="G615" s="6" t="s">
        <v>51</v>
      </c>
      <c r="H615" s="6" t="s">
        <v>52</v>
      </c>
      <c r="I615" s="6" t="s">
        <v>51</v>
      </c>
      <c r="J615" s="6" t="s">
        <v>125</v>
      </c>
      <c r="K615" s="6">
        <v>1</v>
      </c>
      <c r="L615" s="6">
        <v>30905</v>
      </c>
      <c r="M615" s="6">
        <v>15</v>
      </c>
      <c r="N615" s="6">
        <v>4635.75</v>
      </c>
      <c r="O615" s="6">
        <v>4728.47</v>
      </c>
      <c r="P615" s="6">
        <v>324</v>
      </c>
      <c r="Q615" s="6">
        <v>31321.72</v>
      </c>
      <c r="R615" s="6" t="s">
        <v>45</v>
      </c>
      <c r="S615" s="6" t="s">
        <v>63</v>
      </c>
      <c r="T615" s="6" t="s">
        <v>46</v>
      </c>
      <c r="U615" s="6" t="s">
        <v>36</v>
      </c>
      <c r="V615" s="6" t="s">
        <v>37</v>
      </c>
      <c r="W615" s="6">
        <v>10</v>
      </c>
      <c r="X615" s="6" t="s">
        <v>47</v>
      </c>
      <c r="Y615" s="6">
        <v>1</v>
      </c>
      <c r="Z615" s="6" t="s">
        <v>58</v>
      </c>
    </row>
    <row r="616" spans="1:26" x14ac:dyDescent="0.3">
      <c r="A616" s="6" t="s">
        <v>1150</v>
      </c>
      <c r="B616" s="7">
        <v>45937</v>
      </c>
      <c r="C616" s="6" t="s">
        <v>940</v>
      </c>
      <c r="D616" s="6" t="s">
        <v>111</v>
      </c>
      <c r="E616" s="6" t="s">
        <v>29</v>
      </c>
      <c r="F616" s="6">
        <v>58</v>
      </c>
      <c r="G616" s="6" t="s">
        <v>139</v>
      </c>
      <c r="H616" s="6" t="s">
        <v>31</v>
      </c>
      <c r="I616" s="6" t="s">
        <v>139</v>
      </c>
      <c r="J616" s="6" t="s">
        <v>112</v>
      </c>
      <c r="K616" s="6">
        <v>4</v>
      </c>
      <c r="L616" s="6">
        <v>41766</v>
      </c>
      <c r="M616" s="6">
        <v>0</v>
      </c>
      <c r="N616" s="6">
        <v>0</v>
      </c>
      <c r="O616" s="6">
        <v>30071.52</v>
      </c>
      <c r="P616" s="6">
        <v>436</v>
      </c>
      <c r="Q616" s="6">
        <v>197571.52</v>
      </c>
      <c r="R616" s="6" t="s">
        <v>45</v>
      </c>
      <c r="S616" s="6" t="s">
        <v>63</v>
      </c>
      <c r="T616" s="6" t="s">
        <v>103</v>
      </c>
      <c r="U616" s="6" t="s">
        <v>103</v>
      </c>
      <c r="V616" s="6" t="s">
        <v>57</v>
      </c>
      <c r="W616" s="6">
        <v>2</v>
      </c>
      <c r="X616" s="6" t="s">
        <v>47</v>
      </c>
      <c r="Y616" s="6">
        <v>2</v>
      </c>
      <c r="Z616" s="6" t="s">
        <v>58</v>
      </c>
    </row>
    <row r="617" spans="1:26" x14ac:dyDescent="0.3">
      <c r="A617" s="6" t="s">
        <v>1151</v>
      </c>
      <c r="B617" s="7">
        <v>45886</v>
      </c>
      <c r="C617" s="6" t="s">
        <v>1152</v>
      </c>
      <c r="D617" s="6" t="s">
        <v>61</v>
      </c>
      <c r="E617" s="6" t="s">
        <v>43</v>
      </c>
      <c r="F617" s="6">
        <v>42</v>
      </c>
      <c r="G617" s="6" t="s">
        <v>74</v>
      </c>
      <c r="H617" s="6" t="s">
        <v>31</v>
      </c>
      <c r="I617" s="6" t="s">
        <v>74</v>
      </c>
      <c r="J617" s="6" t="s">
        <v>125</v>
      </c>
      <c r="K617" s="6">
        <v>2</v>
      </c>
      <c r="L617" s="6">
        <v>21383</v>
      </c>
      <c r="M617" s="6">
        <v>20</v>
      </c>
      <c r="N617" s="6">
        <v>8553.2000000000007</v>
      </c>
      <c r="O617" s="6">
        <v>6158.3</v>
      </c>
      <c r="P617" s="6">
        <v>235</v>
      </c>
      <c r="Q617" s="6">
        <v>40606.1</v>
      </c>
      <c r="R617" s="6" t="s">
        <v>45</v>
      </c>
      <c r="S617" s="6" t="s">
        <v>34</v>
      </c>
      <c r="T617" s="6" t="s">
        <v>95</v>
      </c>
      <c r="U617" s="6" t="s">
        <v>96</v>
      </c>
      <c r="V617" s="6" t="s">
        <v>57</v>
      </c>
      <c r="W617" s="6">
        <v>2</v>
      </c>
      <c r="X617" s="6" t="s">
        <v>47</v>
      </c>
      <c r="Y617" s="6">
        <v>4</v>
      </c>
      <c r="Z617" s="6" t="s">
        <v>47</v>
      </c>
    </row>
    <row r="618" spans="1:26" x14ac:dyDescent="0.3">
      <c r="A618" s="6" t="s">
        <v>1153</v>
      </c>
      <c r="B618" s="7">
        <v>46083</v>
      </c>
      <c r="C618" s="6" t="s">
        <v>425</v>
      </c>
      <c r="D618" s="6" t="s">
        <v>66</v>
      </c>
      <c r="E618" s="6" t="s">
        <v>29</v>
      </c>
      <c r="F618" s="6">
        <v>42</v>
      </c>
      <c r="G618" s="6" t="s">
        <v>139</v>
      </c>
      <c r="H618" s="6" t="s">
        <v>31</v>
      </c>
      <c r="I618" s="6" t="s">
        <v>139</v>
      </c>
      <c r="J618" s="6" t="s">
        <v>75</v>
      </c>
      <c r="K618" s="6">
        <v>3</v>
      </c>
      <c r="L618" s="6">
        <v>6996</v>
      </c>
      <c r="M618" s="6">
        <v>0</v>
      </c>
      <c r="N618" s="6">
        <v>0</v>
      </c>
      <c r="O618" s="6">
        <v>3777.84</v>
      </c>
      <c r="P618" s="6">
        <v>327</v>
      </c>
      <c r="Q618" s="6">
        <v>25092.84</v>
      </c>
      <c r="R618" s="6" t="s">
        <v>33</v>
      </c>
      <c r="S618" s="6" t="s">
        <v>34</v>
      </c>
      <c r="T618" s="6" t="s">
        <v>55</v>
      </c>
      <c r="U618" s="6" t="s">
        <v>56</v>
      </c>
      <c r="V618" s="6" t="s">
        <v>57</v>
      </c>
      <c r="W618" s="6">
        <v>6</v>
      </c>
      <c r="X618" s="6" t="s">
        <v>38</v>
      </c>
      <c r="Y618" s="6">
        <v>2</v>
      </c>
      <c r="Z618" s="6" t="s">
        <v>58</v>
      </c>
    </row>
    <row r="619" spans="1:26" x14ac:dyDescent="0.3">
      <c r="A619" s="6" t="s">
        <v>1154</v>
      </c>
      <c r="B619" s="7">
        <v>46042</v>
      </c>
      <c r="C619" s="6" t="s">
        <v>1155</v>
      </c>
      <c r="D619" s="6" t="s">
        <v>73</v>
      </c>
      <c r="E619" s="6" t="s">
        <v>43</v>
      </c>
      <c r="F619" s="6">
        <v>50</v>
      </c>
      <c r="G619" s="6" t="s">
        <v>67</v>
      </c>
      <c r="H619" s="6" t="s">
        <v>68</v>
      </c>
      <c r="I619" s="6" t="s">
        <v>67</v>
      </c>
      <c r="J619" s="6" t="s">
        <v>112</v>
      </c>
      <c r="K619" s="6">
        <v>4</v>
      </c>
      <c r="L619" s="6">
        <v>47815</v>
      </c>
      <c r="M619" s="6">
        <v>10</v>
      </c>
      <c r="N619" s="6">
        <v>19126</v>
      </c>
      <c r="O619" s="6">
        <v>30984.12</v>
      </c>
      <c r="P619" s="6">
        <v>23</v>
      </c>
      <c r="Q619" s="6">
        <v>203141.12</v>
      </c>
      <c r="R619" s="6" t="s">
        <v>83</v>
      </c>
      <c r="S619" s="6" t="s">
        <v>34</v>
      </c>
      <c r="T619" s="6" t="s">
        <v>46</v>
      </c>
      <c r="U619" s="6" t="s">
        <v>36</v>
      </c>
      <c r="V619" s="6" t="s">
        <v>37</v>
      </c>
      <c r="W619" s="6">
        <v>2</v>
      </c>
      <c r="X619" s="6" t="s">
        <v>47</v>
      </c>
      <c r="Y619" s="6">
        <v>4</v>
      </c>
      <c r="Z619" s="6" t="s">
        <v>39</v>
      </c>
    </row>
    <row r="620" spans="1:26" x14ac:dyDescent="0.3">
      <c r="A620" s="6" t="s">
        <v>1156</v>
      </c>
      <c r="B620" s="7">
        <v>46099</v>
      </c>
      <c r="C620" s="6" t="s">
        <v>283</v>
      </c>
      <c r="D620" s="6" t="s">
        <v>42</v>
      </c>
      <c r="E620" s="6" t="s">
        <v>43</v>
      </c>
      <c r="F620" s="6">
        <v>37</v>
      </c>
      <c r="G620" s="6" t="s">
        <v>139</v>
      </c>
      <c r="H620" s="6" t="s">
        <v>31</v>
      </c>
      <c r="I620" s="6" t="s">
        <v>139</v>
      </c>
      <c r="J620" s="6" t="s">
        <v>32</v>
      </c>
      <c r="K620" s="6">
        <v>4</v>
      </c>
      <c r="L620" s="6">
        <v>16140</v>
      </c>
      <c r="M620" s="6">
        <v>20</v>
      </c>
      <c r="N620" s="6">
        <v>12912</v>
      </c>
      <c r="O620" s="6">
        <v>9296.64</v>
      </c>
      <c r="P620" s="6">
        <v>365</v>
      </c>
      <c r="Q620" s="6">
        <v>61309.64</v>
      </c>
      <c r="R620" s="6" t="s">
        <v>33</v>
      </c>
      <c r="S620" s="6" t="s">
        <v>34</v>
      </c>
      <c r="T620" s="6" t="s">
        <v>35</v>
      </c>
      <c r="U620" s="6" t="s">
        <v>36</v>
      </c>
      <c r="V620" s="6" t="s">
        <v>37</v>
      </c>
      <c r="W620" s="6">
        <v>4</v>
      </c>
      <c r="X620" s="6" t="s">
        <v>47</v>
      </c>
      <c r="Y620" s="6">
        <v>1</v>
      </c>
      <c r="Z620" s="6" t="s">
        <v>91</v>
      </c>
    </row>
    <row r="621" spans="1:26" x14ac:dyDescent="0.3">
      <c r="A621" s="6" t="s">
        <v>1157</v>
      </c>
      <c r="B621" s="7">
        <v>46021</v>
      </c>
      <c r="C621" s="6" t="s">
        <v>830</v>
      </c>
      <c r="D621" s="6" t="s">
        <v>73</v>
      </c>
      <c r="E621" s="6" t="s">
        <v>43</v>
      </c>
      <c r="F621" s="6">
        <v>43</v>
      </c>
      <c r="G621" s="6" t="s">
        <v>44</v>
      </c>
      <c r="H621" s="6" t="s">
        <v>31</v>
      </c>
      <c r="I621" s="6" t="s">
        <v>44</v>
      </c>
      <c r="J621" s="6" t="s">
        <v>112</v>
      </c>
      <c r="K621" s="6">
        <v>2</v>
      </c>
      <c r="L621" s="6">
        <v>1150</v>
      </c>
      <c r="M621" s="6">
        <v>20</v>
      </c>
      <c r="N621" s="6">
        <v>460</v>
      </c>
      <c r="O621" s="6">
        <v>331.2</v>
      </c>
      <c r="P621" s="6">
        <v>394</v>
      </c>
      <c r="Q621" s="6">
        <v>2565.1999999999998</v>
      </c>
      <c r="R621" s="6" t="s">
        <v>83</v>
      </c>
      <c r="S621" s="6" t="s">
        <v>63</v>
      </c>
      <c r="T621" s="6" t="s">
        <v>76</v>
      </c>
      <c r="U621" s="6" t="s">
        <v>77</v>
      </c>
      <c r="V621" s="6" t="s">
        <v>57</v>
      </c>
      <c r="W621" s="6">
        <v>9</v>
      </c>
      <c r="X621" s="6" t="s">
        <v>38</v>
      </c>
      <c r="Y621" s="6">
        <v>2</v>
      </c>
      <c r="Z621" s="6" t="s">
        <v>58</v>
      </c>
    </row>
    <row r="622" spans="1:26" x14ac:dyDescent="0.3">
      <c r="A622" s="6" t="s">
        <v>1158</v>
      </c>
      <c r="B622" s="7">
        <v>45921</v>
      </c>
      <c r="C622" s="6" t="s">
        <v>1159</v>
      </c>
      <c r="D622" s="6" t="s">
        <v>66</v>
      </c>
      <c r="E622" s="6" t="s">
        <v>29</v>
      </c>
      <c r="F622" s="6">
        <v>35</v>
      </c>
      <c r="G622" s="6" t="s">
        <v>90</v>
      </c>
      <c r="H622" s="6" t="s">
        <v>31</v>
      </c>
      <c r="I622" s="6" t="s">
        <v>90</v>
      </c>
      <c r="J622" s="6" t="s">
        <v>201</v>
      </c>
      <c r="K622" s="6">
        <v>5</v>
      </c>
      <c r="L622" s="6">
        <v>4559</v>
      </c>
      <c r="M622" s="6">
        <v>20</v>
      </c>
      <c r="N622" s="6">
        <v>4559</v>
      </c>
      <c r="O622" s="6">
        <v>3282.48</v>
      </c>
      <c r="P622" s="6">
        <v>202</v>
      </c>
      <c r="Q622" s="6">
        <v>21720.48</v>
      </c>
      <c r="R622" s="6" t="s">
        <v>45</v>
      </c>
      <c r="S622" s="6" t="s">
        <v>34</v>
      </c>
      <c r="T622" s="6" t="s">
        <v>55</v>
      </c>
      <c r="U622" s="6" t="s">
        <v>56</v>
      </c>
      <c r="V622" s="6" t="s">
        <v>57</v>
      </c>
      <c r="W622" s="6">
        <v>10</v>
      </c>
      <c r="X622" s="6" t="s">
        <v>38</v>
      </c>
      <c r="Y622" s="6">
        <v>1</v>
      </c>
      <c r="Z622" s="6" t="s">
        <v>91</v>
      </c>
    </row>
    <row r="623" spans="1:26" x14ac:dyDescent="0.3">
      <c r="A623" s="6" t="s">
        <v>1160</v>
      </c>
      <c r="B623" s="7">
        <v>46084</v>
      </c>
      <c r="C623" s="6" t="s">
        <v>229</v>
      </c>
      <c r="D623" s="6" t="s">
        <v>50</v>
      </c>
      <c r="E623" s="6" t="s">
        <v>43</v>
      </c>
      <c r="F623" s="6">
        <v>51</v>
      </c>
      <c r="G623" s="6" t="s">
        <v>44</v>
      </c>
      <c r="H623" s="6" t="s">
        <v>31</v>
      </c>
      <c r="I623" s="6" t="s">
        <v>44</v>
      </c>
      <c r="J623" s="6" t="s">
        <v>69</v>
      </c>
      <c r="K623" s="6">
        <v>5</v>
      </c>
      <c r="L623" s="6">
        <v>40159</v>
      </c>
      <c r="M623" s="6">
        <v>5</v>
      </c>
      <c r="N623" s="6">
        <v>10039.75</v>
      </c>
      <c r="O623" s="6">
        <v>34335.94</v>
      </c>
      <c r="P623" s="6">
        <v>207</v>
      </c>
      <c r="Q623" s="6">
        <v>225298.2</v>
      </c>
      <c r="R623" s="6" t="s">
        <v>33</v>
      </c>
      <c r="S623" s="6" t="s">
        <v>34</v>
      </c>
      <c r="T623" s="6" t="s">
        <v>55</v>
      </c>
      <c r="U623" s="6" t="s">
        <v>56</v>
      </c>
      <c r="V623" s="6" t="s">
        <v>57</v>
      </c>
      <c r="W623" s="6">
        <v>8</v>
      </c>
      <c r="X623" s="6" t="s">
        <v>47</v>
      </c>
      <c r="Y623" s="6">
        <v>3</v>
      </c>
      <c r="Z623" s="6" t="s">
        <v>58</v>
      </c>
    </row>
    <row r="624" spans="1:26" x14ac:dyDescent="0.3">
      <c r="A624" s="6" t="s">
        <v>1161</v>
      </c>
      <c r="B624" s="7">
        <v>45935</v>
      </c>
      <c r="C624" s="6" t="s">
        <v>1162</v>
      </c>
      <c r="D624" s="6" t="s">
        <v>28</v>
      </c>
      <c r="E624" s="6" t="s">
        <v>43</v>
      </c>
      <c r="F624" s="6">
        <v>25</v>
      </c>
      <c r="G624" s="6" t="s">
        <v>67</v>
      </c>
      <c r="H624" s="6" t="s">
        <v>68</v>
      </c>
      <c r="I624" s="6" t="s">
        <v>67</v>
      </c>
      <c r="J624" s="6" t="s">
        <v>125</v>
      </c>
      <c r="K624" s="6">
        <v>2</v>
      </c>
      <c r="L624" s="6">
        <v>10985</v>
      </c>
      <c r="M624" s="6">
        <v>5</v>
      </c>
      <c r="N624" s="6">
        <v>1098.5</v>
      </c>
      <c r="O624" s="6">
        <v>3756.87</v>
      </c>
      <c r="P624" s="6">
        <v>120</v>
      </c>
      <c r="Q624" s="6">
        <v>24748.37</v>
      </c>
      <c r="R624" s="6" t="s">
        <v>83</v>
      </c>
      <c r="S624" s="6" t="s">
        <v>63</v>
      </c>
      <c r="T624" s="6" t="s">
        <v>46</v>
      </c>
      <c r="U624" s="6" t="s">
        <v>36</v>
      </c>
      <c r="V624" s="6" t="s">
        <v>37</v>
      </c>
      <c r="W624" s="6">
        <v>8</v>
      </c>
      <c r="X624" s="6" t="s">
        <v>38</v>
      </c>
      <c r="Y624" s="6">
        <v>4</v>
      </c>
      <c r="Z624" s="6" t="s">
        <v>91</v>
      </c>
    </row>
    <row r="625" spans="1:26" x14ac:dyDescent="0.3">
      <c r="A625" s="6" t="s">
        <v>1163</v>
      </c>
      <c r="B625" s="7">
        <v>45967</v>
      </c>
      <c r="C625" s="6" t="s">
        <v>1164</v>
      </c>
      <c r="D625" s="6" t="s">
        <v>73</v>
      </c>
      <c r="E625" s="6" t="s">
        <v>29</v>
      </c>
      <c r="F625" s="6">
        <v>29</v>
      </c>
      <c r="G625" s="6" t="s">
        <v>90</v>
      </c>
      <c r="H625" s="6" t="s">
        <v>31</v>
      </c>
      <c r="I625" s="6" t="s">
        <v>90</v>
      </c>
      <c r="J625" s="6" t="s">
        <v>201</v>
      </c>
      <c r="K625" s="6">
        <v>1</v>
      </c>
      <c r="L625" s="6">
        <v>36714</v>
      </c>
      <c r="M625" s="6">
        <v>0</v>
      </c>
      <c r="N625" s="6">
        <v>0</v>
      </c>
      <c r="O625" s="6">
        <v>6608.52</v>
      </c>
      <c r="P625" s="6">
        <v>425</v>
      </c>
      <c r="Q625" s="6">
        <v>43747.519999999997</v>
      </c>
      <c r="R625" s="6" t="s">
        <v>54</v>
      </c>
      <c r="S625" s="6" t="s">
        <v>63</v>
      </c>
      <c r="T625" s="6" t="s">
        <v>55</v>
      </c>
      <c r="U625" s="6" t="s">
        <v>56</v>
      </c>
      <c r="V625" s="6" t="s">
        <v>57</v>
      </c>
      <c r="W625" s="6">
        <v>2</v>
      </c>
      <c r="X625" s="6" t="s">
        <v>38</v>
      </c>
      <c r="Y625" s="6">
        <v>2</v>
      </c>
      <c r="Z625" s="6" t="s">
        <v>58</v>
      </c>
    </row>
    <row r="626" spans="1:26" x14ac:dyDescent="0.3">
      <c r="A626" s="6" t="s">
        <v>1165</v>
      </c>
      <c r="B626" s="7">
        <v>45767</v>
      </c>
      <c r="C626" s="6" t="s">
        <v>867</v>
      </c>
      <c r="D626" s="6" t="s">
        <v>42</v>
      </c>
      <c r="E626" s="6" t="s">
        <v>29</v>
      </c>
      <c r="F626" s="6">
        <v>37</v>
      </c>
      <c r="G626" s="6" t="s">
        <v>94</v>
      </c>
      <c r="H626" s="6" t="s">
        <v>31</v>
      </c>
      <c r="I626" s="6" t="s">
        <v>94</v>
      </c>
      <c r="J626" s="6" t="s">
        <v>112</v>
      </c>
      <c r="K626" s="6">
        <v>1</v>
      </c>
      <c r="L626" s="6">
        <v>19124</v>
      </c>
      <c r="M626" s="6">
        <v>10</v>
      </c>
      <c r="N626" s="6">
        <v>1912.4</v>
      </c>
      <c r="O626" s="6">
        <v>3098.09</v>
      </c>
      <c r="P626" s="6">
        <v>257</v>
      </c>
      <c r="Q626" s="6">
        <v>20566.689999999999</v>
      </c>
      <c r="R626" s="6" t="s">
        <v>83</v>
      </c>
      <c r="S626" s="6" t="s">
        <v>63</v>
      </c>
      <c r="T626" s="6" t="s">
        <v>55</v>
      </c>
      <c r="U626" s="6" t="s">
        <v>56</v>
      </c>
      <c r="V626" s="6" t="s">
        <v>57</v>
      </c>
      <c r="W626" s="6">
        <v>6</v>
      </c>
      <c r="X626" s="6" t="s">
        <v>47</v>
      </c>
      <c r="Y626" s="6">
        <v>4</v>
      </c>
      <c r="Z626" s="6" t="s">
        <v>58</v>
      </c>
    </row>
    <row r="627" spans="1:26" x14ac:dyDescent="0.3">
      <c r="A627" s="6" t="s">
        <v>1166</v>
      </c>
      <c r="B627" s="7">
        <v>45831</v>
      </c>
      <c r="C627" s="6" t="s">
        <v>1167</v>
      </c>
      <c r="D627" s="6" t="s">
        <v>42</v>
      </c>
      <c r="E627" s="6" t="s">
        <v>29</v>
      </c>
      <c r="F627" s="6">
        <v>54</v>
      </c>
      <c r="G627" s="6" t="s">
        <v>139</v>
      </c>
      <c r="H627" s="6" t="s">
        <v>31</v>
      </c>
      <c r="I627" s="6" t="s">
        <v>139</v>
      </c>
      <c r="J627" s="6" t="s">
        <v>112</v>
      </c>
      <c r="K627" s="6">
        <v>1</v>
      </c>
      <c r="L627" s="6">
        <v>23713</v>
      </c>
      <c r="M627" s="6">
        <v>20</v>
      </c>
      <c r="N627" s="6">
        <v>4742.6000000000004</v>
      </c>
      <c r="O627" s="6">
        <v>3414.67</v>
      </c>
      <c r="P627" s="6">
        <v>411</v>
      </c>
      <c r="Q627" s="6">
        <v>22796.07</v>
      </c>
      <c r="R627" s="6" t="s">
        <v>33</v>
      </c>
      <c r="S627" s="6" t="s">
        <v>63</v>
      </c>
      <c r="T627" s="6" t="s">
        <v>70</v>
      </c>
      <c r="U627" s="6" t="s">
        <v>56</v>
      </c>
      <c r="V627" s="6" t="s">
        <v>57</v>
      </c>
      <c r="W627" s="6">
        <v>10</v>
      </c>
      <c r="X627" s="6" t="s">
        <v>47</v>
      </c>
      <c r="Y627" s="6">
        <v>5</v>
      </c>
      <c r="Z627" s="6" t="s">
        <v>39</v>
      </c>
    </row>
    <row r="628" spans="1:26" x14ac:dyDescent="0.3">
      <c r="A628" s="6" t="s">
        <v>1168</v>
      </c>
      <c r="B628" s="7">
        <v>45922</v>
      </c>
      <c r="C628" s="6" t="s">
        <v>1169</v>
      </c>
      <c r="D628" s="6" t="s">
        <v>28</v>
      </c>
      <c r="E628" s="6" t="s">
        <v>43</v>
      </c>
      <c r="F628" s="6">
        <v>58</v>
      </c>
      <c r="G628" s="6" t="s">
        <v>44</v>
      </c>
      <c r="H628" s="6" t="s">
        <v>31</v>
      </c>
      <c r="I628" s="6" t="s">
        <v>44</v>
      </c>
      <c r="J628" s="6" t="s">
        <v>62</v>
      </c>
      <c r="K628" s="6">
        <v>3</v>
      </c>
      <c r="L628" s="6">
        <v>34710</v>
      </c>
      <c r="M628" s="6">
        <v>20</v>
      </c>
      <c r="N628" s="6">
        <v>20826</v>
      </c>
      <c r="O628" s="6">
        <v>14994.72</v>
      </c>
      <c r="P628" s="6">
        <v>173</v>
      </c>
      <c r="Q628" s="6">
        <v>98471.72</v>
      </c>
      <c r="R628" s="6" t="s">
        <v>45</v>
      </c>
      <c r="S628" s="6" t="s">
        <v>63</v>
      </c>
      <c r="T628" s="6" t="s">
        <v>70</v>
      </c>
      <c r="U628" s="6" t="s">
        <v>56</v>
      </c>
      <c r="V628" s="6" t="s">
        <v>57</v>
      </c>
      <c r="W628" s="6">
        <v>1</v>
      </c>
      <c r="X628" s="6" t="s">
        <v>47</v>
      </c>
      <c r="Y628" s="6">
        <v>4</v>
      </c>
      <c r="Z628" s="6" t="s">
        <v>91</v>
      </c>
    </row>
    <row r="629" spans="1:26" x14ac:dyDescent="0.3">
      <c r="A629" s="6" t="s">
        <v>1170</v>
      </c>
      <c r="B629" s="7">
        <v>45860</v>
      </c>
      <c r="C629" s="6" t="s">
        <v>1171</v>
      </c>
      <c r="D629" s="6" t="s">
        <v>111</v>
      </c>
      <c r="E629" s="6" t="s">
        <v>43</v>
      </c>
      <c r="F629" s="6">
        <v>51</v>
      </c>
      <c r="G629" s="6" t="s">
        <v>74</v>
      </c>
      <c r="H629" s="6" t="s">
        <v>31</v>
      </c>
      <c r="I629" s="6" t="s">
        <v>74</v>
      </c>
      <c r="J629" s="6" t="s">
        <v>201</v>
      </c>
      <c r="K629" s="6">
        <v>3</v>
      </c>
      <c r="L629" s="6">
        <v>7140</v>
      </c>
      <c r="M629" s="6">
        <v>0</v>
      </c>
      <c r="N629" s="6">
        <v>0</v>
      </c>
      <c r="O629" s="6">
        <v>3855.6</v>
      </c>
      <c r="P629" s="6">
        <v>484</v>
      </c>
      <c r="Q629" s="6">
        <v>25759.599999999999</v>
      </c>
      <c r="R629" s="6" t="s">
        <v>45</v>
      </c>
      <c r="S629" s="6" t="s">
        <v>63</v>
      </c>
      <c r="T629" s="6" t="s">
        <v>55</v>
      </c>
      <c r="U629" s="6" t="s">
        <v>56</v>
      </c>
      <c r="V629" s="6" t="s">
        <v>57</v>
      </c>
      <c r="W629" s="6">
        <v>3</v>
      </c>
      <c r="X629" s="6" t="s">
        <v>47</v>
      </c>
      <c r="Y629" s="6">
        <v>3</v>
      </c>
      <c r="Z629" s="6" t="s">
        <v>91</v>
      </c>
    </row>
    <row r="630" spans="1:26" x14ac:dyDescent="0.3">
      <c r="A630" s="6" t="s">
        <v>1172</v>
      </c>
      <c r="B630" s="7">
        <v>45843</v>
      </c>
      <c r="C630" s="6" t="s">
        <v>1173</v>
      </c>
      <c r="D630" s="6" t="s">
        <v>66</v>
      </c>
      <c r="E630" s="6" t="s">
        <v>43</v>
      </c>
      <c r="F630" s="6">
        <v>56</v>
      </c>
      <c r="G630" s="6" t="s">
        <v>74</v>
      </c>
      <c r="H630" s="6" t="s">
        <v>31</v>
      </c>
      <c r="I630" s="6" t="s">
        <v>74</v>
      </c>
      <c r="J630" s="6" t="s">
        <v>102</v>
      </c>
      <c r="K630" s="6">
        <v>2</v>
      </c>
      <c r="L630" s="6">
        <v>28239</v>
      </c>
      <c r="M630" s="6">
        <v>20</v>
      </c>
      <c r="N630" s="6">
        <v>11295.6</v>
      </c>
      <c r="O630" s="6">
        <v>8132.83</v>
      </c>
      <c r="P630" s="6">
        <v>103</v>
      </c>
      <c r="Q630" s="6">
        <v>53418.23</v>
      </c>
      <c r="R630" s="6" t="s">
        <v>54</v>
      </c>
      <c r="S630" s="6" t="s">
        <v>34</v>
      </c>
      <c r="T630" s="6" t="s">
        <v>95</v>
      </c>
      <c r="U630" s="6" t="s">
        <v>96</v>
      </c>
      <c r="V630" s="6" t="s">
        <v>57</v>
      </c>
      <c r="W630" s="6">
        <v>3</v>
      </c>
      <c r="X630" s="6" t="s">
        <v>47</v>
      </c>
      <c r="Y630" s="6">
        <v>5</v>
      </c>
      <c r="Z630" s="6" t="s">
        <v>47</v>
      </c>
    </row>
    <row r="631" spans="1:26" x14ac:dyDescent="0.3">
      <c r="A631" s="6" t="s">
        <v>1174</v>
      </c>
      <c r="B631" s="7">
        <v>45907</v>
      </c>
      <c r="C631" s="6" t="s">
        <v>1175</v>
      </c>
      <c r="D631" s="6" t="s">
        <v>89</v>
      </c>
      <c r="E631" s="6" t="s">
        <v>29</v>
      </c>
      <c r="F631" s="6">
        <v>49</v>
      </c>
      <c r="G631" s="6" t="s">
        <v>134</v>
      </c>
      <c r="H631" s="6" t="s">
        <v>31</v>
      </c>
      <c r="I631" s="6" t="s">
        <v>134</v>
      </c>
      <c r="J631" s="6" t="s">
        <v>69</v>
      </c>
      <c r="K631" s="6">
        <v>4</v>
      </c>
      <c r="L631" s="6">
        <v>48282</v>
      </c>
      <c r="M631" s="6">
        <v>15</v>
      </c>
      <c r="N631" s="6">
        <v>28969.200000000001</v>
      </c>
      <c r="O631" s="6">
        <v>29548.58</v>
      </c>
      <c r="P631" s="6">
        <v>35</v>
      </c>
      <c r="Q631" s="6">
        <v>193742.38</v>
      </c>
      <c r="R631" s="6" t="s">
        <v>33</v>
      </c>
      <c r="S631" s="6" t="s">
        <v>63</v>
      </c>
      <c r="T631" s="6" t="s">
        <v>95</v>
      </c>
      <c r="U631" s="6" t="s">
        <v>96</v>
      </c>
      <c r="V631" s="6" t="s">
        <v>57</v>
      </c>
      <c r="W631" s="6">
        <v>7</v>
      </c>
      <c r="X631" s="6" t="s">
        <v>47</v>
      </c>
      <c r="Y631" s="6">
        <v>5</v>
      </c>
      <c r="Z631" s="6" t="s">
        <v>91</v>
      </c>
    </row>
    <row r="632" spans="1:26" x14ac:dyDescent="0.3">
      <c r="A632" s="6" t="s">
        <v>1176</v>
      </c>
      <c r="B632" s="7">
        <v>45879</v>
      </c>
      <c r="C632" s="6" t="s">
        <v>771</v>
      </c>
      <c r="D632" s="6" t="s">
        <v>73</v>
      </c>
      <c r="E632" s="6" t="s">
        <v>29</v>
      </c>
      <c r="F632" s="6">
        <v>26</v>
      </c>
      <c r="G632" s="6" t="s">
        <v>74</v>
      </c>
      <c r="H632" s="6" t="s">
        <v>31</v>
      </c>
      <c r="I632" s="6" t="s">
        <v>74</v>
      </c>
      <c r="J632" s="6" t="s">
        <v>150</v>
      </c>
      <c r="K632" s="6">
        <v>4</v>
      </c>
      <c r="L632" s="6">
        <v>32877</v>
      </c>
      <c r="M632" s="6">
        <v>10</v>
      </c>
      <c r="N632" s="6">
        <v>13150.8</v>
      </c>
      <c r="O632" s="6">
        <v>21304.3</v>
      </c>
      <c r="P632" s="6">
        <v>68</v>
      </c>
      <c r="Q632" s="6">
        <v>139729.5</v>
      </c>
      <c r="R632" s="6" t="s">
        <v>33</v>
      </c>
      <c r="S632" s="6" t="s">
        <v>63</v>
      </c>
      <c r="T632" s="6" t="s">
        <v>35</v>
      </c>
      <c r="U632" s="6" t="s">
        <v>36</v>
      </c>
      <c r="V632" s="6" t="s">
        <v>37</v>
      </c>
      <c r="W632" s="6">
        <v>1</v>
      </c>
      <c r="X632" s="6" t="s">
        <v>47</v>
      </c>
      <c r="Y632" s="6">
        <v>3</v>
      </c>
      <c r="Z632" s="6" t="s">
        <v>39</v>
      </c>
    </row>
    <row r="633" spans="1:26" x14ac:dyDescent="0.3">
      <c r="A633" s="6" t="s">
        <v>1177</v>
      </c>
      <c r="B633" s="7">
        <v>46007</v>
      </c>
      <c r="C633" s="6" t="s">
        <v>1178</v>
      </c>
      <c r="D633" s="6" t="s">
        <v>28</v>
      </c>
      <c r="E633" s="6" t="s">
        <v>29</v>
      </c>
      <c r="F633" s="6">
        <v>23</v>
      </c>
      <c r="G633" s="6" t="s">
        <v>51</v>
      </c>
      <c r="H633" s="6" t="s">
        <v>52</v>
      </c>
      <c r="I633" s="6" t="s">
        <v>51</v>
      </c>
      <c r="J633" s="6" t="s">
        <v>201</v>
      </c>
      <c r="K633" s="6">
        <v>5</v>
      </c>
      <c r="L633" s="6">
        <v>6859</v>
      </c>
      <c r="M633" s="6">
        <v>20</v>
      </c>
      <c r="N633" s="6">
        <v>6859</v>
      </c>
      <c r="O633" s="6">
        <v>4938.4799999999996</v>
      </c>
      <c r="P633" s="6">
        <v>489</v>
      </c>
      <c r="Q633" s="6">
        <v>32863.480000000003</v>
      </c>
      <c r="R633" s="6" t="s">
        <v>83</v>
      </c>
      <c r="S633" s="6" t="s">
        <v>34</v>
      </c>
      <c r="T633" s="6" t="s">
        <v>35</v>
      </c>
      <c r="U633" s="6" t="s">
        <v>36</v>
      </c>
      <c r="V633" s="6" t="s">
        <v>37</v>
      </c>
      <c r="W633" s="6">
        <v>8</v>
      </c>
      <c r="X633" s="6" t="s">
        <v>38</v>
      </c>
      <c r="Y633" s="6">
        <v>1</v>
      </c>
      <c r="Z633" s="6" t="s">
        <v>39</v>
      </c>
    </row>
    <row r="634" spans="1:26" x14ac:dyDescent="0.3">
      <c r="A634" s="6" t="s">
        <v>1179</v>
      </c>
      <c r="B634" s="7">
        <v>45996</v>
      </c>
      <c r="C634" s="6" t="s">
        <v>1180</v>
      </c>
      <c r="D634" s="6" t="s">
        <v>89</v>
      </c>
      <c r="E634" s="6" t="s">
        <v>29</v>
      </c>
      <c r="F634" s="6">
        <v>56</v>
      </c>
      <c r="G634" s="6" t="s">
        <v>74</v>
      </c>
      <c r="H634" s="6" t="s">
        <v>31</v>
      </c>
      <c r="I634" s="6" t="s">
        <v>74</v>
      </c>
      <c r="J634" s="6" t="s">
        <v>53</v>
      </c>
      <c r="K634" s="6">
        <v>5</v>
      </c>
      <c r="L634" s="6">
        <v>6880</v>
      </c>
      <c r="M634" s="6">
        <v>5</v>
      </c>
      <c r="N634" s="6">
        <v>1720</v>
      </c>
      <c r="O634" s="6">
        <v>5882.4</v>
      </c>
      <c r="P634" s="6">
        <v>355</v>
      </c>
      <c r="Q634" s="6">
        <v>38917.4</v>
      </c>
      <c r="R634" s="6" t="s">
        <v>45</v>
      </c>
      <c r="S634" s="6" t="s">
        <v>63</v>
      </c>
      <c r="T634" s="6" t="s">
        <v>55</v>
      </c>
      <c r="U634" s="6" t="s">
        <v>56</v>
      </c>
      <c r="V634" s="6" t="s">
        <v>57</v>
      </c>
      <c r="W634" s="6">
        <v>8</v>
      </c>
      <c r="X634" s="6" t="s">
        <v>47</v>
      </c>
      <c r="Y634" s="6">
        <v>4</v>
      </c>
      <c r="Z634" s="6" t="s">
        <v>39</v>
      </c>
    </row>
    <row r="635" spans="1:26" x14ac:dyDescent="0.3">
      <c r="A635" s="6" t="s">
        <v>1181</v>
      </c>
      <c r="B635" s="7">
        <v>45814</v>
      </c>
      <c r="C635" s="6" t="s">
        <v>1180</v>
      </c>
      <c r="D635" s="6" t="s">
        <v>111</v>
      </c>
      <c r="E635" s="6" t="s">
        <v>43</v>
      </c>
      <c r="F635" s="6">
        <v>29</v>
      </c>
      <c r="G635" s="6" t="s">
        <v>139</v>
      </c>
      <c r="H635" s="6" t="s">
        <v>31</v>
      </c>
      <c r="I635" s="6" t="s">
        <v>139</v>
      </c>
      <c r="J635" s="6" t="s">
        <v>32</v>
      </c>
      <c r="K635" s="6">
        <v>3</v>
      </c>
      <c r="L635" s="6">
        <v>44405</v>
      </c>
      <c r="M635" s="6">
        <v>20</v>
      </c>
      <c r="N635" s="6">
        <v>26643</v>
      </c>
      <c r="O635" s="6">
        <v>19182.96</v>
      </c>
      <c r="P635" s="6">
        <v>188</v>
      </c>
      <c r="Q635" s="6">
        <v>125942.96</v>
      </c>
      <c r="R635" s="6" t="s">
        <v>45</v>
      </c>
      <c r="S635" s="6" t="s">
        <v>34</v>
      </c>
      <c r="T635" s="6" t="s">
        <v>84</v>
      </c>
      <c r="U635" s="6" t="s">
        <v>85</v>
      </c>
      <c r="V635" s="6" t="s">
        <v>86</v>
      </c>
      <c r="W635" s="6">
        <v>4</v>
      </c>
      <c r="X635" s="6" t="s">
        <v>47</v>
      </c>
      <c r="Y635" s="6">
        <v>3</v>
      </c>
      <c r="Z635" s="6" t="s">
        <v>39</v>
      </c>
    </row>
    <row r="636" spans="1:26" x14ac:dyDescent="0.3">
      <c r="A636" s="6" t="s">
        <v>1182</v>
      </c>
      <c r="B636" s="7">
        <v>45912</v>
      </c>
      <c r="C636" s="6" t="s">
        <v>1183</v>
      </c>
      <c r="D636" s="6" t="s">
        <v>61</v>
      </c>
      <c r="E636" s="6" t="s">
        <v>43</v>
      </c>
      <c r="F636" s="6">
        <v>25</v>
      </c>
      <c r="G636" s="6" t="s">
        <v>99</v>
      </c>
      <c r="H636" s="6" t="s">
        <v>52</v>
      </c>
      <c r="I636" s="6" t="s">
        <v>99</v>
      </c>
      <c r="J636" s="6" t="s">
        <v>62</v>
      </c>
      <c r="K636" s="6">
        <v>5</v>
      </c>
      <c r="L636" s="6">
        <v>36886</v>
      </c>
      <c r="M636" s="6">
        <v>20</v>
      </c>
      <c r="N636" s="6">
        <v>36886</v>
      </c>
      <c r="O636" s="6">
        <v>26557.919999999998</v>
      </c>
      <c r="P636" s="6">
        <v>302</v>
      </c>
      <c r="Q636" s="6">
        <v>174403.92</v>
      </c>
      <c r="R636" s="6" t="s">
        <v>83</v>
      </c>
      <c r="S636" s="6" t="s">
        <v>63</v>
      </c>
      <c r="T636" s="6" t="s">
        <v>84</v>
      </c>
      <c r="U636" s="6" t="s">
        <v>85</v>
      </c>
      <c r="V636" s="6" t="s">
        <v>86</v>
      </c>
      <c r="W636" s="6">
        <v>2</v>
      </c>
      <c r="X636" s="6" t="s">
        <v>47</v>
      </c>
      <c r="Y636" s="6">
        <v>3</v>
      </c>
      <c r="Z636" s="6" t="s">
        <v>91</v>
      </c>
    </row>
    <row r="637" spans="1:26" x14ac:dyDescent="0.3">
      <c r="A637" s="6" t="s">
        <v>1184</v>
      </c>
      <c r="B637" s="7">
        <v>46081</v>
      </c>
      <c r="C637" s="6" t="s">
        <v>1185</v>
      </c>
      <c r="D637" s="6" t="s">
        <v>80</v>
      </c>
      <c r="E637" s="6" t="s">
        <v>29</v>
      </c>
      <c r="F637" s="6">
        <v>31</v>
      </c>
      <c r="G637" s="6" t="s">
        <v>134</v>
      </c>
      <c r="H637" s="6" t="s">
        <v>31</v>
      </c>
      <c r="I637" s="6" t="s">
        <v>134</v>
      </c>
      <c r="J637" s="6" t="s">
        <v>150</v>
      </c>
      <c r="K637" s="6">
        <v>4</v>
      </c>
      <c r="L637" s="6">
        <v>42144</v>
      </c>
      <c r="M637" s="6">
        <v>0</v>
      </c>
      <c r="N637" s="6">
        <v>0</v>
      </c>
      <c r="O637" s="6">
        <v>30343.68</v>
      </c>
      <c r="P637" s="6">
        <v>24</v>
      </c>
      <c r="Q637" s="6">
        <v>198943.68</v>
      </c>
      <c r="R637" s="6" t="s">
        <v>33</v>
      </c>
      <c r="S637" s="6" t="s">
        <v>34</v>
      </c>
      <c r="T637" s="6" t="s">
        <v>46</v>
      </c>
      <c r="U637" s="6" t="s">
        <v>36</v>
      </c>
      <c r="V637" s="6" t="s">
        <v>37</v>
      </c>
      <c r="W637" s="6">
        <v>2</v>
      </c>
      <c r="X637" s="6" t="s">
        <v>47</v>
      </c>
      <c r="Y637" s="6">
        <v>1</v>
      </c>
      <c r="Z637" s="6" t="s">
        <v>91</v>
      </c>
    </row>
    <row r="638" spans="1:26" x14ac:dyDescent="0.3">
      <c r="A638" s="6" t="s">
        <v>1186</v>
      </c>
      <c r="B638" s="7">
        <v>45928</v>
      </c>
      <c r="C638" s="6" t="s">
        <v>1187</v>
      </c>
      <c r="D638" s="6" t="s">
        <v>66</v>
      </c>
      <c r="E638" s="6" t="s">
        <v>43</v>
      </c>
      <c r="F638" s="6">
        <v>28</v>
      </c>
      <c r="G638" s="6" t="s">
        <v>139</v>
      </c>
      <c r="H638" s="6" t="s">
        <v>31</v>
      </c>
      <c r="I638" s="6" t="s">
        <v>139</v>
      </c>
      <c r="J638" s="6" t="s">
        <v>53</v>
      </c>
      <c r="K638" s="6">
        <v>4</v>
      </c>
      <c r="L638" s="6">
        <v>48302</v>
      </c>
      <c r="M638" s="6">
        <v>5</v>
      </c>
      <c r="N638" s="6">
        <v>9660.4</v>
      </c>
      <c r="O638" s="6">
        <v>33038.57</v>
      </c>
      <c r="P638" s="6">
        <v>179</v>
      </c>
      <c r="Q638" s="6">
        <v>216765.17</v>
      </c>
      <c r="R638" s="6" t="s">
        <v>45</v>
      </c>
      <c r="S638" s="6" t="s">
        <v>63</v>
      </c>
      <c r="T638" s="6" t="s">
        <v>103</v>
      </c>
      <c r="U638" s="6" t="s">
        <v>103</v>
      </c>
      <c r="V638" s="6" t="s">
        <v>57</v>
      </c>
      <c r="W638" s="6">
        <v>2</v>
      </c>
      <c r="X638" s="6" t="s">
        <v>47</v>
      </c>
      <c r="Y638" s="6">
        <v>2</v>
      </c>
      <c r="Z638" s="6" t="s">
        <v>47</v>
      </c>
    </row>
    <row r="639" spans="1:26" x14ac:dyDescent="0.3">
      <c r="A639" s="6" t="s">
        <v>1188</v>
      </c>
      <c r="B639" s="7">
        <v>45899</v>
      </c>
      <c r="C639" s="6" t="s">
        <v>1189</v>
      </c>
      <c r="D639" s="6" t="s">
        <v>66</v>
      </c>
      <c r="E639" s="6" t="s">
        <v>43</v>
      </c>
      <c r="F639" s="6">
        <v>38</v>
      </c>
      <c r="G639" s="6" t="s">
        <v>51</v>
      </c>
      <c r="H639" s="6" t="s">
        <v>52</v>
      </c>
      <c r="I639" s="6" t="s">
        <v>51</v>
      </c>
      <c r="J639" s="6" t="s">
        <v>201</v>
      </c>
      <c r="K639" s="6">
        <v>2</v>
      </c>
      <c r="L639" s="6">
        <v>48941</v>
      </c>
      <c r="M639" s="6">
        <v>20</v>
      </c>
      <c r="N639" s="6">
        <v>19576.400000000001</v>
      </c>
      <c r="O639" s="6">
        <v>14095.01</v>
      </c>
      <c r="P639" s="6">
        <v>140</v>
      </c>
      <c r="Q639" s="6">
        <v>92540.61</v>
      </c>
      <c r="R639" s="6" t="s">
        <v>33</v>
      </c>
      <c r="S639" s="6" t="s">
        <v>34</v>
      </c>
      <c r="T639" s="6" t="s">
        <v>46</v>
      </c>
      <c r="U639" s="6" t="s">
        <v>36</v>
      </c>
      <c r="V639" s="6" t="s">
        <v>37</v>
      </c>
      <c r="W639" s="6">
        <v>3</v>
      </c>
      <c r="X639" s="6" t="s">
        <v>47</v>
      </c>
      <c r="Y639" s="6">
        <v>1</v>
      </c>
      <c r="Z639" s="6" t="s">
        <v>47</v>
      </c>
    </row>
    <row r="640" spans="1:26" x14ac:dyDescent="0.3">
      <c r="A640" s="6" t="s">
        <v>1190</v>
      </c>
      <c r="B640" s="7">
        <v>45808</v>
      </c>
      <c r="C640" s="6" t="s">
        <v>1191</v>
      </c>
      <c r="D640" s="6" t="s">
        <v>50</v>
      </c>
      <c r="E640" s="6" t="s">
        <v>29</v>
      </c>
      <c r="F640" s="6">
        <v>60</v>
      </c>
      <c r="G640" s="6" t="s">
        <v>44</v>
      </c>
      <c r="H640" s="6" t="s">
        <v>31</v>
      </c>
      <c r="I640" s="6" t="s">
        <v>44</v>
      </c>
      <c r="J640" s="6" t="s">
        <v>201</v>
      </c>
      <c r="K640" s="6">
        <v>3</v>
      </c>
      <c r="L640" s="6">
        <v>2310</v>
      </c>
      <c r="M640" s="6">
        <v>0</v>
      </c>
      <c r="N640" s="6">
        <v>0</v>
      </c>
      <c r="O640" s="6">
        <v>1247.4000000000001</v>
      </c>
      <c r="P640" s="6">
        <v>179</v>
      </c>
      <c r="Q640" s="6">
        <v>8356.4</v>
      </c>
      <c r="R640" s="6" t="s">
        <v>54</v>
      </c>
      <c r="S640" s="6" t="s">
        <v>34</v>
      </c>
      <c r="T640" s="6" t="s">
        <v>70</v>
      </c>
      <c r="U640" s="6" t="s">
        <v>56</v>
      </c>
      <c r="V640" s="6" t="s">
        <v>57</v>
      </c>
      <c r="W640" s="6">
        <v>8</v>
      </c>
      <c r="X640" s="6" t="s">
        <v>47</v>
      </c>
      <c r="Y640" s="6">
        <v>2</v>
      </c>
      <c r="Z640" s="6" t="s">
        <v>91</v>
      </c>
    </row>
    <row r="641" spans="1:26" x14ac:dyDescent="0.3">
      <c r="A641" s="6" t="s">
        <v>1192</v>
      </c>
      <c r="B641" s="7">
        <v>45947</v>
      </c>
      <c r="C641" s="6" t="s">
        <v>940</v>
      </c>
      <c r="D641" s="6" t="s">
        <v>108</v>
      </c>
      <c r="E641" s="6" t="s">
        <v>29</v>
      </c>
      <c r="F641" s="6">
        <v>51</v>
      </c>
      <c r="G641" s="6" t="s">
        <v>51</v>
      </c>
      <c r="H641" s="6" t="s">
        <v>52</v>
      </c>
      <c r="I641" s="6" t="s">
        <v>51</v>
      </c>
      <c r="J641" s="6" t="s">
        <v>69</v>
      </c>
      <c r="K641" s="6">
        <v>3</v>
      </c>
      <c r="L641" s="6">
        <v>23961</v>
      </c>
      <c r="M641" s="6">
        <v>15</v>
      </c>
      <c r="N641" s="6">
        <v>10782.45</v>
      </c>
      <c r="O641" s="6">
        <v>10998.1</v>
      </c>
      <c r="P641" s="6">
        <v>321</v>
      </c>
      <c r="Q641" s="6">
        <v>72419.649999999994</v>
      </c>
      <c r="R641" s="6" t="s">
        <v>54</v>
      </c>
      <c r="S641" s="6" t="s">
        <v>34</v>
      </c>
      <c r="T641" s="6" t="s">
        <v>84</v>
      </c>
      <c r="U641" s="6" t="s">
        <v>85</v>
      </c>
      <c r="V641" s="6" t="s">
        <v>86</v>
      </c>
      <c r="W641" s="6">
        <v>5</v>
      </c>
      <c r="X641" s="6" t="s">
        <v>47</v>
      </c>
      <c r="Y641" s="6">
        <v>3</v>
      </c>
      <c r="Z641" s="6" t="s">
        <v>39</v>
      </c>
    </row>
    <row r="642" spans="1:26" x14ac:dyDescent="0.3">
      <c r="A642" s="6" t="s">
        <v>1193</v>
      </c>
      <c r="B642" s="7">
        <v>45798</v>
      </c>
      <c r="C642" s="6" t="s">
        <v>1194</v>
      </c>
      <c r="D642" s="6" t="s">
        <v>42</v>
      </c>
      <c r="E642" s="6" t="s">
        <v>43</v>
      </c>
      <c r="F642" s="6">
        <v>46</v>
      </c>
      <c r="G642" s="6" t="s">
        <v>51</v>
      </c>
      <c r="H642" s="6" t="s">
        <v>52</v>
      </c>
      <c r="I642" s="6" t="s">
        <v>51</v>
      </c>
      <c r="J642" s="6" t="s">
        <v>32</v>
      </c>
      <c r="K642" s="6">
        <v>1</v>
      </c>
      <c r="L642" s="6">
        <v>4128</v>
      </c>
      <c r="M642" s="6">
        <v>15</v>
      </c>
      <c r="N642" s="6">
        <v>619.20000000000005</v>
      </c>
      <c r="O642" s="6">
        <v>631.58000000000004</v>
      </c>
      <c r="P642" s="6">
        <v>70</v>
      </c>
      <c r="Q642" s="6">
        <v>4210.38</v>
      </c>
      <c r="R642" s="6" t="s">
        <v>33</v>
      </c>
      <c r="S642" s="6" t="s">
        <v>34</v>
      </c>
      <c r="T642" s="6" t="s">
        <v>95</v>
      </c>
      <c r="U642" s="6" t="s">
        <v>96</v>
      </c>
      <c r="V642" s="6" t="s">
        <v>57</v>
      </c>
      <c r="W642" s="6">
        <v>6</v>
      </c>
      <c r="X642" s="6" t="s">
        <v>38</v>
      </c>
      <c r="Y642" s="6">
        <v>4</v>
      </c>
      <c r="Z642" s="6" t="s">
        <v>58</v>
      </c>
    </row>
    <row r="643" spans="1:26" x14ac:dyDescent="0.3">
      <c r="A643" s="6" t="s">
        <v>1195</v>
      </c>
      <c r="B643" s="7">
        <v>45893</v>
      </c>
      <c r="C643" s="6" t="s">
        <v>538</v>
      </c>
      <c r="D643" s="6" t="s">
        <v>111</v>
      </c>
      <c r="E643" s="6" t="s">
        <v>29</v>
      </c>
      <c r="F643" s="6">
        <v>51</v>
      </c>
      <c r="G643" s="6" t="s">
        <v>51</v>
      </c>
      <c r="H643" s="6" t="s">
        <v>52</v>
      </c>
      <c r="I643" s="6" t="s">
        <v>51</v>
      </c>
      <c r="J643" s="6" t="s">
        <v>69</v>
      </c>
      <c r="K643" s="6">
        <v>3</v>
      </c>
      <c r="L643" s="6">
        <v>11238</v>
      </c>
      <c r="M643" s="6">
        <v>10</v>
      </c>
      <c r="N643" s="6">
        <v>3371.4</v>
      </c>
      <c r="O643" s="6">
        <v>5461.67</v>
      </c>
      <c r="P643" s="6">
        <v>201</v>
      </c>
      <c r="Q643" s="6">
        <v>36005.269999999997</v>
      </c>
      <c r="R643" s="6" t="s">
        <v>83</v>
      </c>
      <c r="S643" s="6" t="s">
        <v>63</v>
      </c>
      <c r="T643" s="6" t="s">
        <v>35</v>
      </c>
      <c r="U643" s="6" t="s">
        <v>36</v>
      </c>
      <c r="V643" s="6" t="s">
        <v>37</v>
      </c>
      <c r="W643" s="6">
        <v>5</v>
      </c>
      <c r="X643" s="6" t="s">
        <v>38</v>
      </c>
      <c r="Y643" s="6">
        <v>1</v>
      </c>
      <c r="Z643" s="6" t="s">
        <v>58</v>
      </c>
    </row>
    <row r="644" spans="1:26" x14ac:dyDescent="0.3">
      <c r="A644" s="6" t="s">
        <v>1196</v>
      </c>
      <c r="B644" s="7">
        <v>46014</v>
      </c>
      <c r="C644" s="6" t="s">
        <v>243</v>
      </c>
      <c r="D644" s="6" t="s">
        <v>80</v>
      </c>
      <c r="E644" s="6" t="s">
        <v>29</v>
      </c>
      <c r="F644" s="6">
        <v>38</v>
      </c>
      <c r="G644" s="6" t="s">
        <v>30</v>
      </c>
      <c r="H644" s="6" t="s">
        <v>31</v>
      </c>
      <c r="I644" s="6" t="s">
        <v>30</v>
      </c>
      <c r="J644" s="6" t="s">
        <v>69</v>
      </c>
      <c r="K644" s="6">
        <v>2</v>
      </c>
      <c r="L644" s="6">
        <v>46694</v>
      </c>
      <c r="M644" s="6">
        <v>10</v>
      </c>
      <c r="N644" s="6">
        <v>9338.7999999999993</v>
      </c>
      <c r="O644" s="6">
        <v>15128.86</v>
      </c>
      <c r="P644" s="6">
        <v>86</v>
      </c>
      <c r="Q644" s="6">
        <v>99264.06</v>
      </c>
      <c r="R644" s="6" t="s">
        <v>83</v>
      </c>
      <c r="S644" s="6" t="s">
        <v>34</v>
      </c>
      <c r="T644" s="6" t="s">
        <v>76</v>
      </c>
      <c r="U644" s="6" t="s">
        <v>77</v>
      </c>
      <c r="V644" s="6" t="s">
        <v>57</v>
      </c>
      <c r="W644" s="6">
        <v>6</v>
      </c>
      <c r="X644" s="6" t="s">
        <v>38</v>
      </c>
      <c r="Y644" s="6">
        <v>4</v>
      </c>
      <c r="Z644" s="6" t="s">
        <v>91</v>
      </c>
    </row>
    <row r="645" spans="1:26" x14ac:dyDescent="0.3">
      <c r="A645" s="6" t="s">
        <v>1197</v>
      </c>
      <c r="B645" s="7">
        <v>46049</v>
      </c>
      <c r="C645" s="6" t="s">
        <v>1198</v>
      </c>
      <c r="D645" s="6" t="s">
        <v>61</v>
      </c>
      <c r="E645" s="6" t="s">
        <v>29</v>
      </c>
      <c r="F645" s="6">
        <v>35</v>
      </c>
      <c r="G645" s="6" t="s">
        <v>94</v>
      </c>
      <c r="H645" s="6" t="s">
        <v>31</v>
      </c>
      <c r="I645" s="6" t="s">
        <v>94</v>
      </c>
      <c r="J645" s="6" t="s">
        <v>62</v>
      </c>
      <c r="K645" s="6">
        <v>5</v>
      </c>
      <c r="L645" s="6">
        <v>34344</v>
      </c>
      <c r="M645" s="6">
        <v>20</v>
      </c>
      <c r="N645" s="6">
        <v>34344</v>
      </c>
      <c r="O645" s="6">
        <v>24727.68</v>
      </c>
      <c r="P645" s="6">
        <v>473</v>
      </c>
      <c r="Q645" s="6">
        <v>162576.68</v>
      </c>
      <c r="R645" s="6" t="s">
        <v>33</v>
      </c>
      <c r="S645" s="6" t="s">
        <v>63</v>
      </c>
      <c r="T645" s="6" t="s">
        <v>103</v>
      </c>
      <c r="U645" s="6" t="s">
        <v>103</v>
      </c>
      <c r="V645" s="6" t="s">
        <v>57</v>
      </c>
      <c r="W645" s="6">
        <v>5</v>
      </c>
      <c r="X645" s="6" t="s">
        <v>47</v>
      </c>
      <c r="Y645" s="6">
        <v>5</v>
      </c>
      <c r="Z645" s="6" t="s">
        <v>58</v>
      </c>
    </row>
    <row r="646" spans="1:26" x14ac:dyDescent="0.3">
      <c r="A646" s="6" t="s">
        <v>1199</v>
      </c>
      <c r="B646" s="7">
        <v>46107</v>
      </c>
      <c r="C646" s="6" t="s">
        <v>1200</v>
      </c>
      <c r="D646" s="6" t="s">
        <v>42</v>
      </c>
      <c r="E646" s="6" t="s">
        <v>43</v>
      </c>
      <c r="F646" s="6">
        <v>22</v>
      </c>
      <c r="G646" s="6" t="s">
        <v>134</v>
      </c>
      <c r="H646" s="6" t="s">
        <v>31</v>
      </c>
      <c r="I646" s="6" t="s">
        <v>134</v>
      </c>
      <c r="J646" s="6" t="s">
        <v>75</v>
      </c>
      <c r="K646" s="6">
        <v>2</v>
      </c>
      <c r="L646" s="6">
        <v>36921</v>
      </c>
      <c r="M646" s="6">
        <v>20</v>
      </c>
      <c r="N646" s="6">
        <v>14768.4</v>
      </c>
      <c r="O646" s="6">
        <v>10633.25</v>
      </c>
      <c r="P646" s="6">
        <v>288</v>
      </c>
      <c r="Q646" s="6">
        <v>69994.850000000006</v>
      </c>
      <c r="R646" s="6" t="s">
        <v>54</v>
      </c>
      <c r="S646" s="6" t="s">
        <v>63</v>
      </c>
      <c r="T646" s="6" t="s">
        <v>55</v>
      </c>
      <c r="U646" s="6" t="s">
        <v>56</v>
      </c>
      <c r="V646" s="6" t="s">
        <v>57</v>
      </c>
      <c r="W646" s="6">
        <v>7</v>
      </c>
      <c r="X646" s="6" t="s">
        <v>47</v>
      </c>
      <c r="Y646" s="6">
        <v>5</v>
      </c>
      <c r="Z646" s="6" t="s">
        <v>58</v>
      </c>
    </row>
    <row r="647" spans="1:26" x14ac:dyDescent="0.3">
      <c r="A647" s="6" t="s">
        <v>1201</v>
      </c>
      <c r="B647" s="7">
        <v>45830</v>
      </c>
      <c r="C647" s="6" t="s">
        <v>310</v>
      </c>
      <c r="D647" s="6" t="s">
        <v>61</v>
      </c>
      <c r="E647" s="6" t="s">
        <v>29</v>
      </c>
      <c r="F647" s="6">
        <v>34</v>
      </c>
      <c r="G647" s="6" t="s">
        <v>30</v>
      </c>
      <c r="H647" s="6" t="s">
        <v>31</v>
      </c>
      <c r="I647" s="6" t="s">
        <v>30</v>
      </c>
      <c r="J647" s="6" t="s">
        <v>112</v>
      </c>
      <c r="K647" s="6">
        <v>3</v>
      </c>
      <c r="L647" s="6">
        <v>4374</v>
      </c>
      <c r="M647" s="6">
        <v>20</v>
      </c>
      <c r="N647" s="6">
        <v>2624.4</v>
      </c>
      <c r="O647" s="6">
        <v>1889.57</v>
      </c>
      <c r="P647" s="6">
        <v>36</v>
      </c>
      <c r="Q647" s="6">
        <v>12423.17</v>
      </c>
      <c r="R647" s="6" t="s">
        <v>83</v>
      </c>
      <c r="S647" s="6" t="s">
        <v>63</v>
      </c>
      <c r="T647" s="6" t="s">
        <v>55</v>
      </c>
      <c r="U647" s="6" t="s">
        <v>56</v>
      </c>
      <c r="V647" s="6" t="s">
        <v>57</v>
      </c>
      <c r="W647" s="6">
        <v>9</v>
      </c>
      <c r="X647" s="6" t="s">
        <v>47</v>
      </c>
      <c r="Y647" s="6">
        <v>1</v>
      </c>
      <c r="Z647" s="6" t="s">
        <v>91</v>
      </c>
    </row>
    <row r="648" spans="1:26" x14ac:dyDescent="0.3">
      <c r="A648" s="6" t="s">
        <v>1202</v>
      </c>
      <c r="B648" s="7">
        <v>45948</v>
      </c>
      <c r="C648" s="6" t="s">
        <v>1152</v>
      </c>
      <c r="D648" s="6" t="s">
        <v>80</v>
      </c>
      <c r="E648" s="6" t="s">
        <v>29</v>
      </c>
      <c r="F648" s="6">
        <v>24</v>
      </c>
      <c r="G648" s="6" t="s">
        <v>74</v>
      </c>
      <c r="H648" s="6" t="s">
        <v>31</v>
      </c>
      <c r="I648" s="6" t="s">
        <v>74</v>
      </c>
      <c r="J648" s="6" t="s">
        <v>102</v>
      </c>
      <c r="K648" s="6">
        <v>5</v>
      </c>
      <c r="L648" s="6">
        <v>31044</v>
      </c>
      <c r="M648" s="6">
        <v>20</v>
      </c>
      <c r="N648" s="6">
        <v>31044</v>
      </c>
      <c r="O648" s="6">
        <v>22351.68</v>
      </c>
      <c r="P648" s="6">
        <v>403</v>
      </c>
      <c r="Q648" s="6">
        <v>146930.68</v>
      </c>
      <c r="R648" s="6" t="s">
        <v>83</v>
      </c>
      <c r="S648" s="6" t="s">
        <v>34</v>
      </c>
      <c r="T648" s="6" t="s">
        <v>76</v>
      </c>
      <c r="U648" s="6" t="s">
        <v>77</v>
      </c>
      <c r="V648" s="6" t="s">
        <v>57</v>
      </c>
      <c r="W648" s="6">
        <v>5</v>
      </c>
      <c r="X648" s="6" t="s">
        <v>47</v>
      </c>
      <c r="Y648" s="6">
        <v>2</v>
      </c>
      <c r="Z648" s="6" t="s">
        <v>47</v>
      </c>
    </row>
    <row r="649" spans="1:26" x14ac:dyDescent="0.3">
      <c r="A649" s="6" t="s">
        <v>1203</v>
      </c>
      <c r="B649" s="7">
        <v>45786</v>
      </c>
      <c r="C649" s="6" t="s">
        <v>184</v>
      </c>
      <c r="D649" s="6" t="s">
        <v>111</v>
      </c>
      <c r="E649" s="6" t="s">
        <v>43</v>
      </c>
      <c r="F649" s="6">
        <v>57</v>
      </c>
      <c r="G649" s="6" t="s">
        <v>67</v>
      </c>
      <c r="H649" s="6" t="s">
        <v>68</v>
      </c>
      <c r="I649" s="6" t="s">
        <v>67</v>
      </c>
      <c r="J649" s="6" t="s">
        <v>69</v>
      </c>
      <c r="K649" s="6">
        <v>3</v>
      </c>
      <c r="L649" s="6">
        <v>43444</v>
      </c>
      <c r="M649" s="6">
        <v>0</v>
      </c>
      <c r="N649" s="6">
        <v>0</v>
      </c>
      <c r="O649" s="6">
        <v>23459.759999999998</v>
      </c>
      <c r="P649" s="6">
        <v>238</v>
      </c>
      <c r="Q649" s="6">
        <v>154029.76000000001</v>
      </c>
      <c r="R649" s="6" t="s">
        <v>33</v>
      </c>
      <c r="S649" s="6" t="s">
        <v>34</v>
      </c>
      <c r="T649" s="6" t="s">
        <v>46</v>
      </c>
      <c r="U649" s="6" t="s">
        <v>36</v>
      </c>
      <c r="V649" s="6" t="s">
        <v>37</v>
      </c>
      <c r="W649" s="6">
        <v>10</v>
      </c>
      <c r="X649" s="6" t="s">
        <v>38</v>
      </c>
      <c r="Y649" s="6">
        <v>4</v>
      </c>
      <c r="Z649" s="6" t="s">
        <v>91</v>
      </c>
    </row>
    <row r="650" spans="1:26" x14ac:dyDescent="0.3">
      <c r="A650" s="6" t="s">
        <v>1204</v>
      </c>
      <c r="B650" s="7">
        <v>46059</v>
      </c>
      <c r="C650" s="6" t="s">
        <v>971</v>
      </c>
      <c r="D650" s="6" t="s">
        <v>66</v>
      </c>
      <c r="E650" s="6" t="s">
        <v>29</v>
      </c>
      <c r="F650" s="6">
        <v>41</v>
      </c>
      <c r="G650" s="6" t="s">
        <v>44</v>
      </c>
      <c r="H650" s="6" t="s">
        <v>31</v>
      </c>
      <c r="I650" s="6" t="s">
        <v>44</v>
      </c>
      <c r="J650" s="6" t="s">
        <v>32</v>
      </c>
      <c r="K650" s="6">
        <v>2</v>
      </c>
      <c r="L650" s="6">
        <v>38898</v>
      </c>
      <c r="M650" s="6">
        <v>10</v>
      </c>
      <c r="N650" s="6">
        <v>7779.6</v>
      </c>
      <c r="O650" s="6">
        <v>12602.95</v>
      </c>
      <c r="P650" s="6">
        <v>277</v>
      </c>
      <c r="Q650" s="6">
        <v>82896.350000000006</v>
      </c>
      <c r="R650" s="6" t="s">
        <v>33</v>
      </c>
      <c r="S650" s="6" t="s">
        <v>34</v>
      </c>
      <c r="T650" s="6" t="s">
        <v>55</v>
      </c>
      <c r="U650" s="6" t="s">
        <v>56</v>
      </c>
      <c r="V650" s="6" t="s">
        <v>57</v>
      </c>
      <c r="W650" s="6">
        <v>10</v>
      </c>
      <c r="X650" s="6" t="s">
        <v>38</v>
      </c>
      <c r="Y650" s="6">
        <v>1</v>
      </c>
      <c r="Z650" s="6" t="s">
        <v>91</v>
      </c>
    </row>
    <row r="651" spans="1:26" x14ac:dyDescent="0.3">
      <c r="A651" s="6" t="s">
        <v>1205</v>
      </c>
      <c r="B651" s="7">
        <v>45773</v>
      </c>
      <c r="C651" s="6" t="s">
        <v>1097</v>
      </c>
      <c r="D651" s="6" t="s">
        <v>42</v>
      </c>
      <c r="E651" s="6" t="s">
        <v>43</v>
      </c>
      <c r="F651" s="6">
        <v>51</v>
      </c>
      <c r="G651" s="6" t="s">
        <v>90</v>
      </c>
      <c r="H651" s="6" t="s">
        <v>31</v>
      </c>
      <c r="I651" s="6" t="s">
        <v>90</v>
      </c>
      <c r="J651" s="6" t="s">
        <v>32</v>
      </c>
      <c r="K651" s="6">
        <v>3</v>
      </c>
      <c r="L651" s="6">
        <v>25634</v>
      </c>
      <c r="M651" s="6">
        <v>20</v>
      </c>
      <c r="N651" s="6">
        <v>15380.4</v>
      </c>
      <c r="O651" s="6">
        <v>11073.89</v>
      </c>
      <c r="P651" s="6">
        <v>490</v>
      </c>
      <c r="Q651" s="6">
        <v>73085.490000000005</v>
      </c>
      <c r="R651" s="6" t="s">
        <v>33</v>
      </c>
      <c r="S651" s="6" t="s">
        <v>34</v>
      </c>
      <c r="T651" s="6" t="s">
        <v>70</v>
      </c>
      <c r="U651" s="6" t="s">
        <v>56</v>
      </c>
      <c r="V651" s="6" t="s">
        <v>57</v>
      </c>
      <c r="W651" s="6">
        <v>10</v>
      </c>
      <c r="X651" s="6" t="s">
        <v>38</v>
      </c>
      <c r="Y651" s="6">
        <v>1</v>
      </c>
      <c r="Z651" s="6" t="s">
        <v>47</v>
      </c>
    </row>
    <row r="652" spans="1:26" x14ac:dyDescent="0.3">
      <c r="A652" s="6" t="s">
        <v>1206</v>
      </c>
      <c r="B652" s="7">
        <v>45872</v>
      </c>
      <c r="C652" s="6" t="s">
        <v>1207</v>
      </c>
      <c r="D652" s="6" t="s">
        <v>108</v>
      </c>
      <c r="E652" s="6" t="s">
        <v>43</v>
      </c>
      <c r="F652" s="6">
        <v>36</v>
      </c>
      <c r="G652" s="6" t="s">
        <v>74</v>
      </c>
      <c r="H652" s="6" t="s">
        <v>31</v>
      </c>
      <c r="I652" s="6" t="s">
        <v>74</v>
      </c>
      <c r="J652" s="6" t="s">
        <v>69</v>
      </c>
      <c r="K652" s="6">
        <v>1</v>
      </c>
      <c r="L652" s="6">
        <v>18070</v>
      </c>
      <c r="M652" s="6">
        <v>5</v>
      </c>
      <c r="N652" s="6">
        <v>903.5</v>
      </c>
      <c r="O652" s="6">
        <v>3089.97</v>
      </c>
      <c r="P652" s="6">
        <v>495</v>
      </c>
      <c r="Q652" s="6">
        <v>20751.47</v>
      </c>
      <c r="R652" s="6" t="s">
        <v>83</v>
      </c>
      <c r="S652" s="6" t="s">
        <v>34</v>
      </c>
      <c r="T652" s="6" t="s">
        <v>70</v>
      </c>
      <c r="U652" s="6" t="s">
        <v>56</v>
      </c>
      <c r="V652" s="6" t="s">
        <v>57</v>
      </c>
      <c r="W652" s="6">
        <v>6</v>
      </c>
      <c r="X652" s="6" t="s">
        <v>38</v>
      </c>
      <c r="Y652" s="6">
        <v>4</v>
      </c>
      <c r="Z652" s="6" t="s">
        <v>39</v>
      </c>
    </row>
    <row r="653" spans="1:26" x14ac:dyDescent="0.3">
      <c r="A653" s="6" t="s">
        <v>1208</v>
      </c>
      <c r="B653" s="7">
        <v>46090</v>
      </c>
      <c r="C653" s="6" t="s">
        <v>528</v>
      </c>
      <c r="D653" s="6" t="s">
        <v>61</v>
      </c>
      <c r="E653" s="6" t="s">
        <v>43</v>
      </c>
      <c r="F653" s="6">
        <v>56</v>
      </c>
      <c r="G653" s="6" t="s">
        <v>44</v>
      </c>
      <c r="H653" s="6" t="s">
        <v>31</v>
      </c>
      <c r="I653" s="6" t="s">
        <v>44</v>
      </c>
      <c r="J653" s="6" t="s">
        <v>62</v>
      </c>
      <c r="K653" s="6">
        <v>1</v>
      </c>
      <c r="L653" s="6">
        <v>25503</v>
      </c>
      <c r="M653" s="6">
        <v>15</v>
      </c>
      <c r="N653" s="6">
        <v>3825.45</v>
      </c>
      <c r="O653" s="6">
        <v>3901.96</v>
      </c>
      <c r="P653" s="6">
        <v>372</v>
      </c>
      <c r="Q653" s="6">
        <v>25951.51</v>
      </c>
      <c r="R653" s="6" t="s">
        <v>83</v>
      </c>
      <c r="S653" s="6" t="s">
        <v>63</v>
      </c>
      <c r="T653" s="6" t="s">
        <v>70</v>
      </c>
      <c r="U653" s="6" t="s">
        <v>56</v>
      </c>
      <c r="V653" s="6" t="s">
        <v>57</v>
      </c>
      <c r="W653" s="6">
        <v>1</v>
      </c>
      <c r="X653" s="6" t="s">
        <v>47</v>
      </c>
      <c r="Y653" s="6">
        <v>2</v>
      </c>
      <c r="Z653" s="6" t="s">
        <v>47</v>
      </c>
    </row>
    <row r="654" spans="1:26" x14ac:dyDescent="0.3">
      <c r="A654" s="6" t="s">
        <v>1209</v>
      </c>
      <c r="B654" s="7">
        <v>45838</v>
      </c>
      <c r="C654" s="6" t="s">
        <v>438</v>
      </c>
      <c r="D654" s="6" t="s">
        <v>61</v>
      </c>
      <c r="E654" s="6" t="s">
        <v>29</v>
      </c>
      <c r="F654" s="6">
        <v>48</v>
      </c>
      <c r="G654" s="6" t="s">
        <v>90</v>
      </c>
      <c r="H654" s="6" t="s">
        <v>31</v>
      </c>
      <c r="I654" s="6" t="s">
        <v>90</v>
      </c>
      <c r="J654" s="6" t="s">
        <v>53</v>
      </c>
      <c r="K654" s="6">
        <v>3</v>
      </c>
      <c r="L654" s="6">
        <v>23347</v>
      </c>
      <c r="M654" s="6">
        <v>20</v>
      </c>
      <c r="N654" s="6">
        <v>14008.2</v>
      </c>
      <c r="O654" s="6">
        <v>10085.9</v>
      </c>
      <c r="P654" s="6">
        <v>18</v>
      </c>
      <c r="Q654" s="6">
        <v>66136.7</v>
      </c>
      <c r="R654" s="6" t="s">
        <v>83</v>
      </c>
      <c r="S654" s="6" t="s">
        <v>34</v>
      </c>
      <c r="T654" s="6" t="s">
        <v>76</v>
      </c>
      <c r="U654" s="6" t="s">
        <v>77</v>
      </c>
      <c r="V654" s="6" t="s">
        <v>57</v>
      </c>
      <c r="W654" s="6">
        <v>4</v>
      </c>
      <c r="X654" s="6" t="s">
        <v>38</v>
      </c>
      <c r="Y654" s="6">
        <v>2</v>
      </c>
      <c r="Z654" s="6" t="s">
        <v>91</v>
      </c>
    </row>
    <row r="655" spans="1:26" x14ac:dyDescent="0.3">
      <c r="A655" s="6" t="s">
        <v>1210</v>
      </c>
      <c r="B655" s="7">
        <v>45776</v>
      </c>
      <c r="C655" s="6" t="s">
        <v>408</v>
      </c>
      <c r="D655" s="6" t="s">
        <v>73</v>
      </c>
      <c r="E655" s="6" t="s">
        <v>43</v>
      </c>
      <c r="F655" s="6">
        <v>37</v>
      </c>
      <c r="G655" s="6" t="s">
        <v>139</v>
      </c>
      <c r="H655" s="6" t="s">
        <v>31</v>
      </c>
      <c r="I655" s="6" t="s">
        <v>139</v>
      </c>
      <c r="J655" s="6" t="s">
        <v>201</v>
      </c>
      <c r="K655" s="6">
        <v>3</v>
      </c>
      <c r="L655" s="6">
        <v>34998</v>
      </c>
      <c r="M655" s="6">
        <v>0</v>
      </c>
      <c r="N655" s="6">
        <v>0</v>
      </c>
      <c r="O655" s="6">
        <v>18898.919999999998</v>
      </c>
      <c r="P655" s="6">
        <v>218</v>
      </c>
      <c r="Q655" s="6">
        <v>124110.92</v>
      </c>
      <c r="R655" s="6" t="s">
        <v>83</v>
      </c>
      <c r="S655" s="6" t="s">
        <v>34</v>
      </c>
      <c r="T655" s="6" t="s">
        <v>55</v>
      </c>
      <c r="U655" s="6" t="s">
        <v>56</v>
      </c>
      <c r="V655" s="6" t="s">
        <v>57</v>
      </c>
      <c r="W655" s="6">
        <v>3</v>
      </c>
      <c r="X655" s="6" t="s">
        <v>47</v>
      </c>
      <c r="Y655" s="6">
        <v>5</v>
      </c>
      <c r="Z655" s="6" t="s">
        <v>47</v>
      </c>
    </row>
    <row r="656" spans="1:26" x14ac:dyDescent="0.3">
      <c r="A656" s="6" t="s">
        <v>1211</v>
      </c>
      <c r="B656" s="7">
        <v>45768</v>
      </c>
      <c r="C656" s="6" t="s">
        <v>425</v>
      </c>
      <c r="D656" s="6" t="s">
        <v>73</v>
      </c>
      <c r="E656" s="6" t="s">
        <v>43</v>
      </c>
      <c r="F656" s="6">
        <v>60</v>
      </c>
      <c r="G656" s="6" t="s">
        <v>99</v>
      </c>
      <c r="H656" s="6" t="s">
        <v>52</v>
      </c>
      <c r="I656" s="6" t="s">
        <v>99</v>
      </c>
      <c r="J656" s="6" t="s">
        <v>112</v>
      </c>
      <c r="K656" s="6">
        <v>2</v>
      </c>
      <c r="L656" s="6">
        <v>20237</v>
      </c>
      <c r="M656" s="6">
        <v>20</v>
      </c>
      <c r="N656" s="6">
        <v>8094.8</v>
      </c>
      <c r="O656" s="6">
        <v>5828.26</v>
      </c>
      <c r="P656" s="6">
        <v>329</v>
      </c>
      <c r="Q656" s="6">
        <v>38536.46</v>
      </c>
      <c r="R656" s="6" t="s">
        <v>54</v>
      </c>
      <c r="S656" s="6" t="s">
        <v>34</v>
      </c>
      <c r="T656" s="6" t="s">
        <v>76</v>
      </c>
      <c r="U656" s="6" t="s">
        <v>77</v>
      </c>
      <c r="V656" s="6" t="s">
        <v>57</v>
      </c>
      <c r="W656" s="6">
        <v>3</v>
      </c>
      <c r="X656" s="6" t="s">
        <v>47</v>
      </c>
      <c r="Y656" s="6">
        <v>4</v>
      </c>
      <c r="Z656" s="6" t="s">
        <v>91</v>
      </c>
    </row>
    <row r="657" spans="1:26" x14ac:dyDescent="0.3">
      <c r="A657" s="6" t="s">
        <v>1212</v>
      </c>
      <c r="B657" s="7">
        <v>45933</v>
      </c>
      <c r="C657" s="6" t="s">
        <v>129</v>
      </c>
      <c r="D657" s="6" t="s">
        <v>28</v>
      </c>
      <c r="E657" s="6" t="s">
        <v>29</v>
      </c>
      <c r="F657" s="6">
        <v>30</v>
      </c>
      <c r="G657" s="6" t="s">
        <v>134</v>
      </c>
      <c r="H657" s="6" t="s">
        <v>31</v>
      </c>
      <c r="I657" s="6" t="s">
        <v>134</v>
      </c>
      <c r="J657" s="6" t="s">
        <v>32</v>
      </c>
      <c r="K657" s="6">
        <v>5</v>
      </c>
      <c r="L657" s="6">
        <v>48600</v>
      </c>
      <c r="M657" s="6">
        <v>15</v>
      </c>
      <c r="N657" s="6">
        <v>36450</v>
      </c>
      <c r="O657" s="6">
        <v>37179</v>
      </c>
      <c r="P657" s="6">
        <v>201</v>
      </c>
      <c r="Q657" s="6">
        <v>243930</v>
      </c>
      <c r="R657" s="6" t="s">
        <v>83</v>
      </c>
      <c r="S657" s="6" t="s">
        <v>63</v>
      </c>
      <c r="T657" s="6" t="s">
        <v>46</v>
      </c>
      <c r="U657" s="6" t="s">
        <v>36</v>
      </c>
      <c r="V657" s="6" t="s">
        <v>37</v>
      </c>
      <c r="W657" s="6">
        <v>8</v>
      </c>
      <c r="X657" s="6" t="s">
        <v>38</v>
      </c>
      <c r="Y657" s="6">
        <v>1</v>
      </c>
      <c r="Z657" s="6" t="s">
        <v>39</v>
      </c>
    </row>
    <row r="658" spans="1:26" x14ac:dyDescent="0.3">
      <c r="A658" s="6" t="s">
        <v>1213</v>
      </c>
      <c r="B658" s="7">
        <v>45941</v>
      </c>
      <c r="C658" s="6" t="s">
        <v>1214</v>
      </c>
      <c r="D658" s="6" t="s">
        <v>89</v>
      </c>
      <c r="E658" s="6" t="s">
        <v>29</v>
      </c>
      <c r="F658" s="6">
        <v>32</v>
      </c>
      <c r="G658" s="6" t="s">
        <v>30</v>
      </c>
      <c r="H658" s="6" t="s">
        <v>31</v>
      </c>
      <c r="I658" s="6" t="s">
        <v>30</v>
      </c>
      <c r="J658" s="6" t="s">
        <v>69</v>
      </c>
      <c r="K658" s="6">
        <v>5</v>
      </c>
      <c r="L658" s="6">
        <v>22607</v>
      </c>
      <c r="M658" s="6">
        <v>15</v>
      </c>
      <c r="N658" s="6">
        <v>16955.25</v>
      </c>
      <c r="O658" s="6">
        <v>17294.349999999999</v>
      </c>
      <c r="P658" s="6">
        <v>90</v>
      </c>
      <c r="Q658" s="6">
        <v>113464.1</v>
      </c>
      <c r="R658" s="6" t="s">
        <v>54</v>
      </c>
      <c r="S658" s="6" t="s">
        <v>34</v>
      </c>
      <c r="T658" s="6" t="s">
        <v>35</v>
      </c>
      <c r="U658" s="6" t="s">
        <v>36</v>
      </c>
      <c r="V658" s="6" t="s">
        <v>37</v>
      </c>
      <c r="W658" s="6">
        <v>6</v>
      </c>
      <c r="X658" s="6" t="s">
        <v>38</v>
      </c>
      <c r="Y658" s="6">
        <v>5</v>
      </c>
      <c r="Z658" s="6" t="s">
        <v>91</v>
      </c>
    </row>
    <row r="659" spans="1:26" x14ac:dyDescent="0.3">
      <c r="A659" s="6" t="s">
        <v>1215</v>
      </c>
      <c r="B659" s="7">
        <v>45935</v>
      </c>
      <c r="C659" s="6" t="s">
        <v>1216</v>
      </c>
      <c r="D659" s="6" t="s">
        <v>61</v>
      </c>
      <c r="E659" s="6" t="s">
        <v>43</v>
      </c>
      <c r="F659" s="6">
        <v>19</v>
      </c>
      <c r="G659" s="6" t="s">
        <v>94</v>
      </c>
      <c r="H659" s="6" t="s">
        <v>31</v>
      </c>
      <c r="I659" s="6" t="s">
        <v>94</v>
      </c>
      <c r="J659" s="6" t="s">
        <v>69</v>
      </c>
      <c r="K659" s="6">
        <v>3</v>
      </c>
      <c r="L659" s="6">
        <v>35119</v>
      </c>
      <c r="M659" s="6">
        <v>10</v>
      </c>
      <c r="N659" s="6">
        <v>10535.7</v>
      </c>
      <c r="O659" s="6">
        <v>17067.830000000002</v>
      </c>
      <c r="P659" s="6">
        <v>267</v>
      </c>
      <c r="Q659" s="6">
        <v>112156.13</v>
      </c>
      <c r="R659" s="6" t="s">
        <v>45</v>
      </c>
      <c r="S659" s="6" t="s">
        <v>34</v>
      </c>
      <c r="T659" s="6" t="s">
        <v>76</v>
      </c>
      <c r="U659" s="6" t="s">
        <v>77</v>
      </c>
      <c r="V659" s="6" t="s">
        <v>57</v>
      </c>
      <c r="W659" s="6">
        <v>5</v>
      </c>
      <c r="X659" s="6" t="s">
        <v>47</v>
      </c>
      <c r="Y659" s="6">
        <v>2</v>
      </c>
      <c r="Z659" s="6" t="s">
        <v>91</v>
      </c>
    </row>
    <row r="660" spans="1:26" x14ac:dyDescent="0.3">
      <c r="A660" s="6" t="s">
        <v>1217</v>
      </c>
      <c r="B660" s="7">
        <v>46119</v>
      </c>
      <c r="C660" s="6" t="s">
        <v>977</v>
      </c>
      <c r="D660" s="6" t="s">
        <v>28</v>
      </c>
      <c r="E660" s="6" t="s">
        <v>29</v>
      </c>
      <c r="F660" s="6">
        <v>49</v>
      </c>
      <c r="G660" s="6" t="s">
        <v>90</v>
      </c>
      <c r="H660" s="6" t="s">
        <v>31</v>
      </c>
      <c r="I660" s="6" t="s">
        <v>90</v>
      </c>
      <c r="J660" s="6" t="s">
        <v>62</v>
      </c>
      <c r="K660" s="6">
        <v>1</v>
      </c>
      <c r="L660" s="6">
        <v>23303</v>
      </c>
      <c r="M660" s="6">
        <v>10</v>
      </c>
      <c r="N660" s="6">
        <v>2330.3000000000002</v>
      </c>
      <c r="O660" s="6">
        <v>3775.09</v>
      </c>
      <c r="P660" s="6">
        <v>211</v>
      </c>
      <c r="Q660" s="6">
        <v>24958.79</v>
      </c>
      <c r="R660" s="6" t="s">
        <v>54</v>
      </c>
      <c r="S660" s="6" t="s">
        <v>34</v>
      </c>
      <c r="T660" s="6" t="s">
        <v>103</v>
      </c>
      <c r="U660" s="6" t="s">
        <v>103</v>
      </c>
      <c r="V660" s="6" t="s">
        <v>57</v>
      </c>
      <c r="W660" s="6">
        <v>10</v>
      </c>
      <c r="X660" s="6" t="s">
        <v>47</v>
      </c>
      <c r="Y660" s="6">
        <v>5</v>
      </c>
      <c r="Z660" s="6" t="s">
        <v>39</v>
      </c>
    </row>
    <row r="661" spans="1:26" x14ac:dyDescent="0.3">
      <c r="A661" s="6" t="s">
        <v>1218</v>
      </c>
      <c r="B661" s="7">
        <v>45839</v>
      </c>
      <c r="C661" s="6" t="s">
        <v>445</v>
      </c>
      <c r="D661" s="6" t="s">
        <v>61</v>
      </c>
      <c r="E661" s="6" t="s">
        <v>43</v>
      </c>
      <c r="F661" s="6">
        <v>47</v>
      </c>
      <c r="G661" s="6" t="s">
        <v>90</v>
      </c>
      <c r="H661" s="6" t="s">
        <v>31</v>
      </c>
      <c r="I661" s="6" t="s">
        <v>90</v>
      </c>
      <c r="J661" s="6" t="s">
        <v>150</v>
      </c>
      <c r="K661" s="6">
        <v>2</v>
      </c>
      <c r="L661" s="6">
        <v>47952</v>
      </c>
      <c r="M661" s="6">
        <v>20</v>
      </c>
      <c r="N661" s="6">
        <v>19180.8</v>
      </c>
      <c r="O661" s="6">
        <v>13810.18</v>
      </c>
      <c r="P661" s="6">
        <v>396</v>
      </c>
      <c r="Q661" s="6">
        <v>90929.38</v>
      </c>
      <c r="R661" s="6" t="s">
        <v>83</v>
      </c>
      <c r="S661" s="6" t="s">
        <v>34</v>
      </c>
      <c r="T661" s="6" t="s">
        <v>46</v>
      </c>
      <c r="U661" s="6" t="s">
        <v>36</v>
      </c>
      <c r="V661" s="6" t="s">
        <v>37</v>
      </c>
      <c r="W661" s="6">
        <v>6</v>
      </c>
      <c r="X661" s="6" t="s">
        <v>38</v>
      </c>
      <c r="Y661" s="6">
        <v>4</v>
      </c>
      <c r="Z661" s="6" t="s">
        <v>91</v>
      </c>
    </row>
    <row r="662" spans="1:26" x14ac:dyDescent="0.3">
      <c r="A662" s="6" t="s">
        <v>1219</v>
      </c>
      <c r="B662" s="7">
        <v>45945</v>
      </c>
      <c r="C662" s="6" t="s">
        <v>680</v>
      </c>
      <c r="D662" s="6" t="s">
        <v>66</v>
      </c>
      <c r="E662" s="6" t="s">
        <v>43</v>
      </c>
      <c r="F662" s="6">
        <v>56</v>
      </c>
      <c r="G662" s="6" t="s">
        <v>30</v>
      </c>
      <c r="H662" s="6" t="s">
        <v>31</v>
      </c>
      <c r="I662" s="6" t="s">
        <v>30</v>
      </c>
      <c r="J662" s="6" t="s">
        <v>102</v>
      </c>
      <c r="K662" s="6">
        <v>5</v>
      </c>
      <c r="L662" s="6">
        <v>32236</v>
      </c>
      <c r="M662" s="6">
        <v>0</v>
      </c>
      <c r="N662" s="6">
        <v>0</v>
      </c>
      <c r="O662" s="6">
        <v>29012.400000000001</v>
      </c>
      <c r="P662" s="6">
        <v>327</v>
      </c>
      <c r="Q662" s="6">
        <v>190519.4</v>
      </c>
      <c r="R662" s="6" t="s">
        <v>54</v>
      </c>
      <c r="S662" s="6" t="s">
        <v>34</v>
      </c>
      <c r="T662" s="6" t="s">
        <v>55</v>
      </c>
      <c r="U662" s="6" t="s">
        <v>56</v>
      </c>
      <c r="V662" s="6" t="s">
        <v>57</v>
      </c>
      <c r="W662" s="6">
        <v>6</v>
      </c>
      <c r="X662" s="6" t="s">
        <v>38</v>
      </c>
      <c r="Y662" s="6">
        <v>4</v>
      </c>
      <c r="Z662" s="6" t="s">
        <v>47</v>
      </c>
    </row>
    <row r="663" spans="1:26" x14ac:dyDescent="0.3">
      <c r="A663" s="6" t="s">
        <v>1220</v>
      </c>
      <c r="B663" s="7">
        <v>45933</v>
      </c>
      <c r="C663" s="6" t="s">
        <v>279</v>
      </c>
      <c r="D663" s="6" t="s">
        <v>80</v>
      </c>
      <c r="E663" s="6" t="s">
        <v>43</v>
      </c>
      <c r="F663" s="6">
        <v>29</v>
      </c>
      <c r="G663" s="6" t="s">
        <v>90</v>
      </c>
      <c r="H663" s="6" t="s">
        <v>31</v>
      </c>
      <c r="I663" s="6" t="s">
        <v>90</v>
      </c>
      <c r="J663" s="6" t="s">
        <v>201</v>
      </c>
      <c r="K663" s="6">
        <v>1</v>
      </c>
      <c r="L663" s="6">
        <v>35972</v>
      </c>
      <c r="M663" s="6">
        <v>5</v>
      </c>
      <c r="N663" s="6">
        <v>1798.6</v>
      </c>
      <c r="O663" s="6">
        <v>6151.21</v>
      </c>
      <c r="P663" s="6">
        <v>96</v>
      </c>
      <c r="Q663" s="6">
        <v>40420.61</v>
      </c>
      <c r="R663" s="6" t="s">
        <v>54</v>
      </c>
      <c r="S663" s="6" t="s">
        <v>34</v>
      </c>
      <c r="T663" s="6" t="s">
        <v>84</v>
      </c>
      <c r="U663" s="6" t="s">
        <v>85</v>
      </c>
      <c r="V663" s="6" t="s">
        <v>86</v>
      </c>
      <c r="W663" s="6">
        <v>10</v>
      </c>
      <c r="X663" s="6" t="s">
        <v>38</v>
      </c>
      <c r="Y663" s="6">
        <v>4</v>
      </c>
      <c r="Z663" s="6" t="s">
        <v>47</v>
      </c>
    </row>
    <row r="664" spans="1:26" x14ac:dyDescent="0.3">
      <c r="A664" s="6" t="s">
        <v>1221</v>
      </c>
      <c r="B664" s="7">
        <v>46074</v>
      </c>
      <c r="C664" s="6" t="s">
        <v>1222</v>
      </c>
      <c r="D664" s="6" t="s">
        <v>50</v>
      </c>
      <c r="E664" s="6" t="s">
        <v>29</v>
      </c>
      <c r="F664" s="6">
        <v>34</v>
      </c>
      <c r="G664" s="6" t="s">
        <v>134</v>
      </c>
      <c r="H664" s="6" t="s">
        <v>31</v>
      </c>
      <c r="I664" s="6" t="s">
        <v>134</v>
      </c>
      <c r="J664" s="6" t="s">
        <v>32</v>
      </c>
      <c r="K664" s="6">
        <v>3</v>
      </c>
      <c r="L664" s="6">
        <v>43548</v>
      </c>
      <c r="M664" s="6">
        <v>10</v>
      </c>
      <c r="N664" s="6">
        <v>13064.4</v>
      </c>
      <c r="O664" s="6">
        <v>21164.33</v>
      </c>
      <c r="P664" s="6">
        <v>336</v>
      </c>
      <c r="Q664" s="6">
        <v>139079.93</v>
      </c>
      <c r="R664" s="6" t="s">
        <v>54</v>
      </c>
      <c r="S664" s="6" t="s">
        <v>34</v>
      </c>
      <c r="T664" s="6" t="s">
        <v>70</v>
      </c>
      <c r="U664" s="6" t="s">
        <v>56</v>
      </c>
      <c r="V664" s="6" t="s">
        <v>57</v>
      </c>
      <c r="W664" s="6">
        <v>8</v>
      </c>
      <c r="X664" s="6" t="s">
        <v>38</v>
      </c>
      <c r="Y664" s="6">
        <v>4</v>
      </c>
      <c r="Z664" s="6" t="s">
        <v>47</v>
      </c>
    </row>
    <row r="665" spans="1:26" x14ac:dyDescent="0.3">
      <c r="A665" s="6" t="s">
        <v>1223</v>
      </c>
      <c r="B665" s="7">
        <v>46090</v>
      </c>
      <c r="C665" s="6" t="s">
        <v>1224</v>
      </c>
      <c r="D665" s="6" t="s">
        <v>108</v>
      </c>
      <c r="E665" s="6" t="s">
        <v>29</v>
      </c>
      <c r="F665" s="6">
        <v>54</v>
      </c>
      <c r="G665" s="6" t="s">
        <v>74</v>
      </c>
      <c r="H665" s="6" t="s">
        <v>31</v>
      </c>
      <c r="I665" s="6" t="s">
        <v>74</v>
      </c>
      <c r="J665" s="6" t="s">
        <v>75</v>
      </c>
      <c r="K665" s="6">
        <v>4</v>
      </c>
      <c r="L665" s="6">
        <v>7915</v>
      </c>
      <c r="M665" s="6">
        <v>10</v>
      </c>
      <c r="N665" s="6">
        <v>3166</v>
      </c>
      <c r="O665" s="6">
        <v>5128.92</v>
      </c>
      <c r="P665" s="6">
        <v>361</v>
      </c>
      <c r="Q665" s="6">
        <v>33983.919999999998</v>
      </c>
      <c r="R665" s="6" t="s">
        <v>33</v>
      </c>
      <c r="S665" s="6" t="s">
        <v>34</v>
      </c>
      <c r="T665" s="6" t="s">
        <v>84</v>
      </c>
      <c r="U665" s="6" t="s">
        <v>85</v>
      </c>
      <c r="V665" s="6" t="s">
        <v>86</v>
      </c>
      <c r="W665" s="6">
        <v>5</v>
      </c>
      <c r="X665" s="6" t="s">
        <v>47</v>
      </c>
      <c r="Y665" s="6">
        <v>1</v>
      </c>
      <c r="Z665" s="6" t="s">
        <v>47</v>
      </c>
    </row>
    <row r="666" spans="1:26" x14ac:dyDescent="0.3">
      <c r="A666" s="6" t="s">
        <v>1225</v>
      </c>
      <c r="B666" s="7">
        <v>45905</v>
      </c>
      <c r="C666" s="6" t="s">
        <v>1226</v>
      </c>
      <c r="D666" s="6" t="s">
        <v>89</v>
      </c>
      <c r="E666" s="6" t="s">
        <v>43</v>
      </c>
      <c r="F666" s="6">
        <v>45</v>
      </c>
      <c r="G666" s="6" t="s">
        <v>139</v>
      </c>
      <c r="H666" s="6" t="s">
        <v>31</v>
      </c>
      <c r="I666" s="6" t="s">
        <v>139</v>
      </c>
      <c r="J666" s="6" t="s">
        <v>102</v>
      </c>
      <c r="K666" s="6">
        <v>3</v>
      </c>
      <c r="L666" s="6">
        <v>3759</v>
      </c>
      <c r="M666" s="6">
        <v>0</v>
      </c>
      <c r="N666" s="6">
        <v>0</v>
      </c>
      <c r="O666" s="6">
        <v>2029.86</v>
      </c>
      <c r="P666" s="6">
        <v>446</v>
      </c>
      <c r="Q666" s="6">
        <v>13752.86</v>
      </c>
      <c r="R666" s="6" t="s">
        <v>45</v>
      </c>
      <c r="S666" s="6" t="s">
        <v>34</v>
      </c>
      <c r="T666" s="6" t="s">
        <v>76</v>
      </c>
      <c r="U666" s="6" t="s">
        <v>77</v>
      </c>
      <c r="V666" s="6" t="s">
        <v>57</v>
      </c>
      <c r="W666" s="6">
        <v>4</v>
      </c>
      <c r="X666" s="6" t="s">
        <v>38</v>
      </c>
      <c r="Y666" s="6">
        <v>4</v>
      </c>
      <c r="Z666" s="6" t="s">
        <v>39</v>
      </c>
    </row>
    <row r="667" spans="1:26" x14ac:dyDescent="0.3">
      <c r="A667" s="6" t="s">
        <v>1227</v>
      </c>
      <c r="B667" s="7">
        <v>46101</v>
      </c>
      <c r="C667" s="6" t="s">
        <v>1077</v>
      </c>
      <c r="D667" s="6" t="s">
        <v>42</v>
      </c>
      <c r="E667" s="6" t="s">
        <v>43</v>
      </c>
      <c r="F667" s="6">
        <v>18</v>
      </c>
      <c r="G667" s="6" t="s">
        <v>99</v>
      </c>
      <c r="H667" s="6" t="s">
        <v>52</v>
      </c>
      <c r="I667" s="6" t="s">
        <v>99</v>
      </c>
      <c r="J667" s="6" t="s">
        <v>125</v>
      </c>
      <c r="K667" s="6">
        <v>1</v>
      </c>
      <c r="L667" s="6">
        <v>17726</v>
      </c>
      <c r="M667" s="6">
        <v>10</v>
      </c>
      <c r="N667" s="6">
        <v>1772.6</v>
      </c>
      <c r="O667" s="6">
        <v>2871.61</v>
      </c>
      <c r="P667" s="6">
        <v>165</v>
      </c>
      <c r="Q667" s="6">
        <v>18990.009999999998</v>
      </c>
      <c r="R667" s="6" t="s">
        <v>33</v>
      </c>
      <c r="S667" s="6" t="s">
        <v>34</v>
      </c>
      <c r="T667" s="6" t="s">
        <v>55</v>
      </c>
      <c r="U667" s="6" t="s">
        <v>56</v>
      </c>
      <c r="V667" s="6" t="s">
        <v>57</v>
      </c>
      <c r="W667" s="6">
        <v>8</v>
      </c>
      <c r="X667" s="6" t="s">
        <v>47</v>
      </c>
      <c r="Y667" s="6">
        <v>5</v>
      </c>
      <c r="Z667" s="6" t="s">
        <v>47</v>
      </c>
    </row>
    <row r="668" spans="1:26" x14ac:dyDescent="0.3">
      <c r="A668" s="6" t="s">
        <v>1228</v>
      </c>
      <c r="B668" s="7">
        <v>45931</v>
      </c>
      <c r="C668" s="6" t="s">
        <v>1229</v>
      </c>
      <c r="D668" s="6" t="s">
        <v>61</v>
      </c>
      <c r="E668" s="6" t="s">
        <v>29</v>
      </c>
      <c r="F668" s="6">
        <v>56</v>
      </c>
      <c r="G668" s="6" t="s">
        <v>99</v>
      </c>
      <c r="H668" s="6" t="s">
        <v>52</v>
      </c>
      <c r="I668" s="6" t="s">
        <v>99</v>
      </c>
      <c r="J668" s="6" t="s">
        <v>53</v>
      </c>
      <c r="K668" s="6">
        <v>3</v>
      </c>
      <c r="L668" s="6">
        <v>13518</v>
      </c>
      <c r="M668" s="6">
        <v>0</v>
      </c>
      <c r="N668" s="6">
        <v>0</v>
      </c>
      <c r="O668" s="6">
        <v>7299.72</v>
      </c>
      <c r="P668" s="6">
        <v>220</v>
      </c>
      <c r="Q668" s="6">
        <v>48073.72</v>
      </c>
      <c r="R668" s="6" t="s">
        <v>33</v>
      </c>
      <c r="S668" s="6" t="s">
        <v>63</v>
      </c>
      <c r="T668" s="6" t="s">
        <v>70</v>
      </c>
      <c r="U668" s="6" t="s">
        <v>56</v>
      </c>
      <c r="V668" s="6" t="s">
        <v>57</v>
      </c>
      <c r="W668" s="6">
        <v>9</v>
      </c>
      <c r="X668" s="6" t="s">
        <v>38</v>
      </c>
      <c r="Y668" s="6">
        <v>4</v>
      </c>
      <c r="Z668" s="6" t="s">
        <v>47</v>
      </c>
    </row>
    <row r="669" spans="1:26" x14ac:dyDescent="0.3">
      <c r="A669" s="6" t="s">
        <v>1230</v>
      </c>
      <c r="B669" s="7">
        <v>46109</v>
      </c>
      <c r="C669" s="6" t="s">
        <v>1231</v>
      </c>
      <c r="D669" s="6" t="s">
        <v>89</v>
      </c>
      <c r="E669" s="6" t="s">
        <v>29</v>
      </c>
      <c r="F669" s="6">
        <v>43</v>
      </c>
      <c r="G669" s="6" t="s">
        <v>30</v>
      </c>
      <c r="H669" s="6" t="s">
        <v>31</v>
      </c>
      <c r="I669" s="6" t="s">
        <v>30</v>
      </c>
      <c r="J669" s="6" t="s">
        <v>150</v>
      </c>
      <c r="K669" s="6">
        <v>5</v>
      </c>
      <c r="L669" s="6">
        <v>48662</v>
      </c>
      <c r="M669" s="6">
        <v>0</v>
      </c>
      <c r="N669" s="6">
        <v>0</v>
      </c>
      <c r="O669" s="6">
        <v>43795.8</v>
      </c>
      <c r="P669" s="6">
        <v>270</v>
      </c>
      <c r="Q669" s="6">
        <v>287375.8</v>
      </c>
      <c r="R669" s="6" t="s">
        <v>45</v>
      </c>
      <c r="S669" s="6" t="s">
        <v>63</v>
      </c>
      <c r="T669" s="6" t="s">
        <v>35</v>
      </c>
      <c r="U669" s="6" t="s">
        <v>36</v>
      </c>
      <c r="V669" s="6" t="s">
        <v>37</v>
      </c>
      <c r="W669" s="6">
        <v>10</v>
      </c>
      <c r="X669" s="6" t="s">
        <v>38</v>
      </c>
      <c r="Y669" s="6">
        <v>5</v>
      </c>
      <c r="Z669" s="6" t="s">
        <v>39</v>
      </c>
    </row>
    <row r="670" spans="1:26" x14ac:dyDescent="0.3">
      <c r="A670" s="6" t="s">
        <v>1232</v>
      </c>
      <c r="B670" s="7">
        <v>45998</v>
      </c>
      <c r="C670" s="6" t="s">
        <v>851</v>
      </c>
      <c r="D670" s="6" t="s">
        <v>73</v>
      </c>
      <c r="E670" s="6" t="s">
        <v>43</v>
      </c>
      <c r="F670" s="6">
        <v>32</v>
      </c>
      <c r="G670" s="6" t="s">
        <v>44</v>
      </c>
      <c r="H670" s="6" t="s">
        <v>31</v>
      </c>
      <c r="I670" s="6" t="s">
        <v>44</v>
      </c>
      <c r="J670" s="6" t="s">
        <v>112</v>
      </c>
      <c r="K670" s="6">
        <v>4</v>
      </c>
      <c r="L670" s="6">
        <v>48803</v>
      </c>
      <c r="M670" s="6">
        <v>0</v>
      </c>
      <c r="N670" s="6">
        <v>0</v>
      </c>
      <c r="O670" s="6">
        <v>35138.160000000003</v>
      </c>
      <c r="P670" s="6">
        <v>191</v>
      </c>
      <c r="Q670" s="6">
        <v>230541.16</v>
      </c>
      <c r="R670" s="6" t="s">
        <v>83</v>
      </c>
      <c r="S670" s="6" t="s">
        <v>34</v>
      </c>
      <c r="T670" s="6" t="s">
        <v>35</v>
      </c>
      <c r="U670" s="6" t="s">
        <v>36</v>
      </c>
      <c r="V670" s="6" t="s">
        <v>37</v>
      </c>
      <c r="W670" s="6">
        <v>2</v>
      </c>
      <c r="X670" s="6" t="s">
        <v>38</v>
      </c>
      <c r="Y670" s="6">
        <v>2</v>
      </c>
      <c r="Z670" s="6" t="s">
        <v>47</v>
      </c>
    </row>
    <row r="671" spans="1:26" x14ac:dyDescent="0.3">
      <c r="A671" s="6" t="s">
        <v>1233</v>
      </c>
      <c r="B671" s="7">
        <v>46072</v>
      </c>
      <c r="C671" s="6" t="s">
        <v>1234</v>
      </c>
      <c r="D671" s="6" t="s">
        <v>61</v>
      </c>
      <c r="E671" s="6" t="s">
        <v>29</v>
      </c>
      <c r="F671" s="6">
        <v>33</v>
      </c>
      <c r="G671" s="6" t="s">
        <v>74</v>
      </c>
      <c r="H671" s="6" t="s">
        <v>31</v>
      </c>
      <c r="I671" s="6" t="s">
        <v>74</v>
      </c>
      <c r="J671" s="6" t="s">
        <v>62</v>
      </c>
      <c r="K671" s="6">
        <v>1</v>
      </c>
      <c r="L671" s="6">
        <v>20388</v>
      </c>
      <c r="M671" s="6">
        <v>0</v>
      </c>
      <c r="N671" s="6">
        <v>0</v>
      </c>
      <c r="O671" s="6">
        <v>3669.84</v>
      </c>
      <c r="P671" s="6">
        <v>118</v>
      </c>
      <c r="Q671" s="6">
        <v>24175.84</v>
      </c>
      <c r="R671" s="6" t="s">
        <v>54</v>
      </c>
      <c r="S671" s="6" t="s">
        <v>34</v>
      </c>
      <c r="T671" s="6" t="s">
        <v>55</v>
      </c>
      <c r="U671" s="6" t="s">
        <v>56</v>
      </c>
      <c r="V671" s="6" t="s">
        <v>57</v>
      </c>
      <c r="W671" s="6">
        <v>2</v>
      </c>
      <c r="X671" s="6" t="s">
        <v>47</v>
      </c>
      <c r="Y671" s="6">
        <v>2</v>
      </c>
      <c r="Z671" s="6" t="s">
        <v>91</v>
      </c>
    </row>
    <row r="672" spans="1:26" x14ac:dyDescent="0.3">
      <c r="A672" s="6" t="s">
        <v>1235</v>
      </c>
      <c r="B672" s="7">
        <v>46085</v>
      </c>
      <c r="C672" s="6" t="s">
        <v>713</v>
      </c>
      <c r="D672" s="6" t="s">
        <v>89</v>
      </c>
      <c r="E672" s="6" t="s">
        <v>29</v>
      </c>
      <c r="F672" s="6">
        <v>54</v>
      </c>
      <c r="G672" s="6" t="s">
        <v>51</v>
      </c>
      <c r="H672" s="6" t="s">
        <v>52</v>
      </c>
      <c r="I672" s="6" t="s">
        <v>51</v>
      </c>
      <c r="J672" s="6" t="s">
        <v>69</v>
      </c>
      <c r="K672" s="6">
        <v>1</v>
      </c>
      <c r="L672" s="6">
        <v>38234</v>
      </c>
      <c r="M672" s="6">
        <v>15</v>
      </c>
      <c r="N672" s="6">
        <v>5735.1</v>
      </c>
      <c r="O672" s="6">
        <v>5849.8</v>
      </c>
      <c r="P672" s="6">
        <v>117</v>
      </c>
      <c r="Q672" s="6">
        <v>38465.699999999997</v>
      </c>
      <c r="R672" s="6" t="s">
        <v>33</v>
      </c>
      <c r="S672" s="6" t="s">
        <v>34</v>
      </c>
      <c r="T672" s="6" t="s">
        <v>46</v>
      </c>
      <c r="U672" s="6" t="s">
        <v>36</v>
      </c>
      <c r="V672" s="6" t="s">
        <v>37</v>
      </c>
      <c r="W672" s="6">
        <v>6</v>
      </c>
      <c r="X672" s="6" t="s">
        <v>47</v>
      </c>
      <c r="Y672" s="6">
        <v>3</v>
      </c>
      <c r="Z672" s="6" t="s">
        <v>58</v>
      </c>
    </row>
    <row r="673" spans="1:26" x14ac:dyDescent="0.3">
      <c r="A673" s="6" t="s">
        <v>1236</v>
      </c>
      <c r="B673" s="7">
        <v>45898</v>
      </c>
      <c r="C673" s="6" t="s">
        <v>1237</v>
      </c>
      <c r="D673" s="6" t="s">
        <v>50</v>
      </c>
      <c r="E673" s="6" t="s">
        <v>43</v>
      </c>
      <c r="F673" s="6">
        <v>26</v>
      </c>
      <c r="G673" s="6" t="s">
        <v>134</v>
      </c>
      <c r="H673" s="6" t="s">
        <v>31</v>
      </c>
      <c r="I673" s="6" t="s">
        <v>134</v>
      </c>
      <c r="J673" s="6" t="s">
        <v>125</v>
      </c>
      <c r="K673" s="6">
        <v>3</v>
      </c>
      <c r="L673" s="6">
        <v>36323</v>
      </c>
      <c r="M673" s="6">
        <v>10</v>
      </c>
      <c r="N673" s="6">
        <v>10896.9</v>
      </c>
      <c r="O673" s="6">
        <v>17652.98</v>
      </c>
      <c r="P673" s="6">
        <v>446</v>
      </c>
      <c r="Q673" s="6">
        <v>116171.08</v>
      </c>
      <c r="R673" s="6" t="s">
        <v>83</v>
      </c>
      <c r="S673" s="6" t="s">
        <v>34</v>
      </c>
      <c r="T673" s="6" t="s">
        <v>46</v>
      </c>
      <c r="U673" s="6" t="s">
        <v>36</v>
      </c>
      <c r="V673" s="6" t="s">
        <v>37</v>
      </c>
      <c r="W673" s="6">
        <v>3</v>
      </c>
      <c r="X673" s="6" t="s">
        <v>38</v>
      </c>
      <c r="Y673" s="6">
        <v>2</v>
      </c>
      <c r="Z673" s="6" t="s">
        <v>39</v>
      </c>
    </row>
    <row r="674" spans="1:26" x14ac:dyDescent="0.3">
      <c r="A674" s="6" t="s">
        <v>1238</v>
      </c>
      <c r="B674" s="7">
        <v>45789</v>
      </c>
      <c r="C674" s="6" t="s">
        <v>1239</v>
      </c>
      <c r="D674" s="6" t="s">
        <v>111</v>
      </c>
      <c r="E674" s="6" t="s">
        <v>29</v>
      </c>
      <c r="F674" s="6">
        <v>28</v>
      </c>
      <c r="G674" s="6" t="s">
        <v>30</v>
      </c>
      <c r="H674" s="6" t="s">
        <v>31</v>
      </c>
      <c r="I674" s="6" t="s">
        <v>30</v>
      </c>
      <c r="J674" s="6" t="s">
        <v>75</v>
      </c>
      <c r="K674" s="6">
        <v>1</v>
      </c>
      <c r="L674" s="6">
        <v>37469</v>
      </c>
      <c r="M674" s="6">
        <v>10</v>
      </c>
      <c r="N674" s="6">
        <v>3746.9</v>
      </c>
      <c r="O674" s="6">
        <v>6069.98</v>
      </c>
      <c r="P674" s="6">
        <v>343</v>
      </c>
      <c r="Q674" s="6">
        <v>40135.08</v>
      </c>
      <c r="R674" s="6" t="s">
        <v>45</v>
      </c>
      <c r="S674" s="6" t="s">
        <v>63</v>
      </c>
      <c r="T674" s="6" t="s">
        <v>46</v>
      </c>
      <c r="U674" s="6" t="s">
        <v>36</v>
      </c>
      <c r="V674" s="6" t="s">
        <v>37</v>
      </c>
      <c r="W674" s="6">
        <v>8</v>
      </c>
      <c r="X674" s="6" t="s">
        <v>47</v>
      </c>
      <c r="Y674" s="6">
        <v>3</v>
      </c>
      <c r="Z674" s="6" t="s">
        <v>91</v>
      </c>
    </row>
    <row r="675" spans="1:26" x14ac:dyDescent="0.3">
      <c r="A675" s="6" t="s">
        <v>1240</v>
      </c>
      <c r="B675" s="7">
        <v>45947</v>
      </c>
      <c r="C675" s="6" t="s">
        <v>235</v>
      </c>
      <c r="D675" s="6" t="s">
        <v>80</v>
      </c>
      <c r="E675" s="6" t="s">
        <v>29</v>
      </c>
      <c r="F675" s="6">
        <v>40</v>
      </c>
      <c r="G675" s="6" t="s">
        <v>67</v>
      </c>
      <c r="H675" s="6" t="s">
        <v>68</v>
      </c>
      <c r="I675" s="6" t="s">
        <v>67</v>
      </c>
      <c r="J675" s="6" t="s">
        <v>69</v>
      </c>
      <c r="K675" s="6">
        <v>2</v>
      </c>
      <c r="L675" s="6">
        <v>8036</v>
      </c>
      <c r="M675" s="6">
        <v>15</v>
      </c>
      <c r="N675" s="6">
        <v>2410.8000000000002</v>
      </c>
      <c r="O675" s="6">
        <v>2459.02</v>
      </c>
      <c r="P675" s="6">
        <v>129</v>
      </c>
      <c r="Q675" s="6">
        <v>16249.22</v>
      </c>
      <c r="R675" s="6" t="s">
        <v>33</v>
      </c>
      <c r="S675" s="6" t="s">
        <v>63</v>
      </c>
      <c r="T675" s="6" t="s">
        <v>76</v>
      </c>
      <c r="U675" s="6" t="s">
        <v>77</v>
      </c>
      <c r="V675" s="6" t="s">
        <v>57</v>
      </c>
      <c r="W675" s="6">
        <v>8</v>
      </c>
      <c r="X675" s="6" t="s">
        <v>47</v>
      </c>
      <c r="Y675" s="6">
        <v>5</v>
      </c>
      <c r="Z675" s="6" t="s">
        <v>47</v>
      </c>
    </row>
    <row r="676" spans="1:26" x14ac:dyDescent="0.3">
      <c r="A676" s="6" t="s">
        <v>1241</v>
      </c>
      <c r="B676" s="7">
        <v>45940</v>
      </c>
      <c r="C676" s="6" t="s">
        <v>654</v>
      </c>
      <c r="D676" s="6" t="s">
        <v>28</v>
      </c>
      <c r="E676" s="6" t="s">
        <v>43</v>
      </c>
      <c r="F676" s="6">
        <v>34</v>
      </c>
      <c r="G676" s="6" t="s">
        <v>51</v>
      </c>
      <c r="H676" s="6" t="s">
        <v>52</v>
      </c>
      <c r="I676" s="6" t="s">
        <v>51</v>
      </c>
      <c r="J676" s="6" t="s">
        <v>201</v>
      </c>
      <c r="K676" s="6">
        <v>1</v>
      </c>
      <c r="L676" s="6">
        <v>7033</v>
      </c>
      <c r="M676" s="6">
        <v>0</v>
      </c>
      <c r="N676" s="6">
        <v>0</v>
      </c>
      <c r="O676" s="6">
        <v>1265.94</v>
      </c>
      <c r="P676" s="6">
        <v>330</v>
      </c>
      <c r="Q676" s="6">
        <v>8628.94</v>
      </c>
      <c r="R676" s="6" t="s">
        <v>54</v>
      </c>
      <c r="S676" s="6" t="s">
        <v>63</v>
      </c>
      <c r="T676" s="6" t="s">
        <v>103</v>
      </c>
      <c r="U676" s="6" t="s">
        <v>103</v>
      </c>
      <c r="V676" s="6" t="s">
        <v>57</v>
      </c>
      <c r="W676" s="6">
        <v>9</v>
      </c>
      <c r="X676" s="6" t="s">
        <v>38</v>
      </c>
      <c r="Y676" s="6">
        <v>5</v>
      </c>
      <c r="Z676" s="6" t="s">
        <v>47</v>
      </c>
    </row>
    <row r="677" spans="1:26" x14ac:dyDescent="0.3">
      <c r="A677" s="6" t="s">
        <v>1242</v>
      </c>
      <c r="B677" s="7">
        <v>46047</v>
      </c>
      <c r="C677" s="6" t="s">
        <v>1243</v>
      </c>
      <c r="D677" s="6" t="s">
        <v>28</v>
      </c>
      <c r="E677" s="6" t="s">
        <v>43</v>
      </c>
      <c r="F677" s="6">
        <v>54</v>
      </c>
      <c r="G677" s="6" t="s">
        <v>67</v>
      </c>
      <c r="H677" s="6" t="s">
        <v>68</v>
      </c>
      <c r="I677" s="6" t="s">
        <v>67</v>
      </c>
      <c r="J677" s="6" t="s">
        <v>125</v>
      </c>
      <c r="K677" s="6">
        <v>3</v>
      </c>
      <c r="L677" s="6">
        <v>21275</v>
      </c>
      <c r="M677" s="6">
        <v>10</v>
      </c>
      <c r="N677" s="6">
        <v>6382.5</v>
      </c>
      <c r="O677" s="6">
        <v>10339.65</v>
      </c>
      <c r="P677" s="6">
        <v>126</v>
      </c>
      <c r="Q677" s="6">
        <v>67908.149999999994</v>
      </c>
      <c r="R677" s="6" t="s">
        <v>83</v>
      </c>
      <c r="S677" s="6" t="s">
        <v>34</v>
      </c>
      <c r="T677" s="6" t="s">
        <v>76</v>
      </c>
      <c r="U677" s="6" t="s">
        <v>77</v>
      </c>
      <c r="V677" s="6" t="s">
        <v>57</v>
      </c>
      <c r="W677" s="6">
        <v>7</v>
      </c>
      <c r="X677" s="6" t="s">
        <v>47</v>
      </c>
      <c r="Y677" s="6">
        <v>5</v>
      </c>
      <c r="Z677" s="6" t="s">
        <v>47</v>
      </c>
    </row>
    <row r="678" spans="1:26" x14ac:dyDescent="0.3">
      <c r="A678" s="6" t="s">
        <v>1244</v>
      </c>
      <c r="B678" s="7">
        <v>46043</v>
      </c>
      <c r="C678" s="6" t="s">
        <v>1245</v>
      </c>
      <c r="D678" s="6" t="s">
        <v>42</v>
      </c>
      <c r="E678" s="6" t="s">
        <v>29</v>
      </c>
      <c r="F678" s="6">
        <v>26</v>
      </c>
      <c r="G678" s="6" t="s">
        <v>44</v>
      </c>
      <c r="H678" s="6" t="s">
        <v>31</v>
      </c>
      <c r="I678" s="6" t="s">
        <v>44</v>
      </c>
      <c r="J678" s="6" t="s">
        <v>32</v>
      </c>
      <c r="K678" s="6">
        <v>1</v>
      </c>
      <c r="L678" s="6">
        <v>30273</v>
      </c>
      <c r="M678" s="6">
        <v>0</v>
      </c>
      <c r="N678" s="6">
        <v>0</v>
      </c>
      <c r="O678" s="6">
        <v>5449.14</v>
      </c>
      <c r="P678" s="6">
        <v>128</v>
      </c>
      <c r="Q678" s="6">
        <v>35850.14</v>
      </c>
      <c r="R678" s="6" t="s">
        <v>45</v>
      </c>
      <c r="S678" s="6" t="s">
        <v>34</v>
      </c>
      <c r="T678" s="6" t="s">
        <v>95</v>
      </c>
      <c r="U678" s="6" t="s">
        <v>96</v>
      </c>
      <c r="V678" s="6" t="s">
        <v>57</v>
      </c>
      <c r="W678" s="6">
        <v>3</v>
      </c>
      <c r="X678" s="6" t="s">
        <v>47</v>
      </c>
      <c r="Y678" s="6">
        <v>2</v>
      </c>
      <c r="Z678" s="6" t="s">
        <v>91</v>
      </c>
    </row>
    <row r="679" spans="1:26" x14ac:dyDescent="0.3">
      <c r="A679" s="6" t="s">
        <v>1246</v>
      </c>
      <c r="B679" s="7">
        <v>45773</v>
      </c>
      <c r="C679" s="6" t="s">
        <v>1200</v>
      </c>
      <c r="D679" s="6" t="s">
        <v>89</v>
      </c>
      <c r="E679" s="6" t="s">
        <v>29</v>
      </c>
      <c r="F679" s="6">
        <v>46</v>
      </c>
      <c r="G679" s="6" t="s">
        <v>44</v>
      </c>
      <c r="H679" s="6" t="s">
        <v>31</v>
      </c>
      <c r="I679" s="6" t="s">
        <v>44</v>
      </c>
      <c r="J679" s="6" t="s">
        <v>75</v>
      </c>
      <c r="K679" s="6">
        <v>5</v>
      </c>
      <c r="L679" s="6">
        <v>35557</v>
      </c>
      <c r="M679" s="6">
        <v>20</v>
      </c>
      <c r="N679" s="6">
        <v>35557</v>
      </c>
      <c r="O679" s="6">
        <v>25601.040000000001</v>
      </c>
      <c r="P679" s="6">
        <v>86</v>
      </c>
      <c r="Q679" s="6">
        <v>167915.04</v>
      </c>
      <c r="R679" s="6" t="s">
        <v>54</v>
      </c>
      <c r="S679" s="6" t="s">
        <v>34</v>
      </c>
      <c r="T679" s="6" t="s">
        <v>35</v>
      </c>
      <c r="U679" s="6" t="s">
        <v>36</v>
      </c>
      <c r="V679" s="6" t="s">
        <v>37</v>
      </c>
      <c r="W679" s="6">
        <v>9</v>
      </c>
      <c r="X679" s="6" t="s">
        <v>47</v>
      </c>
      <c r="Y679" s="6">
        <v>1</v>
      </c>
      <c r="Z679" s="6" t="s">
        <v>47</v>
      </c>
    </row>
    <row r="680" spans="1:26" x14ac:dyDescent="0.3">
      <c r="A680" s="6" t="s">
        <v>1247</v>
      </c>
      <c r="B680" s="7">
        <v>45858</v>
      </c>
      <c r="C680" s="6" t="s">
        <v>1248</v>
      </c>
      <c r="D680" s="6" t="s">
        <v>73</v>
      </c>
      <c r="E680" s="6" t="s">
        <v>43</v>
      </c>
      <c r="F680" s="6">
        <v>43</v>
      </c>
      <c r="G680" s="6" t="s">
        <v>90</v>
      </c>
      <c r="H680" s="6" t="s">
        <v>31</v>
      </c>
      <c r="I680" s="6" t="s">
        <v>90</v>
      </c>
      <c r="J680" s="6" t="s">
        <v>125</v>
      </c>
      <c r="K680" s="6">
        <v>4</v>
      </c>
      <c r="L680" s="6">
        <v>43332</v>
      </c>
      <c r="M680" s="6">
        <v>20</v>
      </c>
      <c r="N680" s="6">
        <v>34665.599999999999</v>
      </c>
      <c r="O680" s="6">
        <v>24959.23</v>
      </c>
      <c r="P680" s="6">
        <v>354</v>
      </c>
      <c r="Q680" s="6">
        <v>163975.63</v>
      </c>
      <c r="R680" s="6" t="s">
        <v>54</v>
      </c>
      <c r="S680" s="6" t="s">
        <v>63</v>
      </c>
      <c r="T680" s="6" t="s">
        <v>95</v>
      </c>
      <c r="U680" s="6" t="s">
        <v>96</v>
      </c>
      <c r="V680" s="6" t="s">
        <v>57</v>
      </c>
      <c r="W680" s="6">
        <v>1</v>
      </c>
      <c r="X680" s="6" t="s">
        <v>47</v>
      </c>
      <c r="Y680" s="6">
        <v>4</v>
      </c>
      <c r="Z680" s="6" t="s">
        <v>39</v>
      </c>
    </row>
    <row r="681" spans="1:26" x14ac:dyDescent="0.3">
      <c r="A681" s="6" t="s">
        <v>1249</v>
      </c>
      <c r="B681" s="7">
        <v>45794</v>
      </c>
      <c r="C681" s="6" t="s">
        <v>1187</v>
      </c>
      <c r="D681" s="6" t="s">
        <v>50</v>
      </c>
      <c r="E681" s="6" t="s">
        <v>43</v>
      </c>
      <c r="F681" s="6">
        <v>41</v>
      </c>
      <c r="G681" s="6" t="s">
        <v>134</v>
      </c>
      <c r="H681" s="6" t="s">
        <v>31</v>
      </c>
      <c r="I681" s="6" t="s">
        <v>134</v>
      </c>
      <c r="J681" s="6" t="s">
        <v>125</v>
      </c>
      <c r="K681" s="6">
        <v>5</v>
      </c>
      <c r="L681" s="6">
        <v>10495</v>
      </c>
      <c r="M681" s="6">
        <v>10</v>
      </c>
      <c r="N681" s="6">
        <v>5247.5</v>
      </c>
      <c r="O681" s="6">
        <v>8500.9500000000007</v>
      </c>
      <c r="P681" s="6">
        <v>92</v>
      </c>
      <c r="Q681" s="6">
        <v>55820.45</v>
      </c>
      <c r="R681" s="6" t="s">
        <v>83</v>
      </c>
      <c r="S681" s="6" t="s">
        <v>63</v>
      </c>
      <c r="T681" s="6" t="s">
        <v>70</v>
      </c>
      <c r="U681" s="6" t="s">
        <v>56</v>
      </c>
      <c r="V681" s="6" t="s">
        <v>57</v>
      </c>
      <c r="W681" s="6">
        <v>8</v>
      </c>
      <c r="X681" s="6" t="s">
        <v>38</v>
      </c>
      <c r="Y681" s="6">
        <v>4</v>
      </c>
      <c r="Z681" s="6" t="s">
        <v>39</v>
      </c>
    </row>
    <row r="682" spans="1:26" x14ac:dyDescent="0.3">
      <c r="A682" s="6" t="s">
        <v>1250</v>
      </c>
      <c r="B682" s="7">
        <v>45959</v>
      </c>
      <c r="C682" s="6" t="s">
        <v>241</v>
      </c>
      <c r="D682" s="6" t="s">
        <v>50</v>
      </c>
      <c r="E682" s="6" t="s">
        <v>29</v>
      </c>
      <c r="F682" s="6">
        <v>19</v>
      </c>
      <c r="G682" s="6" t="s">
        <v>94</v>
      </c>
      <c r="H682" s="6" t="s">
        <v>31</v>
      </c>
      <c r="I682" s="6" t="s">
        <v>94</v>
      </c>
      <c r="J682" s="6" t="s">
        <v>102</v>
      </c>
      <c r="K682" s="6">
        <v>4</v>
      </c>
      <c r="L682" s="6">
        <v>8623</v>
      </c>
      <c r="M682" s="6">
        <v>5</v>
      </c>
      <c r="N682" s="6">
        <v>1724.6</v>
      </c>
      <c r="O682" s="6">
        <v>5898.13</v>
      </c>
      <c r="P682" s="6">
        <v>358</v>
      </c>
      <c r="Q682" s="6">
        <v>39023.53</v>
      </c>
      <c r="R682" s="6" t="s">
        <v>33</v>
      </c>
      <c r="S682" s="6" t="s">
        <v>63</v>
      </c>
      <c r="T682" s="6" t="s">
        <v>95</v>
      </c>
      <c r="U682" s="6" t="s">
        <v>96</v>
      </c>
      <c r="V682" s="6" t="s">
        <v>57</v>
      </c>
      <c r="W682" s="6">
        <v>9</v>
      </c>
      <c r="X682" s="6" t="s">
        <v>47</v>
      </c>
      <c r="Y682" s="6">
        <v>2</v>
      </c>
      <c r="Z682" s="6" t="s">
        <v>47</v>
      </c>
    </row>
    <row r="683" spans="1:26" x14ac:dyDescent="0.3">
      <c r="A683" s="6" t="s">
        <v>1251</v>
      </c>
      <c r="B683" s="7">
        <v>45798</v>
      </c>
      <c r="C683" s="6" t="s">
        <v>168</v>
      </c>
      <c r="D683" s="6" t="s">
        <v>28</v>
      </c>
      <c r="E683" s="6" t="s">
        <v>43</v>
      </c>
      <c r="F683" s="6">
        <v>33</v>
      </c>
      <c r="G683" s="6" t="s">
        <v>90</v>
      </c>
      <c r="H683" s="6" t="s">
        <v>31</v>
      </c>
      <c r="I683" s="6" t="s">
        <v>90</v>
      </c>
      <c r="J683" s="6" t="s">
        <v>150</v>
      </c>
      <c r="K683" s="6">
        <v>1</v>
      </c>
      <c r="L683" s="6">
        <v>12855</v>
      </c>
      <c r="M683" s="6">
        <v>0</v>
      </c>
      <c r="N683" s="6">
        <v>0</v>
      </c>
      <c r="O683" s="6">
        <v>2313.9</v>
      </c>
      <c r="P683" s="6">
        <v>289</v>
      </c>
      <c r="Q683" s="6">
        <v>15457.9</v>
      </c>
      <c r="R683" s="6" t="s">
        <v>83</v>
      </c>
      <c r="S683" s="6" t="s">
        <v>63</v>
      </c>
      <c r="T683" s="6" t="s">
        <v>55</v>
      </c>
      <c r="U683" s="6" t="s">
        <v>56</v>
      </c>
      <c r="V683" s="6" t="s">
        <v>57</v>
      </c>
      <c r="W683" s="6">
        <v>1</v>
      </c>
      <c r="X683" s="6" t="s">
        <v>47</v>
      </c>
      <c r="Y683" s="6">
        <v>2</v>
      </c>
      <c r="Z683" s="6" t="s">
        <v>39</v>
      </c>
    </row>
    <row r="684" spans="1:26" x14ac:dyDescent="0.3">
      <c r="A684" s="6" t="s">
        <v>1252</v>
      </c>
      <c r="B684" s="7">
        <v>45845</v>
      </c>
      <c r="C684" s="6" t="s">
        <v>1253</v>
      </c>
      <c r="D684" s="6" t="s">
        <v>50</v>
      </c>
      <c r="E684" s="6" t="s">
        <v>29</v>
      </c>
      <c r="F684" s="6">
        <v>38</v>
      </c>
      <c r="G684" s="6" t="s">
        <v>99</v>
      </c>
      <c r="H684" s="6" t="s">
        <v>52</v>
      </c>
      <c r="I684" s="6" t="s">
        <v>99</v>
      </c>
      <c r="J684" s="6" t="s">
        <v>150</v>
      </c>
      <c r="K684" s="6">
        <v>5</v>
      </c>
      <c r="L684" s="6">
        <v>7313</v>
      </c>
      <c r="M684" s="6">
        <v>10</v>
      </c>
      <c r="N684" s="6">
        <v>3656.5</v>
      </c>
      <c r="O684" s="6">
        <v>5923.53</v>
      </c>
      <c r="P684" s="6">
        <v>78</v>
      </c>
      <c r="Q684" s="6">
        <v>38910.03</v>
      </c>
      <c r="R684" s="6" t="s">
        <v>45</v>
      </c>
      <c r="S684" s="6" t="s">
        <v>34</v>
      </c>
      <c r="T684" s="6" t="s">
        <v>95</v>
      </c>
      <c r="U684" s="6" t="s">
        <v>96</v>
      </c>
      <c r="V684" s="6" t="s">
        <v>57</v>
      </c>
      <c r="W684" s="6">
        <v>1</v>
      </c>
      <c r="X684" s="6" t="s">
        <v>47</v>
      </c>
      <c r="Y684" s="6">
        <v>3</v>
      </c>
      <c r="Z684" s="6" t="s">
        <v>91</v>
      </c>
    </row>
    <row r="685" spans="1:26" x14ac:dyDescent="0.3">
      <c r="A685" s="6" t="s">
        <v>1254</v>
      </c>
      <c r="B685" s="7">
        <v>45783</v>
      </c>
      <c r="C685" s="6" t="s">
        <v>1255</v>
      </c>
      <c r="D685" s="6" t="s">
        <v>89</v>
      </c>
      <c r="E685" s="6" t="s">
        <v>29</v>
      </c>
      <c r="F685" s="6">
        <v>29</v>
      </c>
      <c r="G685" s="6" t="s">
        <v>90</v>
      </c>
      <c r="H685" s="6" t="s">
        <v>31</v>
      </c>
      <c r="I685" s="6" t="s">
        <v>90</v>
      </c>
      <c r="J685" s="6" t="s">
        <v>102</v>
      </c>
      <c r="K685" s="6">
        <v>1</v>
      </c>
      <c r="L685" s="6">
        <v>19819</v>
      </c>
      <c r="M685" s="6">
        <v>0</v>
      </c>
      <c r="N685" s="6">
        <v>0</v>
      </c>
      <c r="O685" s="6">
        <v>3567.42</v>
      </c>
      <c r="P685" s="6">
        <v>273</v>
      </c>
      <c r="Q685" s="6">
        <v>23659.42</v>
      </c>
      <c r="R685" s="6" t="s">
        <v>33</v>
      </c>
      <c r="S685" s="6" t="s">
        <v>63</v>
      </c>
      <c r="T685" s="6" t="s">
        <v>35</v>
      </c>
      <c r="U685" s="6" t="s">
        <v>36</v>
      </c>
      <c r="V685" s="6" t="s">
        <v>37</v>
      </c>
      <c r="W685" s="6">
        <v>3</v>
      </c>
      <c r="X685" s="6" t="s">
        <v>47</v>
      </c>
      <c r="Y685" s="6">
        <v>2</v>
      </c>
      <c r="Z685" s="6" t="s">
        <v>39</v>
      </c>
    </row>
    <row r="686" spans="1:26" x14ac:dyDescent="0.3">
      <c r="A686" s="6" t="s">
        <v>1256</v>
      </c>
      <c r="B686" s="7">
        <v>45917</v>
      </c>
      <c r="C686" s="6" t="s">
        <v>1257</v>
      </c>
      <c r="D686" s="6" t="s">
        <v>89</v>
      </c>
      <c r="E686" s="6" t="s">
        <v>43</v>
      </c>
      <c r="F686" s="6">
        <v>30</v>
      </c>
      <c r="G686" s="6" t="s">
        <v>30</v>
      </c>
      <c r="H686" s="6" t="s">
        <v>31</v>
      </c>
      <c r="I686" s="6" t="s">
        <v>30</v>
      </c>
      <c r="J686" s="6" t="s">
        <v>125</v>
      </c>
      <c r="K686" s="6">
        <v>5</v>
      </c>
      <c r="L686" s="6">
        <v>49125</v>
      </c>
      <c r="M686" s="6">
        <v>0</v>
      </c>
      <c r="N686" s="6">
        <v>0</v>
      </c>
      <c r="O686" s="6">
        <v>44212.5</v>
      </c>
      <c r="P686" s="6">
        <v>132</v>
      </c>
      <c r="Q686" s="6">
        <v>289969.5</v>
      </c>
      <c r="R686" s="6" t="s">
        <v>54</v>
      </c>
      <c r="S686" s="6" t="s">
        <v>63</v>
      </c>
      <c r="T686" s="6" t="s">
        <v>95</v>
      </c>
      <c r="U686" s="6" t="s">
        <v>96</v>
      </c>
      <c r="V686" s="6" t="s">
        <v>57</v>
      </c>
      <c r="W686" s="6">
        <v>2</v>
      </c>
      <c r="X686" s="6" t="s">
        <v>38</v>
      </c>
      <c r="Y686" s="6">
        <v>1</v>
      </c>
      <c r="Z686" s="6" t="s">
        <v>58</v>
      </c>
    </row>
    <row r="687" spans="1:26" x14ac:dyDescent="0.3">
      <c r="A687" s="6" t="s">
        <v>1258</v>
      </c>
      <c r="B687" s="7">
        <v>46090</v>
      </c>
      <c r="C687" s="6" t="s">
        <v>975</v>
      </c>
      <c r="D687" s="6" t="s">
        <v>61</v>
      </c>
      <c r="E687" s="6" t="s">
        <v>29</v>
      </c>
      <c r="F687" s="6">
        <v>56</v>
      </c>
      <c r="G687" s="6" t="s">
        <v>67</v>
      </c>
      <c r="H687" s="6" t="s">
        <v>68</v>
      </c>
      <c r="I687" s="6" t="s">
        <v>67</v>
      </c>
      <c r="J687" s="6" t="s">
        <v>69</v>
      </c>
      <c r="K687" s="6">
        <v>3</v>
      </c>
      <c r="L687" s="6">
        <v>40023</v>
      </c>
      <c r="M687" s="6">
        <v>5</v>
      </c>
      <c r="N687" s="6">
        <v>6003.45</v>
      </c>
      <c r="O687" s="6">
        <v>20531.8</v>
      </c>
      <c r="P687" s="6">
        <v>233</v>
      </c>
      <c r="Q687" s="6">
        <v>134830.35</v>
      </c>
      <c r="R687" s="6" t="s">
        <v>33</v>
      </c>
      <c r="S687" s="6" t="s">
        <v>63</v>
      </c>
      <c r="T687" s="6" t="s">
        <v>76</v>
      </c>
      <c r="U687" s="6" t="s">
        <v>77</v>
      </c>
      <c r="V687" s="6" t="s">
        <v>57</v>
      </c>
      <c r="W687" s="6">
        <v>1</v>
      </c>
      <c r="X687" s="6" t="s">
        <v>38</v>
      </c>
      <c r="Y687" s="6">
        <v>2</v>
      </c>
      <c r="Z687" s="6" t="s">
        <v>39</v>
      </c>
    </row>
    <row r="688" spans="1:26" x14ac:dyDescent="0.3">
      <c r="A688" s="6" t="s">
        <v>1259</v>
      </c>
      <c r="B688" s="7">
        <v>45849</v>
      </c>
      <c r="C688" s="6" t="s">
        <v>734</v>
      </c>
      <c r="D688" s="6" t="s">
        <v>73</v>
      </c>
      <c r="E688" s="6" t="s">
        <v>29</v>
      </c>
      <c r="F688" s="6">
        <v>56</v>
      </c>
      <c r="G688" s="6" t="s">
        <v>30</v>
      </c>
      <c r="H688" s="6" t="s">
        <v>31</v>
      </c>
      <c r="I688" s="6" t="s">
        <v>30</v>
      </c>
      <c r="J688" s="6" t="s">
        <v>75</v>
      </c>
      <c r="K688" s="6">
        <v>1</v>
      </c>
      <c r="L688" s="6">
        <v>11177</v>
      </c>
      <c r="M688" s="6">
        <v>20</v>
      </c>
      <c r="N688" s="6">
        <v>2235.4</v>
      </c>
      <c r="O688" s="6">
        <v>1609.49</v>
      </c>
      <c r="P688" s="6">
        <v>174</v>
      </c>
      <c r="Q688" s="6">
        <v>10725.09</v>
      </c>
      <c r="R688" s="6" t="s">
        <v>54</v>
      </c>
      <c r="S688" s="6" t="s">
        <v>63</v>
      </c>
      <c r="T688" s="6" t="s">
        <v>76</v>
      </c>
      <c r="U688" s="6" t="s">
        <v>77</v>
      </c>
      <c r="V688" s="6" t="s">
        <v>57</v>
      </c>
      <c r="W688" s="6">
        <v>10</v>
      </c>
      <c r="X688" s="6" t="s">
        <v>38</v>
      </c>
      <c r="Y688" s="6">
        <v>5</v>
      </c>
      <c r="Z688" s="6" t="s">
        <v>47</v>
      </c>
    </row>
    <row r="689" spans="1:26" x14ac:dyDescent="0.3">
      <c r="A689" s="6" t="s">
        <v>1260</v>
      </c>
      <c r="B689" s="7">
        <v>45783</v>
      </c>
      <c r="C689" s="6" t="s">
        <v>423</v>
      </c>
      <c r="D689" s="6" t="s">
        <v>61</v>
      </c>
      <c r="E689" s="6" t="s">
        <v>29</v>
      </c>
      <c r="F689" s="6">
        <v>44</v>
      </c>
      <c r="G689" s="6" t="s">
        <v>74</v>
      </c>
      <c r="H689" s="6" t="s">
        <v>31</v>
      </c>
      <c r="I689" s="6" t="s">
        <v>74</v>
      </c>
      <c r="J689" s="6" t="s">
        <v>69</v>
      </c>
      <c r="K689" s="6">
        <v>4</v>
      </c>
      <c r="L689" s="6">
        <v>43124</v>
      </c>
      <c r="M689" s="6">
        <v>15</v>
      </c>
      <c r="N689" s="6">
        <v>25874.400000000001</v>
      </c>
      <c r="O689" s="6">
        <v>26391.89</v>
      </c>
      <c r="P689" s="6">
        <v>187</v>
      </c>
      <c r="Q689" s="6">
        <v>173200.49</v>
      </c>
      <c r="R689" s="6" t="s">
        <v>33</v>
      </c>
      <c r="S689" s="6" t="s">
        <v>63</v>
      </c>
      <c r="T689" s="6" t="s">
        <v>103</v>
      </c>
      <c r="U689" s="6" t="s">
        <v>103</v>
      </c>
      <c r="V689" s="6" t="s">
        <v>57</v>
      </c>
      <c r="W689" s="6">
        <v>8</v>
      </c>
      <c r="X689" s="6" t="s">
        <v>47</v>
      </c>
      <c r="Y689" s="6">
        <v>3</v>
      </c>
      <c r="Z689" s="6" t="s">
        <v>91</v>
      </c>
    </row>
    <row r="690" spans="1:26" x14ac:dyDescent="0.3">
      <c r="A690" s="6" t="s">
        <v>1261</v>
      </c>
      <c r="B690" s="7">
        <v>46033</v>
      </c>
      <c r="C690" s="6" t="s">
        <v>1262</v>
      </c>
      <c r="D690" s="6" t="s">
        <v>108</v>
      </c>
      <c r="E690" s="6" t="s">
        <v>29</v>
      </c>
      <c r="F690" s="6">
        <v>51</v>
      </c>
      <c r="G690" s="6" t="s">
        <v>74</v>
      </c>
      <c r="H690" s="6" t="s">
        <v>31</v>
      </c>
      <c r="I690" s="6" t="s">
        <v>74</v>
      </c>
      <c r="J690" s="6" t="s">
        <v>201</v>
      </c>
      <c r="K690" s="6">
        <v>1</v>
      </c>
      <c r="L690" s="6">
        <v>1063</v>
      </c>
      <c r="M690" s="6">
        <v>5</v>
      </c>
      <c r="N690" s="6">
        <v>53.15</v>
      </c>
      <c r="O690" s="6">
        <v>181.77</v>
      </c>
      <c r="P690" s="6">
        <v>2</v>
      </c>
      <c r="Q690" s="6">
        <v>1193.6199999999999</v>
      </c>
      <c r="R690" s="6" t="s">
        <v>33</v>
      </c>
      <c r="S690" s="6" t="s">
        <v>34</v>
      </c>
      <c r="T690" s="6" t="s">
        <v>103</v>
      </c>
      <c r="U690" s="6" t="s">
        <v>103</v>
      </c>
      <c r="V690" s="6" t="s">
        <v>57</v>
      </c>
      <c r="W690" s="6">
        <v>6</v>
      </c>
      <c r="X690" s="6" t="s">
        <v>47</v>
      </c>
      <c r="Y690" s="6">
        <v>5</v>
      </c>
      <c r="Z690" s="6" t="s">
        <v>39</v>
      </c>
    </row>
    <row r="691" spans="1:26" x14ac:dyDescent="0.3">
      <c r="A691" s="6" t="s">
        <v>1263</v>
      </c>
      <c r="B691" s="7">
        <v>46039</v>
      </c>
      <c r="C691" s="6" t="s">
        <v>678</v>
      </c>
      <c r="D691" s="6" t="s">
        <v>80</v>
      </c>
      <c r="E691" s="6" t="s">
        <v>43</v>
      </c>
      <c r="F691" s="6">
        <v>34</v>
      </c>
      <c r="G691" s="6" t="s">
        <v>74</v>
      </c>
      <c r="H691" s="6" t="s">
        <v>31</v>
      </c>
      <c r="I691" s="6" t="s">
        <v>74</v>
      </c>
      <c r="J691" s="6" t="s">
        <v>102</v>
      </c>
      <c r="K691" s="6">
        <v>2</v>
      </c>
      <c r="L691" s="6">
        <v>862</v>
      </c>
      <c r="M691" s="6">
        <v>0</v>
      </c>
      <c r="N691" s="6">
        <v>0</v>
      </c>
      <c r="O691" s="6">
        <v>310.32</v>
      </c>
      <c r="P691" s="6">
        <v>38</v>
      </c>
      <c r="Q691" s="6">
        <v>2072.3200000000002</v>
      </c>
      <c r="R691" s="6" t="s">
        <v>54</v>
      </c>
      <c r="S691" s="6" t="s">
        <v>63</v>
      </c>
      <c r="T691" s="6" t="s">
        <v>70</v>
      </c>
      <c r="U691" s="6" t="s">
        <v>56</v>
      </c>
      <c r="V691" s="6" t="s">
        <v>57</v>
      </c>
      <c r="W691" s="6">
        <v>4</v>
      </c>
      <c r="X691" s="6" t="s">
        <v>47</v>
      </c>
      <c r="Y691" s="6">
        <v>5</v>
      </c>
      <c r="Z691" s="6" t="s">
        <v>47</v>
      </c>
    </row>
    <row r="692" spans="1:26" x14ac:dyDescent="0.3">
      <c r="A692" s="6" t="s">
        <v>1264</v>
      </c>
      <c r="B692" s="7">
        <v>46103</v>
      </c>
      <c r="C692" s="6" t="s">
        <v>1265</v>
      </c>
      <c r="D692" s="6" t="s">
        <v>89</v>
      </c>
      <c r="E692" s="6" t="s">
        <v>29</v>
      </c>
      <c r="F692" s="6">
        <v>18</v>
      </c>
      <c r="G692" s="6" t="s">
        <v>99</v>
      </c>
      <c r="H692" s="6" t="s">
        <v>52</v>
      </c>
      <c r="I692" s="6" t="s">
        <v>99</v>
      </c>
      <c r="J692" s="6" t="s">
        <v>150</v>
      </c>
      <c r="K692" s="6">
        <v>3</v>
      </c>
      <c r="L692" s="6">
        <v>48398</v>
      </c>
      <c r="M692" s="6">
        <v>0</v>
      </c>
      <c r="N692" s="6">
        <v>0</v>
      </c>
      <c r="O692" s="6">
        <v>26134.92</v>
      </c>
      <c r="P692" s="6">
        <v>450</v>
      </c>
      <c r="Q692" s="6">
        <v>171778.92</v>
      </c>
      <c r="R692" s="6" t="s">
        <v>83</v>
      </c>
      <c r="S692" s="6" t="s">
        <v>34</v>
      </c>
      <c r="T692" s="6" t="s">
        <v>46</v>
      </c>
      <c r="U692" s="6" t="s">
        <v>36</v>
      </c>
      <c r="V692" s="6" t="s">
        <v>37</v>
      </c>
      <c r="W692" s="6">
        <v>1</v>
      </c>
      <c r="X692" s="6" t="s">
        <v>47</v>
      </c>
      <c r="Y692" s="6">
        <v>5</v>
      </c>
      <c r="Z692" s="6" t="s">
        <v>91</v>
      </c>
    </row>
    <row r="693" spans="1:26" x14ac:dyDescent="0.3">
      <c r="A693" s="6" t="s">
        <v>1266</v>
      </c>
      <c r="B693" s="7">
        <v>45981</v>
      </c>
      <c r="C693" s="6" t="s">
        <v>1267</v>
      </c>
      <c r="D693" s="6" t="s">
        <v>111</v>
      </c>
      <c r="E693" s="6" t="s">
        <v>43</v>
      </c>
      <c r="F693" s="6">
        <v>57</v>
      </c>
      <c r="G693" s="6" t="s">
        <v>134</v>
      </c>
      <c r="H693" s="6" t="s">
        <v>31</v>
      </c>
      <c r="I693" s="6" t="s">
        <v>134</v>
      </c>
      <c r="J693" s="6" t="s">
        <v>102</v>
      </c>
      <c r="K693" s="6">
        <v>4</v>
      </c>
      <c r="L693" s="6">
        <v>39778</v>
      </c>
      <c r="M693" s="6">
        <v>10</v>
      </c>
      <c r="N693" s="6">
        <v>15911.2</v>
      </c>
      <c r="O693" s="6">
        <v>25776.14</v>
      </c>
      <c r="P693" s="6">
        <v>252</v>
      </c>
      <c r="Q693" s="6">
        <v>169228.94</v>
      </c>
      <c r="R693" s="6" t="s">
        <v>33</v>
      </c>
      <c r="S693" s="6" t="s">
        <v>34</v>
      </c>
      <c r="T693" s="6" t="s">
        <v>70</v>
      </c>
      <c r="U693" s="6" t="s">
        <v>56</v>
      </c>
      <c r="V693" s="6" t="s">
        <v>57</v>
      </c>
      <c r="W693" s="6">
        <v>6</v>
      </c>
      <c r="X693" s="6" t="s">
        <v>47</v>
      </c>
      <c r="Y693" s="6">
        <v>5</v>
      </c>
      <c r="Z693" s="6" t="s">
        <v>39</v>
      </c>
    </row>
    <row r="694" spans="1:26" x14ac:dyDescent="0.3">
      <c r="A694" s="6" t="s">
        <v>1268</v>
      </c>
      <c r="B694" s="7">
        <v>45859</v>
      </c>
      <c r="C694" s="6" t="s">
        <v>1269</v>
      </c>
      <c r="D694" s="6" t="s">
        <v>42</v>
      </c>
      <c r="E694" s="6" t="s">
        <v>29</v>
      </c>
      <c r="F694" s="6">
        <v>42</v>
      </c>
      <c r="G694" s="6" t="s">
        <v>99</v>
      </c>
      <c r="H694" s="6" t="s">
        <v>52</v>
      </c>
      <c r="I694" s="6" t="s">
        <v>99</v>
      </c>
      <c r="J694" s="6" t="s">
        <v>125</v>
      </c>
      <c r="K694" s="6">
        <v>2</v>
      </c>
      <c r="L694" s="6">
        <v>25407</v>
      </c>
      <c r="M694" s="6">
        <v>0</v>
      </c>
      <c r="N694" s="6">
        <v>0</v>
      </c>
      <c r="O694" s="6">
        <v>9146.52</v>
      </c>
      <c r="P694" s="6">
        <v>193</v>
      </c>
      <c r="Q694" s="6">
        <v>60153.52</v>
      </c>
      <c r="R694" s="6" t="s">
        <v>83</v>
      </c>
      <c r="S694" s="6" t="s">
        <v>34</v>
      </c>
      <c r="T694" s="6" t="s">
        <v>55</v>
      </c>
      <c r="U694" s="6" t="s">
        <v>56</v>
      </c>
      <c r="V694" s="6" t="s">
        <v>57</v>
      </c>
      <c r="W694" s="6">
        <v>5</v>
      </c>
      <c r="X694" s="6" t="s">
        <v>38</v>
      </c>
      <c r="Y694" s="6">
        <v>3</v>
      </c>
      <c r="Z694" s="6" t="s">
        <v>91</v>
      </c>
    </row>
    <row r="695" spans="1:26" x14ac:dyDescent="0.3">
      <c r="A695" s="6" t="s">
        <v>1270</v>
      </c>
      <c r="B695" s="7">
        <v>45761</v>
      </c>
      <c r="C695" s="6" t="s">
        <v>1271</v>
      </c>
      <c r="D695" s="6" t="s">
        <v>61</v>
      </c>
      <c r="E695" s="6" t="s">
        <v>43</v>
      </c>
      <c r="F695" s="6">
        <v>33</v>
      </c>
      <c r="G695" s="6" t="s">
        <v>67</v>
      </c>
      <c r="H695" s="6" t="s">
        <v>68</v>
      </c>
      <c r="I695" s="6" t="s">
        <v>67</v>
      </c>
      <c r="J695" s="6" t="s">
        <v>62</v>
      </c>
      <c r="K695" s="6">
        <v>1</v>
      </c>
      <c r="L695" s="6">
        <v>34030</v>
      </c>
      <c r="M695" s="6">
        <v>5</v>
      </c>
      <c r="N695" s="6">
        <v>1701.5</v>
      </c>
      <c r="O695" s="6">
        <v>5819.13</v>
      </c>
      <c r="P695" s="6">
        <v>148</v>
      </c>
      <c r="Q695" s="6">
        <v>38295.629999999997</v>
      </c>
      <c r="R695" s="6" t="s">
        <v>33</v>
      </c>
      <c r="S695" s="6" t="s">
        <v>34</v>
      </c>
      <c r="T695" s="6" t="s">
        <v>70</v>
      </c>
      <c r="U695" s="6" t="s">
        <v>56</v>
      </c>
      <c r="V695" s="6" t="s">
        <v>57</v>
      </c>
      <c r="W695" s="6">
        <v>5</v>
      </c>
      <c r="X695" s="6" t="s">
        <v>47</v>
      </c>
      <c r="Y695" s="6">
        <v>5</v>
      </c>
      <c r="Z695" s="6" t="s">
        <v>39</v>
      </c>
    </row>
    <row r="696" spans="1:26" x14ac:dyDescent="0.3">
      <c r="A696" s="6" t="s">
        <v>1272</v>
      </c>
      <c r="B696" s="7">
        <v>45761</v>
      </c>
      <c r="C696" s="6" t="s">
        <v>1273</v>
      </c>
      <c r="D696" s="6" t="s">
        <v>28</v>
      </c>
      <c r="E696" s="6" t="s">
        <v>29</v>
      </c>
      <c r="F696" s="6">
        <v>55</v>
      </c>
      <c r="G696" s="6" t="s">
        <v>44</v>
      </c>
      <c r="H696" s="6" t="s">
        <v>31</v>
      </c>
      <c r="I696" s="6" t="s">
        <v>44</v>
      </c>
      <c r="J696" s="6" t="s">
        <v>125</v>
      </c>
      <c r="K696" s="6">
        <v>2</v>
      </c>
      <c r="L696" s="6">
        <v>27846</v>
      </c>
      <c r="M696" s="6">
        <v>20</v>
      </c>
      <c r="N696" s="6">
        <v>11138.4</v>
      </c>
      <c r="O696" s="6">
        <v>8019.65</v>
      </c>
      <c r="P696" s="6">
        <v>421</v>
      </c>
      <c r="Q696" s="6">
        <v>52994.25</v>
      </c>
      <c r="R696" s="6" t="s">
        <v>83</v>
      </c>
      <c r="S696" s="6" t="s">
        <v>63</v>
      </c>
      <c r="T696" s="6" t="s">
        <v>103</v>
      </c>
      <c r="U696" s="6" t="s">
        <v>103</v>
      </c>
      <c r="V696" s="6" t="s">
        <v>57</v>
      </c>
      <c r="W696" s="6">
        <v>4</v>
      </c>
      <c r="X696" s="6" t="s">
        <v>47</v>
      </c>
      <c r="Y696" s="6">
        <v>5</v>
      </c>
      <c r="Z696" s="6" t="s">
        <v>91</v>
      </c>
    </row>
    <row r="697" spans="1:26" x14ac:dyDescent="0.3">
      <c r="A697" s="6" t="s">
        <v>1274</v>
      </c>
      <c r="B697" s="7">
        <v>45954</v>
      </c>
      <c r="C697" s="6" t="s">
        <v>848</v>
      </c>
      <c r="D697" s="6" t="s">
        <v>66</v>
      </c>
      <c r="E697" s="6" t="s">
        <v>43</v>
      </c>
      <c r="F697" s="6">
        <v>52</v>
      </c>
      <c r="G697" s="6" t="s">
        <v>134</v>
      </c>
      <c r="H697" s="6" t="s">
        <v>31</v>
      </c>
      <c r="I697" s="6" t="s">
        <v>134</v>
      </c>
      <c r="J697" s="6" t="s">
        <v>75</v>
      </c>
      <c r="K697" s="6">
        <v>1</v>
      </c>
      <c r="L697" s="6">
        <v>38289</v>
      </c>
      <c r="M697" s="6">
        <v>15</v>
      </c>
      <c r="N697" s="6">
        <v>5743.35</v>
      </c>
      <c r="O697" s="6">
        <v>5858.22</v>
      </c>
      <c r="P697" s="6">
        <v>315</v>
      </c>
      <c r="Q697" s="6">
        <v>38718.870000000003</v>
      </c>
      <c r="R697" s="6" t="s">
        <v>33</v>
      </c>
      <c r="S697" s="6" t="s">
        <v>63</v>
      </c>
      <c r="T697" s="6" t="s">
        <v>84</v>
      </c>
      <c r="U697" s="6" t="s">
        <v>85</v>
      </c>
      <c r="V697" s="6" t="s">
        <v>86</v>
      </c>
      <c r="W697" s="6">
        <v>3</v>
      </c>
      <c r="X697" s="6" t="s">
        <v>47</v>
      </c>
      <c r="Y697" s="6">
        <v>2</v>
      </c>
      <c r="Z697" s="6" t="s">
        <v>58</v>
      </c>
    </row>
    <row r="698" spans="1:26" x14ac:dyDescent="0.3">
      <c r="A698" s="6" t="s">
        <v>1275</v>
      </c>
      <c r="B698" s="7">
        <v>45931</v>
      </c>
      <c r="C698" s="6" t="s">
        <v>1276</v>
      </c>
      <c r="D698" s="6" t="s">
        <v>73</v>
      </c>
      <c r="E698" s="6" t="s">
        <v>29</v>
      </c>
      <c r="F698" s="6">
        <v>46</v>
      </c>
      <c r="G698" s="6" t="s">
        <v>44</v>
      </c>
      <c r="H698" s="6" t="s">
        <v>31</v>
      </c>
      <c r="I698" s="6" t="s">
        <v>44</v>
      </c>
      <c r="J698" s="6" t="s">
        <v>75</v>
      </c>
      <c r="K698" s="6">
        <v>3</v>
      </c>
      <c r="L698" s="6">
        <v>40712</v>
      </c>
      <c r="M698" s="6">
        <v>0</v>
      </c>
      <c r="N698" s="6">
        <v>0</v>
      </c>
      <c r="O698" s="6">
        <v>21984.48</v>
      </c>
      <c r="P698" s="6">
        <v>238</v>
      </c>
      <c r="Q698" s="6">
        <v>144358.48000000001</v>
      </c>
      <c r="R698" s="6" t="s">
        <v>33</v>
      </c>
      <c r="S698" s="6" t="s">
        <v>63</v>
      </c>
      <c r="T698" s="6" t="s">
        <v>95</v>
      </c>
      <c r="U698" s="6" t="s">
        <v>96</v>
      </c>
      <c r="V698" s="6" t="s">
        <v>57</v>
      </c>
      <c r="W698" s="6">
        <v>5</v>
      </c>
      <c r="X698" s="6" t="s">
        <v>38</v>
      </c>
      <c r="Y698" s="6">
        <v>5</v>
      </c>
      <c r="Z698" s="6" t="s">
        <v>58</v>
      </c>
    </row>
    <row r="699" spans="1:26" x14ac:dyDescent="0.3">
      <c r="A699" s="6" t="s">
        <v>1277</v>
      </c>
      <c r="B699" s="7">
        <v>45774</v>
      </c>
      <c r="C699" s="6" t="s">
        <v>671</v>
      </c>
      <c r="D699" s="6" t="s">
        <v>80</v>
      </c>
      <c r="E699" s="6" t="s">
        <v>29</v>
      </c>
      <c r="F699" s="6">
        <v>23</v>
      </c>
      <c r="G699" s="6" t="s">
        <v>44</v>
      </c>
      <c r="H699" s="6" t="s">
        <v>31</v>
      </c>
      <c r="I699" s="6" t="s">
        <v>44</v>
      </c>
      <c r="J699" s="6" t="s">
        <v>125</v>
      </c>
      <c r="K699" s="6">
        <v>1</v>
      </c>
      <c r="L699" s="6">
        <v>38286</v>
      </c>
      <c r="M699" s="6">
        <v>5</v>
      </c>
      <c r="N699" s="6">
        <v>1914.3</v>
      </c>
      <c r="O699" s="6">
        <v>6546.91</v>
      </c>
      <c r="P699" s="6">
        <v>264</v>
      </c>
      <c r="Q699" s="6">
        <v>43182.61</v>
      </c>
      <c r="R699" s="6" t="s">
        <v>54</v>
      </c>
      <c r="S699" s="6" t="s">
        <v>63</v>
      </c>
      <c r="T699" s="6" t="s">
        <v>35</v>
      </c>
      <c r="U699" s="6" t="s">
        <v>36</v>
      </c>
      <c r="V699" s="6" t="s">
        <v>37</v>
      </c>
      <c r="W699" s="6">
        <v>4</v>
      </c>
      <c r="X699" s="6" t="s">
        <v>47</v>
      </c>
      <c r="Y699" s="6">
        <v>4</v>
      </c>
      <c r="Z699" s="6" t="s">
        <v>91</v>
      </c>
    </row>
    <row r="700" spans="1:26" x14ac:dyDescent="0.3">
      <c r="A700" s="6" t="s">
        <v>1278</v>
      </c>
      <c r="B700" s="7">
        <v>45926</v>
      </c>
      <c r="C700" s="6" t="s">
        <v>1279</v>
      </c>
      <c r="D700" s="6" t="s">
        <v>50</v>
      </c>
      <c r="E700" s="6" t="s">
        <v>43</v>
      </c>
      <c r="F700" s="6">
        <v>21</v>
      </c>
      <c r="G700" s="6" t="s">
        <v>67</v>
      </c>
      <c r="H700" s="6" t="s">
        <v>68</v>
      </c>
      <c r="I700" s="6" t="s">
        <v>67</v>
      </c>
      <c r="J700" s="6" t="s">
        <v>150</v>
      </c>
      <c r="K700" s="6">
        <v>3</v>
      </c>
      <c r="L700" s="6">
        <v>38505</v>
      </c>
      <c r="M700" s="6">
        <v>10</v>
      </c>
      <c r="N700" s="6">
        <v>11551.5</v>
      </c>
      <c r="O700" s="6">
        <v>18713.43</v>
      </c>
      <c r="P700" s="6">
        <v>469</v>
      </c>
      <c r="Q700" s="6">
        <v>123145.93</v>
      </c>
      <c r="R700" s="6" t="s">
        <v>83</v>
      </c>
      <c r="S700" s="6" t="s">
        <v>34</v>
      </c>
      <c r="T700" s="6" t="s">
        <v>95</v>
      </c>
      <c r="U700" s="6" t="s">
        <v>96</v>
      </c>
      <c r="V700" s="6" t="s">
        <v>57</v>
      </c>
      <c r="W700" s="6">
        <v>7</v>
      </c>
      <c r="X700" s="6" t="s">
        <v>38</v>
      </c>
      <c r="Y700" s="6">
        <v>1</v>
      </c>
      <c r="Z700" s="6" t="s">
        <v>39</v>
      </c>
    </row>
    <row r="701" spans="1:26" x14ac:dyDescent="0.3">
      <c r="A701" s="6" t="s">
        <v>1280</v>
      </c>
      <c r="B701" s="7">
        <v>45835</v>
      </c>
      <c r="C701" s="6" t="s">
        <v>911</v>
      </c>
      <c r="D701" s="6" t="s">
        <v>50</v>
      </c>
      <c r="E701" s="6" t="s">
        <v>29</v>
      </c>
      <c r="F701" s="6">
        <v>41</v>
      </c>
      <c r="G701" s="6" t="s">
        <v>139</v>
      </c>
      <c r="H701" s="6" t="s">
        <v>31</v>
      </c>
      <c r="I701" s="6" t="s">
        <v>139</v>
      </c>
      <c r="J701" s="6" t="s">
        <v>75</v>
      </c>
      <c r="K701" s="6">
        <v>1</v>
      </c>
      <c r="L701" s="6">
        <v>37853</v>
      </c>
      <c r="M701" s="6">
        <v>20</v>
      </c>
      <c r="N701" s="6">
        <v>7570.6</v>
      </c>
      <c r="O701" s="6">
        <v>5450.83</v>
      </c>
      <c r="P701" s="6">
        <v>363</v>
      </c>
      <c r="Q701" s="6">
        <v>36096.230000000003</v>
      </c>
      <c r="R701" s="6" t="s">
        <v>54</v>
      </c>
      <c r="S701" s="6" t="s">
        <v>34</v>
      </c>
      <c r="T701" s="6" t="s">
        <v>84</v>
      </c>
      <c r="U701" s="6" t="s">
        <v>85</v>
      </c>
      <c r="V701" s="6" t="s">
        <v>86</v>
      </c>
      <c r="W701" s="6">
        <v>3</v>
      </c>
      <c r="X701" s="6" t="s">
        <v>38</v>
      </c>
      <c r="Y701" s="6">
        <v>1</v>
      </c>
      <c r="Z701" s="6" t="s">
        <v>58</v>
      </c>
    </row>
    <row r="702" spans="1:26" x14ac:dyDescent="0.3">
      <c r="A702" s="6" t="s">
        <v>1281</v>
      </c>
      <c r="B702" s="7">
        <v>45848</v>
      </c>
      <c r="C702" s="6" t="s">
        <v>1282</v>
      </c>
      <c r="D702" s="6" t="s">
        <v>111</v>
      </c>
      <c r="E702" s="6" t="s">
        <v>29</v>
      </c>
      <c r="F702" s="6">
        <v>46</v>
      </c>
      <c r="G702" s="6" t="s">
        <v>139</v>
      </c>
      <c r="H702" s="6" t="s">
        <v>31</v>
      </c>
      <c r="I702" s="6" t="s">
        <v>139</v>
      </c>
      <c r="J702" s="6" t="s">
        <v>53</v>
      </c>
      <c r="K702" s="6">
        <v>1</v>
      </c>
      <c r="L702" s="6">
        <v>23378</v>
      </c>
      <c r="M702" s="6">
        <v>5</v>
      </c>
      <c r="N702" s="6">
        <v>1168.9000000000001</v>
      </c>
      <c r="O702" s="6">
        <v>3997.64</v>
      </c>
      <c r="P702" s="6">
        <v>1</v>
      </c>
      <c r="Q702" s="6">
        <v>26207.74</v>
      </c>
      <c r="R702" s="6" t="s">
        <v>33</v>
      </c>
      <c r="S702" s="6" t="s">
        <v>34</v>
      </c>
      <c r="T702" s="6" t="s">
        <v>46</v>
      </c>
      <c r="U702" s="6" t="s">
        <v>36</v>
      </c>
      <c r="V702" s="6" t="s">
        <v>37</v>
      </c>
      <c r="W702" s="6">
        <v>5</v>
      </c>
      <c r="X702" s="6" t="s">
        <v>38</v>
      </c>
      <c r="Y702" s="6">
        <v>3</v>
      </c>
      <c r="Z702" s="6" t="s">
        <v>91</v>
      </c>
    </row>
    <row r="703" spans="1:26" x14ac:dyDescent="0.3">
      <c r="A703" s="6" t="s">
        <v>1283</v>
      </c>
      <c r="B703" s="7">
        <v>45869</v>
      </c>
      <c r="C703" s="6" t="s">
        <v>1284</v>
      </c>
      <c r="D703" s="6" t="s">
        <v>28</v>
      </c>
      <c r="E703" s="6" t="s">
        <v>43</v>
      </c>
      <c r="F703" s="6">
        <v>48</v>
      </c>
      <c r="G703" s="6" t="s">
        <v>99</v>
      </c>
      <c r="H703" s="6" t="s">
        <v>52</v>
      </c>
      <c r="I703" s="6" t="s">
        <v>99</v>
      </c>
      <c r="J703" s="6" t="s">
        <v>53</v>
      </c>
      <c r="K703" s="6">
        <v>2</v>
      </c>
      <c r="L703" s="6">
        <v>34921</v>
      </c>
      <c r="M703" s="6">
        <v>5</v>
      </c>
      <c r="N703" s="6">
        <v>3492.1</v>
      </c>
      <c r="O703" s="6">
        <v>11942.98</v>
      </c>
      <c r="P703" s="6">
        <v>248</v>
      </c>
      <c r="Q703" s="6">
        <v>78540.88</v>
      </c>
      <c r="R703" s="6" t="s">
        <v>33</v>
      </c>
      <c r="S703" s="6" t="s">
        <v>63</v>
      </c>
      <c r="T703" s="6" t="s">
        <v>95</v>
      </c>
      <c r="U703" s="6" t="s">
        <v>96</v>
      </c>
      <c r="V703" s="6" t="s">
        <v>57</v>
      </c>
      <c r="W703" s="6">
        <v>1</v>
      </c>
      <c r="X703" s="6" t="s">
        <v>38</v>
      </c>
      <c r="Y703" s="6">
        <v>2</v>
      </c>
      <c r="Z703" s="6" t="s">
        <v>39</v>
      </c>
    </row>
    <row r="704" spans="1:26" x14ac:dyDescent="0.3">
      <c r="A704" s="6" t="s">
        <v>1285</v>
      </c>
      <c r="B704" s="7">
        <v>45790</v>
      </c>
      <c r="C704" s="6" t="s">
        <v>1286</v>
      </c>
      <c r="D704" s="6" t="s">
        <v>61</v>
      </c>
      <c r="E704" s="6" t="s">
        <v>43</v>
      </c>
      <c r="F704" s="6">
        <v>39</v>
      </c>
      <c r="G704" s="6" t="s">
        <v>90</v>
      </c>
      <c r="H704" s="6" t="s">
        <v>31</v>
      </c>
      <c r="I704" s="6" t="s">
        <v>90</v>
      </c>
      <c r="J704" s="6" t="s">
        <v>62</v>
      </c>
      <c r="K704" s="6">
        <v>4</v>
      </c>
      <c r="L704" s="6">
        <v>17871</v>
      </c>
      <c r="M704" s="6">
        <v>5</v>
      </c>
      <c r="N704" s="6">
        <v>3574.2</v>
      </c>
      <c r="O704" s="6">
        <v>12223.76</v>
      </c>
      <c r="P704" s="6">
        <v>178</v>
      </c>
      <c r="Q704" s="6">
        <v>80311.56</v>
      </c>
      <c r="R704" s="6" t="s">
        <v>54</v>
      </c>
      <c r="S704" s="6" t="s">
        <v>63</v>
      </c>
      <c r="T704" s="6" t="s">
        <v>70</v>
      </c>
      <c r="U704" s="6" t="s">
        <v>56</v>
      </c>
      <c r="V704" s="6" t="s">
        <v>57</v>
      </c>
      <c r="W704" s="6">
        <v>8</v>
      </c>
      <c r="X704" s="6" t="s">
        <v>38</v>
      </c>
      <c r="Y704" s="6">
        <v>5</v>
      </c>
      <c r="Z704" s="6" t="s">
        <v>47</v>
      </c>
    </row>
    <row r="705" spans="1:26" x14ac:dyDescent="0.3">
      <c r="A705" s="6" t="s">
        <v>1287</v>
      </c>
      <c r="B705" s="7">
        <v>46003</v>
      </c>
      <c r="C705" s="6" t="s">
        <v>834</v>
      </c>
      <c r="D705" s="6" t="s">
        <v>80</v>
      </c>
      <c r="E705" s="6" t="s">
        <v>29</v>
      </c>
      <c r="F705" s="6">
        <v>46</v>
      </c>
      <c r="G705" s="6" t="s">
        <v>94</v>
      </c>
      <c r="H705" s="6" t="s">
        <v>31</v>
      </c>
      <c r="I705" s="6" t="s">
        <v>94</v>
      </c>
      <c r="J705" s="6" t="s">
        <v>53</v>
      </c>
      <c r="K705" s="6">
        <v>4</v>
      </c>
      <c r="L705" s="6">
        <v>45708</v>
      </c>
      <c r="M705" s="6">
        <v>20</v>
      </c>
      <c r="N705" s="6">
        <v>36566.400000000001</v>
      </c>
      <c r="O705" s="6">
        <v>26327.81</v>
      </c>
      <c r="P705" s="6">
        <v>230</v>
      </c>
      <c r="Q705" s="6">
        <v>172823.41</v>
      </c>
      <c r="R705" s="6" t="s">
        <v>33</v>
      </c>
      <c r="S705" s="6" t="s">
        <v>34</v>
      </c>
      <c r="T705" s="6" t="s">
        <v>103</v>
      </c>
      <c r="U705" s="6" t="s">
        <v>103</v>
      </c>
      <c r="V705" s="6" t="s">
        <v>57</v>
      </c>
      <c r="W705" s="6">
        <v>10</v>
      </c>
      <c r="X705" s="6" t="s">
        <v>47</v>
      </c>
      <c r="Y705" s="6">
        <v>4</v>
      </c>
      <c r="Z705" s="6" t="s">
        <v>47</v>
      </c>
    </row>
    <row r="706" spans="1:26" x14ac:dyDescent="0.3">
      <c r="A706" s="6" t="s">
        <v>1288</v>
      </c>
      <c r="B706" s="7">
        <v>45867</v>
      </c>
      <c r="C706" s="6" t="s">
        <v>1289</v>
      </c>
      <c r="D706" s="6" t="s">
        <v>61</v>
      </c>
      <c r="E706" s="6" t="s">
        <v>29</v>
      </c>
      <c r="F706" s="6">
        <v>45</v>
      </c>
      <c r="G706" s="6" t="s">
        <v>51</v>
      </c>
      <c r="H706" s="6" t="s">
        <v>52</v>
      </c>
      <c r="I706" s="6" t="s">
        <v>51</v>
      </c>
      <c r="J706" s="6" t="s">
        <v>102</v>
      </c>
      <c r="K706" s="6">
        <v>4</v>
      </c>
      <c r="L706" s="6">
        <v>30414</v>
      </c>
      <c r="M706" s="6">
        <v>5</v>
      </c>
      <c r="N706" s="6">
        <v>6082.8</v>
      </c>
      <c r="O706" s="6">
        <v>20803.18</v>
      </c>
      <c r="P706" s="6">
        <v>367</v>
      </c>
      <c r="Q706" s="6">
        <v>136743.38</v>
      </c>
      <c r="R706" s="6" t="s">
        <v>33</v>
      </c>
      <c r="S706" s="6" t="s">
        <v>63</v>
      </c>
      <c r="T706" s="6" t="s">
        <v>76</v>
      </c>
      <c r="U706" s="6" t="s">
        <v>77</v>
      </c>
      <c r="V706" s="6" t="s">
        <v>57</v>
      </c>
      <c r="W706" s="6">
        <v>8</v>
      </c>
      <c r="X706" s="6" t="s">
        <v>38</v>
      </c>
      <c r="Y706" s="6">
        <v>4</v>
      </c>
      <c r="Z706" s="6" t="s">
        <v>91</v>
      </c>
    </row>
    <row r="707" spans="1:26" x14ac:dyDescent="0.3">
      <c r="A707" s="6" t="s">
        <v>1290</v>
      </c>
      <c r="B707" s="7">
        <v>45963</v>
      </c>
      <c r="C707" s="6" t="s">
        <v>1291</v>
      </c>
      <c r="D707" s="6" t="s">
        <v>80</v>
      </c>
      <c r="E707" s="6" t="s">
        <v>43</v>
      </c>
      <c r="F707" s="6">
        <v>28</v>
      </c>
      <c r="G707" s="6" t="s">
        <v>90</v>
      </c>
      <c r="H707" s="6" t="s">
        <v>31</v>
      </c>
      <c r="I707" s="6" t="s">
        <v>90</v>
      </c>
      <c r="J707" s="6" t="s">
        <v>32</v>
      </c>
      <c r="K707" s="6">
        <v>3</v>
      </c>
      <c r="L707" s="6">
        <v>20894</v>
      </c>
      <c r="M707" s="6">
        <v>15</v>
      </c>
      <c r="N707" s="6">
        <v>9402.2999999999993</v>
      </c>
      <c r="O707" s="6">
        <v>9590.35</v>
      </c>
      <c r="P707" s="6">
        <v>68</v>
      </c>
      <c r="Q707" s="6">
        <v>62938.05</v>
      </c>
      <c r="R707" s="6" t="s">
        <v>54</v>
      </c>
      <c r="S707" s="6" t="s">
        <v>63</v>
      </c>
      <c r="T707" s="6" t="s">
        <v>35</v>
      </c>
      <c r="U707" s="6" t="s">
        <v>36</v>
      </c>
      <c r="V707" s="6" t="s">
        <v>37</v>
      </c>
      <c r="W707" s="6">
        <v>1</v>
      </c>
      <c r="X707" s="6" t="s">
        <v>47</v>
      </c>
      <c r="Y707" s="6">
        <v>5</v>
      </c>
      <c r="Z707" s="6" t="s">
        <v>58</v>
      </c>
    </row>
    <row r="708" spans="1:26" x14ac:dyDescent="0.3">
      <c r="A708" s="6" t="s">
        <v>1292</v>
      </c>
      <c r="B708" s="7">
        <v>46001</v>
      </c>
      <c r="C708" s="6" t="s">
        <v>1293</v>
      </c>
      <c r="D708" s="6" t="s">
        <v>66</v>
      </c>
      <c r="E708" s="6" t="s">
        <v>29</v>
      </c>
      <c r="F708" s="6">
        <v>35</v>
      </c>
      <c r="G708" s="6" t="s">
        <v>99</v>
      </c>
      <c r="H708" s="6" t="s">
        <v>52</v>
      </c>
      <c r="I708" s="6" t="s">
        <v>99</v>
      </c>
      <c r="J708" s="6" t="s">
        <v>150</v>
      </c>
      <c r="K708" s="6">
        <v>1</v>
      </c>
      <c r="L708" s="6">
        <v>9009</v>
      </c>
      <c r="M708" s="6">
        <v>15</v>
      </c>
      <c r="N708" s="6">
        <v>1351.35</v>
      </c>
      <c r="O708" s="6">
        <v>1378.38</v>
      </c>
      <c r="P708" s="6">
        <v>466</v>
      </c>
      <c r="Q708" s="6">
        <v>9502.0300000000007</v>
      </c>
      <c r="R708" s="6" t="s">
        <v>54</v>
      </c>
      <c r="S708" s="6" t="s">
        <v>63</v>
      </c>
      <c r="T708" s="6" t="s">
        <v>76</v>
      </c>
      <c r="U708" s="6" t="s">
        <v>77</v>
      </c>
      <c r="V708" s="6" t="s">
        <v>57</v>
      </c>
      <c r="W708" s="6">
        <v>7</v>
      </c>
      <c r="X708" s="6" t="s">
        <v>47</v>
      </c>
      <c r="Y708" s="6">
        <v>3</v>
      </c>
      <c r="Z708" s="6" t="s">
        <v>39</v>
      </c>
    </row>
    <row r="709" spans="1:26" x14ac:dyDescent="0.3">
      <c r="A709" s="6" t="s">
        <v>1294</v>
      </c>
      <c r="B709" s="7">
        <v>45876</v>
      </c>
      <c r="C709" s="6" t="s">
        <v>443</v>
      </c>
      <c r="D709" s="6" t="s">
        <v>42</v>
      </c>
      <c r="E709" s="6" t="s">
        <v>29</v>
      </c>
      <c r="F709" s="6">
        <v>36</v>
      </c>
      <c r="G709" s="6" t="s">
        <v>30</v>
      </c>
      <c r="H709" s="6" t="s">
        <v>31</v>
      </c>
      <c r="I709" s="6" t="s">
        <v>30</v>
      </c>
      <c r="J709" s="6" t="s">
        <v>75</v>
      </c>
      <c r="K709" s="6">
        <v>4</v>
      </c>
      <c r="L709" s="6">
        <v>40980</v>
      </c>
      <c r="M709" s="6">
        <v>20</v>
      </c>
      <c r="N709" s="6">
        <v>32784</v>
      </c>
      <c r="O709" s="6">
        <v>23604.48</v>
      </c>
      <c r="P709" s="6">
        <v>302</v>
      </c>
      <c r="Q709" s="6">
        <v>155042.48000000001</v>
      </c>
      <c r="R709" s="6" t="s">
        <v>54</v>
      </c>
      <c r="S709" s="6" t="s">
        <v>63</v>
      </c>
      <c r="T709" s="6" t="s">
        <v>95</v>
      </c>
      <c r="U709" s="6" t="s">
        <v>96</v>
      </c>
      <c r="V709" s="6" t="s">
        <v>57</v>
      </c>
      <c r="W709" s="6">
        <v>10</v>
      </c>
      <c r="X709" s="6" t="s">
        <v>47</v>
      </c>
      <c r="Y709" s="6">
        <v>3</v>
      </c>
      <c r="Z709" s="6" t="s">
        <v>39</v>
      </c>
    </row>
    <row r="710" spans="1:26" x14ac:dyDescent="0.3">
      <c r="A710" s="6" t="s">
        <v>1295</v>
      </c>
      <c r="B710" s="7">
        <v>45777</v>
      </c>
      <c r="C710" s="6" t="s">
        <v>1167</v>
      </c>
      <c r="D710" s="6" t="s">
        <v>89</v>
      </c>
      <c r="E710" s="6" t="s">
        <v>43</v>
      </c>
      <c r="F710" s="6">
        <v>53</v>
      </c>
      <c r="G710" s="6" t="s">
        <v>139</v>
      </c>
      <c r="H710" s="6" t="s">
        <v>31</v>
      </c>
      <c r="I710" s="6" t="s">
        <v>139</v>
      </c>
      <c r="J710" s="6" t="s">
        <v>125</v>
      </c>
      <c r="K710" s="6">
        <v>4</v>
      </c>
      <c r="L710" s="6">
        <v>17805</v>
      </c>
      <c r="M710" s="6">
        <v>5</v>
      </c>
      <c r="N710" s="6">
        <v>3561</v>
      </c>
      <c r="O710" s="6">
        <v>12178.62</v>
      </c>
      <c r="P710" s="6">
        <v>278</v>
      </c>
      <c r="Q710" s="6">
        <v>80115.62</v>
      </c>
      <c r="R710" s="6" t="s">
        <v>33</v>
      </c>
      <c r="S710" s="6" t="s">
        <v>63</v>
      </c>
      <c r="T710" s="6" t="s">
        <v>55</v>
      </c>
      <c r="U710" s="6" t="s">
        <v>56</v>
      </c>
      <c r="V710" s="6" t="s">
        <v>57</v>
      </c>
      <c r="W710" s="6">
        <v>2</v>
      </c>
      <c r="X710" s="6" t="s">
        <v>47</v>
      </c>
      <c r="Y710" s="6">
        <v>4</v>
      </c>
      <c r="Z710" s="6" t="s">
        <v>58</v>
      </c>
    </row>
    <row r="711" spans="1:26" x14ac:dyDescent="0.3">
      <c r="A711" s="6" t="s">
        <v>1296</v>
      </c>
      <c r="B711" s="7">
        <v>46051</v>
      </c>
      <c r="C711" s="6" t="s">
        <v>962</v>
      </c>
      <c r="D711" s="6" t="s">
        <v>50</v>
      </c>
      <c r="E711" s="6" t="s">
        <v>29</v>
      </c>
      <c r="F711" s="6">
        <v>56</v>
      </c>
      <c r="G711" s="6" t="s">
        <v>134</v>
      </c>
      <c r="H711" s="6" t="s">
        <v>31</v>
      </c>
      <c r="I711" s="6" t="s">
        <v>134</v>
      </c>
      <c r="J711" s="6" t="s">
        <v>150</v>
      </c>
      <c r="K711" s="6">
        <v>3</v>
      </c>
      <c r="L711" s="6">
        <v>27997</v>
      </c>
      <c r="M711" s="6">
        <v>10</v>
      </c>
      <c r="N711" s="6">
        <v>8399.1</v>
      </c>
      <c r="O711" s="6">
        <v>13606.54</v>
      </c>
      <c r="P711" s="6">
        <v>430</v>
      </c>
      <c r="Q711" s="6">
        <v>89628.44</v>
      </c>
      <c r="R711" s="6" t="s">
        <v>45</v>
      </c>
      <c r="S711" s="6" t="s">
        <v>34</v>
      </c>
      <c r="T711" s="6" t="s">
        <v>84</v>
      </c>
      <c r="U711" s="6" t="s">
        <v>85</v>
      </c>
      <c r="V711" s="6" t="s">
        <v>86</v>
      </c>
      <c r="W711" s="6">
        <v>7</v>
      </c>
      <c r="X711" s="6" t="s">
        <v>47</v>
      </c>
      <c r="Y711" s="6">
        <v>1</v>
      </c>
      <c r="Z711" s="6" t="s">
        <v>39</v>
      </c>
    </row>
    <row r="712" spans="1:26" x14ac:dyDescent="0.3">
      <c r="A712" s="6" t="s">
        <v>1297</v>
      </c>
      <c r="B712" s="7">
        <v>45854</v>
      </c>
      <c r="C712" s="6" t="s">
        <v>107</v>
      </c>
      <c r="D712" s="6" t="s">
        <v>66</v>
      </c>
      <c r="E712" s="6" t="s">
        <v>29</v>
      </c>
      <c r="F712" s="6">
        <v>58</v>
      </c>
      <c r="G712" s="6" t="s">
        <v>30</v>
      </c>
      <c r="H712" s="6" t="s">
        <v>31</v>
      </c>
      <c r="I712" s="6" t="s">
        <v>30</v>
      </c>
      <c r="J712" s="6" t="s">
        <v>125</v>
      </c>
      <c r="K712" s="6">
        <v>3</v>
      </c>
      <c r="L712" s="6">
        <v>16676</v>
      </c>
      <c r="M712" s="6">
        <v>5</v>
      </c>
      <c r="N712" s="6">
        <v>2501.4</v>
      </c>
      <c r="O712" s="6">
        <v>8554.7900000000009</v>
      </c>
      <c r="P712" s="6">
        <v>328</v>
      </c>
      <c r="Q712" s="6">
        <v>56409.39</v>
      </c>
      <c r="R712" s="6" t="s">
        <v>54</v>
      </c>
      <c r="S712" s="6" t="s">
        <v>63</v>
      </c>
      <c r="T712" s="6" t="s">
        <v>46</v>
      </c>
      <c r="U712" s="6" t="s">
        <v>36</v>
      </c>
      <c r="V712" s="6" t="s">
        <v>37</v>
      </c>
      <c r="W712" s="6">
        <v>1</v>
      </c>
      <c r="X712" s="6" t="s">
        <v>38</v>
      </c>
      <c r="Y712" s="6">
        <v>1</v>
      </c>
      <c r="Z712" s="6" t="s">
        <v>39</v>
      </c>
    </row>
    <row r="713" spans="1:26" x14ac:dyDescent="0.3">
      <c r="A713" s="6" t="s">
        <v>1298</v>
      </c>
      <c r="B713" s="7">
        <v>46046</v>
      </c>
      <c r="C713" s="6" t="s">
        <v>881</v>
      </c>
      <c r="D713" s="6" t="s">
        <v>80</v>
      </c>
      <c r="E713" s="6" t="s">
        <v>43</v>
      </c>
      <c r="F713" s="6">
        <v>50</v>
      </c>
      <c r="G713" s="6" t="s">
        <v>74</v>
      </c>
      <c r="H713" s="6" t="s">
        <v>31</v>
      </c>
      <c r="I713" s="6" t="s">
        <v>74</v>
      </c>
      <c r="J713" s="6" t="s">
        <v>32</v>
      </c>
      <c r="K713" s="6">
        <v>1</v>
      </c>
      <c r="L713" s="6">
        <v>29242</v>
      </c>
      <c r="M713" s="6">
        <v>20</v>
      </c>
      <c r="N713" s="6">
        <v>5848.4</v>
      </c>
      <c r="O713" s="6">
        <v>4210.8500000000004</v>
      </c>
      <c r="P713" s="6">
        <v>375</v>
      </c>
      <c r="Q713" s="6">
        <v>27979.45</v>
      </c>
      <c r="R713" s="6" t="s">
        <v>54</v>
      </c>
      <c r="S713" s="6" t="s">
        <v>63</v>
      </c>
      <c r="T713" s="6" t="s">
        <v>84</v>
      </c>
      <c r="U713" s="6" t="s">
        <v>85</v>
      </c>
      <c r="V713" s="6" t="s">
        <v>86</v>
      </c>
      <c r="W713" s="6">
        <v>3</v>
      </c>
      <c r="X713" s="6" t="s">
        <v>38</v>
      </c>
      <c r="Y713" s="6">
        <v>4</v>
      </c>
      <c r="Z713" s="6" t="s">
        <v>58</v>
      </c>
    </row>
    <row r="714" spans="1:26" x14ac:dyDescent="0.3">
      <c r="A714" s="6" t="s">
        <v>1299</v>
      </c>
      <c r="B714" s="7">
        <v>45858</v>
      </c>
      <c r="C714" s="6" t="s">
        <v>509</v>
      </c>
      <c r="D714" s="6" t="s">
        <v>50</v>
      </c>
      <c r="E714" s="6" t="s">
        <v>29</v>
      </c>
      <c r="F714" s="6">
        <v>41</v>
      </c>
      <c r="G714" s="6" t="s">
        <v>94</v>
      </c>
      <c r="H714" s="6" t="s">
        <v>31</v>
      </c>
      <c r="I714" s="6" t="s">
        <v>94</v>
      </c>
      <c r="J714" s="6" t="s">
        <v>32</v>
      </c>
      <c r="K714" s="6">
        <v>4</v>
      </c>
      <c r="L714" s="6">
        <v>11472</v>
      </c>
      <c r="M714" s="6">
        <v>5</v>
      </c>
      <c r="N714" s="6">
        <v>2294.4</v>
      </c>
      <c r="O714" s="6">
        <v>7846.85</v>
      </c>
      <c r="P714" s="6">
        <v>166</v>
      </c>
      <c r="Q714" s="6">
        <v>51606.45</v>
      </c>
      <c r="R714" s="6" t="s">
        <v>33</v>
      </c>
      <c r="S714" s="6" t="s">
        <v>63</v>
      </c>
      <c r="T714" s="6" t="s">
        <v>46</v>
      </c>
      <c r="U714" s="6" t="s">
        <v>36</v>
      </c>
      <c r="V714" s="6" t="s">
        <v>37</v>
      </c>
      <c r="W714" s="6">
        <v>7</v>
      </c>
      <c r="X714" s="6" t="s">
        <v>47</v>
      </c>
      <c r="Y714" s="6">
        <v>2</v>
      </c>
      <c r="Z714" s="6" t="s">
        <v>58</v>
      </c>
    </row>
    <row r="715" spans="1:26" x14ac:dyDescent="0.3">
      <c r="A715" s="6" t="s">
        <v>1300</v>
      </c>
      <c r="B715" s="7">
        <v>45818</v>
      </c>
      <c r="C715" s="6" t="s">
        <v>1301</v>
      </c>
      <c r="D715" s="6" t="s">
        <v>50</v>
      </c>
      <c r="E715" s="6" t="s">
        <v>29</v>
      </c>
      <c r="F715" s="6">
        <v>59</v>
      </c>
      <c r="G715" s="6" t="s">
        <v>90</v>
      </c>
      <c r="H715" s="6" t="s">
        <v>31</v>
      </c>
      <c r="I715" s="6" t="s">
        <v>90</v>
      </c>
      <c r="J715" s="6" t="s">
        <v>53</v>
      </c>
      <c r="K715" s="6">
        <v>1</v>
      </c>
      <c r="L715" s="6">
        <v>47287</v>
      </c>
      <c r="M715" s="6">
        <v>0</v>
      </c>
      <c r="N715" s="6">
        <v>0</v>
      </c>
      <c r="O715" s="6">
        <v>8511.66</v>
      </c>
      <c r="P715" s="6">
        <v>494</v>
      </c>
      <c r="Q715" s="6">
        <v>56292.66</v>
      </c>
      <c r="R715" s="6" t="s">
        <v>45</v>
      </c>
      <c r="S715" s="6" t="s">
        <v>63</v>
      </c>
      <c r="T715" s="6" t="s">
        <v>76</v>
      </c>
      <c r="U715" s="6" t="s">
        <v>77</v>
      </c>
      <c r="V715" s="6" t="s">
        <v>57</v>
      </c>
      <c r="W715" s="6">
        <v>6</v>
      </c>
      <c r="X715" s="6" t="s">
        <v>38</v>
      </c>
      <c r="Y715" s="6">
        <v>1</v>
      </c>
      <c r="Z715" s="6" t="s">
        <v>58</v>
      </c>
    </row>
    <row r="716" spans="1:26" x14ac:dyDescent="0.3">
      <c r="A716" s="6" t="s">
        <v>1302</v>
      </c>
      <c r="B716" s="7">
        <v>45884</v>
      </c>
      <c r="C716" s="6" t="s">
        <v>447</v>
      </c>
      <c r="D716" s="6" t="s">
        <v>73</v>
      </c>
      <c r="E716" s="6" t="s">
        <v>29</v>
      </c>
      <c r="F716" s="6">
        <v>54</v>
      </c>
      <c r="G716" s="6" t="s">
        <v>67</v>
      </c>
      <c r="H716" s="6" t="s">
        <v>68</v>
      </c>
      <c r="I716" s="6" t="s">
        <v>67</v>
      </c>
      <c r="J716" s="6" t="s">
        <v>62</v>
      </c>
      <c r="K716" s="6">
        <v>1</v>
      </c>
      <c r="L716" s="6">
        <v>27319</v>
      </c>
      <c r="M716" s="6">
        <v>20</v>
      </c>
      <c r="N716" s="6">
        <v>5463.8</v>
      </c>
      <c r="O716" s="6">
        <v>3933.94</v>
      </c>
      <c r="P716" s="6">
        <v>240</v>
      </c>
      <c r="Q716" s="6">
        <v>26029.14</v>
      </c>
      <c r="R716" s="6" t="s">
        <v>54</v>
      </c>
      <c r="S716" s="6" t="s">
        <v>63</v>
      </c>
      <c r="T716" s="6" t="s">
        <v>76</v>
      </c>
      <c r="U716" s="6" t="s">
        <v>77</v>
      </c>
      <c r="V716" s="6" t="s">
        <v>57</v>
      </c>
      <c r="W716" s="6">
        <v>3</v>
      </c>
      <c r="X716" s="6" t="s">
        <v>38</v>
      </c>
      <c r="Y716" s="6">
        <v>2</v>
      </c>
      <c r="Z716" s="6" t="s">
        <v>58</v>
      </c>
    </row>
    <row r="717" spans="1:26" x14ac:dyDescent="0.3">
      <c r="A717" s="6" t="s">
        <v>1303</v>
      </c>
      <c r="B717" s="7">
        <v>45765</v>
      </c>
      <c r="C717" s="6" t="s">
        <v>1304</v>
      </c>
      <c r="D717" s="6" t="s">
        <v>61</v>
      </c>
      <c r="E717" s="6" t="s">
        <v>43</v>
      </c>
      <c r="F717" s="6">
        <v>23</v>
      </c>
      <c r="G717" s="6" t="s">
        <v>134</v>
      </c>
      <c r="H717" s="6" t="s">
        <v>31</v>
      </c>
      <c r="I717" s="6" t="s">
        <v>134</v>
      </c>
      <c r="J717" s="6" t="s">
        <v>150</v>
      </c>
      <c r="K717" s="6">
        <v>2</v>
      </c>
      <c r="L717" s="6">
        <v>23777</v>
      </c>
      <c r="M717" s="6">
        <v>5</v>
      </c>
      <c r="N717" s="6">
        <v>2377.6999999999998</v>
      </c>
      <c r="O717" s="6">
        <v>8131.73</v>
      </c>
      <c r="P717" s="6">
        <v>196</v>
      </c>
      <c r="Q717" s="6">
        <v>53504.03</v>
      </c>
      <c r="R717" s="6" t="s">
        <v>83</v>
      </c>
      <c r="S717" s="6" t="s">
        <v>34</v>
      </c>
      <c r="T717" s="6" t="s">
        <v>84</v>
      </c>
      <c r="U717" s="6" t="s">
        <v>85</v>
      </c>
      <c r="V717" s="6" t="s">
        <v>86</v>
      </c>
      <c r="W717" s="6">
        <v>10</v>
      </c>
      <c r="X717" s="6" t="s">
        <v>47</v>
      </c>
      <c r="Y717" s="6">
        <v>2</v>
      </c>
      <c r="Z717" s="6" t="s">
        <v>47</v>
      </c>
    </row>
    <row r="718" spans="1:26" x14ac:dyDescent="0.3">
      <c r="A718" s="6" t="s">
        <v>1305</v>
      </c>
      <c r="B718" s="7">
        <v>45853</v>
      </c>
      <c r="C718" s="6" t="s">
        <v>1306</v>
      </c>
      <c r="D718" s="6" t="s">
        <v>80</v>
      </c>
      <c r="E718" s="6" t="s">
        <v>43</v>
      </c>
      <c r="F718" s="6">
        <v>49</v>
      </c>
      <c r="G718" s="6" t="s">
        <v>67</v>
      </c>
      <c r="H718" s="6" t="s">
        <v>68</v>
      </c>
      <c r="I718" s="6" t="s">
        <v>67</v>
      </c>
      <c r="J718" s="6" t="s">
        <v>32</v>
      </c>
      <c r="K718" s="6">
        <v>2</v>
      </c>
      <c r="L718" s="6">
        <v>47273</v>
      </c>
      <c r="M718" s="6">
        <v>15</v>
      </c>
      <c r="N718" s="6">
        <v>14181.9</v>
      </c>
      <c r="O718" s="6">
        <v>14465.54</v>
      </c>
      <c r="P718" s="6">
        <v>460</v>
      </c>
      <c r="Q718" s="6">
        <v>95289.64</v>
      </c>
      <c r="R718" s="6" t="s">
        <v>45</v>
      </c>
      <c r="S718" s="6" t="s">
        <v>34</v>
      </c>
      <c r="T718" s="6" t="s">
        <v>76</v>
      </c>
      <c r="U718" s="6" t="s">
        <v>77</v>
      </c>
      <c r="V718" s="6" t="s">
        <v>57</v>
      </c>
      <c r="W718" s="6">
        <v>2</v>
      </c>
      <c r="X718" s="6" t="s">
        <v>47</v>
      </c>
      <c r="Y718" s="6">
        <v>5</v>
      </c>
      <c r="Z718" s="6" t="s">
        <v>91</v>
      </c>
    </row>
    <row r="719" spans="1:26" x14ac:dyDescent="0.3">
      <c r="A719" s="6" t="s">
        <v>1307</v>
      </c>
      <c r="B719" s="7">
        <v>45948</v>
      </c>
      <c r="C719" s="6" t="s">
        <v>133</v>
      </c>
      <c r="D719" s="6" t="s">
        <v>50</v>
      </c>
      <c r="E719" s="6" t="s">
        <v>29</v>
      </c>
      <c r="F719" s="6">
        <v>55</v>
      </c>
      <c r="G719" s="6" t="s">
        <v>139</v>
      </c>
      <c r="H719" s="6" t="s">
        <v>31</v>
      </c>
      <c r="I719" s="6" t="s">
        <v>139</v>
      </c>
      <c r="J719" s="6" t="s">
        <v>69</v>
      </c>
      <c r="K719" s="6">
        <v>4</v>
      </c>
      <c r="L719" s="6">
        <v>5695</v>
      </c>
      <c r="M719" s="6">
        <v>5</v>
      </c>
      <c r="N719" s="6">
        <v>1139</v>
      </c>
      <c r="O719" s="6">
        <v>3895.38</v>
      </c>
      <c r="P719" s="6">
        <v>183</v>
      </c>
      <c r="Q719" s="6">
        <v>25719.38</v>
      </c>
      <c r="R719" s="6" t="s">
        <v>45</v>
      </c>
      <c r="S719" s="6" t="s">
        <v>63</v>
      </c>
      <c r="T719" s="6" t="s">
        <v>70</v>
      </c>
      <c r="U719" s="6" t="s">
        <v>56</v>
      </c>
      <c r="V719" s="6" t="s">
        <v>57</v>
      </c>
      <c r="W719" s="6">
        <v>9</v>
      </c>
      <c r="X719" s="6" t="s">
        <v>38</v>
      </c>
      <c r="Y719" s="6">
        <v>4</v>
      </c>
      <c r="Z719" s="6" t="s">
        <v>91</v>
      </c>
    </row>
    <row r="720" spans="1:26" x14ac:dyDescent="0.3">
      <c r="A720" s="6" t="s">
        <v>1308</v>
      </c>
      <c r="B720" s="7">
        <v>46032</v>
      </c>
      <c r="C720" s="6" t="s">
        <v>1309</v>
      </c>
      <c r="D720" s="6" t="s">
        <v>28</v>
      </c>
      <c r="E720" s="6" t="s">
        <v>29</v>
      </c>
      <c r="F720" s="6">
        <v>33</v>
      </c>
      <c r="G720" s="6" t="s">
        <v>30</v>
      </c>
      <c r="H720" s="6" t="s">
        <v>31</v>
      </c>
      <c r="I720" s="6" t="s">
        <v>30</v>
      </c>
      <c r="J720" s="6" t="s">
        <v>62</v>
      </c>
      <c r="K720" s="6">
        <v>4</v>
      </c>
      <c r="L720" s="6">
        <v>25749</v>
      </c>
      <c r="M720" s="6">
        <v>0</v>
      </c>
      <c r="N720" s="6">
        <v>0</v>
      </c>
      <c r="O720" s="6">
        <v>18539.28</v>
      </c>
      <c r="P720" s="6">
        <v>488</v>
      </c>
      <c r="Q720" s="6">
        <v>122023.28</v>
      </c>
      <c r="R720" s="6" t="s">
        <v>45</v>
      </c>
      <c r="S720" s="6" t="s">
        <v>63</v>
      </c>
      <c r="T720" s="6" t="s">
        <v>46</v>
      </c>
      <c r="U720" s="6" t="s">
        <v>36</v>
      </c>
      <c r="V720" s="6" t="s">
        <v>37</v>
      </c>
      <c r="W720" s="6">
        <v>6</v>
      </c>
      <c r="X720" s="6" t="s">
        <v>47</v>
      </c>
      <c r="Y720" s="6">
        <v>1</v>
      </c>
      <c r="Z720" s="6" t="s">
        <v>47</v>
      </c>
    </row>
    <row r="721" spans="1:26" x14ac:dyDescent="0.3">
      <c r="A721" s="6" t="s">
        <v>1310</v>
      </c>
      <c r="B721" s="7">
        <v>46094</v>
      </c>
      <c r="C721" s="6" t="s">
        <v>1117</v>
      </c>
      <c r="D721" s="6" t="s">
        <v>73</v>
      </c>
      <c r="E721" s="6" t="s">
        <v>43</v>
      </c>
      <c r="F721" s="6">
        <v>48</v>
      </c>
      <c r="G721" s="6" t="s">
        <v>67</v>
      </c>
      <c r="H721" s="6" t="s">
        <v>68</v>
      </c>
      <c r="I721" s="6" t="s">
        <v>67</v>
      </c>
      <c r="J721" s="6" t="s">
        <v>53</v>
      </c>
      <c r="K721" s="6">
        <v>3</v>
      </c>
      <c r="L721" s="6">
        <v>20383</v>
      </c>
      <c r="M721" s="6">
        <v>20</v>
      </c>
      <c r="N721" s="6">
        <v>12229.8</v>
      </c>
      <c r="O721" s="6">
        <v>8805.4599999999991</v>
      </c>
      <c r="P721" s="6">
        <v>320</v>
      </c>
      <c r="Q721" s="6">
        <v>58044.66</v>
      </c>
      <c r="R721" s="6" t="s">
        <v>83</v>
      </c>
      <c r="S721" s="6" t="s">
        <v>63</v>
      </c>
      <c r="T721" s="6" t="s">
        <v>35</v>
      </c>
      <c r="U721" s="6" t="s">
        <v>36</v>
      </c>
      <c r="V721" s="6" t="s">
        <v>37</v>
      </c>
      <c r="W721" s="6">
        <v>1</v>
      </c>
      <c r="X721" s="6" t="s">
        <v>47</v>
      </c>
      <c r="Y721" s="6">
        <v>2</v>
      </c>
      <c r="Z721" s="6" t="s">
        <v>39</v>
      </c>
    </row>
    <row r="722" spans="1:26" x14ac:dyDescent="0.3">
      <c r="A722" s="6" t="s">
        <v>1311</v>
      </c>
      <c r="B722" s="7">
        <v>45809</v>
      </c>
      <c r="C722" s="6" t="s">
        <v>660</v>
      </c>
      <c r="D722" s="6" t="s">
        <v>50</v>
      </c>
      <c r="E722" s="6" t="s">
        <v>43</v>
      </c>
      <c r="F722" s="6">
        <v>34</v>
      </c>
      <c r="G722" s="6" t="s">
        <v>44</v>
      </c>
      <c r="H722" s="6" t="s">
        <v>31</v>
      </c>
      <c r="I722" s="6" t="s">
        <v>44</v>
      </c>
      <c r="J722" s="6" t="s">
        <v>32</v>
      </c>
      <c r="K722" s="6">
        <v>4</v>
      </c>
      <c r="L722" s="6">
        <v>44550</v>
      </c>
      <c r="M722" s="6">
        <v>10</v>
      </c>
      <c r="N722" s="6">
        <v>17820</v>
      </c>
      <c r="O722" s="6">
        <v>28868.400000000001</v>
      </c>
      <c r="P722" s="6">
        <v>449</v>
      </c>
      <c r="Q722" s="6">
        <v>189697.4</v>
      </c>
      <c r="R722" s="6" t="s">
        <v>33</v>
      </c>
      <c r="S722" s="6" t="s">
        <v>63</v>
      </c>
      <c r="T722" s="6" t="s">
        <v>35</v>
      </c>
      <c r="U722" s="6" t="s">
        <v>36</v>
      </c>
      <c r="V722" s="6" t="s">
        <v>37</v>
      </c>
      <c r="W722" s="6">
        <v>7</v>
      </c>
      <c r="X722" s="6" t="s">
        <v>38</v>
      </c>
      <c r="Y722" s="6">
        <v>3</v>
      </c>
      <c r="Z722" s="6" t="s">
        <v>47</v>
      </c>
    </row>
    <row r="723" spans="1:26" x14ac:dyDescent="0.3">
      <c r="A723" s="6" t="s">
        <v>1312</v>
      </c>
      <c r="B723" s="7">
        <v>45988</v>
      </c>
      <c r="C723" s="6" t="s">
        <v>1313</v>
      </c>
      <c r="D723" s="6" t="s">
        <v>61</v>
      </c>
      <c r="E723" s="6" t="s">
        <v>43</v>
      </c>
      <c r="F723" s="6">
        <v>35</v>
      </c>
      <c r="G723" s="6" t="s">
        <v>139</v>
      </c>
      <c r="H723" s="6" t="s">
        <v>31</v>
      </c>
      <c r="I723" s="6" t="s">
        <v>139</v>
      </c>
      <c r="J723" s="6" t="s">
        <v>112</v>
      </c>
      <c r="K723" s="6">
        <v>3</v>
      </c>
      <c r="L723" s="6">
        <v>17487</v>
      </c>
      <c r="M723" s="6">
        <v>20</v>
      </c>
      <c r="N723" s="6">
        <v>10492.2</v>
      </c>
      <c r="O723" s="6">
        <v>7554.38</v>
      </c>
      <c r="P723" s="6">
        <v>447</v>
      </c>
      <c r="Q723" s="6">
        <v>49970.18</v>
      </c>
      <c r="R723" s="6" t="s">
        <v>83</v>
      </c>
      <c r="S723" s="6" t="s">
        <v>34</v>
      </c>
      <c r="T723" s="6" t="s">
        <v>70</v>
      </c>
      <c r="U723" s="6" t="s">
        <v>56</v>
      </c>
      <c r="V723" s="6" t="s">
        <v>57</v>
      </c>
      <c r="W723" s="6">
        <v>10</v>
      </c>
      <c r="X723" s="6" t="s">
        <v>38</v>
      </c>
      <c r="Y723" s="6">
        <v>5</v>
      </c>
      <c r="Z723" s="6" t="s">
        <v>39</v>
      </c>
    </row>
    <row r="724" spans="1:26" x14ac:dyDescent="0.3">
      <c r="A724" s="6" t="s">
        <v>1314</v>
      </c>
      <c r="B724" s="7">
        <v>46017</v>
      </c>
      <c r="C724" s="6" t="s">
        <v>1239</v>
      </c>
      <c r="D724" s="6" t="s">
        <v>73</v>
      </c>
      <c r="E724" s="6" t="s">
        <v>29</v>
      </c>
      <c r="F724" s="6">
        <v>20</v>
      </c>
      <c r="G724" s="6" t="s">
        <v>44</v>
      </c>
      <c r="H724" s="6" t="s">
        <v>31</v>
      </c>
      <c r="I724" s="6" t="s">
        <v>44</v>
      </c>
      <c r="J724" s="6" t="s">
        <v>75</v>
      </c>
      <c r="K724" s="6">
        <v>3</v>
      </c>
      <c r="L724" s="6">
        <v>32893</v>
      </c>
      <c r="M724" s="6">
        <v>5</v>
      </c>
      <c r="N724" s="6">
        <v>4933.95</v>
      </c>
      <c r="O724" s="6">
        <v>16874.11</v>
      </c>
      <c r="P724" s="6">
        <v>386</v>
      </c>
      <c r="Q724" s="6">
        <v>111005.16</v>
      </c>
      <c r="R724" s="6" t="s">
        <v>54</v>
      </c>
      <c r="S724" s="6" t="s">
        <v>63</v>
      </c>
      <c r="T724" s="6" t="s">
        <v>35</v>
      </c>
      <c r="U724" s="6" t="s">
        <v>36</v>
      </c>
      <c r="V724" s="6" t="s">
        <v>37</v>
      </c>
      <c r="W724" s="6">
        <v>7</v>
      </c>
      <c r="X724" s="6" t="s">
        <v>38</v>
      </c>
      <c r="Y724" s="6">
        <v>4</v>
      </c>
      <c r="Z724" s="6" t="s">
        <v>47</v>
      </c>
    </row>
    <row r="725" spans="1:26" x14ac:dyDescent="0.3">
      <c r="A725" s="6" t="s">
        <v>1315</v>
      </c>
      <c r="B725" s="7">
        <v>45898</v>
      </c>
      <c r="C725" s="6" t="s">
        <v>1167</v>
      </c>
      <c r="D725" s="6" t="s">
        <v>80</v>
      </c>
      <c r="E725" s="6" t="s">
        <v>43</v>
      </c>
      <c r="F725" s="6">
        <v>33</v>
      </c>
      <c r="G725" s="6" t="s">
        <v>99</v>
      </c>
      <c r="H725" s="6" t="s">
        <v>52</v>
      </c>
      <c r="I725" s="6" t="s">
        <v>99</v>
      </c>
      <c r="J725" s="6" t="s">
        <v>112</v>
      </c>
      <c r="K725" s="6">
        <v>2</v>
      </c>
      <c r="L725" s="6">
        <v>48999</v>
      </c>
      <c r="M725" s="6">
        <v>10</v>
      </c>
      <c r="N725" s="6">
        <v>9799.7999999999993</v>
      </c>
      <c r="O725" s="6">
        <v>15875.68</v>
      </c>
      <c r="P725" s="6">
        <v>136</v>
      </c>
      <c r="Q725" s="6">
        <v>104209.88</v>
      </c>
      <c r="R725" s="6" t="s">
        <v>54</v>
      </c>
      <c r="S725" s="6" t="s">
        <v>63</v>
      </c>
      <c r="T725" s="6" t="s">
        <v>35</v>
      </c>
      <c r="U725" s="6" t="s">
        <v>36</v>
      </c>
      <c r="V725" s="6" t="s">
        <v>37</v>
      </c>
      <c r="W725" s="6">
        <v>7</v>
      </c>
      <c r="X725" s="6" t="s">
        <v>38</v>
      </c>
      <c r="Y725" s="6">
        <v>1</v>
      </c>
      <c r="Z725" s="6" t="s">
        <v>39</v>
      </c>
    </row>
    <row r="726" spans="1:26" x14ac:dyDescent="0.3">
      <c r="A726" s="6" t="s">
        <v>1316</v>
      </c>
      <c r="B726" s="7">
        <v>45788</v>
      </c>
      <c r="C726" s="6" t="s">
        <v>1317</v>
      </c>
      <c r="D726" s="6" t="s">
        <v>80</v>
      </c>
      <c r="E726" s="6" t="s">
        <v>43</v>
      </c>
      <c r="F726" s="6">
        <v>54</v>
      </c>
      <c r="G726" s="6" t="s">
        <v>139</v>
      </c>
      <c r="H726" s="6" t="s">
        <v>31</v>
      </c>
      <c r="I726" s="6" t="s">
        <v>139</v>
      </c>
      <c r="J726" s="6" t="s">
        <v>201</v>
      </c>
      <c r="K726" s="6">
        <v>5</v>
      </c>
      <c r="L726" s="6">
        <v>21651</v>
      </c>
      <c r="M726" s="6">
        <v>15</v>
      </c>
      <c r="N726" s="6">
        <v>16238.25</v>
      </c>
      <c r="O726" s="6">
        <v>16563.009999999998</v>
      </c>
      <c r="P726" s="6">
        <v>226</v>
      </c>
      <c r="Q726" s="6">
        <v>108805.75999999999</v>
      </c>
      <c r="R726" s="6" t="s">
        <v>54</v>
      </c>
      <c r="S726" s="6" t="s">
        <v>34</v>
      </c>
      <c r="T726" s="6" t="s">
        <v>70</v>
      </c>
      <c r="U726" s="6" t="s">
        <v>56</v>
      </c>
      <c r="V726" s="6" t="s">
        <v>57</v>
      </c>
      <c r="W726" s="6">
        <v>2</v>
      </c>
      <c r="X726" s="6" t="s">
        <v>38</v>
      </c>
      <c r="Y726" s="6">
        <v>3</v>
      </c>
      <c r="Z726" s="6" t="s">
        <v>39</v>
      </c>
    </row>
    <row r="727" spans="1:26" x14ac:dyDescent="0.3">
      <c r="A727" s="6" t="s">
        <v>1318</v>
      </c>
      <c r="B727" s="7">
        <v>46112</v>
      </c>
      <c r="C727" s="6" t="s">
        <v>609</v>
      </c>
      <c r="D727" s="6" t="s">
        <v>108</v>
      </c>
      <c r="E727" s="6" t="s">
        <v>43</v>
      </c>
      <c r="F727" s="6">
        <v>21</v>
      </c>
      <c r="G727" s="6" t="s">
        <v>134</v>
      </c>
      <c r="H727" s="6" t="s">
        <v>31</v>
      </c>
      <c r="I727" s="6" t="s">
        <v>134</v>
      </c>
      <c r="J727" s="6" t="s">
        <v>75</v>
      </c>
      <c r="K727" s="6">
        <v>3</v>
      </c>
      <c r="L727" s="6">
        <v>33508</v>
      </c>
      <c r="M727" s="6">
        <v>10</v>
      </c>
      <c r="N727" s="6">
        <v>10052.4</v>
      </c>
      <c r="O727" s="6">
        <v>16284.89</v>
      </c>
      <c r="P727" s="6">
        <v>103</v>
      </c>
      <c r="Q727" s="6">
        <v>106859.49</v>
      </c>
      <c r="R727" s="6" t="s">
        <v>33</v>
      </c>
      <c r="S727" s="6" t="s">
        <v>63</v>
      </c>
      <c r="T727" s="6" t="s">
        <v>46</v>
      </c>
      <c r="U727" s="6" t="s">
        <v>36</v>
      </c>
      <c r="V727" s="6" t="s">
        <v>37</v>
      </c>
      <c r="W727" s="6">
        <v>5</v>
      </c>
      <c r="X727" s="6" t="s">
        <v>47</v>
      </c>
      <c r="Y727" s="6">
        <v>1</v>
      </c>
      <c r="Z727" s="6" t="s">
        <v>47</v>
      </c>
    </row>
    <row r="728" spans="1:26" x14ac:dyDescent="0.3">
      <c r="A728" s="6" t="s">
        <v>1319</v>
      </c>
      <c r="B728" s="7">
        <v>45924</v>
      </c>
      <c r="C728" s="6" t="s">
        <v>906</v>
      </c>
      <c r="D728" s="6" t="s">
        <v>42</v>
      </c>
      <c r="E728" s="6" t="s">
        <v>29</v>
      </c>
      <c r="F728" s="6">
        <v>41</v>
      </c>
      <c r="G728" s="6" t="s">
        <v>139</v>
      </c>
      <c r="H728" s="6" t="s">
        <v>31</v>
      </c>
      <c r="I728" s="6" t="s">
        <v>139</v>
      </c>
      <c r="J728" s="6" t="s">
        <v>150</v>
      </c>
      <c r="K728" s="6">
        <v>2</v>
      </c>
      <c r="L728" s="6">
        <v>43281</v>
      </c>
      <c r="M728" s="6">
        <v>5</v>
      </c>
      <c r="N728" s="6">
        <v>4328.1000000000004</v>
      </c>
      <c r="O728" s="6">
        <v>14802.1</v>
      </c>
      <c r="P728" s="6">
        <v>87</v>
      </c>
      <c r="Q728" s="6">
        <v>97123</v>
      </c>
      <c r="R728" s="6" t="s">
        <v>45</v>
      </c>
      <c r="S728" s="6" t="s">
        <v>63</v>
      </c>
      <c r="T728" s="6" t="s">
        <v>35</v>
      </c>
      <c r="U728" s="6" t="s">
        <v>36</v>
      </c>
      <c r="V728" s="6" t="s">
        <v>37</v>
      </c>
      <c r="W728" s="6">
        <v>7</v>
      </c>
      <c r="X728" s="6" t="s">
        <v>47</v>
      </c>
      <c r="Y728" s="6">
        <v>1</v>
      </c>
      <c r="Z728" s="6" t="s">
        <v>47</v>
      </c>
    </row>
    <row r="729" spans="1:26" x14ac:dyDescent="0.3">
      <c r="A729" s="6" t="s">
        <v>1320</v>
      </c>
      <c r="B729" s="7">
        <v>45852</v>
      </c>
      <c r="C729" s="6" t="s">
        <v>851</v>
      </c>
      <c r="D729" s="6" t="s">
        <v>66</v>
      </c>
      <c r="E729" s="6" t="s">
        <v>29</v>
      </c>
      <c r="F729" s="6">
        <v>30</v>
      </c>
      <c r="G729" s="6" t="s">
        <v>30</v>
      </c>
      <c r="H729" s="6" t="s">
        <v>31</v>
      </c>
      <c r="I729" s="6" t="s">
        <v>30</v>
      </c>
      <c r="J729" s="6" t="s">
        <v>112</v>
      </c>
      <c r="K729" s="6">
        <v>2</v>
      </c>
      <c r="L729" s="6">
        <v>41547</v>
      </c>
      <c r="M729" s="6">
        <v>10</v>
      </c>
      <c r="N729" s="6">
        <v>8309.4</v>
      </c>
      <c r="O729" s="6">
        <v>13461.23</v>
      </c>
      <c r="P729" s="6">
        <v>154</v>
      </c>
      <c r="Q729" s="6">
        <v>88399.83</v>
      </c>
      <c r="R729" s="6" t="s">
        <v>45</v>
      </c>
      <c r="S729" s="6" t="s">
        <v>63</v>
      </c>
      <c r="T729" s="6" t="s">
        <v>70</v>
      </c>
      <c r="U729" s="6" t="s">
        <v>56</v>
      </c>
      <c r="V729" s="6" t="s">
        <v>57</v>
      </c>
      <c r="W729" s="6">
        <v>4</v>
      </c>
      <c r="X729" s="6" t="s">
        <v>38</v>
      </c>
      <c r="Y729" s="6">
        <v>3</v>
      </c>
      <c r="Z729" s="6" t="s">
        <v>58</v>
      </c>
    </row>
    <row r="730" spans="1:26" x14ac:dyDescent="0.3">
      <c r="A730" s="6" t="s">
        <v>1321</v>
      </c>
      <c r="B730" s="7">
        <v>45974</v>
      </c>
      <c r="C730" s="6" t="s">
        <v>1322</v>
      </c>
      <c r="D730" s="6" t="s">
        <v>61</v>
      </c>
      <c r="E730" s="6" t="s">
        <v>29</v>
      </c>
      <c r="F730" s="6">
        <v>26</v>
      </c>
      <c r="G730" s="6" t="s">
        <v>74</v>
      </c>
      <c r="H730" s="6" t="s">
        <v>31</v>
      </c>
      <c r="I730" s="6" t="s">
        <v>74</v>
      </c>
      <c r="J730" s="6" t="s">
        <v>125</v>
      </c>
      <c r="K730" s="6">
        <v>3</v>
      </c>
      <c r="L730" s="6">
        <v>27978</v>
      </c>
      <c r="M730" s="6">
        <v>5</v>
      </c>
      <c r="N730" s="6">
        <v>4196.7</v>
      </c>
      <c r="O730" s="6">
        <v>14352.71</v>
      </c>
      <c r="P730" s="6">
        <v>109</v>
      </c>
      <c r="Q730" s="6">
        <v>94199.01</v>
      </c>
      <c r="R730" s="6" t="s">
        <v>54</v>
      </c>
      <c r="S730" s="6" t="s">
        <v>63</v>
      </c>
      <c r="T730" s="6" t="s">
        <v>35</v>
      </c>
      <c r="U730" s="6" t="s">
        <v>36</v>
      </c>
      <c r="V730" s="6" t="s">
        <v>37</v>
      </c>
      <c r="W730" s="6">
        <v>7</v>
      </c>
      <c r="X730" s="6" t="s">
        <v>38</v>
      </c>
      <c r="Y730" s="6">
        <v>2</v>
      </c>
      <c r="Z730" s="6" t="s">
        <v>47</v>
      </c>
    </row>
    <row r="731" spans="1:26" x14ac:dyDescent="0.3">
      <c r="A731" s="6" t="s">
        <v>1323</v>
      </c>
      <c r="B731" s="7">
        <v>45962</v>
      </c>
      <c r="C731" s="6" t="s">
        <v>1324</v>
      </c>
      <c r="D731" s="6" t="s">
        <v>61</v>
      </c>
      <c r="E731" s="6" t="s">
        <v>43</v>
      </c>
      <c r="F731" s="6">
        <v>28</v>
      </c>
      <c r="G731" s="6" t="s">
        <v>134</v>
      </c>
      <c r="H731" s="6" t="s">
        <v>31</v>
      </c>
      <c r="I731" s="6" t="s">
        <v>134</v>
      </c>
      <c r="J731" s="6" t="s">
        <v>201</v>
      </c>
      <c r="K731" s="6">
        <v>1</v>
      </c>
      <c r="L731" s="6">
        <v>45792</v>
      </c>
      <c r="M731" s="6">
        <v>20</v>
      </c>
      <c r="N731" s="6">
        <v>9158.4</v>
      </c>
      <c r="O731" s="6">
        <v>6594.05</v>
      </c>
      <c r="P731" s="6">
        <v>224</v>
      </c>
      <c r="Q731" s="6">
        <v>43451.65</v>
      </c>
      <c r="R731" s="6" t="s">
        <v>33</v>
      </c>
      <c r="S731" s="6" t="s">
        <v>63</v>
      </c>
      <c r="T731" s="6" t="s">
        <v>95</v>
      </c>
      <c r="U731" s="6" t="s">
        <v>96</v>
      </c>
      <c r="V731" s="6" t="s">
        <v>57</v>
      </c>
      <c r="W731" s="6">
        <v>6</v>
      </c>
      <c r="X731" s="6" t="s">
        <v>47</v>
      </c>
      <c r="Y731" s="6">
        <v>3</v>
      </c>
      <c r="Z731" s="6" t="s">
        <v>58</v>
      </c>
    </row>
    <row r="732" spans="1:26" x14ac:dyDescent="0.3">
      <c r="A732" s="6" t="s">
        <v>1325</v>
      </c>
      <c r="B732" s="7">
        <v>46030</v>
      </c>
      <c r="C732" s="6" t="s">
        <v>223</v>
      </c>
      <c r="D732" s="6" t="s">
        <v>61</v>
      </c>
      <c r="E732" s="6" t="s">
        <v>29</v>
      </c>
      <c r="F732" s="6">
        <v>46</v>
      </c>
      <c r="G732" s="6" t="s">
        <v>99</v>
      </c>
      <c r="H732" s="6" t="s">
        <v>52</v>
      </c>
      <c r="I732" s="6" t="s">
        <v>99</v>
      </c>
      <c r="J732" s="6" t="s">
        <v>32</v>
      </c>
      <c r="K732" s="6">
        <v>3</v>
      </c>
      <c r="L732" s="6">
        <v>42112</v>
      </c>
      <c r="M732" s="6">
        <v>10</v>
      </c>
      <c r="N732" s="6">
        <v>12633.6</v>
      </c>
      <c r="O732" s="6">
        <v>20466.43</v>
      </c>
      <c r="P732" s="6">
        <v>357</v>
      </c>
      <c r="Q732" s="6">
        <v>134525.82999999999</v>
      </c>
      <c r="R732" s="6" t="s">
        <v>54</v>
      </c>
      <c r="S732" s="6" t="s">
        <v>34</v>
      </c>
      <c r="T732" s="6" t="s">
        <v>95</v>
      </c>
      <c r="U732" s="6" t="s">
        <v>96</v>
      </c>
      <c r="V732" s="6" t="s">
        <v>57</v>
      </c>
      <c r="W732" s="6">
        <v>8</v>
      </c>
      <c r="X732" s="6" t="s">
        <v>38</v>
      </c>
      <c r="Y732" s="6">
        <v>5</v>
      </c>
      <c r="Z732" s="6" t="s">
        <v>91</v>
      </c>
    </row>
    <row r="733" spans="1:26" x14ac:dyDescent="0.3">
      <c r="A733" s="6" t="s">
        <v>1326</v>
      </c>
      <c r="B733" s="7">
        <v>45963</v>
      </c>
      <c r="C733" s="6" t="s">
        <v>983</v>
      </c>
      <c r="D733" s="6" t="s">
        <v>89</v>
      </c>
      <c r="E733" s="6" t="s">
        <v>43</v>
      </c>
      <c r="F733" s="6">
        <v>42</v>
      </c>
      <c r="G733" s="6" t="s">
        <v>99</v>
      </c>
      <c r="H733" s="6" t="s">
        <v>52</v>
      </c>
      <c r="I733" s="6" t="s">
        <v>99</v>
      </c>
      <c r="J733" s="6" t="s">
        <v>150</v>
      </c>
      <c r="K733" s="6">
        <v>1</v>
      </c>
      <c r="L733" s="6">
        <v>9485</v>
      </c>
      <c r="M733" s="6">
        <v>15</v>
      </c>
      <c r="N733" s="6">
        <v>1422.75</v>
      </c>
      <c r="O733" s="6">
        <v>1451.2</v>
      </c>
      <c r="P733" s="6">
        <v>167</v>
      </c>
      <c r="Q733" s="6">
        <v>9680.4500000000007</v>
      </c>
      <c r="R733" s="6" t="s">
        <v>33</v>
      </c>
      <c r="S733" s="6" t="s">
        <v>34</v>
      </c>
      <c r="T733" s="6" t="s">
        <v>84</v>
      </c>
      <c r="U733" s="6" t="s">
        <v>85</v>
      </c>
      <c r="V733" s="6" t="s">
        <v>86</v>
      </c>
      <c r="W733" s="6">
        <v>1</v>
      </c>
      <c r="X733" s="6" t="s">
        <v>38</v>
      </c>
      <c r="Y733" s="6">
        <v>1</v>
      </c>
      <c r="Z733" s="6" t="s">
        <v>58</v>
      </c>
    </row>
    <row r="734" spans="1:26" x14ac:dyDescent="0.3">
      <c r="A734" s="6" t="s">
        <v>1327</v>
      </c>
      <c r="B734" s="7">
        <v>45891</v>
      </c>
      <c r="C734" s="6" t="s">
        <v>1328</v>
      </c>
      <c r="D734" s="6" t="s">
        <v>28</v>
      </c>
      <c r="E734" s="6" t="s">
        <v>43</v>
      </c>
      <c r="F734" s="6">
        <v>53</v>
      </c>
      <c r="G734" s="6" t="s">
        <v>30</v>
      </c>
      <c r="H734" s="6" t="s">
        <v>31</v>
      </c>
      <c r="I734" s="6" t="s">
        <v>30</v>
      </c>
      <c r="J734" s="6" t="s">
        <v>102</v>
      </c>
      <c r="K734" s="6">
        <v>3</v>
      </c>
      <c r="L734" s="6">
        <v>3588</v>
      </c>
      <c r="M734" s="6">
        <v>15</v>
      </c>
      <c r="N734" s="6">
        <v>1614.6</v>
      </c>
      <c r="O734" s="6">
        <v>1646.89</v>
      </c>
      <c r="P734" s="6">
        <v>206</v>
      </c>
      <c r="Q734" s="6">
        <v>11002.29</v>
      </c>
      <c r="R734" s="6" t="s">
        <v>54</v>
      </c>
      <c r="S734" s="6" t="s">
        <v>34</v>
      </c>
      <c r="T734" s="6" t="s">
        <v>103</v>
      </c>
      <c r="U734" s="6" t="s">
        <v>103</v>
      </c>
      <c r="V734" s="6" t="s">
        <v>57</v>
      </c>
      <c r="W734" s="6">
        <v>10</v>
      </c>
      <c r="X734" s="6" t="s">
        <v>38</v>
      </c>
      <c r="Y734" s="6">
        <v>4</v>
      </c>
      <c r="Z734" s="6" t="s">
        <v>47</v>
      </c>
    </row>
    <row r="735" spans="1:26" x14ac:dyDescent="0.3">
      <c r="A735" s="6" t="s">
        <v>1329</v>
      </c>
      <c r="B735" s="7">
        <v>45848</v>
      </c>
      <c r="C735" s="6" t="s">
        <v>824</v>
      </c>
      <c r="D735" s="6" t="s">
        <v>61</v>
      </c>
      <c r="E735" s="6" t="s">
        <v>43</v>
      </c>
      <c r="F735" s="6">
        <v>56</v>
      </c>
      <c r="G735" s="6" t="s">
        <v>51</v>
      </c>
      <c r="H735" s="6" t="s">
        <v>52</v>
      </c>
      <c r="I735" s="6" t="s">
        <v>51</v>
      </c>
      <c r="J735" s="6" t="s">
        <v>53</v>
      </c>
      <c r="K735" s="6">
        <v>1</v>
      </c>
      <c r="L735" s="6">
        <v>44046</v>
      </c>
      <c r="M735" s="6">
        <v>20</v>
      </c>
      <c r="N735" s="6">
        <v>8809.2000000000007</v>
      </c>
      <c r="O735" s="6">
        <v>6342.62</v>
      </c>
      <c r="P735" s="6">
        <v>311</v>
      </c>
      <c r="Q735" s="6">
        <v>41890.42</v>
      </c>
      <c r="R735" s="6" t="s">
        <v>54</v>
      </c>
      <c r="S735" s="6" t="s">
        <v>34</v>
      </c>
      <c r="T735" s="6" t="s">
        <v>103</v>
      </c>
      <c r="U735" s="6" t="s">
        <v>103</v>
      </c>
      <c r="V735" s="6" t="s">
        <v>57</v>
      </c>
      <c r="W735" s="6">
        <v>5</v>
      </c>
      <c r="X735" s="6" t="s">
        <v>47</v>
      </c>
      <c r="Y735" s="6">
        <v>4</v>
      </c>
      <c r="Z735" s="6" t="s">
        <v>91</v>
      </c>
    </row>
    <row r="736" spans="1:26" x14ac:dyDescent="0.3">
      <c r="A736" s="6" t="s">
        <v>1330</v>
      </c>
      <c r="B736" s="7">
        <v>45970</v>
      </c>
      <c r="C736" s="6" t="s">
        <v>1331</v>
      </c>
      <c r="D736" s="6" t="s">
        <v>89</v>
      </c>
      <c r="E736" s="6" t="s">
        <v>43</v>
      </c>
      <c r="F736" s="6">
        <v>25</v>
      </c>
      <c r="G736" s="6" t="s">
        <v>51</v>
      </c>
      <c r="H736" s="6" t="s">
        <v>52</v>
      </c>
      <c r="I736" s="6" t="s">
        <v>51</v>
      </c>
      <c r="J736" s="6" t="s">
        <v>150</v>
      </c>
      <c r="K736" s="6">
        <v>5</v>
      </c>
      <c r="L736" s="6">
        <v>6165</v>
      </c>
      <c r="M736" s="6">
        <v>20</v>
      </c>
      <c r="N736" s="6">
        <v>6165</v>
      </c>
      <c r="O736" s="6">
        <v>4438.8</v>
      </c>
      <c r="P736" s="6">
        <v>424</v>
      </c>
      <c r="Q736" s="6">
        <v>29522.799999999999</v>
      </c>
      <c r="R736" s="6" t="s">
        <v>83</v>
      </c>
      <c r="S736" s="6" t="s">
        <v>34</v>
      </c>
      <c r="T736" s="6" t="s">
        <v>103</v>
      </c>
      <c r="U736" s="6" t="s">
        <v>103</v>
      </c>
      <c r="V736" s="6" t="s">
        <v>57</v>
      </c>
      <c r="W736" s="6">
        <v>8</v>
      </c>
      <c r="X736" s="6" t="s">
        <v>38</v>
      </c>
      <c r="Y736" s="6">
        <v>5</v>
      </c>
      <c r="Z736" s="6" t="s">
        <v>58</v>
      </c>
    </row>
    <row r="737" spans="1:26" x14ac:dyDescent="0.3">
      <c r="A737" s="6" t="s">
        <v>1332</v>
      </c>
      <c r="B737" s="7">
        <v>45939</v>
      </c>
      <c r="C737" s="6" t="s">
        <v>948</v>
      </c>
      <c r="D737" s="6" t="s">
        <v>80</v>
      </c>
      <c r="E737" s="6" t="s">
        <v>29</v>
      </c>
      <c r="F737" s="6">
        <v>59</v>
      </c>
      <c r="G737" s="6" t="s">
        <v>90</v>
      </c>
      <c r="H737" s="6" t="s">
        <v>31</v>
      </c>
      <c r="I737" s="6" t="s">
        <v>90</v>
      </c>
      <c r="J737" s="6" t="s">
        <v>62</v>
      </c>
      <c r="K737" s="6">
        <v>4</v>
      </c>
      <c r="L737" s="6">
        <v>2086</v>
      </c>
      <c r="M737" s="6">
        <v>20</v>
      </c>
      <c r="N737" s="6">
        <v>1668.8</v>
      </c>
      <c r="O737" s="6">
        <v>1201.54</v>
      </c>
      <c r="P737" s="6">
        <v>360</v>
      </c>
      <c r="Q737" s="6">
        <v>8236.74</v>
      </c>
      <c r="R737" s="6" t="s">
        <v>45</v>
      </c>
      <c r="S737" s="6" t="s">
        <v>63</v>
      </c>
      <c r="T737" s="6" t="s">
        <v>103</v>
      </c>
      <c r="U737" s="6" t="s">
        <v>103</v>
      </c>
      <c r="V737" s="6" t="s">
        <v>57</v>
      </c>
      <c r="W737" s="6">
        <v>2</v>
      </c>
      <c r="X737" s="6" t="s">
        <v>47</v>
      </c>
      <c r="Y737" s="6">
        <v>4</v>
      </c>
      <c r="Z737" s="6" t="s">
        <v>91</v>
      </c>
    </row>
    <row r="738" spans="1:26" x14ac:dyDescent="0.3">
      <c r="A738" s="6" t="s">
        <v>1333</v>
      </c>
      <c r="B738" s="7">
        <v>45859</v>
      </c>
      <c r="C738" s="6" t="s">
        <v>746</v>
      </c>
      <c r="D738" s="6" t="s">
        <v>111</v>
      </c>
      <c r="E738" s="6" t="s">
        <v>43</v>
      </c>
      <c r="F738" s="6">
        <v>47</v>
      </c>
      <c r="G738" s="6" t="s">
        <v>51</v>
      </c>
      <c r="H738" s="6" t="s">
        <v>52</v>
      </c>
      <c r="I738" s="6" t="s">
        <v>51</v>
      </c>
      <c r="J738" s="6" t="s">
        <v>112</v>
      </c>
      <c r="K738" s="6">
        <v>1</v>
      </c>
      <c r="L738" s="6">
        <v>1296</v>
      </c>
      <c r="M738" s="6">
        <v>15</v>
      </c>
      <c r="N738" s="6">
        <v>194.4</v>
      </c>
      <c r="O738" s="6">
        <v>198.29</v>
      </c>
      <c r="P738" s="6">
        <v>410</v>
      </c>
      <c r="Q738" s="6">
        <v>1709.89</v>
      </c>
      <c r="R738" s="6" t="s">
        <v>54</v>
      </c>
      <c r="S738" s="6" t="s">
        <v>34</v>
      </c>
      <c r="T738" s="6" t="s">
        <v>84</v>
      </c>
      <c r="U738" s="6" t="s">
        <v>85</v>
      </c>
      <c r="V738" s="6" t="s">
        <v>86</v>
      </c>
      <c r="W738" s="6">
        <v>5</v>
      </c>
      <c r="X738" s="6" t="s">
        <v>38</v>
      </c>
      <c r="Y738" s="6">
        <v>3</v>
      </c>
      <c r="Z738" s="6" t="s">
        <v>58</v>
      </c>
    </row>
    <row r="739" spans="1:26" x14ac:dyDescent="0.3">
      <c r="A739" s="6" t="s">
        <v>1334</v>
      </c>
      <c r="B739" s="7">
        <v>46077</v>
      </c>
      <c r="C739" s="6" t="s">
        <v>193</v>
      </c>
      <c r="D739" s="6" t="s">
        <v>108</v>
      </c>
      <c r="E739" s="6" t="s">
        <v>29</v>
      </c>
      <c r="F739" s="6">
        <v>26</v>
      </c>
      <c r="G739" s="6" t="s">
        <v>30</v>
      </c>
      <c r="H739" s="6" t="s">
        <v>31</v>
      </c>
      <c r="I739" s="6" t="s">
        <v>30</v>
      </c>
      <c r="J739" s="6" t="s">
        <v>53</v>
      </c>
      <c r="K739" s="6">
        <v>1</v>
      </c>
      <c r="L739" s="6">
        <v>43602</v>
      </c>
      <c r="M739" s="6">
        <v>15</v>
      </c>
      <c r="N739" s="6">
        <v>6540.3</v>
      </c>
      <c r="O739" s="6">
        <v>6671.11</v>
      </c>
      <c r="P739" s="6">
        <v>396</v>
      </c>
      <c r="Q739" s="6">
        <v>44128.81</v>
      </c>
      <c r="R739" s="6" t="s">
        <v>83</v>
      </c>
      <c r="S739" s="6" t="s">
        <v>34</v>
      </c>
      <c r="T739" s="6" t="s">
        <v>35</v>
      </c>
      <c r="U739" s="6" t="s">
        <v>36</v>
      </c>
      <c r="V739" s="6" t="s">
        <v>37</v>
      </c>
      <c r="W739" s="6">
        <v>1</v>
      </c>
      <c r="X739" s="6" t="s">
        <v>47</v>
      </c>
      <c r="Y739" s="6">
        <v>5</v>
      </c>
      <c r="Z739" s="6" t="s">
        <v>47</v>
      </c>
    </row>
    <row r="740" spans="1:26" x14ac:dyDescent="0.3">
      <c r="A740" s="6" t="s">
        <v>1335</v>
      </c>
      <c r="B740" s="7">
        <v>45795</v>
      </c>
      <c r="C740" s="6" t="s">
        <v>1336</v>
      </c>
      <c r="D740" s="6" t="s">
        <v>111</v>
      </c>
      <c r="E740" s="6" t="s">
        <v>29</v>
      </c>
      <c r="F740" s="6">
        <v>25</v>
      </c>
      <c r="G740" s="6" t="s">
        <v>67</v>
      </c>
      <c r="H740" s="6" t="s">
        <v>68</v>
      </c>
      <c r="I740" s="6" t="s">
        <v>67</v>
      </c>
      <c r="J740" s="6" t="s">
        <v>75</v>
      </c>
      <c r="K740" s="6">
        <v>3</v>
      </c>
      <c r="L740" s="6">
        <v>8837</v>
      </c>
      <c r="M740" s="6">
        <v>20</v>
      </c>
      <c r="N740" s="6">
        <v>5302.2</v>
      </c>
      <c r="O740" s="6">
        <v>3817.58</v>
      </c>
      <c r="P740" s="6">
        <v>344</v>
      </c>
      <c r="Q740" s="6">
        <v>25370.38</v>
      </c>
      <c r="R740" s="6" t="s">
        <v>54</v>
      </c>
      <c r="S740" s="6" t="s">
        <v>34</v>
      </c>
      <c r="T740" s="6" t="s">
        <v>103</v>
      </c>
      <c r="U740" s="6" t="s">
        <v>103</v>
      </c>
      <c r="V740" s="6" t="s">
        <v>57</v>
      </c>
      <c r="W740" s="6">
        <v>8</v>
      </c>
      <c r="X740" s="6" t="s">
        <v>47</v>
      </c>
      <c r="Y740" s="6">
        <v>3</v>
      </c>
      <c r="Z740" s="6" t="s">
        <v>47</v>
      </c>
    </row>
    <row r="741" spans="1:26" x14ac:dyDescent="0.3">
      <c r="A741" s="6" t="s">
        <v>1337</v>
      </c>
      <c r="B741" s="7">
        <v>45886</v>
      </c>
      <c r="C741" s="6" t="s">
        <v>338</v>
      </c>
      <c r="D741" s="6" t="s">
        <v>80</v>
      </c>
      <c r="E741" s="6" t="s">
        <v>29</v>
      </c>
      <c r="F741" s="6">
        <v>23</v>
      </c>
      <c r="G741" s="6" t="s">
        <v>74</v>
      </c>
      <c r="H741" s="6" t="s">
        <v>31</v>
      </c>
      <c r="I741" s="6" t="s">
        <v>74</v>
      </c>
      <c r="J741" s="6" t="s">
        <v>102</v>
      </c>
      <c r="K741" s="6">
        <v>5</v>
      </c>
      <c r="L741" s="6">
        <v>10552</v>
      </c>
      <c r="M741" s="6">
        <v>0</v>
      </c>
      <c r="N741" s="6">
        <v>0</v>
      </c>
      <c r="O741" s="6">
        <v>9496.7999999999993</v>
      </c>
      <c r="P741" s="6">
        <v>290</v>
      </c>
      <c r="Q741" s="6">
        <v>62546.8</v>
      </c>
      <c r="R741" s="6" t="s">
        <v>83</v>
      </c>
      <c r="S741" s="6" t="s">
        <v>34</v>
      </c>
      <c r="T741" s="6" t="s">
        <v>84</v>
      </c>
      <c r="U741" s="6" t="s">
        <v>85</v>
      </c>
      <c r="V741" s="6" t="s">
        <v>86</v>
      </c>
      <c r="W741" s="6">
        <v>8</v>
      </c>
      <c r="X741" s="6" t="s">
        <v>38</v>
      </c>
      <c r="Y741" s="6">
        <v>3</v>
      </c>
      <c r="Z741" s="6" t="s">
        <v>58</v>
      </c>
    </row>
    <row r="742" spans="1:26" x14ac:dyDescent="0.3">
      <c r="A742" s="6" t="s">
        <v>1338</v>
      </c>
      <c r="B742" s="7">
        <v>45922</v>
      </c>
      <c r="C742" s="6" t="s">
        <v>1048</v>
      </c>
      <c r="D742" s="6" t="s">
        <v>108</v>
      </c>
      <c r="E742" s="6" t="s">
        <v>29</v>
      </c>
      <c r="F742" s="6">
        <v>52</v>
      </c>
      <c r="G742" s="6" t="s">
        <v>44</v>
      </c>
      <c r="H742" s="6" t="s">
        <v>31</v>
      </c>
      <c r="I742" s="6" t="s">
        <v>44</v>
      </c>
      <c r="J742" s="6" t="s">
        <v>112</v>
      </c>
      <c r="K742" s="6">
        <v>3</v>
      </c>
      <c r="L742" s="6">
        <v>31793</v>
      </c>
      <c r="M742" s="6">
        <v>10</v>
      </c>
      <c r="N742" s="6">
        <v>9537.9</v>
      </c>
      <c r="O742" s="6">
        <v>15451.4</v>
      </c>
      <c r="P742" s="6">
        <v>433</v>
      </c>
      <c r="Q742" s="6">
        <v>101725.5</v>
      </c>
      <c r="R742" s="6" t="s">
        <v>54</v>
      </c>
      <c r="S742" s="6" t="s">
        <v>34</v>
      </c>
      <c r="T742" s="6" t="s">
        <v>103</v>
      </c>
      <c r="U742" s="6" t="s">
        <v>103</v>
      </c>
      <c r="V742" s="6" t="s">
        <v>57</v>
      </c>
      <c r="W742" s="6">
        <v>7</v>
      </c>
      <c r="X742" s="6" t="s">
        <v>38</v>
      </c>
      <c r="Y742" s="6">
        <v>2</v>
      </c>
      <c r="Z742" s="6" t="s">
        <v>47</v>
      </c>
    </row>
    <row r="743" spans="1:26" x14ac:dyDescent="0.3">
      <c r="A743" s="6" t="s">
        <v>1339</v>
      </c>
      <c r="B743" s="7">
        <v>46031</v>
      </c>
      <c r="C743" s="6" t="s">
        <v>834</v>
      </c>
      <c r="D743" s="6" t="s">
        <v>28</v>
      </c>
      <c r="E743" s="6" t="s">
        <v>29</v>
      </c>
      <c r="F743" s="6">
        <v>24</v>
      </c>
      <c r="G743" s="6" t="s">
        <v>94</v>
      </c>
      <c r="H743" s="6" t="s">
        <v>31</v>
      </c>
      <c r="I743" s="6" t="s">
        <v>94</v>
      </c>
      <c r="J743" s="6" t="s">
        <v>53</v>
      </c>
      <c r="K743" s="6">
        <v>4</v>
      </c>
      <c r="L743" s="6">
        <v>49840</v>
      </c>
      <c r="M743" s="6">
        <v>10</v>
      </c>
      <c r="N743" s="6">
        <v>19936</v>
      </c>
      <c r="O743" s="6">
        <v>32296.32</v>
      </c>
      <c r="P743" s="6">
        <v>58</v>
      </c>
      <c r="Q743" s="6">
        <v>211778.32</v>
      </c>
      <c r="R743" s="6" t="s">
        <v>45</v>
      </c>
      <c r="S743" s="6" t="s">
        <v>63</v>
      </c>
      <c r="T743" s="6" t="s">
        <v>103</v>
      </c>
      <c r="U743" s="6" t="s">
        <v>103</v>
      </c>
      <c r="V743" s="6" t="s">
        <v>57</v>
      </c>
      <c r="W743" s="6">
        <v>6</v>
      </c>
      <c r="X743" s="6" t="s">
        <v>47</v>
      </c>
      <c r="Y743" s="6">
        <v>2</v>
      </c>
      <c r="Z743" s="6" t="s">
        <v>39</v>
      </c>
    </row>
    <row r="744" spans="1:26" x14ac:dyDescent="0.3">
      <c r="A744" s="6" t="s">
        <v>1340</v>
      </c>
      <c r="B744" s="7">
        <v>45840</v>
      </c>
      <c r="C744" s="6" t="s">
        <v>172</v>
      </c>
      <c r="D744" s="6" t="s">
        <v>61</v>
      </c>
      <c r="E744" s="6" t="s">
        <v>43</v>
      </c>
      <c r="F744" s="6">
        <v>53</v>
      </c>
      <c r="G744" s="6" t="s">
        <v>99</v>
      </c>
      <c r="H744" s="6" t="s">
        <v>52</v>
      </c>
      <c r="I744" s="6" t="s">
        <v>99</v>
      </c>
      <c r="J744" s="6" t="s">
        <v>75</v>
      </c>
      <c r="K744" s="6">
        <v>4</v>
      </c>
      <c r="L744" s="6">
        <v>5564</v>
      </c>
      <c r="M744" s="6">
        <v>20</v>
      </c>
      <c r="N744" s="6">
        <v>4451.2</v>
      </c>
      <c r="O744" s="6">
        <v>3204.86</v>
      </c>
      <c r="P744" s="6">
        <v>166</v>
      </c>
      <c r="Q744" s="6">
        <v>21175.66</v>
      </c>
      <c r="R744" s="6" t="s">
        <v>54</v>
      </c>
      <c r="S744" s="6" t="s">
        <v>34</v>
      </c>
      <c r="T744" s="6" t="s">
        <v>95</v>
      </c>
      <c r="U744" s="6" t="s">
        <v>96</v>
      </c>
      <c r="V744" s="6" t="s">
        <v>57</v>
      </c>
      <c r="W744" s="6">
        <v>10</v>
      </c>
      <c r="X744" s="6" t="s">
        <v>47</v>
      </c>
      <c r="Y744" s="6">
        <v>4</v>
      </c>
      <c r="Z744" s="6" t="s">
        <v>58</v>
      </c>
    </row>
    <row r="745" spans="1:26" x14ac:dyDescent="0.3">
      <c r="A745" s="6" t="s">
        <v>1341</v>
      </c>
      <c r="B745" s="7">
        <v>46071</v>
      </c>
      <c r="C745" s="6" t="s">
        <v>191</v>
      </c>
      <c r="D745" s="6" t="s">
        <v>42</v>
      </c>
      <c r="E745" s="6" t="s">
        <v>29</v>
      </c>
      <c r="F745" s="6">
        <v>35</v>
      </c>
      <c r="G745" s="6" t="s">
        <v>94</v>
      </c>
      <c r="H745" s="6" t="s">
        <v>31</v>
      </c>
      <c r="I745" s="6" t="s">
        <v>94</v>
      </c>
      <c r="J745" s="6" t="s">
        <v>75</v>
      </c>
      <c r="K745" s="6">
        <v>2</v>
      </c>
      <c r="L745" s="6">
        <v>8094</v>
      </c>
      <c r="M745" s="6">
        <v>5</v>
      </c>
      <c r="N745" s="6">
        <v>809.4</v>
      </c>
      <c r="O745" s="6">
        <v>2768.15</v>
      </c>
      <c r="P745" s="6">
        <v>400</v>
      </c>
      <c r="Q745" s="6">
        <v>18546.75</v>
      </c>
      <c r="R745" s="6" t="s">
        <v>33</v>
      </c>
      <c r="S745" s="6" t="s">
        <v>34</v>
      </c>
      <c r="T745" s="6" t="s">
        <v>76</v>
      </c>
      <c r="U745" s="6" t="s">
        <v>77</v>
      </c>
      <c r="V745" s="6" t="s">
        <v>57</v>
      </c>
      <c r="W745" s="6">
        <v>9</v>
      </c>
      <c r="X745" s="6" t="s">
        <v>47</v>
      </c>
      <c r="Y745" s="6">
        <v>5</v>
      </c>
      <c r="Z745" s="6" t="s">
        <v>47</v>
      </c>
    </row>
    <row r="746" spans="1:26" x14ac:dyDescent="0.3">
      <c r="A746" s="6" t="s">
        <v>1342</v>
      </c>
      <c r="B746" s="7">
        <v>46112</v>
      </c>
      <c r="C746" s="6" t="s">
        <v>1343</v>
      </c>
      <c r="D746" s="6" t="s">
        <v>108</v>
      </c>
      <c r="E746" s="6" t="s">
        <v>43</v>
      </c>
      <c r="F746" s="6">
        <v>41</v>
      </c>
      <c r="G746" s="6" t="s">
        <v>139</v>
      </c>
      <c r="H746" s="6" t="s">
        <v>31</v>
      </c>
      <c r="I746" s="6" t="s">
        <v>139</v>
      </c>
      <c r="J746" s="6" t="s">
        <v>69</v>
      </c>
      <c r="K746" s="6">
        <v>1</v>
      </c>
      <c r="L746" s="6">
        <v>32513</v>
      </c>
      <c r="M746" s="6">
        <v>5</v>
      </c>
      <c r="N746" s="6">
        <v>1625.65</v>
      </c>
      <c r="O746" s="6">
        <v>5559.72</v>
      </c>
      <c r="P746" s="6">
        <v>141</v>
      </c>
      <c r="Q746" s="6">
        <v>36588.07</v>
      </c>
      <c r="R746" s="6" t="s">
        <v>33</v>
      </c>
      <c r="S746" s="6" t="s">
        <v>63</v>
      </c>
      <c r="T746" s="6" t="s">
        <v>35</v>
      </c>
      <c r="U746" s="6" t="s">
        <v>36</v>
      </c>
      <c r="V746" s="6" t="s">
        <v>37</v>
      </c>
      <c r="W746" s="6">
        <v>8</v>
      </c>
      <c r="X746" s="6" t="s">
        <v>38</v>
      </c>
      <c r="Y746" s="6">
        <v>5</v>
      </c>
      <c r="Z746" s="6" t="s">
        <v>58</v>
      </c>
    </row>
    <row r="747" spans="1:26" x14ac:dyDescent="0.3">
      <c r="A747" s="6" t="s">
        <v>1344</v>
      </c>
      <c r="B747" s="7">
        <v>46078</v>
      </c>
      <c r="C747" s="6" t="s">
        <v>1345</v>
      </c>
      <c r="D747" s="6" t="s">
        <v>42</v>
      </c>
      <c r="E747" s="6" t="s">
        <v>43</v>
      </c>
      <c r="F747" s="6">
        <v>30</v>
      </c>
      <c r="G747" s="6" t="s">
        <v>74</v>
      </c>
      <c r="H747" s="6" t="s">
        <v>31</v>
      </c>
      <c r="I747" s="6" t="s">
        <v>74</v>
      </c>
      <c r="J747" s="6" t="s">
        <v>53</v>
      </c>
      <c r="K747" s="6">
        <v>3</v>
      </c>
      <c r="L747" s="6">
        <v>21815</v>
      </c>
      <c r="M747" s="6">
        <v>0</v>
      </c>
      <c r="N747" s="6">
        <v>0</v>
      </c>
      <c r="O747" s="6">
        <v>11780.1</v>
      </c>
      <c r="P747" s="6">
        <v>171</v>
      </c>
      <c r="Q747" s="6">
        <v>77396.100000000006</v>
      </c>
      <c r="R747" s="6" t="s">
        <v>54</v>
      </c>
      <c r="S747" s="6" t="s">
        <v>34</v>
      </c>
      <c r="T747" s="6" t="s">
        <v>95</v>
      </c>
      <c r="U747" s="6" t="s">
        <v>96</v>
      </c>
      <c r="V747" s="6" t="s">
        <v>57</v>
      </c>
      <c r="W747" s="6">
        <v>1</v>
      </c>
      <c r="X747" s="6" t="s">
        <v>38</v>
      </c>
      <c r="Y747" s="6">
        <v>4</v>
      </c>
      <c r="Z747" s="6" t="s">
        <v>39</v>
      </c>
    </row>
    <row r="748" spans="1:26" x14ac:dyDescent="0.3">
      <c r="A748" s="6" t="s">
        <v>1346</v>
      </c>
      <c r="B748" s="7">
        <v>45775</v>
      </c>
      <c r="C748" s="6" t="s">
        <v>528</v>
      </c>
      <c r="D748" s="6" t="s">
        <v>50</v>
      </c>
      <c r="E748" s="6" t="s">
        <v>29</v>
      </c>
      <c r="F748" s="6">
        <v>22</v>
      </c>
      <c r="G748" s="6" t="s">
        <v>139</v>
      </c>
      <c r="H748" s="6" t="s">
        <v>31</v>
      </c>
      <c r="I748" s="6" t="s">
        <v>139</v>
      </c>
      <c r="J748" s="6" t="s">
        <v>69</v>
      </c>
      <c r="K748" s="6">
        <v>5</v>
      </c>
      <c r="L748" s="6">
        <v>35936</v>
      </c>
      <c r="M748" s="6">
        <v>0</v>
      </c>
      <c r="N748" s="6">
        <v>0</v>
      </c>
      <c r="O748" s="6">
        <v>32342.400000000001</v>
      </c>
      <c r="P748" s="6">
        <v>301</v>
      </c>
      <c r="Q748" s="6">
        <v>212323.4</v>
      </c>
      <c r="R748" s="6" t="s">
        <v>33</v>
      </c>
      <c r="S748" s="6" t="s">
        <v>34</v>
      </c>
      <c r="T748" s="6" t="s">
        <v>46</v>
      </c>
      <c r="U748" s="6" t="s">
        <v>36</v>
      </c>
      <c r="V748" s="6" t="s">
        <v>37</v>
      </c>
      <c r="W748" s="6">
        <v>2</v>
      </c>
      <c r="X748" s="6" t="s">
        <v>47</v>
      </c>
      <c r="Y748" s="6">
        <v>3</v>
      </c>
      <c r="Z748" s="6" t="s">
        <v>47</v>
      </c>
    </row>
    <row r="749" spans="1:26" x14ac:dyDescent="0.3">
      <c r="A749" s="6" t="s">
        <v>1347</v>
      </c>
      <c r="B749" s="7">
        <v>46029</v>
      </c>
      <c r="C749" s="6" t="s">
        <v>906</v>
      </c>
      <c r="D749" s="6" t="s">
        <v>66</v>
      </c>
      <c r="E749" s="6" t="s">
        <v>29</v>
      </c>
      <c r="F749" s="6">
        <v>24</v>
      </c>
      <c r="G749" s="6" t="s">
        <v>99</v>
      </c>
      <c r="H749" s="6" t="s">
        <v>52</v>
      </c>
      <c r="I749" s="6" t="s">
        <v>99</v>
      </c>
      <c r="J749" s="6" t="s">
        <v>112</v>
      </c>
      <c r="K749" s="6">
        <v>2</v>
      </c>
      <c r="L749" s="6">
        <v>44948</v>
      </c>
      <c r="M749" s="6">
        <v>20</v>
      </c>
      <c r="N749" s="6">
        <v>17979.2</v>
      </c>
      <c r="O749" s="6">
        <v>12945.02</v>
      </c>
      <c r="P749" s="6">
        <v>53</v>
      </c>
      <c r="Q749" s="6">
        <v>84914.82</v>
      </c>
      <c r="R749" s="6" t="s">
        <v>33</v>
      </c>
      <c r="S749" s="6" t="s">
        <v>63</v>
      </c>
      <c r="T749" s="6" t="s">
        <v>76</v>
      </c>
      <c r="U749" s="6" t="s">
        <v>77</v>
      </c>
      <c r="V749" s="6" t="s">
        <v>57</v>
      </c>
      <c r="W749" s="6">
        <v>5</v>
      </c>
      <c r="X749" s="6" t="s">
        <v>38</v>
      </c>
      <c r="Y749" s="6">
        <v>1</v>
      </c>
      <c r="Z749" s="6" t="s">
        <v>47</v>
      </c>
    </row>
    <row r="750" spans="1:26" x14ac:dyDescent="0.3">
      <c r="A750" s="6" t="s">
        <v>1348</v>
      </c>
      <c r="B750" s="7">
        <v>45928</v>
      </c>
      <c r="C750" s="6" t="s">
        <v>330</v>
      </c>
      <c r="D750" s="6" t="s">
        <v>42</v>
      </c>
      <c r="E750" s="6" t="s">
        <v>29</v>
      </c>
      <c r="F750" s="6">
        <v>38</v>
      </c>
      <c r="G750" s="6" t="s">
        <v>94</v>
      </c>
      <c r="H750" s="6" t="s">
        <v>31</v>
      </c>
      <c r="I750" s="6" t="s">
        <v>94</v>
      </c>
      <c r="J750" s="6" t="s">
        <v>75</v>
      </c>
      <c r="K750" s="6">
        <v>1</v>
      </c>
      <c r="L750" s="6">
        <v>34893</v>
      </c>
      <c r="M750" s="6">
        <v>20</v>
      </c>
      <c r="N750" s="6">
        <v>6978.6</v>
      </c>
      <c r="O750" s="6">
        <v>5024.59</v>
      </c>
      <c r="P750" s="6">
        <v>137</v>
      </c>
      <c r="Q750" s="6">
        <v>33075.99</v>
      </c>
      <c r="R750" s="6" t="s">
        <v>54</v>
      </c>
      <c r="S750" s="6" t="s">
        <v>34</v>
      </c>
      <c r="T750" s="6" t="s">
        <v>35</v>
      </c>
      <c r="U750" s="6" t="s">
        <v>36</v>
      </c>
      <c r="V750" s="6" t="s">
        <v>37</v>
      </c>
      <c r="W750" s="6">
        <v>2</v>
      </c>
      <c r="X750" s="6" t="s">
        <v>38</v>
      </c>
      <c r="Y750" s="6">
        <v>2</v>
      </c>
      <c r="Z750" s="6" t="s">
        <v>47</v>
      </c>
    </row>
    <row r="751" spans="1:26" x14ac:dyDescent="0.3">
      <c r="A751" s="6" t="s">
        <v>1349</v>
      </c>
      <c r="B751" s="7">
        <v>46104</v>
      </c>
      <c r="C751" s="6" t="s">
        <v>353</v>
      </c>
      <c r="D751" s="6" t="s">
        <v>108</v>
      </c>
      <c r="E751" s="6" t="s">
        <v>43</v>
      </c>
      <c r="F751" s="6">
        <v>54</v>
      </c>
      <c r="G751" s="6" t="s">
        <v>99</v>
      </c>
      <c r="H751" s="6" t="s">
        <v>52</v>
      </c>
      <c r="I751" s="6" t="s">
        <v>99</v>
      </c>
      <c r="J751" s="6" t="s">
        <v>150</v>
      </c>
      <c r="K751" s="6">
        <v>5</v>
      </c>
      <c r="L751" s="6">
        <v>37161</v>
      </c>
      <c r="M751" s="6">
        <v>15</v>
      </c>
      <c r="N751" s="6">
        <v>27870.75</v>
      </c>
      <c r="O751" s="6">
        <v>28428.16</v>
      </c>
      <c r="P751" s="6">
        <v>83</v>
      </c>
      <c r="Q751" s="6">
        <v>186445.42</v>
      </c>
      <c r="R751" s="6" t="s">
        <v>54</v>
      </c>
      <c r="S751" s="6" t="s">
        <v>34</v>
      </c>
      <c r="T751" s="6" t="s">
        <v>103</v>
      </c>
      <c r="U751" s="6" t="s">
        <v>103</v>
      </c>
      <c r="V751" s="6" t="s">
        <v>57</v>
      </c>
      <c r="W751" s="6">
        <v>8</v>
      </c>
      <c r="X751" s="6" t="s">
        <v>38</v>
      </c>
      <c r="Y751" s="6">
        <v>5</v>
      </c>
      <c r="Z751" s="6" t="s">
        <v>58</v>
      </c>
    </row>
    <row r="752" spans="1:26" x14ac:dyDescent="0.3">
      <c r="A752" s="6" t="s">
        <v>1350</v>
      </c>
      <c r="B752" s="7">
        <v>46117</v>
      </c>
      <c r="C752" s="6" t="s">
        <v>1351</v>
      </c>
      <c r="D752" s="6" t="s">
        <v>61</v>
      </c>
      <c r="E752" s="6" t="s">
        <v>29</v>
      </c>
      <c r="F752" s="6">
        <v>43</v>
      </c>
      <c r="G752" s="6" t="s">
        <v>51</v>
      </c>
      <c r="H752" s="6" t="s">
        <v>52</v>
      </c>
      <c r="I752" s="6" t="s">
        <v>51</v>
      </c>
      <c r="J752" s="6" t="s">
        <v>69</v>
      </c>
      <c r="K752" s="6">
        <v>3</v>
      </c>
      <c r="L752" s="6">
        <v>30146</v>
      </c>
      <c r="M752" s="6">
        <v>10</v>
      </c>
      <c r="N752" s="6">
        <v>9043.7999999999993</v>
      </c>
      <c r="O752" s="6">
        <v>14650.96</v>
      </c>
      <c r="P752" s="6">
        <v>175</v>
      </c>
      <c r="Q752" s="6">
        <v>96220.160000000003</v>
      </c>
      <c r="R752" s="6" t="s">
        <v>83</v>
      </c>
      <c r="S752" s="6" t="s">
        <v>63</v>
      </c>
      <c r="T752" s="6" t="s">
        <v>55</v>
      </c>
      <c r="U752" s="6" t="s">
        <v>56</v>
      </c>
      <c r="V752" s="6" t="s">
        <v>57</v>
      </c>
      <c r="W752" s="6">
        <v>1</v>
      </c>
      <c r="X752" s="6" t="s">
        <v>38</v>
      </c>
      <c r="Y752" s="6">
        <v>4</v>
      </c>
      <c r="Z752" s="6" t="s">
        <v>58</v>
      </c>
    </row>
    <row r="753" spans="1:26" x14ac:dyDescent="0.3">
      <c r="A753" s="6" t="s">
        <v>1352</v>
      </c>
      <c r="B753" s="7">
        <v>45759</v>
      </c>
      <c r="C753" s="6" t="s">
        <v>1005</v>
      </c>
      <c r="D753" s="6" t="s">
        <v>66</v>
      </c>
      <c r="E753" s="6" t="s">
        <v>29</v>
      </c>
      <c r="F753" s="6">
        <v>55</v>
      </c>
      <c r="G753" s="6" t="s">
        <v>30</v>
      </c>
      <c r="H753" s="6" t="s">
        <v>31</v>
      </c>
      <c r="I753" s="6" t="s">
        <v>30</v>
      </c>
      <c r="J753" s="6" t="s">
        <v>125</v>
      </c>
      <c r="K753" s="6">
        <v>5</v>
      </c>
      <c r="L753" s="6">
        <v>22055</v>
      </c>
      <c r="M753" s="6">
        <v>0</v>
      </c>
      <c r="N753" s="6">
        <v>0</v>
      </c>
      <c r="O753" s="6">
        <v>19849.5</v>
      </c>
      <c r="P753" s="6">
        <v>490</v>
      </c>
      <c r="Q753" s="6">
        <v>130614.5</v>
      </c>
      <c r="R753" s="6" t="s">
        <v>54</v>
      </c>
      <c r="S753" s="6" t="s">
        <v>34</v>
      </c>
      <c r="T753" s="6" t="s">
        <v>35</v>
      </c>
      <c r="U753" s="6" t="s">
        <v>36</v>
      </c>
      <c r="V753" s="6" t="s">
        <v>37</v>
      </c>
      <c r="W753" s="6">
        <v>1</v>
      </c>
      <c r="X753" s="6" t="s">
        <v>38</v>
      </c>
      <c r="Y753" s="6">
        <v>3</v>
      </c>
      <c r="Z753" s="6" t="s">
        <v>91</v>
      </c>
    </row>
    <row r="754" spans="1:26" x14ac:dyDescent="0.3">
      <c r="A754" s="6" t="s">
        <v>1353</v>
      </c>
      <c r="B754" s="7">
        <v>46009</v>
      </c>
      <c r="C754" s="6" t="s">
        <v>767</v>
      </c>
      <c r="D754" s="6" t="s">
        <v>28</v>
      </c>
      <c r="E754" s="6" t="s">
        <v>43</v>
      </c>
      <c r="F754" s="6">
        <v>31</v>
      </c>
      <c r="G754" s="6" t="s">
        <v>99</v>
      </c>
      <c r="H754" s="6" t="s">
        <v>52</v>
      </c>
      <c r="I754" s="6" t="s">
        <v>99</v>
      </c>
      <c r="J754" s="6" t="s">
        <v>75</v>
      </c>
      <c r="K754" s="6">
        <v>1</v>
      </c>
      <c r="L754" s="6">
        <v>43437</v>
      </c>
      <c r="M754" s="6">
        <v>5</v>
      </c>
      <c r="N754" s="6">
        <v>2171.85</v>
      </c>
      <c r="O754" s="6">
        <v>7427.73</v>
      </c>
      <c r="P754" s="6">
        <v>286</v>
      </c>
      <c r="Q754" s="6">
        <v>48978.879999999997</v>
      </c>
      <c r="R754" s="6" t="s">
        <v>54</v>
      </c>
      <c r="S754" s="6" t="s">
        <v>34</v>
      </c>
      <c r="T754" s="6" t="s">
        <v>55</v>
      </c>
      <c r="U754" s="6" t="s">
        <v>56</v>
      </c>
      <c r="V754" s="6" t="s">
        <v>57</v>
      </c>
      <c r="W754" s="6">
        <v>9</v>
      </c>
      <c r="X754" s="6" t="s">
        <v>38</v>
      </c>
      <c r="Y754" s="6">
        <v>3</v>
      </c>
      <c r="Z754" s="6" t="s">
        <v>58</v>
      </c>
    </row>
    <row r="755" spans="1:26" x14ac:dyDescent="0.3">
      <c r="A755" s="6" t="s">
        <v>1354</v>
      </c>
      <c r="B755" s="7">
        <v>45903</v>
      </c>
      <c r="C755" s="6" t="s">
        <v>279</v>
      </c>
      <c r="D755" s="6" t="s">
        <v>80</v>
      </c>
      <c r="E755" s="6" t="s">
        <v>29</v>
      </c>
      <c r="F755" s="6">
        <v>18</v>
      </c>
      <c r="G755" s="6" t="s">
        <v>51</v>
      </c>
      <c r="H755" s="6" t="s">
        <v>52</v>
      </c>
      <c r="I755" s="6" t="s">
        <v>51</v>
      </c>
      <c r="J755" s="6" t="s">
        <v>201</v>
      </c>
      <c r="K755" s="6">
        <v>1</v>
      </c>
      <c r="L755" s="6">
        <v>16469</v>
      </c>
      <c r="M755" s="6">
        <v>20</v>
      </c>
      <c r="N755" s="6">
        <v>3293.8</v>
      </c>
      <c r="O755" s="6">
        <v>2371.54</v>
      </c>
      <c r="P755" s="6">
        <v>266</v>
      </c>
      <c r="Q755" s="6">
        <v>15812.74</v>
      </c>
      <c r="R755" s="6" t="s">
        <v>54</v>
      </c>
      <c r="S755" s="6" t="s">
        <v>34</v>
      </c>
      <c r="T755" s="6" t="s">
        <v>103</v>
      </c>
      <c r="U755" s="6" t="s">
        <v>103</v>
      </c>
      <c r="V755" s="6" t="s">
        <v>57</v>
      </c>
      <c r="W755" s="6">
        <v>7</v>
      </c>
      <c r="X755" s="6" t="s">
        <v>38</v>
      </c>
      <c r="Y755" s="6">
        <v>4</v>
      </c>
      <c r="Z755" s="6" t="s">
        <v>47</v>
      </c>
    </row>
    <row r="756" spans="1:26" x14ac:dyDescent="0.3">
      <c r="A756" s="6" t="s">
        <v>1355</v>
      </c>
      <c r="B756" s="7">
        <v>46070</v>
      </c>
      <c r="C756" s="6" t="s">
        <v>1356</v>
      </c>
      <c r="D756" s="6" t="s">
        <v>111</v>
      </c>
      <c r="E756" s="6" t="s">
        <v>29</v>
      </c>
      <c r="F756" s="6">
        <v>48</v>
      </c>
      <c r="G756" s="6" t="s">
        <v>51</v>
      </c>
      <c r="H756" s="6" t="s">
        <v>52</v>
      </c>
      <c r="I756" s="6" t="s">
        <v>51</v>
      </c>
      <c r="J756" s="6" t="s">
        <v>150</v>
      </c>
      <c r="K756" s="6">
        <v>1</v>
      </c>
      <c r="L756" s="6">
        <v>44498</v>
      </c>
      <c r="M756" s="6">
        <v>10</v>
      </c>
      <c r="N756" s="6">
        <v>4449.8</v>
      </c>
      <c r="O756" s="6">
        <v>7208.68</v>
      </c>
      <c r="P756" s="6">
        <v>101</v>
      </c>
      <c r="Q756" s="6">
        <v>47357.88</v>
      </c>
      <c r="R756" s="6" t="s">
        <v>45</v>
      </c>
      <c r="S756" s="6" t="s">
        <v>34</v>
      </c>
      <c r="T756" s="6" t="s">
        <v>76</v>
      </c>
      <c r="U756" s="6" t="s">
        <v>77</v>
      </c>
      <c r="V756" s="6" t="s">
        <v>57</v>
      </c>
      <c r="W756" s="6">
        <v>7</v>
      </c>
      <c r="X756" s="6" t="s">
        <v>38</v>
      </c>
      <c r="Y756" s="6">
        <v>2</v>
      </c>
      <c r="Z756" s="6" t="s">
        <v>47</v>
      </c>
    </row>
    <row r="757" spans="1:26" x14ac:dyDescent="0.3">
      <c r="A757" s="6" t="s">
        <v>1357</v>
      </c>
      <c r="B757" s="7">
        <v>45968</v>
      </c>
      <c r="C757" s="6" t="s">
        <v>1187</v>
      </c>
      <c r="D757" s="6" t="s">
        <v>28</v>
      </c>
      <c r="E757" s="6" t="s">
        <v>29</v>
      </c>
      <c r="F757" s="6">
        <v>33</v>
      </c>
      <c r="G757" s="6" t="s">
        <v>134</v>
      </c>
      <c r="H757" s="6" t="s">
        <v>31</v>
      </c>
      <c r="I757" s="6" t="s">
        <v>134</v>
      </c>
      <c r="J757" s="6" t="s">
        <v>102</v>
      </c>
      <c r="K757" s="6">
        <v>5</v>
      </c>
      <c r="L757" s="6">
        <v>31205</v>
      </c>
      <c r="M757" s="6">
        <v>10</v>
      </c>
      <c r="N757" s="6">
        <v>15602.5</v>
      </c>
      <c r="O757" s="6">
        <v>25276.05</v>
      </c>
      <c r="P757" s="6">
        <v>301</v>
      </c>
      <c r="Q757" s="6">
        <v>165999.54999999999</v>
      </c>
      <c r="R757" s="6" t="s">
        <v>54</v>
      </c>
      <c r="S757" s="6" t="s">
        <v>63</v>
      </c>
      <c r="T757" s="6" t="s">
        <v>55</v>
      </c>
      <c r="U757" s="6" t="s">
        <v>56</v>
      </c>
      <c r="V757" s="6" t="s">
        <v>57</v>
      </c>
      <c r="W757" s="6">
        <v>5</v>
      </c>
      <c r="X757" s="6" t="s">
        <v>38</v>
      </c>
      <c r="Y757" s="6">
        <v>3</v>
      </c>
      <c r="Z757" s="6" t="s">
        <v>39</v>
      </c>
    </row>
    <row r="758" spans="1:26" x14ac:dyDescent="0.3">
      <c r="A758" s="6" t="s">
        <v>1358</v>
      </c>
      <c r="B758" s="7">
        <v>45892</v>
      </c>
      <c r="C758" s="6" t="s">
        <v>287</v>
      </c>
      <c r="D758" s="6" t="s">
        <v>61</v>
      </c>
      <c r="E758" s="6" t="s">
        <v>43</v>
      </c>
      <c r="F758" s="6">
        <v>41</v>
      </c>
      <c r="G758" s="6" t="s">
        <v>51</v>
      </c>
      <c r="H758" s="6" t="s">
        <v>52</v>
      </c>
      <c r="I758" s="6" t="s">
        <v>51</v>
      </c>
      <c r="J758" s="6" t="s">
        <v>112</v>
      </c>
      <c r="K758" s="6">
        <v>2</v>
      </c>
      <c r="L758" s="6">
        <v>48901</v>
      </c>
      <c r="M758" s="6">
        <v>0</v>
      </c>
      <c r="N758" s="6">
        <v>0</v>
      </c>
      <c r="O758" s="6">
        <v>17604.36</v>
      </c>
      <c r="P758" s="6">
        <v>80</v>
      </c>
      <c r="Q758" s="6">
        <v>115486.36</v>
      </c>
      <c r="R758" s="6" t="s">
        <v>83</v>
      </c>
      <c r="S758" s="6" t="s">
        <v>63</v>
      </c>
      <c r="T758" s="6" t="s">
        <v>55</v>
      </c>
      <c r="U758" s="6" t="s">
        <v>56</v>
      </c>
      <c r="V758" s="6" t="s">
        <v>57</v>
      </c>
      <c r="W758" s="6">
        <v>8</v>
      </c>
      <c r="X758" s="6" t="s">
        <v>47</v>
      </c>
      <c r="Y758" s="6">
        <v>4</v>
      </c>
      <c r="Z758" s="6" t="s">
        <v>58</v>
      </c>
    </row>
    <row r="759" spans="1:26" x14ac:dyDescent="0.3">
      <c r="A759" s="6" t="s">
        <v>1359</v>
      </c>
      <c r="B759" s="7">
        <v>46079</v>
      </c>
      <c r="C759" s="6" t="s">
        <v>956</v>
      </c>
      <c r="D759" s="6" t="s">
        <v>28</v>
      </c>
      <c r="E759" s="6" t="s">
        <v>29</v>
      </c>
      <c r="F759" s="6">
        <v>27</v>
      </c>
      <c r="G759" s="6" t="s">
        <v>44</v>
      </c>
      <c r="H759" s="6" t="s">
        <v>31</v>
      </c>
      <c r="I759" s="6" t="s">
        <v>44</v>
      </c>
      <c r="J759" s="6" t="s">
        <v>125</v>
      </c>
      <c r="K759" s="6">
        <v>3</v>
      </c>
      <c r="L759" s="6">
        <v>2214</v>
      </c>
      <c r="M759" s="6">
        <v>20</v>
      </c>
      <c r="N759" s="6">
        <v>1328.4</v>
      </c>
      <c r="O759" s="6">
        <v>956.45</v>
      </c>
      <c r="P759" s="6">
        <v>182</v>
      </c>
      <c r="Q759" s="6">
        <v>6452.05</v>
      </c>
      <c r="R759" s="6" t="s">
        <v>83</v>
      </c>
      <c r="S759" s="6" t="s">
        <v>34</v>
      </c>
      <c r="T759" s="6" t="s">
        <v>35</v>
      </c>
      <c r="U759" s="6" t="s">
        <v>36</v>
      </c>
      <c r="V759" s="6" t="s">
        <v>37</v>
      </c>
      <c r="W759" s="6">
        <v>4</v>
      </c>
      <c r="X759" s="6" t="s">
        <v>47</v>
      </c>
      <c r="Y759" s="6">
        <v>2</v>
      </c>
      <c r="Z759" s="6" t="s">
        <v>91</v>
      </c>
    </row>
    <row r="760" spans="1:26" x14ac:dyDescent="0.3">
      <c r="A760" s="6" t="s">
        <v>1360</v>
      </c>
      <c r="B760" s="7">
        <v>45967</v>
      </c>
      <c r="C760" s="6" t="s">
        <v>1361</v>
      </c>
      <c r="D760" s="6" t="s">
        <v>89</v>
      </c>
      <c r="E760" s="6" t="s">
        <v>43</v>
      </c>
      <c r="F760" s="6">
        <v>59</v>
      </c>
      <c r="G760" s="6" t="s">
        <v>30</v>
      </c>
      <c r="H760" s="6" t="s">
        <v>31</v>
      </c>
      <c r="I760" s="6" t="s">
        <v>30</v>
      </c>
      <c r="J760" s="6" t="s">
        <v>53</v>
      </c>
      <c r="K760" s="6">
        <v>5</v>
      </c>
      <c r="L760" s="6">
        <v>37151</v>
      </c>
      <c r="M760" s="6">
        <v>5</v>
      </c>
      <c r="N760" s="6">
        <v>9287.75</v>
      </c>
      <c r="O760" s="6">
        <v>31764.1</v>
      </c>
      <c r="P760" s="6">
        <v>164</v>
      </c>
      <c r="Q760" s="6">
        <v>208395.36</v>
      </c>
      <c r="R760" s="6" t="s">
        <v>33</v>
      </c>
      <c r="S760" s="6" t="s">
        <v>34</v>
      </c>
      <c r="T760" s="6" t="s">
        <v>76</v>
      </c>
      <c r="U760" s="6" t="s">
        <v>77</v>
      </c>
      <c r="V760" s="6" t="s">
        <v>57</v>
      </c>
      <c r="W760" s="6">
        <v>4</v>
      </c>
      <c r="X760" s="6" t="s">
        <v>47</v>
      </c>
      <c r="Y760" s="6">
        <v>2</v>
      </c>
      <c r="Z760" s="6" t="s">
        <v>91</v>
      </c>
    </row>
    <row r="761" spans="1:26" x14ac:dyDescent="0.3">
      <c r="A761" s="6" t="s">
        <v>1362</v>
      </c>
      <c r="B761" s="7">
        <v>45893</v>
      </c>
      <c r="C761" s="6" t="s">
        <v>977</v>
      </c>
      <c r="D761" s="6" t="s">
        <v>66</v>
      </c>
      <c r="E761" s="6" t="s">
        <v>43</v>
      </c>
      <c r="F761" s="6">
        <v>37</v>
      </c>
      <c r="G761" s="6" t="s">
        <v>74</v>
      </c>
      <c r="H761" s="6" t="s">
        <v>31</v>
      </c>
      <c r="I761" s="6" t="s">
        <v>74</v>
      </c>
      <c r="J761" s="6" t="s">
        <v>75</v>
      </c>
      <c r="K761" s="6">
        <v>3</v>
      </c>
      <c r="L761" s="6">
        <v>37260</v>
      </c>
      <c r="M761" s="6">
        <v>0</v>
      </c>
      <c r="N761" s="6">
        <v>0</v>
      </c>
      <c r="O761" s="6">
        <v>20120.400000000001</v>
      </c>
      <c r="P761" s="6">
        <v>17</v>
      </c>
      <c r="Q761" s="6">
        <v>131917.4</v>
      </c>
      <c r="R761" s="6" t="s">
        <v>45</v>
      </c>
      <c r="S761" s="6" t="s">
        <v>34</v>
      </c>
      <c r="T761" s="6" t="s">
        <v>95</v>
      </c>
      <c r="U761" s="6" t="s">
        <v>96</v>
      </c>
      <c r="V761" s="6" t="s">
        <v>57</v>
      </c>
      <c r="W761" s="6">
        <v>2</v>
      </c>
      <c r="X761" s="6" t="s">
        <v>38</v>
      </c>
      <c r="Y761" s="6">
        <v>3</v>
      </c>
      <c r="Z761" s="6" t="s">
        <v>58</v>
      </c>
    </row>
    <row r="762" spans="1:26" x14ac:dyDescent="0.3">
      <c r="A762" s="6" t="s">
        <v>1363</v>
      </c>
      <c r="B762" s="7">
        <v>45847</v>
      </c>
      <c r="C762" s="6" t="s">
        <v>344</v>
      </c>
      <c r="D762" s="6" t="s">
        <v>89</v>
      </c>
      <c r="E762" s="6" t="s">
        <v>29</v>
      </c>
      <c r="F762" s="6">
        <v>19</v>
      </c>
      <c r="G762" s="6" t="s">
        <v>139</v>
      </c>
      <c r="H762" s="6" t="s">
        <v>31</v>
      </c>
      <c r="I762" s="6" t="s">
        <v>139</v>
      </c>
      <c r="J762" s="6" t="s">
        <v>102</v>
      </c>
      <c r="K762" s="6">
        <v>1</v>
      </c>
      <c r="L762" s="6">
        <v>47891</v>
      </c>
      <c r="M762" s="6">
        <v>0</v>
      </c>
      <c r="N762" s="6">
        <v>0</v>
      </c>
      <c r="O762" s="6">
        <v>8620.3799999999992</v>
      </c>
      <c r="P762" s="6">
        <v>382</v>
      </c>
      <c r="Q762" s="6">
        <v>56893.38</v>
      </c>
      <c r="R762" s="6" t="s">
        <v>45</v>
      </c>
      <c r="S762" s="6" t="s">
        <v>63</v>
      </c>
      <c r="T762" s="6" t="s">
        <v>35</v>
      </c>
      <c r="U762" s="6" t="s">
        <v>36</v>
      </c>
      <c r="V762" s="6" t="s">
        <v>37</v>
      </c>
      <c r="W762" s="6">
        <v>3</v>
      </c>
      <c r="X762" s="6" t="s">
        <v>38</v>
      </c>
      <c r="Y762" s="6">
        <v>2</v>
      </c>
      <c r="Z762" s="6" t="s">
        <v>91</v>
      </c>
    </row>
    <row r="763" spans="1:26" x14ac:dyDescent="0.3">
      <c r="A763" s="6" t="s">
        <v>1364</v>
      </c>
      <c r="B763" s="7">
        <v>46070</v>
      </c>
      <c r="C763" s="6" t="s">
        <v>404</v>
      </c>
      <c r="D763" s="6" t="s">
        <v>80</v>
      </c>
      <c r="E763" s="6" t="s">
        <v>29</v>
      </c>
      <c r="F763" s="6">
        <v>55</v>
      </c>
      <c r="G763" s="6" t="s">
        <v>74</v>
      </c>
      <c r="H763" s="6" t="s">
        <v>31</v>
      </c>
      <c r="I763" s="6" t="s">
        <v>74</v>
      </c>
      <c r="J763" s="6" t="s">
        <v>53</v>
      </c>
      <c r="K763" s="6">
        <v>5</v>
      </c>
      <c r="L763" s="6">
        <v>16719</v>
      </c>
      <c r="M763" s="6">
        <v>5</v>
      </c>
      <c r="N763" s="6">
        <v>4179.75</v>
      </c>
      <c r="O763" s="6">
        <v>14294.74</v>
      </c>
      <c r="P763" s="6">
        <v>308</v>
      </c>
      <c r="Q763" s="6">
        <v>94017.99</v>
      </c>
      <c r="R763" s="6" t="s">
        <v>45</v>
      </c>
      <c r="S763" s="6" t="s">
        <v>34</v>
      </c>
      <c r="T763" s="6" t="s">
        <v>70</v>
      </c>
      <c r="U763" s="6" t="s">
        <v>56</v>
      </c>
      <c r="V763" s="6" t="s">
        <v>57</v>
      </c>
      <c r="W763" s="6">
        <v>10</v>
      </c>
      <c r="X763" s="6" t="s">
        <v>38</v>
      </c>
      <c r="Y763" s="6">
        <v>2</v>
      </c>
      <c r="Z763" s="6" t="s">
        <v>47</v>
      </c>
    </row>
    <row r="764" spans="1:26" x14ac:dyDescent="0.3">
      <c r="A764" s="6" t="s">
        <v>1365</v>
      </c>
      <c r="B764" s="7">
        <v>45771</v>
      </c>
      <c r="C764" s="6" t="s">
        <v>1366</v>
      </c>
      <c r="D764" s="6" t="s">
        <v>89</v>
      </c>
      <c r="E764" s="6" t="s">
        <v>43</v>
      </c>
      <c r="F764" s="6">
        <v>29</v>
      </c>
      <c r="G764" s="6" t="s">
        <v>51</v>
      </c>
      <c r="H764" s="6" t="s">
        <v>52</v>
      </c>
      <c r="I764" s="6" t="s">
        <v>51</v>
      </c>
      <c r="J764" s="6" t="s">
        <v>102</v>
      </c>
      <c r="K764" s="6">
        <v>2</v>
      </c>
      <c r="L764" s="6">
        <v>35205</v>
      </c>
      <c r="M764" s="6">
        <v>0</v>
      </c>
      <c r="N764" s="6">
        <v>0</v>
      </c>
      <c r="O764" s="6">
        <v>12673.8</v>
      </c>
      <c r="P764" s="6">
        <v>27</v>
      </c>
      <c r="Q764" s="6">
        <v>83110.8</v>
      </c>
      <c r="R764" s="6" t="s">
        <v>54</v>
      </c>
      <c r="S764" s="6" t="s">
        <v>34</v>
      </c>
      <c r="T764" s="6" t="s">
        <v>35</v>
      </c>
      <c r="U764" s="6" t="s">
        <v>36</v>
      </c>
      <c r="V764" s="6" t="s">
        <v>37</v>
      </c>
      <c r="W764" s="6">
        <v>7</v>
      </c>
      <c r="X764" s="6" t="s">
        <v>38</v>
      </c>
      <c r="Y764" s="6">
        <v>1</v>
      </c>
      <c r="Z764" s="6" t="s">
        <v>47</v>
      </c>
    </row>
    <row r="765" spans="1:26" x14ac:dyDescent="0.3">
      <c r="A765" s="6" t="s">
        <v>1367</v>
      </c>
      <c r="B765" s="7">
        <v>45782</v>
      </c>
      <c r="C765" s="6" t="s">
        <v>310</v>
      </c>
      <c r="D765" s="6" t="s">
        <v>42</v>
      </c>
      <c r="E765" s="6" t="s">
        <v>29</v>
      </c>
      <c r="F765" s="6">
        <v>56</v>
      </c>
      <c r="G765" s="6" t="s">
        <v>44</v>
      </c>
      <c r="H765" s="6" t="s">
        <v>31</v>
      </c>
      <c r="I765" s="6" t="s">
        <v>44</v>
      </c>
      <c r="J765" s="6" t="s">
        <v>150</v>
      </c>
      <c r="K765" s="6">
        <v>5</v>
      </c>
      <c r="L765" s="6">
        <v>1924</v>
      </c>
      <c r="M765" s="6">
        <v>10</v>
      </c>
      <c r="N765" s="6">
        <v>962</v>
      </c>
      <c r="O765" s="6">
        <v>1558.44</v>
      </c>
      <c r="P765" s="6">
        <v>474</v>
      </c>
      <c r="Q765" s="6">
        <v>10690.44</v>
      </c>
      <c r="R765" s="6" t="s">
        <v>83</v>
      </c>
      <c r="S765" s="6" t="s">
        <v>63</v>
      </c>
      <c r="T765" s="6" t="s">
        <v>70</v>
      </c>
      <c r="U765" s="6" t="s">
        <v>56</v>
      </c>
      <c r="V765" s="6" t="s">
        <v>57</v>
      </c>
      <c r="W765" s="6">
        <v>1</v>
      </c>
      <c r="X765" s="6" t="s">
        <v>47</v>
      </c>
      <c r="Y765" s="6">
        <v>3</v>
      </c>
      <c r="Z765" s="6" t="s">
        <v>47</v>
      </c>
    </row>
    <row r="766" spans="1:26" x14ac:dyDescent="0.3">
      <c r="A766" s="6" t="s">
        <v>1368</v>
      </c>
      <c r="B766" s="7">
        <v>45949</v>
      </c>
      <c r="C766" s="6" t="s">
        <v>1369</v>
      </c>
      <c r="D766" s="6" t="s">
        <v>50</v>
      </c>
      <c r="E766" s="6" t="s">
        <v>29</v>
      </c>
      <c r="F766" s="6">
        <v>40</v>
      </c>
      <c r="G766" s="6" t="s">
        <v>90</v>
      </c>
      <c r="H766" s="6" t="s">
        <v>31</v>
      </c>
      <c r="I766" s="6" t="s">
        <v>90</v>
      </c>
      <c r="J766" s="6" t="s">
        <v>102</v>
      </c>
      <c r="K766" s="6">
        <v>5</v>
      </c>
      <c r="L766" s="6">
        <v>1111</v>
      </c>
      <c r="M766" s="6">
        <v>10</v>
      </c>
      <c r="N766" s="6">
        <v>555.5</v>
      </c>
      <c r="O766" s="6">
        <v>899.91</v>
      </c>
      <c r="P766" s="6">
        <v>32</v>
      </c>
      <c r="Q766" s="6">
        <v>5931.41</v>
      </c>
      <c r="R766" s="6" t="s">
        <v>54</v>
      </c>
      <c r="S766" s="6" t="s">
        <v>34</v>
      </c>
      <c r="T766" s="6" t="s">
        <v>55</v>
      </c>
      <c r="U766" s="6" t="s">
        <v>56</v>
      </c>
      <c r="V766" s="6" t="s">
        <v>57</v>
      </c>
      <c r="W766" s="6">
        <v>2</v>
      </c>
      <c r="X766" s="6" t="s">
        <v>38</v>
      </c>
      <c r="Y766" s="6">
        <v>4</v>
      </c>
      <c r="Z766" s="6" t="s">
        <v>47</v>
      </c>
    </row>
    <row r="767" spans="1:26" x14ac:dyDescent="0.3">
      <c r="A767" s="6" t="s">
        <v>1370</v>
      </c>
      <c r="B767" s="7">
        <v>46082</v>
      </c>
      <c r="C767" s="6" t="s">
        <v>209</v>
      </c>
      <c r="D767" s="6" t="s">
        <v>73</v>
      </c>
      <c r="E767" s="6" t="s">
        <v>29</v>
      </c>
      <c r="F767" s="6">
        <v>55</v>
      </c>
      <c r="G767" s="6" t="s">
        <v>134</v>
      </c>
      <c r="H767" s="6" t="s">
        <v>31</v>
      </c>
      <c r="I767" s="6" t="s">
        <v>134</v>
      </c>
      <c r="J767" s="6" t="s">
        <v>32</v>
      </c>
      <c r="K767" s="6">
        <v>3</v>
      </c>
      <c r="L767" s="6">
        <v>4451</v>
      </c>
      <c r="M767" s="6">
        <v>10</v>
      </c>
      <c r="N767" s="6">
        <v>1335.3</v>
      </c>
      <c r="O767" s="6">
        <v>2163.19</v>
      </c>
      <c r="P767" s="6">
        <v>484</v>
      </c>
      <c r="Q767" s="6">
        <v>14664.89</v>
      </c>
      <c r="R767" s="6" t="s">
        <v>33</v>
      </c>
      <c r="S767" s="6" t="s">
        <v>63</v>
      </c>
      <c r="T767" s="6" t="s">
        <v>95</v>
      </c>
      <c r="U767" s="6" t="s">
        <v>96</v>
      </c>
      <c r="V767" s="6" t="s">
        <v>57</v>
      </c>
      <c r="W767" s="6">
        <v>8</v>
      </c>
      <c r="X767" s="6" t="s">
        <v>38</v>
      </c>
      <c r="Y767" s="6">
        <v>1</v>
      </c>
      <c r="Z767" s="6" t="s">
        <v>91</v>
      </c>
    </row>
    <row r="768" spans="1:26" x14ac:dyDescent="0.3">
      <c r="A768" s="6" t="s">
        <v>1371</v>
      </c>
      <c r="B768" s="7">
        <v>46072</v>
      </c>
      <c r="C768" s="6" t="s">
        <v>568</v>
      </c>
      <c r="D768" s="6" t="s">
        <v>80</v>
      </c>
      <c r="E768" s="6" t="s">
        <v>29</v>
      </c>
      <c r="F768" s="6">
        <v>51</v>
      </c>
      <c r="G768" s="6" t="s">
        <v>90</v>
      </c>
      <c r="H768" s="6" t="s">
        <v>31</v>
      </c>
      <c r="I768" s="6" t="s">
        <v>90</v>
      </c>
      <c r="J768" s="6" t="s">
        <v>150</v>
      </c>
      <c r="K768" s="6">
        <v>1</v>
      </c>
      <c r="L768" s="6">
        <v>44909</v>
      </c>
      <c r="M768" s="6">
        <v>20</v>
      </c>
      <c r="N768" s="6">
        <v>8981.7999999999993</v>
      </c>
      <c r="O768" s="6">
        <v>6466.9</v>
      </c>
      <c r="P768" s="6">
        <v>384</v>
      </c>
      <c r="Q768" s="6">
        <v>42778.1</v>
      </c>
      <c r="R768" s="6" t="s">
        <v>45</v>
      </c>
      <c r="S768" s="6" t="s">
        <v>34</v>
      </c>
      <c r="T768" s="6" t="s">
        <v>103</v>
      </c>
      <c r="U768" s="6" t="s">
        <v>103</v>
      </c>
      <c r="V768" s="6" t="s">
        <v>57</v>
      </c>
      <c r="W768" s="6">
        <v>9</v>
      </c>
      <c r="X768" s="6" t="s">
        <v>47</v>
      </c>
      <c r="Y768" s="6">
        <v>1</v>
      </c>
      <c r="Z768" s="6" t="s">
        <v>91</v>
      </c>
    </row>
    <row r="769" spans="1:26" x14ac:dyDescent="0.3">
      <c r="A769" s="6" t="s">
        <v>1372</v>
      </c>
      <c r="B769" s="7">
        <v>45841</v>
      </c>
      <c r="C769" s="6" t="s">
        <v>658</v>
      </c>
      <c r="D769" s="6" t="s">
        <v>66</v>
      </c>
      <c r="E769" s="6" t="s">
        <v>43</v>
      </c>
      <c r="F769" s="6">
        <v>29</v>
      </c>
      <c r="G769" s="6" t="s">
        <v>90</v>
      </c>
      <c r="H769" s="6" t="s">
        <v>31</v>
      </c>
      <c r="I769" s="6" t="s">
        <v>90</v>
      </c>
      <c r="J769" s="6" t="s">
        <v>112</v>
      </c>
      <c r="K769" s="6">
        <v>4</v>
      </c>
      <c r="L769" s="6">
        <v>43820</v>
      </c>
      <c r="M769" s="6">
        <v>10</v>
      </c>
      <c r="N769" s="6">
        <v>17528</v>
      </c>
      <c r="O769" s="6">
        <v>28395.360000000001</v>
      </c>
      <c r="P769" s="6">
        <v>157</v>
      </c>
      <c r="Q769" s="6">
        <v>186304.36</v>
      </c>
      <c r="R769" s="6" t="s">
        <v>45</v>
      </c>
      <c r="S769" s="6" t="s">
        <v>63</v>
      </c>
      <c r="T769" s="6" t="s">
        <v>84</v>
      </c>
      <c r="U769" s="6" t="s">
        <v>85</v>
      </c>
      <c r="V769" s="6" t="s">
        <v>86</v>
      </c>
      <c r="W769" s="6">
        <v>10</v>
      </c>
      <c r="X769" s="6" t="s">
        <v>47</v>
      </c>
      <c r="Y769" s="6">
        <v>4</v>
      </c>
      <c r="Z769" s="6" t="s">
        <v>91</v>
      </c>
    </row>
    <row r="770" spans="1:26" x14ac:dyDescent="0.3">
      <c r="A770" s="6" t="s">
        <v>1373</v>
      </c>
      <c r="B770" s="7">
        <v>45862</v>
      </c>
      <c r="C770" s="6" t="s">
        <v>1374</v>
      </c>
      <c r="D770" s="6" t="s">
        <v>42</v>
      </c>
      <c r="E770" s="6" t="s">
        <v>29</v>
      </c>
      <c r="F770" s="6">
        <v>40</v>
      </c>
      <c r="G770" s="6" t="s">
        <v>51</v>
      </c>
      <c r="H770" s="6" t="s">
        <v>52</v>
      </c>
      <c r="I770" s="6" t="s">
        <v>51</v>
      </c>
      <c r="J770" s="6" t="s">
        <v>201</v>
      </c>
      <c r="K770" s="6">
        <v>3</v>
      </c>
      <c r="L770" s="6">
        <v>13810</v>
      </c>
      <c r="M770" s="6">
        <v>10</v>
      </c>
      <c r="N770" s="6">
        <v>4143</v>
      </c>
      <c r="O770" s="6">
        <v>6711.66</v>
      </c>
      <c r="P770" s="6">
        <v>258</v>
      </c>
      <c r="Q770" s="6">
        <v>44256.66</v>
      </c>
      <c r="R770" s="6" t="s">
        <v>54</v>
      </c>
      <c r="S770" s="6" t="s">
        <v>34</v>
      </c>
      <c r="T770" s="6" t="s">
        <v>95</v>
      </c>
      <c r="U770" s="6" t="s">
        <v>96</v>
      </c>
      <c r="V770" s="6" t="s">
        <v>57</v>
      </c>
      <c r="W770" s="6">
        <v>9</v>
      </c>
      <c r="X770" s="6" t="s">
        <v>38</v>
      </c>
      <c r="Y770" s="6">
        <v>1</v>
      </c>
      <c r="Z770" s="6" t="s">
        <v>39</v>
      </c>
    </row>
    <row r="771" spans="1:26" x14ac:dyDescent="0.3">
      <c r="A771" s="6" t="s">
        <v>1375</v>
      </c>
      <c r="B771" s="7">
        <v>46047</v>
      </c>
      <c r="C771" s="6" t="s">
        <v>1162</v>
      </c>
      <c r="D771" s="6" t="s">
        <v>61</v>
      </c>
      <c r="E771" s="6" t="s">
        <v>43</v>
      </c>
      <c r="F771" s="6">
        <v>40</v>
      </c>
      <c r="G771" s="6" t="s">
        <v>44</v>
      </c>
      <c r="H771" s="6" t="s">
        <v>31</v>
      </c>
      <c r="I771" s="6" t="s">
        <v>44</v>
      </c>
      <c r="J771" s="6" t="s">
        <v>32</v>
      </c>
      <c r="K771" s="6">
        <v>2</v>
      </c>
      <c r="L771" s="6">
        <v>46551</v>
      </c>
      <c r="M771" s="6">
        <v>15</v>
      </c>
      <c r="N771" s="6">
        <v>13965.3</v>
      </c>
      <c r="O771" s="6">
        <v>14244.61</v>
      </c>
      <c r="P771" s="6">
        <v>269</v>
      </c>
      <c r="Q771" s="6">
        <v>93650.31</v>
      </c>
      <c r="R771" s="6" t="s">
        <v>45</v>
      </c>
      <c r="S771" s="6" t="s">
        <v>63</v>
      </c>
      <c r="T771" s="6" t="s">
        <v>95</v>
      </c>
      <c r="U771" s="6" t="s">
        <v>96</v>
      </c>
      <c r="V771" s="6" t="s">
        <v>57</v>
      </c>
      <c r="W771" s="6">
        <v>10</v>
      </c>
      <c r="X771" s="6" t="s">
        <v>38</v>
      </c>
      <c r="Y771" s="6">
        <v>3</v>
      </c>
      <c r="Z771" s="6" t="s">
        <v>58</v>
      </c>
    </row>
    <row r="772" spans="1:26" x14ac:dyDescent="0.3">
      <c r="A772" s="6" t="s">
        <v>1376</v>
      </c>
      <c r="B772" s="7">
        <v>46024</v>
      </c>
      <c r="C772" s="6" t="s">
        <v>365</v>
      </c>
      <c r="D772" s="6" t="s">
        <v>89</v>
      </c>
      <c r="E772" s="6" t="s">
        <v>29</v>
      </c>
      <c r="F772" s="6">
        <v>51</v>
      </c>
      <c r="G772" s="6" t="s">
        <v>30</v>
      </c>
      <c r="H772" s="6" t="s">
        <v>31</v>
      </c>
      <c r="I772" s="6" t="s">
        <v>30</v>
      </c>
      <c r="J772" s="6" t="s">
        <v>62</v>
      </c>
      <c r="K772" s="6">
        <v>1</v>
      </c>
      <c r="L772" s="6">
        <v>39927</v>
      </c>
      <c r="M772" s="6">
        <v>20</v>
      </c>
      <c r="N772" s="6">
        <v>7985.4</v>
      </c>
      <c r="O772" s="6">
        <v>5749.49</v>
      </c>
      <c r="P772" s="6">
        <v>5</v>
      </c>
      <c r="Q772" s="6">
        <v>37696.089999999997</v>
      </c>
      <c r="R772" s="6" t="s">
        <v>45</v>
      </c>
      <c r="S772" s="6" t="s">
        <v>34</v>
      </c>
      <c r="T772" s="6" t="s">
        <v>76</v>
      </c>
      <c r="U772" s="6" t="s">
        <v>77</v>
      </c>
      <c r="V772" s="6" t="s">
        <v>57</v>
      </c>
      <c r="W772" s="6">
        <v>1</v>
      </c>
      <c r="X772" s="6" t="s">
        <v>38</v>
      </c>
      <c r="Y772" s="6">
        <v>5</v>
      </c>
      <c r="Z772" s="6" t="s">
        <v>91</v>
      </c>
    </row>
    <row r="773" spans="1:26" x14ac:dyDescent="0.3">
      <c r="A773" s="6" t="s">
        <v>1377</v>
      </c>
      <c r="B773" s="7">
        <v>45966</v>
      </c>
      <c r="C773" s="6" t="s">
        <v>1378</v>
      </c>
      <c r="D773" s="6" t="s">
        <v>89</v>
      </c>
      <c r="E773" s="6" t="s">
        <v>29</v>
      </c>
      <c r="F773" s="6">
        <v>24</v>
      </c>
      <c r="G773" s="6" t="s">
        <v>99</v>
      </c>
      <c r="H773" s="6" t="s">
        <v>52</v>
      </c>
      <c r="I773" s="6" t="s">
        <v>99</v>
      </c>
      <c r="J773" s="6" t="s">
        <v>53</v>
      </c>
      <c r="K773" s="6">
        <v>4</v>
      </c>
      <c r="L773" s="6">
        <v>26531</v>
      </c>
      <c r="M773" s="6">
        <v>15</v>
      </c>
      <c r="N773" s="6">
        <v>15918.6</v>
      </c>
      <c r="O773" s="6">
        <v>16236.97</v>
      </c>
      <c r="P773" s="6">
        <v>424</v>
      </c>
      <c r="Q773" s="6">
        <v>106866.37</v>
      </c>
      <c r="R773" s="6" t="s">
        <v>83</v>
      </c>
      <c r="S773" s="6" t="s">
        <v>34</v>
      </c>
      <c r="T773" s="6" t="s">
        <v>55</v>
      </c>
      <c r="U773" s="6" t="s">
        <v>56</v>
      </c>
      <c r="V773" s="6" t="s">
        <v>57</v>
      </c>
      <c r="W773" s="6">
        <v>4</v>
      </c>
      <c r="X773" s="6" t="s">
        <v>38</v>
      </c>
      <c r="Y773" s="6">
        <v>4</v>
      </c>
      <c r="Z773" s="6" t="s">
        <v>91</v>
      </c>
    </row>
    <row r="774" spans="1:26" x14ac:dyDescent="0.3">
      <c r="A774" s="6" t="s">
        <v>1379</v>
      </c>
      <c r="B774" s="7">
        <v>45874</v>
      </c>
      <c r="C774" s="6" t="s">
        <v>523</v>
      </c>
      <c r="D774" s="6" t="s">
        <v>42</v>
      </c>
      <c r="E774" s="6" t="s">
        <v>29</v>
      </c>
      <c r="F774" s="6">
        <v>50</v>
      </c>
      <c r="G774" s="6" t="s">
        <v>67</v>
      </c>
      <c r="H774" s="6" t="s">
        <v>68</v>
      </c>
      <c r="I774" s="6" t="s">
        <v>67</v>
      </c>
      <c r="J774" s="6" t="s">
        <v>53</v>
      </c>
      <c r="K774" s="6">
        <v>3</v>
      </c>
      <c r="L774" s="6">
        <v>17924</v>
      </c>
      <c r="M774" s="6">
        <v>5</v>
      </c>
      <c r="N774" s="6">
        <v>2688.6</v>
      </c>
      <c r="O774" s="6">
        <v>9195.01</v>
      </c>
      <c r="P774" s="6">
        <v>37</v>
      </c>
      <c r="Q774" s="6">
        <v>60315.41</v>
      </c>
      <c r="R774" s="6" t="s">
        <v>45</v>
      </c>
      <c r="S774" s="6" t="s">
        <v>63</v>
      </c>
      <c r="T774" s="6" t="s">
        <v>46</v>
      </c>
      <c r="U774" s="6" t="s">
        <v>36</v>
      </c>
      <c r="V774" s="6" t="s">
        <v>37</v>
      </c>
      <c r="W774" s="6">
        <v>8</v>
      </c>
      <c r="X774" s="6" t="s">
        <v>47</v>
      </c>
      <c r="Y774" s="6">
        <v>1</v>
      </c>
      <c r="Z774" s="6" t="s">
        <v>58</v>
      </c>
    </row>
    <row r="775" spans="1:26" x14ac:dyDescent="0.3">
      <c r="A775" s="6" t="s">
        <v>1380</v>
      </c>
      <c r="B775" s="7">
        <v>45921</v>
      </c>
      <c r="C775" s="6" t="s">
        <v>631</v>
      </c>
      <c r="D775" s="6" t="s">
        <v>28</v>
      </c>
      <c r="E775" s="6" t="s">
        <v>29</v>
      </c>
      <c r="F775" s="6">
        <v>26</v>
      </c>
      <c r="G775" s="6" t="s">
        <v>134</v>
      </c>
      <c r="H775" s="6" t="s">
        <v>31</v>
      </c>
      <c r="I775" s="6" t="s">
        <v>134</v>
      </c>
      <c r="J775" s="6" t="s">
        <v>62</v>
      </c>
      <c r="K775" s="6">
        <v>5</v>
      </c>
      <c r="L775" s="6">
        <v>14793</v>
      </c>
      <c r="M775" s="6">
        <v>0</v>
      </c>
      <c r="N775" s="6">
        <v>0</v>
      </c>
      <c r="O775" s="6">
        <v>13313.7</v>
      </c>
      <c r="P775" s="6">
        <v>61</v>
      </c>
      <c r="Q775" s="6">
        <v>87339.7</v>
      </c>
      <c r="R775" s="6" t="s">
        <v>83</v>
      </c>
      <c r="S775" s="6" t="s">
        <v>63</v>
      </c>
      <c r="T775" s="6" t="s">
        <v>55</v>
      </c>
      <c r="U775" s="6" t="s">
        <v>56</v>
      </c>
      <c r="V775" s="6" t="s">
        <v>57</v>
      </c>
      <c r="W775" s="6">
        <v>4</v>
      </c>
      <c r="X775" s="6" t="s">
        <v>38</v>
      </c>
      <c r="Y775" s="6">
        <v>5</v>
      </c>
      <c r="Z775" s="6" t="s">
        <v>39</v>
      </c>
    </row>
    <row r="776" spans="1:26" x14ac:dyDescent="0.3">
      <c r="A776" s="6" t="s">
        <v>1381</v>
      </c>
      <c r="B776" s="7">
        <v>45866</v>
      </c>
      <c r="C776" s="6" t="s">
        <v>722</v>
      </c>
      <c r="D776" s="6" t="s">
        <v>111</v>
      </c>
      <c r="E776" s="6" t="s">
        <v>43</v>
      </c>
      <c r="F776" s="6">
        <v>26</v>
      </c>
      <c r="G776" s="6" t="s">
        <v>44</v>
      </c>
      <c r="H776" s="6" t="s">
        <v>31</v>
      </c>
      <c r="I776" s="6" t="s">
        <v>44</v>
      </c>
      <c r="J776" s="6" t="s">
        <v>62</v>
      </c>
      <c r="K776" s="6">
        <v>5</v>
      </c>
      <c r="L776" s="6">
        <v>47888</v>
      </c>
      <c r="M776" s="6">
        <v>10</v>
      </c>
      <c r="N776" s="6">
        <v>23944</v>
      </c>
      <c r="O776" s="6">
        <v>38789.279999999999</v>
      </c>
      <c r="P776" s="6">
        <v>381</v>
      </c>
      <c r="Q776" s="6">
        <v>254666.28</v>
      </c>
      <c r="R776" s="6" t="s">
        <v>54</v>
      </c>
      <c r="S776" s="6" t="s">
        <v>63</v>
      </c>
      <c r="T776" s="6" t="s">
        <v>46</v>
      </c>
      <c r="U776" s="6" t="s">
        <v>36</v>
      </c>
      <c r="V776" s="6" t="s">
        <v>37</v>
      </c>
      <c r="W776" s="6">
        <v>1</v>
      </c>
      <c r="X776" s="6" t="s">
        <v>38</v>
      </c>
      <c r="Y776" s="6">
        <v>3</v>
      </c>
      <c r="Z776" s="6" t="s">
        <v>58</v>
      </c>
    </row>
    <row r="777" spans="1:26" x14ac:dyDescent="0.3">
      <c r="A777" s="6" t="s">
        <v>1382</v>
      </c>
      <c r="B777" s="7">
        <v>45774</v>
      </c>
      <c r="C777" s="6" t="s">
        <v>149</v>
      </c>
      <c r="D777" s="6" t="s">
        <v>28</v>
      </c>
      <c r="E777" s="6" t="s">
        <v>43</v>
      </c>
      <c r="F777" s="6">
        <v>42</v>
      </c>
      <c r="G777" s="6" t="s">
        <v>139</v>
      </c>
      <c r="H777" s="6" t="s">
        <v>31</v>
      </c>
      <c r="I777" s="6" t="s">
        <v>139</v>
      </c>
      <c r="J777" s="6" t="s">
        <v>102</v>
      </c>
      <c r="K777" s="6">
        <v>4</v>
      </c>
      <c r="L777" s="6">
        <v>9646</v>
      </c>
      <c r="M777" s="6">
        <v>5</v>
      </c>
      <c r="N777" s="6">
        <v>1929.2</v>
      </c>
      <c r="O777" s="6">
        <v>6597.86</v>
      </c>
      <c r="P777" s="6">
        <v>331</v>
      </c>
      <c r="Q777" s="6">
        <v>43583.66</v>
      </c>
      <c r="R777" s="6" t="s">
        <v>54</v>
      </c>
      <c r="S777" s="6" t="s">
        <v>63</v>
      </c>
      <c r="T777" s="6" t="s">
        <v>95</v>
      </c>
      <c r="U777" s="6" t="s">
        <v>96</v>
      </c>
      <c r="V777" s="6" t="s">
        <v>57</v>
      </c>
      <c r="W777" s="6">
        <v>8</v>
      </c>
      <c r="X777" s="6" t="s">
        <v>47</v>
      </c>
      <c r="Y777" s="6">
        <v>5</v>
      </c>
      <c r="Z777" s="6" t="s">
        <v>47</v>
      </c>
    </row>
    <row r="778" spans="1:26" x14ac:dyDescent="0.3">
      <c r="A778" s="6" t="s">
        <v>1383</v>
      </c>
      <c r="B778" s="7">
        <v>45805</v>
      </c>
      <c r="C778" s="6" t="s">
        <v>451</v>
      </c>
      <c r="D778" s="6" t="s">
        <v>61</v>
      </c>
      <c r="E778" s="6" t="s">
        <v>29</v>
      </c>
      <c r="F778" s="6">
        <v>38</v>
      </c>
      <c r="G778" s="6" t="s">
        <v>74</v>
      </c>
      <c r="H778" s="6" t="s">
        <v>31</v>
      </c>
      <c r="I778" s="6" t="s">
        <v>74</v>
      </c>
      <c r="J778" s="6" t="s">
        <v>102</v>
      </c>
      <c r="K778" s="6">
        <v>4</v>
      </c>
      <c r="L778" s="6">
        <v>4941</v>
      </c>
      <c r="M778" s="6">
        <v>20</v>
      </c>
      <c r="N778" s="6">
        <v>3952.8</v>
      </c>
      <c r="O778" s="6">
        <v>2846.02</v>
      </c>
      <c r="P778" s="6">
        <v>305</v>
      </c>
      <c r="Q778" s="6">
        <v>18962.22</v>
      </c>
      <c r="R778" s="6" t="s">
        <v>33</v>
      </c>
      <c r="S778" s="6" t="s">
        <v>63</v>
      </c>
      <c r="T778" s="6" t="s">
        <v>35</v>
      </c>
      <c r="U778" s="6" t="s">
        <v>36</v>
      </c>
      <c r="V778" s="6" t="s">
        <v>37</v>
      </c>
      <c r="W778" s="6">
        <v>9</v>
      </c>
      <c r="X778" s="6" t="s">
        <v>38</v>
      </c>
      <c r="Y778" s="6">
        <v>1</v>
      </c>
      <c r="Z778" s="6" t="s">
        <v>39</v>
      </c>
    </row>
    <row r="779" spans="1:26" x14ac:dyDescent="0.3">
      <c r="A779" s="6" t="s">
        <v>1384</v>
      </c>
      <c r="B779" s="7">
        <v>45849</v>
      </c>
      <c r="C779" s="6" t="s">
        <v>1237</v>
      </c>
      <c r="D779" s="6" t="s">
        <v>28</v>
      </c>
      <c r="E779" s="6" t="s">
        <v>29</v>
      </c>
      <c r="F779" s="6">
        <v>52</v>
      </c>
      <c r="G779" s="6" t="s">
        <v>99</v>
      </c>
      <c r="H779" s="6" t="s">
        <v>52</v>
      </c>
      <c r="I779" s="6" t="s">
        <v>99</v>
      </c>
      <c r="J779" s="6" t="s">
        <v>62</v>
      </c>
      <c r="K779" s="6">
        <v>3</v>
      </c>
      <c r="L779" s="6">
        <v>39057</v>
      </c>
      <c r="M779" s="6">
        <v>10</v>
      </c>
      <c r="N779" s="6">
        <v>11717.1</v>
      </c>
      <c r="O779" s="6">
        <v>18981.7</v>
      </c>
      <c r="P779" s="6">
        <v>493</v>
      </c>
      <c r="Q779" s="6">
        <v>124928.6</v>
      </c>
      <c r="R779" s="6" t="s">
        <v>54</v>
      </c>
      <c r="S779" s="6" t="s">
        <v>63</v>
      </c>
      <c r="T779" s="6" t="s">
        <v>84</v>
      </c>
      <c r="U779" s="6" t="s">
        <v>85</v>
      </c>
      <c r="V779" s="6" t="s">
        <v>86</v>
      </c>
      <c r="W779" s="6">
        <v>1</v>
      </c>
      <c r="X779" s="6" t="s">
        <v>38</v>
      </c>
      <c r="Y779" s="6">
        <v>3</v>
      </c>
      <c r="Z779" s="6" t="s">
        <v>58</v>
      </c>
    </row>
    <row r="780" spans="1:26" x14ac:dyDescent="0.3">
      <c r="A780" s="6" t="s">
        <v>1385</v>
      </c>
      <c r="B780" s="7">
        <v>45840</v>
      </c>
      <c r="C780" s="6" t="s">
        <v>814</v>
      </c>
      <c r="D780" s="6" t="s">
        <v>28</v>
      </c>
      <c r="E780" s="6" t="s">
        <v>29</v>
      </c>
      <c r="F780" s="6">
        <v>49</v>
      </c>
      <c r="G780" s="6" t="s">
        <v>30</v>
      </c>
      <c r="H780" s="6" t="s">
        <v>31</v>
      </c>
      <c r="I780" s="6" t="s">
        <v>30</v>
      </c>
      <c r="J780" s="6" t="s">
        <v>125</v>
      </c>
      <c r="K780" s="6">
        <v>3</v>
      </c>
      <c r="L780" s="6">
        <v>1818</v>
      </c>
      <c r="M780" s="6">
        <v>10</v>
      </c>
      <c r="N780" s="6">
        <v>545.4</v>
      </c>
      <c r="O780" s="6">
        <v>883.55</v>
      </c>
      <c r="P780" s="6">
        <v>304</v>
      </c>
      <c r="Q780" s="6">
        <v>6096.15</v>
      </c>
      <c r="R780" s="6" t="s">
        <v>54</v>
      </c>
      <c r="S780" s="6" t="s">
        <v>63</v>
      </c>
      <c r="T780" s="6" t="s">
        <v>70</v>
      </c>
      <c r="U780" s="6" t="s">
        <v>56</v>
      </c>
      <c r="V780" s="6" t="s">
        <v>57</v>
      </c>
      <c r="W780" s="6">
        <v>2</v>
      </c>
      <c r="X780" s="6" t="s">
        <v>38</v>
      </c>
      <c r="Y780" s="6">
        <v>4</v>
      </c>
      <c r="Z780" s="6" t="s">
        <v>91</v>
      </c>
    </row>
    <row r="781" spans="1:26" x14ac:dyDescent="0.3">
      <c r="A781" s="6" t="s">
        <v>1386</v>
      </c>
      <c r="B781" s="7">
        <v>46108</v>
      </c>
      <c r="C781" s="6" t="s">
        <v>1387</v>
      </c>
      <c r="D781" s="6" t="s">
        <v>66</v>
      </c>
      <c r="E781" s="6" t="s">
        <v>43</v>
      </c>
      <c r="F781" s="6">
        <v>18</v>
      </c>
      <c r="G781" s="6" t="s">
        <v>90</v>
      </c>
      <c r="H781" s="6" t="s">
        <v>31</v>
      </c>
      <c r="I781" s="6" t="s">
        <v>90</v>
      </c>
      <c r="J781" s="6" t="s">
        <v>102</v>
      </c>
      <c r="K781" s="6">
        <v>2</v>
      </c>
      <c r="L781" s="6">
        <v>18717</v>
      </c>
      <c r="M781" s="6">
        <v>10</v>
      </c>
      <c r="N781" s="6">
        <v>3743.4</v>
      </c>
      <c r="O781" s="6">
        <v>6064.31</v>
      </c>
      <c r="P781" s="6">
        <v>4</v>
      </c>
      <c r="Q781" s="6">
        <v>39758.910000000003</v>
      </c>
      <c r="R781" s="6" t="s">
        <v>83</v>
      </c>
      <c r="S781" s="6" t="s">
        <v>34</v>
      </c>
      <c r="T781" s="6" t="s">
        <v>46</v>
      </c>
      <c r="U781" s="6" t="s">
        <v>36</v>
      </c>
      <c r="V781" s="6" t="s">
        <v>37</v>
      </c>
      <c r="W781" s="6">
        <v>3</v>
      </c>
      <c r="X781" s="6" t="s">
        <v>47</v>
      </c>
      <c r="Y781" s="6">
        <v>1</v>
      </c>
      <c r="Z781" s="6" t="s">
        <v>91</v>
      </c>
    </row>
    <row r="782" spans="1:26" x14ac:dyDescent="0.3">
      <c r="A782" s="6" t="s">
        <v>1388</v>
      </c>
      <c r="B782" s="7">
        <v>46054</v>
      </c>
      <c r="C782" s="6" t="s">
        <v>101</v>
      </c>
      <c r="D782" s="6" t="s">
        <v>89</v>
      </c>
      <c r="E782" s="6" t="s">
        <v>43</v>
      </c>
      <c r="F782" s="6">
        <v>21</v>
      </c>
      <c r="G782" s="6" t="s">
        <v>51</v>
      </c>
      <c r="H782" s="6" t="s">
        <v>52</v>
      </c>
      <c r="I782" s="6" t="s">
        <v>51</v>
      </c>
      <c r="J782" s="6" t="s">
        <v>69</v>
      </c>
      <c r="K782" s="6">
        <v>4</v>
      </c>
      <c r="L782" s="6">
        <v>14573</v>
      </c>
      <c r="M782" s="6">
        <v>0</v>
      </c>
      <c r="N782" s="6">
        <v>0</v>
      </c>
      <c r="O782" s="6">
        <v>10492.56</v>
      </c>
      <c r="P782" s="6">
        <v>385</v>
      </c>
      <c r="Q782" s="6">
        <v>69169.56</v>
      </c>
      <c r="R782" s="6" t="s">
        <v>54</v>
      </c>
      <c r="S782" s="6" t="s">
        <v>63</v>
      </c>
      <c r="T782" s="6" t="s">
        <v>95</v>
      </c>
      <c r="U782" s="6" t="s">
        <v>96</v>
      </c>
      <c r="V782" s="6" t="s">
        <v>57</v>
      </c>
      <c r="W782" s="6">
        <v>10</v>
      </c>
      <c r="X782" s="6" t="s">
        <v>38</v>
      </c>
      <c r="Y782" s="6">
        <v>3</v>
      </c>
      <c r="Z782" s="6" t="s">
        <v>91</v>
      </c>
    </row>
    <row r="783" spans="1:26" x14ac:dyDescent="0.3">
      <c r="A783" s="6" t="s">
        <v>1389</v>
      </c>
      <c r="B783" s="7">
        <v>45956</v>
      </c>
      <c r="C783" s="6" t="s">
        <v>1390</v>
      </c>
      <c r="D783" s="6" t="s">
        <v>50</v>
      </c>
      <c r="E783" s="6" t="s">
        <v>43</v>
      </c>
      <c r="F783" s="6">
        <v>54</v>
      </c>
      <c r="G783" s="6" t="s">
        <v>134</v>
      </c>
      <c r="H783" s="6" t="s">
        <v>31</v>
      </c>
      <c r="I783" s="6" t="s">
        <v>134</v>
      </c>
      <c r="J783" s="6" t="s">
        <v>102</v>
      </c>
      <c r="K783" s="6">
        <v>4</v>
      </c>
      <c r="L783" s="6">
        <v>11813</v>
      </c>
      <c r="M783" s="6">
        <v>10</v>
      </c>
      <c r="N783" s="6">
        <v>4725.2</v>
      </c>
      <c r="O783" s="6">
        <v>7654.82</v>
      </c>
      <c r="P783" s="6">
        <v>205</v>
      </c>
      <c r="Q783" s="6">
        <v>50386.62</v>
      </c>
      <c r="R783" s="6" t="s">
        <v>83</v>
      </c>
      <c r="S783" s="6" t="s">
        <v>63</v>
      </c>
      <c r="T783" s="6" t="s">
        <v>76</v>
      </c>
      <c r="U783" s="6" t="s">
        <v>77</v>
      </c>
      <c r="V783" s="6" t="s">
        <v>57</v>
      </c>
      <c r="W783" s="6">
        <v>9</v>
      </c>
      <c r="X783" s="6" t="s">
        <v>38</v>
      </c>
      <c r="Y783" s="6">
        <v>2</v>
      </c>
      <c r="Z783" s="6" t="s">
        <v>47</v>
      </c>
    </row>
    <row r="784" spans="1:26" x14ac:dyDescent="0.3">
      <c r="A784" s="6" t="s">
        <v>1391</v>
      </c>
      <c r="B784" s="7">
        <v>45854</v>
      </c>
      <c r="C784" s="6" t="s">
        <v>1392</v>
      </c>
      <c r="D784" s="6" t="s">
        <v>108</v>
      </c>
      <c r="E784" s="6" t="s">
        <v>43</v>
      </c>
      <c r="F784" s="6">
        <v>32</v>
      </c>
      <c r="G784" s="6" t="s">
        <v>30</v>
      </c>
      <c r="H784" s="6" t="s">
        <v>31</v>
      </c>
      <c r="I784" s="6" t="s">
        <v>30</v>
      </c>
      <c r="J784" s="6" t="s">
        <v>62</v>
      </c>
      <c r="K784" s="6">
        <v>1</v>
      </c>
      <c r="L784" s="6">
        <v>8738</v>
      </c>
      <c r="M784" s="6">
        <v>5</v>
      </c>
      <c r="N784" s="6">
        <v>436.9</v>
      </c>
      <c r="O784" s="6">
        <v>1494.2</v>
      </c>
      <c r="P784" s="6">
        <v>184</v>
      </c>
      <c r="Q784" s="6">
        <v>9979.2999999999993</v>
      </c>
      <c r="R784" s="6" t="s">
        <v>83</v>
      </c>
      <c r="S784" s="6" t="s">
        <v>63</v>
      </c>
      <c r="T784" s="6" t="s">
        <v>103</v>
      </c>
      <c r="U784" s="6" t="s">
        <v>103</v>
      </c>
      <c r="V784" s="6" t="s">
        <v>57</v>
      </c>
      <c r="W784" s="6">
        <v>7</v>
      </c>
      <c r="X784" s="6" t="s">
        <v>38</v>
      </c>
      <c r="Y784" s="6">
        <v>4</v>
      </c>
      <c r="Z784" s="6" t="s">
        <v>91</v>
      </c>
    </row>
    <row r="785" spans="1:26" x14ac:dyDescent="0.3">
      <c r="A785" s="6" t="s">
        <v>1393</v>
      </c>
      <c r="B785" s="7">
        <v>45963</v>
      </c>
      <c r="C785" s="6" t="s">
        <v>323</v>
      </c>
      <c r="D785" s="6" t="s">
        <v>111</v>
      </c>
      <c r="E785" s="6" t="s">
        <v>43</v>
      </c>
      <c r="F785" s="6">
        <v>29</v>
      </c>
      <c r="G785" s="6" t="s">
        <v>30</v>
      </c>
      <c r="H785" s="6" t="s">
        <v>31</v>
      </c>
      <c r="I785" s="6" t="s">
        <v>30</v>
      </c>
      <c r="J785" s="6" t="s">
        <v>32</v>
      </c>
      <c r="K785" s="6">
        <v>4</v>
      </c>
      <c r="L785" s="6">
        <v>1489</v>
      </c>
      <c r="M785" s="6">
        <v>20</v>
      </c>
      <c r="N785" s="6">
        <v>1191.2</v>
      </c>
      <c r="O785" s="6">
        <v>857.66</v>
      </c>
      <c r="P785" s="6">
        <v>442</v>
      </c>
      <c r="Q785" s="6">
        <v>6064.46</v>
      </c>
      <c r="R785" s="6" t="s">
        <v>45</v>
      </c>
      <c r="S785" s="6" t="s">
        <v>63</v>
      </c>
      <c r="T785" s="6" t="s">
        <v>76</v>
      </c>
      <c r="U785" s="6" t="s">
        <v>77</v>
      </c>
      <c r="V785" s="6" t="s">
        <v>57</v>
      </c>
      <c r="W785" s="6">
        <v>5</v>
      </c>
      <c r="X785" s="6" t="s">
        <v>47</v>
      </c>
      <c r="Y785" s="6">
        <v>5</v>
      </c>
      <c r="Z785" s="6" t="s">
        <v>39</v>
      </c>
    </row>
    <row r="786" spans="1:26" x14ac:dyDescent="0.3">
      <c r="A786" s="6" t="s">
        <v>1394</v>
      </c>
      <c r="B786" s="7">
        <v>46083</v>
      </c>
      <c r="C786" s="6" t="s">
        <v>1063</v>
      </c>
      <c r="D786" s="6" t="s">
        <v>89</v>
      </c>
      <c r="E786" s="6" t="s">
        <v>43</v>
      </c>
      <c r="F786" s="6">
        <v>29</v>
      </c>
      <c r="G786" s="6" t="s">
        <v>99</v>
      </c>
      <c r="H786" s="6" t="s">
        <v>52</v>
      </c>
      <c r="I786" s="6" t="s">
        <v>99</v>
      </c>
      <c r="J786" s="6" t="s">
        <v>62</v>
      </c>
      <c r="K786" s="6">
        <v>1</v>
      </c>
      <c r="L786" s="6">
        <v>9101</v>
      </c>
      <c r="M786" s="6">
        <v>5</v>
      </c>
      <c r="N786" s="6">
        <v>455.05</v>
      </c>
      <c r="O786" s="6">
        <v>1556.27</v>
      </c>
      <c r="P786" s="6">
        <v>408</v>
      </c>
      <c r="Q786" s="6">
        <v>10610.22</v>
      </c>
      <c r="R786" s="6" t="s">
        <v>83</v>
      </c>
      <c r="S786" s="6" t="s">
        <v>63</v>
      </c>
      <c r="T786" s="6" t="s">
        <v>84</v>
      </c>
      <c r="U786" s="6" t="s">
        <v>85</v>
      </c>
      <c r="V786" s="6" t="s">
        <v>86</v>
      </c>
      <c r="W786" s="6">
        <v>2</v>
      </c>
      <c r="X786" s="6" t="s">
        <v>47</v>
      </c>
      <c r="Y786" s="6">
        <v>3</v>
      </c>
      <c r="Z786" s="6" t="s">
        <v>91</v>
      </c>
    </row>
    <row r="787" spans="1:26" x14ac:dyDescent="0.3">
      <c r="A787" s="6" t="s">
        <v>1395</v>
      </c>
      <c r="B787" s="7">
        <v>46105</v>
      </c>
      <c r="C787" s="6" t="s">
        <v>521</v>
      </c>
      <c r="D787" s="6" t="s">
        <v>42</v>
      </c>
      <c r="E787" s="6" t="s">
        <v>43</v>
      </c>
      <c r="F787" s="6">
        <v>58</v>
      </c>
      <c r="G787" s="6" t="s">
        <v>51</v>
      </c>
      <c r="H787" s="6" t="s">
        <v>52</v>
      </c>
      <c r="I787" s="6" t="s">
        <v>51</v>
      </c>
      <c r="J787" s="6" t="s">
        <v>112</v>
      </c>
      <c r="K787" s="6">
        <v>3</v>
      </c>
      <c r="L787" s="6">
        <v>28364</v>
      </c>
      <c r="M787" s="6">
        <v>20</v>
      </c>
      <c r="N787" s="6">
        <v>17018.400000000001</v>
      </c>
      <c r="O787" s="6">
        <v>12253.25</v>
      </c>
      <c r="P787" s="6">
        <v>411</v>
      </c>
      <c r="Q787" s="6">
        <v>80737.850000000006</v>
      </c>
      <c r="R787" s="6" t="s">
        <v>83</v>
      </c>
      <c r="S787" s="6" t="s">
        <v>34</v>
      </c>
      <c r="T787" s="6" t="s">
        <v>76</v>
      </c>
      <c r="U787" s="6" t="s">
        <v>77</v>
      </c>
      <c r="V787" s="6" t="s">
        <v>57</v>
      </c>
      <c r="W787" s="6">
        <v>7</v>
      </c>
      <c r="X787" s="6" t="s">
        <v>47</v>
      </c>
      <c r="Y787" s="6">
        <v>4</v>
      </c>
      <c r="Z787" s="6" t="s">
        <v>47</v>
      </c>
    </row>
    <row r="788" spans="1:26" x14ac:dyDescent="0.3">
      <c r="A788" s="6" t="s">
        <v>1396</v>
      </c>
      <c r="B788" s="7">
        <v>46029</v>
      </c>
      <c r="C788" s="6" t="s">
        <v>1397</v>
      </c>
      <c r="D788" s="6" t="s">
        <v>42</v>
      </c>
      <c r="E788" s="6" t="s">
        <v>43</v>
      </c>
      <c r="F788" s="6">
        <v>25</v>
      </c>
      <c r="G788" s="6" t="s">
        <v>74</v>
      </c>
      <c r="H788" s="6" t="s">
        <v>31</v>
      </c>
      <c r="I788" s="6" t="s">
        <v>74</v>
      </c>
      <c r="J788" s="6" t="s">
        <v>62</v>
      </c>
      <c r="K788" s="6">
        <v>3</v>
      </c>
      <c r="L788" s="6">
        <v>26567</v>
      </c>
      <c r="M788" s="6">
        <v>20</v>
      </c>
      <c r="N788" s="6">
        <v>15940.2</v>
      </c>
      <c r="O788" s="6">
        <v>11476.94</v>
      </c>
      <c r="P788" s="6">
        <v>289</v>
      </c>
      <c r="Q788" s="6">
        <v>75526.740000000005</v>
      </c>
      <c r="R788" s="6" t="s">
        <v>54</v>
      </c>
      <c r="S788" s="6" t="s">
        <v>63</v>
      </c>
      <c r="T788" s="6" t="s">
        <v>103</v>
      </c>
      <c r="U788" s="6" t="s">
        <v>103</v>
      </c>
      <c r="V788" s="6" t="s">
        <v>57</v>
      </c>
      <c r="W788" s="6">
        <v>8</v>
      </c>
      <c r="X788" s="6" t="s">
        <v>47</v>
      </c>
      <c r="Y788" s="6">
        <v>2</v>
      </c>
      <c r="Z788" s="6" t="s">
        <v>47</v>
      </c>
    </row>
    <row r="789" spans="1:26" x14ac:dyDescent="0.3">
      <c r="A789" s="6" t="s">
        <v>1398</v>
      </c>
      <c r="B789" s="7">
        <v>46026</v>
      </c>
      <c r="C789" s="6" t="s">
        <v>1399</v>
      </c>
      <c r="D789" s="6" t="s">
        <v>50</v>
      </c>
      <c r="E789" s="6" t="s">
        <v>43</v>
      </c>
      <c r="F789" s="6">
        <v>40</v>
      </c>
      <c r="G789" s="6" t="s">
        <v>74</v>
      </c>
      <c r="H789" s="6" t="s">
        <v>31</v>
      </c>
      <c r="I789" s="6" t="s">
        <v>74</v>
      </c>
      <c r="J789" s="6" t="s">
        <v>32</v>
      </c>
      <c r="K789" s="6">
        <v>4</v>
      </c>
      <c r="L789" s="6">
        <v>36398</v>
      </c>
      <c r="M789" s="6">
        <v>20</v>
      </c>
      <c r="N789" s="6">
        <v>29118.400000000001</v>
      </c>
      <c r="O789" s="6">
        <v>20965.25</v>
      </c>
      <c r="P789" s="6">
        <v>62</v>
      </c>
      <c r="Q789" s="6">
        <v>137500.85</v>
      </c>
      <c r="R789" s="6" t="s">
        <v>33</v>
      </c>
      <c r="S789" s="6" t="s">
        <v>63</v>
      </c>
      <c r="T789" s="6" t="s">
        <v>103</v>
      </c>
      <c r="U789" s="6" t="s">
        <v>103</v>
      </c>
      <c r="V789" s="6" t="s">
        <v>57</v>
      </c>
      <c r="W789" s="6">
        <v>8</v>
      </c>
      <c r="X789" s="6" t="s">
        <v>38</v>
      </c>
      <c r="Y789" s="6">
        <v>2</v>
      </c>
      <c r="Z789" s="6" t="s">
        <v>47</v>
      </c>
    </row>
    <row r="790" spans="1:26" x14ac:dyDescent="0.3">
      <c r="A790" s="6" t="s">
        <v>1400</v>
      </c>
      <c r="B790" s="7">
        <v>45858</v>
      </c>
      <c r="C790" s="6" t="s">
        <v>1401</v>
      </c>
      <c r="D790" s="6" t="s">
        <v>42</v>
      </c>
      <c r="E790" s="6" t="s">
        <v>29</v>
      </c>
      <c r="F790" s="6">
        <v>26</v>
      </c>
      <c r="G790" s="6" t="s">
        <v>139</v>
      </c>
      <c r="H790" s="6" t="s">
        <v>31</v>
      </c>
      <c r="I790" s="6" t="s">
        <v>139</v>
      </c>
      <c r="J790" s="6" t="s">
        <v>125</v>
      </c>
      <c r="K790" s="6">
        <v>3</v>
      </c>
      <c r="L790" s="6">
        <v>5708</v>
      </c>
      <c r="M790" s="6">
        <v>10</v>
      </c>
      <c r="N790" s="6">
        <v>1712.4</v>
      </c>
      <c r="O790" s="6">
        <v>2774.09</v>
      </c>
      <c r="P790" s="6">
        <v>270</v>
      </c>
      <c r="Q790" s="6">
        <v>18455.689999999999</v>
      </c>
      <c r="R790" s="6" t="s">
        <v>83</v>
      </c>
      <c r="S790" s="6" t="s">
        <v>34</v>
      </c>
      <c r="T790" s="6" t="s">
        <v>55</v>
      </c>
      <c r="U790" s="6" t="s">
        <v>56</v>
      </c>
      <c r="V790" s="6" t="s">
        <v>57</v>
      </c>
      <c r="W790" s="6">
        <v>2</v>
      </c>
      <c r="X790" s="6" t="s">
        <v>47</v>
      </c>
      <c r="Y790" s="6">
        <v>1</v>
      </c>
      <c r="Z790" s="6" t="s">
        <v>91</v>
      </c>
    </row>
    <row r="791" spans="1:26" x14ac:dyDescent="0.3">
      <c r="A791" s="6" t="s">
        <v>1402</v>
      </c>
      <c r="B791" s="7">
        <v>45757</v>
      </c>
      <c r="C791" s="6" t="s">
        <v>162</v>
      </c>
      <c r="D791" s="6" t="s">
        <v>50</v>
      </c>
      <c r="E791" s="6" t="s">
        <v>43</v>
      </c>
      <c r="F791" s="6">
        <v>34</v>
      </c>
      <c r="G791" s="6" t="s">
        <v>44</v>
      </c>
      <c r="H791" s="6" t="s">
        <v>31</v>
      </c>
      <c r="I791" s="6" t="s">
        <v>44</v>
      </c>
      <c r="J791" s="6" t="s">
        <v>112</v>
      </c>
      <c r="K791" s="6">
        <v>5</v>
      </c>
      <c r="L791" s="6">
        <v>41929</v>
      </c>
      <c r="M791" s="6">
        <v>10</v>
      </c>
      <c r="N791" s="6">
        <v>20964.5</v>
      </c>
      <c r="O791" s="6">
        <v>33962.49</v>
      </c>
      <c r="P791" s="6">
        <v>167</v>
      </c>
      <c r="Q791" s="6">
        <v>222809.99</v>
      </c>
      <c r="R791" s="6" t="s">
        <v>45</v>
      </c>
      <c r="S791" s="6" t="s">
        <v>63</v>
      </c>
      <c r="T791" s="6" t="s">
        <v>95</v>
      </c>
      <c r="U791" s="6" t="s">
        <v>96</v>
      </c>
      <c r="V791" s="6" t="s">
        <v>57</v>
      </c>
      <c r="W791" s="6">
        <v>7</v>
      </c>
      <c r="X791" s="6" t="s">
        <v>38</v>
      </c>
      <c r="Y791" s="6">
        <v>3</v>
      </c>
      <c r="Z791" s="6" t="s">
        <v>58</v>
      </c>
    </row>
    <row r="792" spans="1:26" x14ac:dyDescent="0.3">
      <c r="A792" s="6" t="s">
        <v>1403</v>
      </c>
      <c r="B792" s="7">
        <v>46081</v>
      </c>
      <c r="C792" s="6" t="s">
        <v>1404</v>
      </c>
      <c r="D792" s="6" t="s">
        <v>111</v>
      </c>
      <c r="E792" s="6" t="s">
        <v>43</v>
      </c>
      <c r="F792" s="6">
        <v>43</v>
      </c>
      <c r="G792" s="6" t="s">
        <v>139</v>
      </c>
      <c r="H792" s="6" t="s">
        <v>31</v>
      </c>
      <c r="I792" s="6" t="s">
        <v>139</v>
      </c>
      <c r="J792" s="6" t="s">
        <v>62</v>
      </c>
      <c r="K792" s="6">
        <v>4</v>
      </c>
      <c r="L792" s="6">
        <v>28575</v>
      </c>
      <c r="M792" s="6">
        <v>15</v>
      </c>
      <c r="N792" s="6">
        <v>17145</v>
      </c>
      <c r="O792" s="6">
        <v>17487.900000000001</v>
      </c>
      <c r="P792" s="6">
        <v>226</v>
      </c>
      <c r="Q792" s="6">
        <v>114868.9</v>
      </c>
      <c r="R792" s="6" t="s">
        <v>45</v>
      </c>
      <c r="S792" s="6" t="s">
        <v>63</v>
      </c>
      <c r="T792" s="6" t="s">
        <v>76</v>
      </c>
      <c r="U792" s="6" t="s">
        <v>77</v>
      </c>
      <c r="V792" s="6" t="s">
        <v>57</v>
      </c>
      <c r="W792" s="6">
        <v>1</v>
      </c>
      <c r="X792" s="6" t="s">
        <v>38</v>
      </c>
      <c r="Y792" s="6">
        <v>5</v>
      </c>
      <c r="Z792" s="6" t="s">
        <v>39</v>
      </c>
    </row>
    <row r="793" spans="1:26" x14ac:dyDescent="0.3">
      <c r="A793" s="6" t="s">
        <v>1405</v>
      </c>
      <c r="B793" s="7">
        <v>46052</v>
      </c>
      <c r="C793" s="6" t="s">
        <v>1336</v>
      </c>
      <c r="D793" s="6" t="s">
        <v>66</v>
      </c>
      <c r="E793" s="6" t="s">
        <v>43</v>
      </c>
      <c r="F793" s="6">
        <v>55</v>
      </c>
      <c r="G793" s="6" t="s">
        <v>44</v>
      </c>
      <c r="H793" s="6" t="s">
        <v>31</v>
      </c>
      <c r="I793" s="6" t="s">
        <v>44</v>
      </c>
      <c r="J793" s="6" t="s">
        <v>75</v>
      </c>
      <c r="K793" s="6">
        <v>3</v>
      </c>
      <c r="L793" s="6">
        <v>13660</v>
      </c>
      <c r="M793" s="6">
        <v>20</v>
      </c>
      <c r="N793" s="6">
        <v>8196</v>
      </c>
      <c r="O793" s="6">
        <v>5901.12</v>
      </c>
      <c r="P793" s="6">
        <v>12</v>
      </c>
      <c r="Q793" s="6">
        <v>38697.120000000003</v>
      </c>
      <c r="R793" s="6" t="s">
        <v>54</v>
      </c>
      <c r="S793" s="6" t="s">
        <v>63</v>
      </c>
      <c r="T793" s="6" t="s">
        <v>84</v>
      </c>
      <c r="U793" s="6" t="s">
        <v>85</v>
      </c>
      <c r="V793" s="6" t="s">
        <v>86</v>
      </c>
      <c r="W793" s="6">
        <v>6</v>
      </c>
      <c r="X793" s="6" t="s">
        <v>47</v>
      </c>
      <c r="Y793" s="6">
        <v>1</v>
      </c>
      <c r="Z793" s="6" t="s">
        <v>47</v>
      </c>
    </row>
    <row r="794" spans="1:26" x14ac:dyDescent="0.3">
      <c r="A794" s="6" t="s">
        <v>1406</v>
      </c>
      <c r="B794" s="7">
        <v>45980</v>
      </c>
      <c r="C794" s="6" t="s">
        <v>1407</v>
      </c>
      <c r="D794" s="6" t="s">
        <v>50</v>
      </c>
      <c r="E794" s="6" t="s">
        <v>29</v>
      </c>
      <c r="F794" s="6">
        <v>23</v>
      </c>
      <c r="G794" s="6" t="s">
        <v>51</v>
      </c>
      <c r="H794" s="6" t="s">
        <v>52</v>
      </c>
      <c r="I794" s="6" t="s">
        <v>51</v>
      </c>
      <c r="J794" s="6" t="s">
        <v>112</v>
      </c>
      <c r="K794" s="6">
        <v>2</v>
      </c>
      <c r="L794" s="6">
        <v>24228</v>
      </c>
      <c r="M794" s="6">
        <v>10</v>
      </c>
      <c r="N794" s="6">
        <v>4845.6000000000004</v>
      </c>
      <c r="O794" s="6">
        <v>7849.87</v>
      </c>
      <c r="P794" s="6">
        <v>308</v>
      </c>
      <c r="Q794" s="6">
        <v>51768.27</v>
      </c>
      <c r="R794" s="6" t="s">
        <v>45</v>
      </c>
      <c r="S794" s="6" t="s">
        <v>34</v>
      </c>
      <c r="T794" s="6" t="s">
        <v>84</v>
      </c>
      <c r="U794" s="6" t="s">
        <v>85</v>
      </c>
      <c r="V794" s="6" t="s">
        <v>86</v>
      </c>
      <c r="W794" s="6">
        <v>10</v>
      </c>
      <c r="X794" s="6" t="s">
        <v>47</v>
      </c>
      <c r="Y794" s="6">
        <v>5</v>
      </c>
      <c r="Z794" s="6" t="s">
        <v>58</v>
      </c>
    </row>
    <row r="795" spans="1:26" x14ac:dyDescent="0.3">
      <c r="A795" s="6" t="s">
        <v>1408</v>
      </c>
      <c r="B795" s="7">
        <v>45772</v>
      </c>
      <c r="C795" s="6" t="s">
        <v>1155</v>
      </c>
      <c r="D795" s="6" t="s">
        <v>108</v>
      </c>
      <c r="E795" s="6" t="s">
        <v>29</v>
      </c>
      <c r="F795" s="6">
        <v>47</v>
      </c>
      <c r="G795" s="6" t="s">
        <v>44</v>
      </c>
      <c r="H795" s="6" t="s">
        <v>31</v>
      </c>
      <c r="I795" s="6" t="s">
        <v>44</v>
      </c>
      <c r="J795" s="6" t="s">
        <v>62</v>
      </c>
      <c r="K795" s="6">
        <v>3</v>
      </c>
      <c r="L795" s="6">
        <v>39349</v>
      </c>
      <c r="M795" s="6">
        <v>20</v>
      </c>
      <c r="N795" s="6">
        <v>23609.4</v>
      </c>
      <c r="O795" s="6">
        <v>16998.77</v>
      </c>
      <c r="P795" s="6">
        <v>228</v>
      </c>
      <c r="Q795" s="6">
        <v>111664.37</v>
      </c>
      <c r="R795" s="6" t="s">
        <v>33</v>
      </c>
      <c r="S795" s="6" t="s">
        <v>34</v>
      </c>
      <c r="T795" s="6" t="s">
        <v>46</v>
      </c>
      <c r="U795" s="6" t="s">
        <v>36</v>
      </c>
      <c r="V795" s="6" t="s">
        <v>37</v>
      </c>
      <c r="W795" s="6">
        <v>2</v>
      </c>
      <c r="X795" s="6" t="s">
        <v>47</v>
      </c>
      <c r="Y795" s="6">
        <v>2</v>
      </c>
      <c r="Z795" s="6" t="s">
        <v>91</v>
      </c>
    </row>
    <row r="796" spans="1:26" x14ac:dyDescent="0.3">
      <c r="A796" s="6" t="s">
        <v>1409</v>
      </c>
      <c r="B796" s="7">
        <v>45921</v>
      </c>
      <c r="C796" s="6" t="s">
        <v>249</v>
      </c>
      <c r="D796" s="6" t="s">
        <v>89</v>
      </c>
      <c r="E796" s="6" t="s">
        <v>29</v>
      </c>
      <c r="F796" s="6">
        <v>37</v>
      </c>
      <c r="G796" s="6" t="s">
        <v>139</v>
      </c>
      <c r="H796" s="6" t="s">
        <v>31</v>
      </c>
      <c r="I796" s="6" t="s">
        <v>139</v>
      </c>
      <c r="J796" s="6" t="s">
        <v>32</v>
      </c>
      <c r="K796" s="6">
        <v>5</v>
      </c>
      <c r="L796" s="6">
        <v>10892</v>
      </c>
      <c r="M796" s="6">
        <v>20</v>
      </c>
      <c r="N796" s="6">
        <v>10892</v>
      </c>
      <c r="O796" s="6">
        <v>7842.24</v>
      </c>
      <c r="P796" s="6">
        <v>420</v>
      </c>
      <c r="Q796" s="6">
        <v>51830.239999999998</v>
      </c>
      <c r="R796" s="6" t="s">
        <v>33</v>
      </c>
      <c r="S796" s="6" t="s">
        <v>63</v>
      </c>
      <c r="T796" s="6" t="s">
        <v>35</v>
      </c>
      <c r="U796" s="6" t="s">
        <v>36</v>
      </c>
      <c r="V796" s="6" t="s">
        <v>37</v>
      </c>
      <c r="W796" s="6">
        <v>7</v>
      </c>
      <c r="X796" s="6" t="s">
        <v>38</v>
      </c>
      <c r="Y796" s="6">
        <v>1</v>
      </c>
      <c r="Z796" s="6" t="s">
        <v>58</v>
      </c>
    </row>
    <row r="797" spans="1:26" x14ac:dyDescent="0.3">
      <c r="A797" s="6" t="s">
        <v>1410</v>
      </c>
      <c r="B797" s="7">
        <v>45885</v>
      </c>
      <c r="C797" s="6" t="s">
        <v>1411</v>
      </c>
      <c r="D797" s="6" t="s">
        <v>61</v>
      </c>
      <c r="E797" s="6" t="s">
        <v>43</v>
      </c>
      <c r="F797" s="6">
        <v>37</v>
      </c>
      <c r="G797" s="6" t="s">
        <v>90</v>
      </c>
      <c r="H797" s="6" t="s">
        <v>31</v>
      </c>
      <c r="I797" s="6" t="s">
        <v>90</v>
      </c>
      <c r="J797" s="6" t="s">
        <v>32</v>
      </c>
      <c r="K797" s="6">
        <v>1</v>
      </c>
      <c r="L797" s="6">
        <v>22810</v>
      </c>
      <c r="M797" s="6">
        <v>10</v>
      </c>
      <c r="N797" s="6">
        <v>2281</v>
      </c>
      <c r="O797" s="6">
        <v>3695.22</v>
      </c>
      <c r="P797" s="6">
        <v>477</v>
      </c>
      <c r="Q797" s="6">
        <v>24701.22</v>
      </c>
      <c r="R797" s="6" t="s">
        <v>54</v>
      </c>
      <c r="S797" s="6" t="s">
        <v>63</v>
      </c>
      <c r="T797" s="6" t="s">
        <v>95</v>
      </c>
      <c r="U797" s="6" t="s">
        <v>96</v>
      </c>
      <c r="V797" s="6" t="s">
        <v>57</v>
      </c>
      <c r="W797" s="6">
        <v>5</v>
      </c>
      <c r="X797" s="6" t="s">
        <v>47</v>
      </c>
      <c r="Y797" s="6">
        <v>4</v>
      </c>
      <c r="Z797" s="6" t="s">
        <v>91</v>
      </c>
    </row>
    <row r="798" spans="1:26" x14ac:dyDescent="0.3">
      <c r="A798" s="6" t="s">
        <v>1412</v>
      </c>
      <c r="B798" s="7">
        <v>45829</v>
      </c>
      <c r="C798" s="6" t="s">
        <v>1413</v>
      </c>
      <c r="D798" s="6" t="s">
        <v>50</v>
      </c>
      <c r="E798" s="6" t="s">
        <v>29</v>
      </c>
      <c r="F798" s="6">
        <v>57</v>
      </c>
      <c r="G798" s="6" t="s">
        <v>74</v>
      </c>
      <c r="H798" s="6" t="s">
        <v>31</v>
      </c>
      <c r="I798" s="6" t="s">
        <v>74</v>
      </c>
      <c r="J798" s="6" t="s">
        <v>53</v>
      </c>
      <c r="K798" s="6">
        <v>2</v>
      </c>
      <c r="L798" s="6">
        <v>14573</v>
      </c>
      <c r="M798" s="6">
        <v>20</v>
      </c>
      <c r="N798" s="6">
        <v>5829.2</v>
      </c>
      <c r="O798" s="6">
        <v>4197.0200000000004</v>
      </c>
      <c r="P798" s="6">
        <v>237</v>
      </c>
      <c r="Q798" s="6">
        <v>27750.82</v>
      </c>
      <c r="R798" s="6" t="s">
        <v>33</v>
      </c>
      <c r="S798" s="6" t="s">
        <v>63</v>
      </c>
      <c r="T798" s="6" t="s">
        <v>84</v>
      </c>
      <c r="U798" s="6" t="s">
        <v>85</v>
      </c>
      <c r="V798" s="6" t="s">
        <v>86</v>
      </c>
      <c r="W798" s="6">
        <v>4</v>
      </c>
      <c r="X798" s="6" t="s">
        <v>47</v>
      </c>
      <c r="Y798" s="6">
        <v>2</v>
      </c>
      <c r="Z798" s="6" t="s">
        <v>58</v>
      </c>
    </row>
    <row r="799" spans="1:26" x14ac:dyDescent="0.3">
      <c r="A799" s="6" t="s">
        <v>1414</v>
      </c>
      <c r="B799" s="7">
        <v>46088</v>
      </c>
      <c r="C799" s="6" t="s">
        <v>901</v>
      </c>
      <c r="D799" s="6" t="s">
        <v>61</v>
      </c>
      <c r="E799" s="6" t="s">
        <v>43</v>
      </c>
      <c r="F799" s="6">
        <v>31</v>
      </c>
      <c r="G799" s="6" t="s">
        <v>67</v>
      </c>
      <c r="H799" s="6" t="s">
        <v>68</v>
      </c>
      <c r="I799" s="6" t="s">
        <v>67</v>
      </c>
      <c r="J799" s="6" t="s">
        <v>75</v>
      </c>
      <c r="K799" s="6">
        <v>5</v>
      </c>
      <c r="L799" s="6">
        <v>24050</v>
      </c>
      <c r="M799" s="6">
        <v>15</v>
      </c>
      <c r="N799" s="6">
        <v>18037.5</v>
      </c>
      <c r="O799" s="6">
        <v>18398.25</v>
      </c>
      <c r="P799" s="6">
        <v>437</v>
      </c>
      <c r="Q799" s="6">
        <v>121047.75</v>
      </c>
      <c r="R799" s="6" t="s">
        <v>33</v>
      </c>
      <c r="S799" s="6" t="s">
        <v>63</v>
      </c>
      <c r="T799" s="6" t="s">
        <v>55</v>
      </c>
      <c r="U799" s="6" t="s">
        <v>56</v>
      </c>
      <c r="V799" s="6" t="s">
        <v>57</v>
      </c>
      <c r="W799" s="6">
        <v>4</v>
      </c>
      <c r="X799" s="6" t="s">
        <v>38</v>
      </c>
      <c r="Y799" s="6">
        <v>4</v>
      </c>
      <c r="Z799" s="6" t="s">
        <v>47</v>
      </c>
    </row>
    <row r="800" spans="1:26" x14ac:dyDescent="0.3">
      <c r="A800" s="6" t="s">
        <v>1415</v>
      </c>
      <c r="B800" s="7">
        <v>46099</v>
      </c>
      <c r="C800" s="6" t="s">
        <v>1416</v>
      </c>
      <c r="D800" s="6" t="s">
        <v>89</v>
      </c>
      <c r="E800" s="6" t="s">
        <v>29</v>
      </c>
      <c r="F800" s="6">
        <v>47</v>
      </c>
      <c r="G800" s="6" t="s">
        <v>44</v>
      </c>
      <c r="H800" s="6" t="s">
        <v>31</v>
      </c>
      <c r="I800" s="6" t="s">
        <v>44</v>
      </c>
      <c r="J800" s="6" t="s">
        <v>112</v>
      </c>
      <c r="K800" s="6">
        <v>5</v>
      </c>
      <c r="L800" s="6">
        <v>48099</v>
      </c>
      <c r="M800" s="6">
        <v>5</v>
      </c>
      <c r="N800" s="6">
        <v>12024.75</v>
      </c>
      <c r="O800" s="6">
        <v>41124.639999999999</v>
      </c>
      <c r="P800" s="6">
        <v>491</v>
      </c>
      <c r="Q800" s="6">
        <v>270085.90000000002</v>
      </c>
      <c r="R800" s="6" t="s">
        <v>45</v>
      </c>
      <c r="S800" s="6" t="s">
        <v>63</v>
      </c>
      <c r="T800" s="6" t="s">
        <v>95</v>
      </c>
      <c r="U800" s="6" t="s">
        <v>96</v>
      </c>
      <c r="V800" s="6" t="s">
        <v>57</v>
      </c>
      <c r="W800" s="6">
        <v>2</v>
      </c>
      <c r="X800" s="6" t="s">
        <v>47</v>
      </c>
      <c r="Y800" s="6">
        <v>5</v>
      </c>
      <c r="Z800" s="6" t="s">
        <v>58</v>
      </c>
    </row>
    <row r="801" spans="1:26" x14ac:dyDescent="0.3">
      <c r="A801" s="6" t="s">
        <v>1417</v>
      </c>
      <c r="B801" s="7">
        <v>45875</v>
      </c>
      <c r="C801" s="6" t="s">
        <v>1343</v>
      </c>
      <c r="D801" s="6" t="s">
        <v>80</v>
      </c>
      <c r="E801" s="6" t="s">
        <v>43</v>
      </c>
      <c r="F801" s="6">
        <v>18</v>
      </c>
      <c r="G801" s="6" t="s">
        <v>30</v>
      </c>
      <c r="H801" s="6" t="s">
        <v>31</v>
      </c>
      <c r="I801" s="6" t="s">
        <v>30</v>
      </c>
      <c r="J801" s="6" t="s">
        <v>112</v>
      </c>
      <c r="K801" s="6">
        <v>5</v>
      </c>
      <c r="L801" s="6">
        <v>37475</v>
      </c>
      <c r="M801" s="6">
        <v>10</v>
      </c>
      <c r="N801" s="6">
        <v>18737.5</v>
      </c>
      <c r="O801" s="6">
        <v>30354.75</v>
      </c>
      <c r="P801" s="6">
        <v>279</v>
      </c>
      <c r="Q801" s="6">
        <v>199271.25</v>
      </c>
      <c r="R801" s="6" t="s">
        <v>83</v>
      </c>
      <c r="S801" s="6" t="s">
        <v>63</v>
      </c>
      <c r="T801" s="6" t="s">
        <v>70</v>
      </c>
      <c r="U801" s="6" t="s">
        <v>56</v>
      </c>
      <c r="V801" s="6" t="s">
        <v>57</v>
      </c>
      <c r="W801" s="6">
        <v>6</v>
      </c>
      <c r="X801" s="6" t="s">
        <v>47</v>
      </c>
      <c r="Y801" s="6">
        <v>4</v>
      </c>
      <c r="Z801" s="6" t="s">
        <v>91</v>
      </c>
    </row>
    <row r="802" spans="1:26" x14ac:dyDescent="0.3">
      <c r="A802" s="6" t="s">
        <v>1418</v>
      </c>
      <c r="B802" s="7">
        <v>45840</v>
      </c>
      <c r="C802" s="6" t="s">
        <v>1087</v>
      </c>
      <c r="D802" s="6" t="s">
        <v>66</v>
      </c>
      <c r="E802" s="6" t="s">
        <v>29</v>
      </c>
      <c r="F802" s="6">
        <v>58</v>
      </c>
      <c r="G802" s="6" t="s">
        <v>90</v>
      </c>
      <c r="H802" s="6" t="s">
        <v>31</v>
      </c>
      <c r="I802" s="6" t="s">
        <v>90</v>
      </c>
      <c r="J802" s="6" t="s">
        <v>69</v>
      </c>
      <c r="K802" s="6">
        <v>2</v>
      </c>
      <c r="L802" s="6">
        <v>36204</v>
      </c>
      <c r="M802" s="6">
        <v>0</v>
      </c>
      <c r="N802" s="6">
        <v>0</v>
      </c>
      <c r="O802" s="6">
        <v>13033.44</v>
      </c>
      <c r="P802" s="6">
        <v>133</v>
      </c>
      <c r="Q802" s="6">
        <v>85574.44</v>
      </c>
      <c r="R802" s="6" t="s">
        <v>45</v>
      </c>
      <c r="S802" s="6" t="s">
        <v>63</v>
      </c>
      <c r="T802" s="6" t="s">
        <v>46</v>
      </c>
      <c r="U802" s="6" t="s">
        <v>36</v>
      </c>
      <c r="V802" s="6" t="s">
        <v>37</v>
      </c>
      <c r="W802" s="6">
        <v>6</v>
      </c>
      <c r="X802" s="6" t="s">
        <v>38</v>
      </c>
      <c r="Y802" s="6">
        <v>3</v>
      </c>
      <c r="Z802" s="6" t="s">
        <v>58</v>
      </c>
    </row>
    <row r="803" spans="1:26" x14ac:dyDescent="0.3">
      <c r="A803" s="6" t="s">
        <v>1419</v>
      </c>
      <c r="B803" s="7">
        <v>46008</v>
      </c>
      <c r="C803" s="6" t="s">
        <v>709</v>
      </c>
      <c r="D803" s="6" t="s">
        <v>73</v>
      </c>
      <c r="E803" s="6" t="s">
        <v>29</v>
      </c>
      <c r="F803" s="6">
        <v>26</v>
      </c>
      <c r="G803" s="6" t="s">
        <v>134</v>
      </c>
      <c r="H803" s="6" t="s">
        <v>31</v>
      </c>
      <c r="I803" s="6" t="s">
        <v>134</v>
      </c>
      <c r="J803" s="6" t="s">
        <v>53</v>
      </c>
      <c r="K803" s="6">
        <v>4</v>
      </c>
      <c r="L803" s="6">
        <v>38685</v>
      </c>
      <c r="M803" s="6">
        <v>0</v>
      </c>
      <c r="N803" s="6">
        <v>0</v>
      </c>
      <c r="O803" s="6">
        <v>27853.200000000001</v>
      </c>
      <c r="P803" s="6">
        <v>454</v>
      </c>
      <c r="Q803" s="6">
        <v>183047.2</v>
      </c>
      <c r="R803" s="6" t="s">
        <v>33</v>
      </c>
      <c r="S803" s="6" t="s">
        <v>34</v>
      </c>
      <c r="T803" s="6" t="s">
        <v>55</v>
      </c>
      <c r="U803" s="6" t="s">
        <v>56</v>
      </c>
      <c r="V803" s="6" t="s">
        <v>57</v>
      </c>
      <c r="W803" s="6">
        <v>7</v>
      </c>
      <c r="X803" s="6" t="s">
        <v>38</v>
      </c>
      <c r="Y803" s="6">
        <v>3</v>
      </c>
      <c r="Z803" s="6" t="s">
        <v>47</v>
      </c>
    </row>
    <row r="804" spans="1:26" x14ac:dyDescent="0.3">
      <c r="A804" s="6" t="s">
        <v>1420</v>
      </c>
      <c r="B804" s="7">
        <v>45888</v>
      </c>
      <c r="C804" s="6" t="s">
        <v>1421</v>
      </c>
      <c r="D804" s="6" t="s">
        <v>80</v>
      </c>
      <c r="E804" s="6" t="s">
        <v>29</v>
      </c>
      <c r="F804" s="6">
        <v>52</v>
      </c>
      <c r="G804" s="6" t="s">
        <v>74</v>
      </c>
      <c r="H804" s="6" t="s">
        <v>31</v>
      </c>
      <c r="I804" s="6" t="s">
        <v>74</v>
      </c>
      <c r="J804" s="6" t="s">
        <v>125</v>
      </c>
      <c r="K804" s="6">
        <v>3</v>
      </c>
      <c r="L804" s="6">
        <v>14708</v>
      </c>
      <c r="M804" s="6">
        <v>10</v>
      </c>
      <c r="N804" s="6">
        <v>4412.3999999999996</v>
      </c>
      <c r="O804" s="6">
        <v>7148.09</v>
      </c>
      <c r="P804" s="6">
        <v>196</v>
      </c>
      <c r="Q804" s="6">
        <v>47055.69</v>
      </c>
      <c r="R804" s="6" t="s">
        <v>54</v>
      </c>
      <c r="S804" s="6" t="s">
        <v>34</v>
      </c>
      <c r="T804" s="6" t="s">
        <v>35</v>
      </c>
      <c r="U804" s="6" t="s">
        <v>36</v>
      </c>
      <c r="V804" s="6" t="s">
        <v>37</v>
      </c>
      <c r="W804" s="6">
        <v>8</v>
      </c>
      <c r="X804" s="6" t="s">
        <v>47</v>
      </c>
      <c r="Y804" s="6">
        <v>3</v>
      </c>
      <c r="Z804" s="6" t="s">
        <v>47</v>
      </c>
    </row>
    <row r="805" spans="1:26" x14ac:dyDescent="0.3">
      <c r="A805" s="6" t="s">
        <v>1422</v>
      </c>
      <c r="B805" s="7">
        <v>45990</v>
      </c>
      <c r="C805" s="6" t="s">
        <v>182</v>
      </c>
      <c r="D805" s="6" t="s">
        <v>28</v>
      </c>
      <c r="E805" s="6" t="s">
        <v>43</v>
      </c>
      <c r="F805" s="6">
        <v>24</v>
      </c>
      <c r="G805" s="6" t="s">
        <v>99</v>
      </c>
      <c r="H805" s="6" t="s">
        <v>52</v>
      </c>
      <c r="I805" s="6" t="s">
        <v>99</v>
      </c>
      <c r="J805" s="6" t="s">
        <v>32</v>
      </c>
      <c r="K805" s="6">
        <v>3</v>
      </c>
      <c r="L805" s="6">
        <v>14838</v>
      </c>
      <c r="M805" s="6">
        <v>10</v>
      </c>
      <c r="N805" s="6">
        <v>4451.3999999999996</v>
      </c>
      <c r="O805" s="6">
        <v>7211.27</v>
      </c>
      <c r="P805" s="6">
        <v>147</v>
      </c>
      <c r="Q805" s="6">
        <v>47420.87</v>
      </c>
      <c r="R805" s="6" t="s">
        <v>54</v>
      </c>
      <c r="S805" s="6" t="s">
        <v>34</v>
      </c>
      <c r="T805" s="6" t="s">
        <v>35</v>
      </c>
      <c r="U805" s="6" t="s">
        <v>36</v>
      </c>
      <c r="V805" s="6" t="s">
        <v>37</v>
      </c>
      <c r="W805" s="6">
        <v>10</v>
      </c>
      <c r="X805" s="6" t="s">
        <v>47</v>
      </c>
      <c r="Y805" s="6">
        <v>2</v>
      </c>
      <c r="Z805" s="6" t="s">
        <v>47</v>
      </c>
    </row>
    <row r="806" spans="1:26" x14ac:dyDescent="0.3">
      <c r="A806" s="6" t="s">
        <v>1423</v>
      </c>
      <c r="B806" s="7">
        <v>45771</v>
      </c>
      <c r="C806" s="6" t="s">
        <v>816</v>
      </c>
      <c r="D806" s="6" t="s">
        <v>66</v>
      </c>
      <c r="E806" s="6" t="s">
        <v>29</v>
      </c>
      <c r="F806" s="6">
        <v>26</v>
      </c>
      <c r="G806" s="6" t="s">
        <v>30</v>
      </c>
      <c r="H806" s="6" t="s">
        <v>31</v>
      </c>
      <c r="I806" s="6" t="s">
        <v>30</v>
      </c>
      <c r="J806" s="6" t="s">
        <v>102</v>
      </c>
      <c r="K806" s="6">
        <v>4</v>
      </c>
      <c r="L806" s="6">
        <v>34698</v>
      </c>
      <c r="M806" s="6">
        <v>10</v>
      </c>
      <c r="N806" s="6">
        <v>13879.2</v>
      </c>
      <c r="O806" s="6">
        <v>22484.3</v>
      </c>
      <c r="P806" s="6">
        <v>304</v>
      </c>
      <c r="Q806" s="6">
        <v>147701.1</v>
      </c>
      <c r="R806" s="6" t="s">
        <v>54</v>
      </c>
      <c r="S806" s="6" t="s">
        <v>34</v>
      </c>
      <c r="T806" s="6" t="s">
        <v>84</v>
      </c>
      <c r="U806" s="6" t="s">
        <v>85</v>
      </c>
      <c r="V806" s="6" t="s">
        <v>86</v>
      </c>
      <c r="W806" s="6">
        <v>1</v>
      </c>
      <c r="X806" s="6" t="s">
        <v>47</v>
      </c>
      <c r="Y806" s="6">
        <v>2</v>
      </c>
      <c r="Z806" s="6" t="s">
        <v>58</v>
      </c>
    </row>
    <row r="807" spans="1:26" x14ac:dyDescent="0.3">
      <c r="A807" s="6" t="s">
        <v>1424</v>
      </c>
      <c r="B807" s="7">
        <v>45963</v>
      </c>
      <c r="C807" s="6" t="s">
        <v>719</v>
      </c>
      <c r="D807" s="6" t="s">
        <v>66</v>
      </c>
      <c r="E807" s="6" t="s">
        <v>29</v>
      </c>
      <c r="F807" s="6">
        <v>47</v>
      </c>
      <c r="G807" s="6" t="s">
        <v>74</v>
      </c>
      <c r="H807" s="6" t="s">
        <v>31</v>
      </c>
      <c r="I807" s="6" t="s">
        <v>74</v>
      </c>
      <c r="J807" s="6" t="s">
        <v>53</v>
      </c>
      <c r="K807" s="6">
        <v>5</v>
      </c>
      <c r="L807" s="6">
        <v>46766</v>
      </c>
      <c r="M807" s="6">
        <v>10</v>
      </c>
      <c r="N807" s="6">
        <v>23383</v>
      </c>
      <c r="O807" s="6">
        <v>37880.46</v>
      </c>
      <c r="P807" s="6">
        <v>163</v>
      </c>
      <c r="Q807" s="6">
        <v>248490.46</v>
      </c>
      <c r="R807" s="6" t="s">
        <v>83</v>
      </c>
      <c r="S807" s="6" t="s">
        <v>34</v>
      </c>
      <c r="T807" s="6" t="s">
        <v>46</v>
      </c>
      <c r="U807" s="6" t="s">
        <v>36</v>
      </c>
      <c r="V807" s="6" t="s">
        <v>37</v>
      </c>
      <c r="W807" s="6">
        <v>4</v>
      </c>
      <c r="X807" s="6" t="s">
        <v>38</v>
      </c>
      <c r="Y807" s="6">
        <v>3</v>
      </c>
      <c r="Z807" s="6" t="s">
        <v>47</v>
      </c>
    </row>
    <row r="808" spans="1:26" x14ac:dyDescent="0.3">
      <c r="A808" s="6" t="s">
        <v>1425</v>
      </c>
      <c r="B808" s="7">
        <v>45786</v>
      </c>
      <c r="C808" s="6" t="s">
        <v>1426</v>
      </c>
      <c r="D808" s="6" t="s">
        <v>42</v>
      </c>
      <c r="E808" s="6" t="s">
        <v>29</v>
      </c>
      <c r="F808" s="6">
        <v>30</v>
      </c>
      <c r="G808" s="6" t="s">
        <v>74</v>
      </c>
      <c r="H808" s="6" t="s">
        <v>31</v>
      </c>
      <c r="I808" s="6" t="s">
        <v>74</v>
      </c>
      <c r="J808" s="6" t="s">
        <v>102</v>
      </c>
      <c r="K808" s="6">
        <v>3</v>
      </c>
      <c r="L808" s="6">
        <v>644</v>
      </c>
      <c r="M808" s="6">
        <v>5</v>
      </c>
      <c r="N808" s="6">
        <v>96.6</v>
      </c>
      <c r="O808" s="6">
        <v>330.37</v>
      </c>
      <c r="P808" s="6">
        <v>253</v>
      </c>
      <c r="Q808" s="6">
        <v>2418.77</v>
      </c>
      <c r="R808" s="6" t="s">
        <v>33</v>
      </c>
      <c r="S808" s="6" t="s">
        <v>63</v>
      </c>
      <c r="T808" s="6" t="s">
        <v>76</v>
      </c>
      <c r="U808" s="6" t="s">
        <v>77</v>
      </c>
      <c r="V808" s="6" t="s">
        <v>57</v>
      </c>
      <c r="W808" s="6">
        <v>10</v>
      </c>
      <c r="X808" s="6" t="s">
        <v>38</v>
      </c>
      <c r="Y808" s="6">
        <v>1</v>
      </c>
      <c r="Z808" s="6" t="s">
        <v>58</v>
      </c>
    </row>
    <row r="809" spans="1:26" x14ac:dyDescent="0.3">
      <c r="A809" s="6" t="s">
        <v>1427</v>
      </c>
      <c r="B809" s="7">
        <v>45966</v>
      </c>
      <c r="C809" s="6" t="s">
        <v>1428</v>
      </c>
      <c r="D809" s="6" t="s">
        <v>42</v>
      </c>
      <c r="E809" s="6" t="s">
        <v>29</v>
      </c>
      <c r="F809" s="6">
        <v>49</v>
      </c>
      <c r="G809" s="6" t="s">
        <v>134</v>
      </c>
      <c r="H809" s="6" t="s">
        <v>31</v>
      </c>
      <c r="I809" s="6" t="s">
        <v>134</v>
      </c>
      <c r="J809" s="6" t="s">
        <v>102</v>
      </c>
      <c r="K809" s="6">
        <v>1</v>
      </c>
      <c r="L809" s="6">
        <v>7604</v>
      </c>
      <c r="M809" s="6">
        <v>10</v>
      </c>
      <c r="N809" s="6">
        <v>760.4</v>
      </c>
      <c r="O809" s="6">
        <v>1231.8499999999999</v>
      </c>
      <c r="P809" s="6">
        <v>405</v>
      </c>
      <c r="Q809" s="6">
        <v>8480.4500000000007</v>
      </c>
      <c r="R809" s="6" t="s">
        <v>54</v>
      </c>
      <c r="S809" s="6" t="s">
        <v>63</v>
      </c>
      <c r="T809" s="6" t="s">
        <v>95</v>
      </c>
      <c r="U809" s="6" t="s">
        <v>96</v>
      </c>
      <c r="V809" s="6" t="s">
        <v>57</v>
      </c>
      <c r="W809" s="6">
        <v>8</v>
      </c>
      <c r="X809" s="6" t="s">
        <v>38</v>
      </c>
      <c r="Y809" s="6">
        <v>2</v>
      </c>
      <c r="Z809" s="6" t="s">
        <v>58</v>
      </c>
    </row>
    <row r="810" spans="1:26" x14ac:dyDescent="0.3">
      <c r="A810" s="6" t="s">
        <v>1429</v>
      </c>
      <c r="B810" s="7">
        <v>45993</v>
      </c>
      <c r="C810" s="6" t="s">
        <v>275</v>
      </c>
      <c r="D810" s="6" t="s">
        <v>80</v>
      </c>
      <c r="E810" s="6" t="s">
        <v>29</v>
      </c>
      <c r="F810" s="6">
        <v>25</v>
      </c>
      <c r="G810" s="6" t="s">
        <v>99</v>
      </c>
      <c r="H810" s="6" t="s">
        <v>52</v>
      </c>
      <c r="I810" s="6" t="s">
        <v>99</v>
      </c>
      <c r="J810" s="6" t="s">
        <v>112</v>
      </c>
      <c r="K810" s="6">
        <v>5</v>
      </c>
      <c r="L810" s="6">
        <v>19653</v>
      </c>
      <c r="M810" s="6">
        <v>0</v>
      </c>
      <c r="N810" s="6">
        <v>0</v>
      </c>
      <c r="O810" s="6">
        <v>17687.7</v>
      </c>
      <c r="P810" s="6">
        <v>309</v>
      </c>
      <c r="Q810" s="6">
        <v>116261.7</v>
      </c>
      <c r="R810" s="6" t="s">
        <v>45</v>
      </c>
      <c r="S810" s="6" t="s">
        <v>34</v>
      </c>
      <c r="T810" s="6" t="s">
        <v>46</v>
      </c>
      <c r="U810" s="6" t="s">
        <v>36</v>
      </c>
      <c r="V810" s="6" t="s">
        <v>37</v>
      </c>
      <c r="W810" s="6">
        <v>4</v>
      </c>
      <c r="X810" s="6" t="s">
        <v>47</v>
      </c>
      <c r="Y810" s="6">
        <v>3</v>
      </c>
      <c r="Z810" s="6" t="s">
        <v>47</v>
      </c>
    </row>
    <row r="811" spans="1:26" x14ac:dyDescent="0.3">
      <c r="A811" s="6" t="s">
        <v>1430</v>
      </c>
      <c r="B811" s="7">
        <v>46035</v>
      </c>
      <c r="C811" s="6" t="s">
        <v>1431</v>
      </c>
      <c r="D811" s="6" t="s">
        <v>66</v>
      </c>
      <c r="E811" s="6" t="s">
        <v>29</v>
      </c>
      <c r="F811" s="6">
        <v>37</v>
      </c>
      <c r="G811" s="6" t="s">
        <v>74</v>
      </c>
      <c r="H811" s="6" t="s">
        <v>31</v>
      </c>
      <c r="I811" s="6" t="s">
        <v>74</v>
      </c>
      <c r="J811" s="6" t="s">
        <v>125</v>
      </c>
      <c r="K811" s="6">
        <v>2</v>
      </c>
      <c r="L811" s="6">
        <v>42230</v>
      </c>
      <c r="M811" s="6">
        <v>10</v>
      </c>
      <c r="N811" s="6">
        <v>8446</v>
      </c>
      <c r="O811" s="6">
        <v>13682.52</v>
      </c>
      <c r="P811" s="6">
        <v>156</v>
      </c>
      <c r="Q811" s="6">
        <v>89852.52</v>
      </c>
      <c r="R811" s="6" t="s">
        <v>83</v>
      </c>
      <c r="S811" s="6" t="s">
        <v>63</v>
      </c>
      <c r="T811" s="6" t="s">
        <v>76</v>
      </c>
      <c r="U811" s="6" t="s">
        <v>77</v>
      </c>
      <c r="V811" s="6" t="s">
        <v>57</v>
      </c>
      <c r="W811" s="6">
        <v>1</v>
      </c>
      <c r="X811" s="6" t="s">
        <v>47</v>
      </c>
      <c r="Y811" s="6">
        <v>2</v>
      </c>
      <c r="Z811" s="6" t="s">
        <v>39</v>
      </c>
    </row>
    <row r="812" spans="1:26" x14ac:dyDescent="0.3">
      <c r="A812" s="6" t="s">
        <v>1432</v>
      </c>
      <c r="B812" s="7">
        <v>45847</v>
      </c>
      <c r="C812" s="6" t="s">
        <v>1433</v>
      </c>
      <c r="D812" s="6" t="s">
        <v>50</v>
      </c>
      <c r="E812" s="6" t="s">
        <v>29</v>
      </c>
      <c r="F812" s="6">
        <v>23</v>
      </c>
      <c r="G812" s="6" t="s">
        <v>99</v>
      </c>
      <c r="H812" s="6" t="s">
        <v>52</v>
      </c>
      <c r="I812" s="6" t="s">
        <v>99</v>
      </c>
      <c r="J812" s="6" t="s">
        <v>53</v>
      </c>
      <c r="K812" s="6">
        <v>2</v>
      </c>
      <c r="L812" s="6">
        <v>29934</v>
      </c>
      <c r="M812" s="6">
        <v>20</v>
      </c>
      <c r="N812" s="6">
        <v>11973.6</v>
      </c>
      <c r="O812" s="6">
        <v>8620.99</v>
      </c>
      <c r="P812" s="6">
        <v>362</v>
      </c>
      <c r="Q812" s="6">
        <v>56877.39</v>
      </c>
      <c r="R812" s="6" t="s">
        <v>33</v>
      </c>
      <c r="S812" s="6" t="s">
        <v>63</v>
      </c>
      <c r="T812" s="6" t="s">
        <v>35</v>
      </c>
      <c r="U812" s="6" t="s">
        <v>36</v>
      </c>
      <c r="V812" s="6" t="s">
        <v>37</v>
      </c>
      <c r="W812" s="6">
        <v>6</v>
      </c>
      <c r="X812" s="6" t="s">
        <v>38</v>
      </c>
      <c r="Y812" s="6">
        <v>5</v>
      </c>
      <c r="Z812" s="6" t="s">
        <v>58</v>
      </c>
    </row>
    <row r="813" spans="1:26" x14ac:dyDescent="0.3">
      <c r="A813" s="6" t="s">
        <v>1434</v>
      </c>
      <c r="B813" s="7">
        <v>45817</v>
      </c>
      <c r="C813" s="6" t="s">
        <v>259</v>
      </c>
      <c r="D813" s="6" t="s">
        <v>111</v>
      </c>
      <c r="E813" s="6" t="s">
        <v>29</v>
      </c>
      <c r="F813" s="6">
        <v>27</v>
      </c>
      <c r="G813" s="6" t="s">
        <v>67</v>
      </c>
      <c r="H813" s="6" t="s">
        <v>68</v>
      </c>
      <c r="I813" s="6" t="s">
        <v>67</v>
      </c>
      <c r="J813" s="6" t="s">
        <v>62</v>
      </c>
      <c r="K813" s="6">
        <v>1</v>
      </c>
      <c r="L813" s="6">
        <v>28168</v>
      </c>
      <c r="M813" s="6">
        <v>10</v>
      </c>
      <c r="N813" s="6">
        <v>2816.8</v>
      </c>
      <c r="O813" s="6">
        <v>4563.22</v>
      </c>
      <c r="P813" s="6">
        <v>158</v>
      </c>
      <c r="Q813" s="6">
        <v>30072.42</v>
      </c>
      <c r="R813" s="6" t="s">
        <v>33</v>
      </c>
      <c r="S813" s="6" t="s">
        <v>63</v>
      </c>
      <c r="T813" s="6" t="s">
        <v>95</v>
      </c>
      <c r="U813" s="6" t="s">
        <v>96</v>
      </c>
      <c r="V813" s="6" t="s">
        <v>57</v>
      </c>
      <c r="W813" s="6">
        <v>5</v>
      </c>
      <c r="X813" s="6" t="s">
        <v>47</v>
      </c>
      <c r="Y813" s="6">
        <v>2</v>
      </c>
      <c r="Z813" s="6" t="s">
        <v>47</v>
      </c>
    </row>
    <row r="814" spans="1:26" x14ac:dyDescent="0.3">
      <c r="A814" s="6" t="s">
        <v>1435</v>
      </c>
      <c r="B814" s="7">
        <v>45977</v>
      </c>
      <c r="C814" s="6" t="s">
        <v>1436</v>
      </c>
      <c r="D814" s="6" t="s">
        <v>50</v>
      </c>
      <c r="E814" s="6" t="s">
        <v>43</v>
      </c>
      <c r="F814" s="6">
        <v>36</v>
      </c>
      <c r="G814" s="6" t="s">
        <v>30</v>
      </c>
      <c r="H814" s="6" t="s">
        <v>31</v>
      </c>
      <c r="I814" s="6" t="s">
        <v>30</v>
      </c>
      <c r="J814" s="6" t="s">
        <v>150</v>
      </c>
      <c r="K814" s="6">
        <v>4</v>
      </c>
      <c r="L814" s="6">
        <v>35314</v>
      </c>
      <c r="M814" s="6">
        <v>5</v>
      </c>
      <c r="N814" s="6">
        <v>7062.8</v>
      </c>
      <c r="O814" s="6">
        <v>24154.78</v>
      </c>
      <c r="P814" s="6">
        <v>456</v>
      </c>
      <c r="Q814" s="6">
        <v>158803.98000000001</v>
      </c>
      <c r="R814" s="6" t="s">
        <v>54</v>
      </c>
      <c r="S814" s="6" t="s">
        <v>34</v>
      </c>
      <c r="T814" s="6" t="s">
        <v>70</v>
      </c>
      <c r="U814" s="6" t="s">
        <v>56</v>
      </c>
      <c r="V814" s="6" t="s">
        <v>57</v>
      </c>
      <c r="W814" s="6">
        <v>2</v>
      </c>
      <c r="X814" s="6" t="s">
        <v>38</v>
      </c>
      <c r="Y814" s="6">
        <v>5</v>
      </c>
      <c r="Z814" s="6" t="s">
        <v>91</v>
      </c>
    </row>
    <row r="815" spans="1:26" x14ac:dyDescent="0.3">
      <c r="A815" s="6" t="s">
        <v>1437</v>
      </c>
      <c r="B815" s="7">
        <v>45949</v>
      </c>
      <c r="C815" s="6" t="s">
        <v>160</v>
      </c>
      <c r="D815" s="6" t="s">
        <v>50</v>
      </c>
      <c r="E815" s="6" t="s">
        <v>43</v>
      </c>
      <c r="F815" s="6">
        <v>55</v>
      </c>
      <c r="G815" s="6" t="s">
        <v>94</v>
      </c>
      <c r="H815" s="6" t="s">
        <v>31</v>
      </c>
      <c r="I815" s="6" t="s">
        <v>94</v>
      </c>
      <c r="J815" s="6" t="s">
        <v>75</v>
      </c>
      <c r="K815" s="6">
        <v>1</v>
      </c>
      <c r="L815" s="6">
        <v>27249</v>
      </c>
      <c r="M815" s="6">
        <v>20</v>
      </c>
      <c r="N815" s="6">
        <v>5449.8</v>
      </c>
      <c r="O815" s="6">
        <v>3923.86</v>
      </c>
      <c r="P815" s="6">
        <v>475</v>
      </c>
      <c r="Q815" s="6">
        <v>26198.06</v>
      </c>
      <c r="R815" s="6" t="s">
        <v>33</v>
      </c>
      <c r="S815" s="6" t="s">
        <v>63</v>
      </c>
      <c r="T815" s="6" t="s">
        <v>103</v>
      </c>
      <c r="U815" s="6" t="s">
        <v>103</v>
      </c>
      <c r="V815" s="6" t="s">
        <v>57</v>
      </c>
      <c r="W815" s="6">
        <v>5</v>
      </c>
      <c r="X815" s="6" t="s">
        <v>38</v>
      </c>
      <c r="Y815" s="6">
        <v>1</v>
      </c>
      <c r="Z815" s="6" t="s">
        <v>39</v>
      </c>
    </row>
    <row r="816" spans="1:26" x14ac:dyDescent="0.3">
      <c r="A816" s="6" t="s">
        <v>1438</v>
      </c>
      <c r="B816" s="7">
        <v>45761</v>
      </c>
      <c r="C816" s="6" t="s">
        <v>330</v>
      </c>
      <c r="D816" s="6" t="s">
        <v>61</v>
      </c>
      <c r="E816" s="6" t="s">
        <v>43</v>
      </c>
      <c r="F816" s="6">
        <v>29</v>
      </c>
      <c r="G816" s="6" t="s">
        <v>51</v>
      </c>
      <c r="H816" s="6" t="s">
        <v>52</v>
      </c>
      <c r="I816" s="6" t="s">
        <v>51</v>
      </c>
      <c r="J816" s="6" t="s">
        <v>150</v>
      </c>
      <c r="K816" s="6">
        <v>3</v>
      </c>
      <c r="L816" s="6">
        <v>49236</v>
      </c>
      <c r="M816" s="6">
        <v>10</v>
      </c>
      <c r="N816" s="6">
        <v>14770.8</v>
      </c>
      <c r="O816" s="6">
        <v>23928.7</v>
      </c>
      <c r="P816" s="6">
        <v>256</v>
      </c>
      <c r="Q816" s="6">
        <v>157121.9</v>
      </c>
      <c r="R816" s="6" t="s">
        <v>54</v>
      </c>
      <c r="S816" s="6" t="s">
        <v>34</v>
      </c>
      <c r="T816" s="6" t="s">
        <v>55</v>
      </c>
      <c r="U816" s="6" t="s">
        <v>56</v>
      </c>
      <c r="V816" s="6" t="s">
        <v>57</v>
      </c>
      <c r="W816" s="6">
        <v>3</v>
      </c>
      <c r="X816" s="6" t="s">
        <v>38</v>
      </c>
      <c r="Y816" s="6">
        <v>3</v>
      </c>
      <c r="Z816" s="6" t="s">
        <v>91</v>
      </c>
    </row>
    <row r="817" spans="1:26" x14ac:dyDescent="0.3">
      <c r="A817" s="6" t="s">
        <v>1439</v>
      </c>
      <c r="B817" s="7">
        <v>46003</v>
      </c>
      <c r="C817" s="6" t="s">
        <v>786</v>
      </c>
      <c r="D817" s="6" t="s">
        <v>61</v>
      </c>
      <c r="E817" s="6" t="s">
        <v>43</v>
      </c>
      <c r="F817" s="6">
        <v>26</v>
      </c>
      <c r="G817" s="6" t="s">
        <v>67</v>
      </c>
      <c r="H817" s="6" t="s">
        <v>68</v>
      </c>
      <c r="I817" s="6" t="s">
        <v>67</v>
      </c>
      <c r="J817" s="6" t="s">
        <v>125</v>
      </c>
      <c r="K817" s="6">
        <v>1</v>
      </c>
      <c r="L817" s="6">
        <v>30859</v>
      </c>
      <c r="M817" s="6">
        <v>5</v>
      </c>
      <c r="N817" s="6">
        <v>1542.95</v>
      </c>
      <c r="O817" s="6">
        <v>5276.89</v>
      </c>
      <c r="P817" s="6">
        <v>480</v>
      </c>
      <c r="Q817" s="6">
        <v>35072.94</v>
      </c>
      <c r="R817" s="6" t="s">
        <v>54</v>
      </c>
      <c r="S817" s="6" t="s">
        <v>63</v>
      </c>
      <c r="T817" s="6" t="s">
        <v>35</v>
      </c>
      <c r="U817" s="6" t="s">
        <v>36</v>
      </c>
      <c r="V817" s="6" t="s">
        <v>37</v>
      </c>
      <c r="W817" s="6">
        <v>4</v>
      </c>
      <c r="X817" s="6" t="s">
        <v>38</v>
      </c>
      <c r="Y817" s="6">
        <v>4</v>
      </c>
      <c r="Z817" s="6" t="s">
        <v>58</v>
      </c>
    </row>
    <row r="818" spans="1:26" x14ac:dyDescent="0.3">
      <c r="A818" s="6" t="s">
        <v>1440</v>
      </c>
      <c r="B818" s="7">
        <v>45825</v>
      </c>
      <c r="C818" s="6" t="s">
        <v>921</v>
      </c>
      <c r="D818" s="6" t="s">
        <v>89</v>
      </c>
      <c r="E818" s="6" t="s">
        <v>43</v>
      </c>
      <c r="F818" s="6">
        <v>44</v>
      </c>
      <c r="G818" s="6" t="s">
        <v>99</v>
      </c>
      <c r="H818" s="6" t="s">
        <v>52</v>
      </c>
      <c r="I818" s="6" t="s">
        <v>99</v>
      </c>
      <c r="J818" s="6" t="s">
        <v>75</v>
      </c>
      <c r="K818" s="6">
        <v>4</v>
      </c>
      <c r="L818" s="6">
        <v>37642</v>
      </c>
      <c r="M818" s="6">
        <v>15</v>
      </c>
      <c r="N818" s="6">
        <v>22585.200000000001</v>
      </c>
      <c r="O818" s="6">
        <v>23036.9</v>
      </c>
      <c r="P818" s="6">
        <v>32</v>
      </c>
      <c r="Q818" s="6">
        <v>151051.70000000001</v>
      </c>
      <c r="R818" s="6" t="s">
        <v>45</v>
      </c>
      <c r="S818" s="6" t="s">
        <v>34</v>
      </c>
      <c r="T818" s="6" t="s">
        <v>70</v>
      </c>
      <c r="U818" s="6" t="s">
        <v>56</v>
      </c>
      <c r="V818" s="6" t="s">
        <v>57</v>
      </c>
      <c r="W818" s="6">
        <v>1</v>
      </c>
      <c r="X818" s="6" t="s">
        <v>38</v>
      </c>
      <c r="Y818" s="6">
        <v>5</v>
      </c>
      <c r="Z818" s="6" t="s">
        <v>39</v>
      </c>
    </row>
    <row r="819" spans="1:26" x14ac:dyDescent="0.3">
      <c r="A819" s="6" t="s">
        <v>1441</v>
      </c>
      <c r="B819" s="7">
        <v>45857</v>
      </c>
      <c r="C819" s="6" t="s">
        <v>1442</v>
      </c>
      <c r="D819" s="6" t="s">
        <v>108</v>
      </c>
      <c r="E819" s="6" t="s">
        <v>29</v>
      </c>
      <c r="F819" s="6">
        <v>23</v>
      </c>
      <c r="G819" s="6" t="s">
        <v>94</v>
      </c>
      <c r="H819" s="6" t="s">
        <v>31</v>
      </c>
      <c r="I819" s="6" t="s">
        <v>94</v>
      </c>
      <c r="J819" s="6" t="s">
        <v>102</v>
      </c>
      <c r="K819" s="6">
        <v>5</v>
      </c>
      <c r="L819" s="6">
        <v>48628</v>
      </c>
      <c r="M819" s="6">
        <v>15</v>
      </c>
      <c r="N819" s="6">
        <v>36471</v>
      </c>
      <c r="O819" s="6">
        <v>37200.42</v>
      </c>
      <c r="P819" s="6">
        <v>224</v>
      </c>
      <c r="Q819" s="6">
        <v>244093.42</v>
      </c>
      <c r="R819" s="6" t="s">
        <v>54</v>
      </c>
      <c r="S819" s="6" t="s">
        <v>34</v>
      </c>
      <c r="T819" s="6" t="s">
        <v>55</v>
      </c>
      <c r="U819" s="6" t="s">
        <v>56</v>
      </c>
      <c r="V819" s="6" t="s">
        <v>57</v>
      </c>
      <c r="W819" s="6">
        <v>9</v>
      </c>
      <c r="X819" s="6" t="s">
        <v>47</v>
      </c>
      <c r="Y819" s="6">
        <v>2</v>
      </c>
      <c r="Z819" s="6" t="s">
        <v>39</v>
      </c>
    </row>
    <row r="820" spans="1:26" x14ac:dyDescent="0.3">
      <c r="A820" s="6" t="s">
        <v>1443</v>
      </c>
      <c r="B820" s="7">
        <v>45786</v>
      </c>
      <c r="C820" s="6" t="s">
        <v>425</v>
      </c>
      <c r="D820" s="6" t="s">
        <v>111</v>
      </c>
      <c r="E820" s="6" t="s">
        <v>29</v>
      </c>
      <c r="F820" s="6">
        <v>49</v>
      </c>
      <c r="G820" s="6" t="s">
        <v>139</v>
      </c>
      <c r="H820" s="6" t="s">
        <v>31</v>
      </c>
      <c r="I820" s="6" t="s">
        <v>139</v>
      </c>
      <c r="J820" s="6" t="s">
        <v>32</v>
      </c>
      <c r="K820" s="6">
        <v>5</v>
      </c>
      <c r="L820" s="6">
        <v>16368</v>
      </c>
      <c r="M820" s="6">
        <v>15</v>
      </c>
      <c r="N820" s="6">
        <v>12276</v>
      </c>
      <c r="O820" s="6">
        <v>12521.52</v>
      </c>
      <c r="P820" s="6">
        <v>443</v>
      </c>
      <c r="Q820" s="6">
        <v>82528.52</v>
      </c>
      <c r="R820" s="6" t="s">
        <v>45</v>
      </c>
      <c r="S820" s="6" t="s">
        <v>63</v>
      </c>
      <c r="T820" s="6" t="s">
        <v>70</v>
      </c>
      <c r="U820" s="6" t="s">
        <v>56</v>
      </c>
      <c r="V820" s="6" t="s">
        <v>57</v>
      </c>
      <c r="W820" s="6">
        <v>8</v>
      </c>
      <c r="X820" s="6" t="s">
        <v>47</v>
      </c>
      <c r="Y820" s="6">
        <v>2</v>
      </c>
      <c r="Z820" s="6" t="s">
        <v>47</v>
      </c>
    </row>
    <row r="821" spans="1:26" x14ac:dyDescent="0.3">
      <c r="A821" s="6" t="s">
        <v>1444</v>
      </c>
      <c r="B821" s="7">
        <v>45913</v>
      </c>
      <c r="C821" s="6" t="s">
        <v>1180</v>
      </c>
      <c r="D821" s="6" t="s">
        <v>28</v>
      </c>
      <c r="E821" s="6" t="s">
        <v>29</v>
      </c>
      <c r="F821" s="6">
        <v>37</v>
      </c>
      <c r="G821" s="6" t="s">
        <v>44</v>
      </c>
      <c r="H821" s="6" t="s">
        <v>31</v>
      </c>
      <c r="I821" s="6" t="s">
        <v>44</v>
      </c>
      <c r="J821" s="6" t="s">
        <v>112</v>
      </c>
      <c r="K821" s="6">
        <v>2</v>
      </c>
      <c r="L821" s="6">
        <v>31757</v>
      </c>
      <c r="M821" s="6">
        <v>0</v>
      </c>
      <c r="N821" s="6">
        <v>0</v>
      </c>
      <c r="O821" s="6">
        <v>11432.52</v>
      </c>
      <c r="P821" s="6">
        <v>191</v>
      </c>
      <c r="Q821" s="6">
        <v>75137.52</v>
      </c>
      <c r="R821" s="6" t="s">
        <v>45</v>
      </c>
      <c r="S821" s="6" t="s">
        <v>34</v>
      </c>
      <c r="T821" s="6" t="s">
        <v>55</v>
      </c>
      <c r="U821" s="6" t="s">
        <v>56</v>
      </c>
      <c r="V821" s="6" t="s">
        <v>57</v>
      </c>
      <c r="W821" s="6">
        <v>3</v>
      </c>
      <c r="X821" s="6" t="s">
        <v>38</v>
      </c>
      <c r="Y821" s="6">
        <v>3</v>
      </c>
      <c r="Z821" s="6" t="s">
        <v>47</v>
      </c>
    </row>
    <row r="822" spans="1:26" x14ac:dyDescent="0.3">
      <c r="A822" s="6" t="s">
        <v>1445</v>
      </c>
      <c r="B822" s="7">
        <v>45853</v>
      </c>
      <c r="C822" s="6" t="s">
        <v>1446</v>
      </c>
      <c r="D822" s="6" t="s">
        <v>73</v>
      </c>
      <c r="E822" s="6" t="s">
        <v>43</v>
      </c>
      <c r="F822" s="6">
        <v>29</v>
      </c>
      <c r="G822" s="6" t="s">
        <v>90</v>
      </c>
      <c r="H822" s="6" t="s">
        <v>31</v>
      </c>
      <c r="I822" s="6" t="s">
        <v>90</v>
      </c>
      <c r="J822" s="6" t="s">
        <v>75</v>
      </c>
      <c r="K822" s="6">
        <v>4</v>
      </c>
      <c r="L822" s="6">
        <v>37757</v>
      </c>
      <c r="M822" s="6">
        <v>10</v>
      </c>
      <c r="N822" s="6">
        <v>15102.8</v>
      </c>
      <c r="O822" s="6">
        <v>24466.54</v>
      </c>
      <c r="P822" s="6">
        <v>430</v>
      </c>
      <c r="Q822" s="6">
        <v>160821.74</v>
      </c>
      <c r="R822" s="6" t="s">
        <v>83</v>
      </c>
      <c r="S822" s="6" t="s">
        <v>63</v>
      </c>
      <c r="T822" s="6" t="s">
        <v>70</v>
      </c>
      <c r="U822" s="6" t="s">
        <v>56</v>
      </c>
      <c r="V822" s="6" t="s">
        <v>57</v>
      </c>
      <c r="W822" s="6">
        <v>3</v>
      </c>
      <c r="X822" s="6" t="s">
        <v>47</v>
      </c>
      <c r="Y822" s="6">
        <v>4</v>
      </c>
      <c r="Z822" s="6" t="s">
        <v>47</v>
      </c>
    </row>
    <row r="823" spans="1:26" x14ac:dyDescent="0.3">
      <c r="A823" s="6" t="s">
        <v>1447</v>
      </c>
      <c r="B823" s="7">
        <v>46020</v>
      </c>
      <c r="C823" s="6" t="s">
        <v>213</v>
      </c>
      <c r="D823" s="6" t="s">
        <v>50</v>
      </c>
      <c r="E823" s="6" t="s">
        <v>43</v>
      </c>
      <c r="F823" s="6">
        <v>55</v>
      </c>
      <c r="G823" s="6" t="s">
        <v>139</v>
      </c>
      <c r="H823" s="6" t="s">
        <v>31</v>
      </c>
      <c r="I823" s="6" t="s">
        <v>139</v>
      </c>
      <c r="J823" s="6" t="s">
        <v>150</v>
      </c>
      <c r="K823" s="6">
        <v>2</v>
      </c>
      <c r="L823" s="6">
        <v>42743</v>
      </c>
      <c r="M823" s="6">
        <v>5</v>
      </c>
      <c r="N823" s="6">
        <v>4274.3</v>
      </c>
      <c r="O823" s="6">
        <v>14618.11</v>
      </c>
      <c r="P823" s="6">
        <v>473</v>
      </c>
      <c r="Q823" s="6">
        <v>96302.81</v>
      </c>
      <c r="R823" s="6" t="s">
        <v>54</v>
      </c>
      <c r="S823" s="6" t="s">
        <v>63</v>
      </c>
      <c r="T823" s="6" t="s">
        <v>70</v>
      </c>
      <c r="U823" s="6" t="s">
        <v>56</v>
      </c>
      <c r="V823" s="6" t="s">
        <v>57</v>
      </c>
      <c r="W823" s="6">
        <v>9</v>
      </c>
      <c r="X823" s="6" t="s">
        <v>47</v>
      </c>
      <c r="Y823" s="6">
        <v>4</v>
      </c>
      <c r="Z823" s="6" t="s">
        <v>91</v>
      </c>
    </row>
    <row r="824" spans="1:26" x14ac:dyDescent="0.3">
      <c r="A824" s="6" t="s">
        <v>1448</v>
      </c>
      <c r="B824" s="7">
        <v>45849</v>
      </c>
      <c r="C824" s="6" t="s">
        <v>656</v>
      </c>
      <c r="D824" s="6" t="s">
        <v>61</v>
      </c>
      <c r="E824" s="6" t="s">
        <v>29</v>
      </c>
      <c r="F824" s="6">
        <v>58</v>
      </c>
      <c r="G824" s="6" t="s">
        <v>74</v>
      </c>
      <c r="H824" s="6" t="s">
        <v>31</v>
      </c>
      <c r="I824" s="6" t="s">
        <v>74</v>
      </c>
      <c r="J824" s="6" t="s">
        <v>102</v>
      </c>
      <c r="K824" s="6">
        <v>3</v>
      </c>
      <c r="L824" s="6">
        <v>20225</v>
      </c>
      <c r="M824" s="6">
        <v>10</v>
      </c>
      <c r="N824" s="6">
        <v>6067.5</v>
      </c>
      <c r="O824" s="6">
        <v>9829.35</v>
      </c>
      <c r="P824" s="6">
        <v>463</v>
      </c>
      <c r="Q824" s="6">
        <v>64899.85</v>
      </c>
      <c r="R824" s="6" t="s">
        <v>45</v>
      </c>
      <c r="S824" s="6" t="s">
        <v>63</v>
      </c>
      <c r="T824" s="6" t="s">
        <v>70</v>
      </c>
      <c r="U824" s="6" t="s">
        <v>56</v>
      </c>
      <c r="V824" s="6" t="s">
        <v>57</v>
      </c>
      <c r="W824" s="6">
        <v>9</v>
      </c>
      <c r="X824" s="6" t="s">
        <v>47</v>
      </c>
      <c r="Y824" s="6">
        <v>1</v>
      </c>
      <c r="Z824" s="6" t="s">
        <v>58</v>
      </c>
    </row>
    <row r="825" spans="1:26" x14ac:dyDescent="0.3">
      <c r="A825" s="6" t="s">
        <v>1449</v>
      </c>
      <c r="B825" s="7">
        <v>46063</v>
      </c>
      <c r="C825" s="6" t="s">
        <v>777</v>
      </c>
      <c r="D825" s="6" t="s">
        <v>28</v>
      </c>
      <c r="E825" s="6" t="s">
        <v>43</v>
      </c>
      <c r="F825" s="6">
        <v>49</v>
      </c>
      <c r="G825" s="6" t="s">
        <v>51</v>
      </c>
      <c r="H825" s="6" t="s">
        <v>52</v>
      </c>
      <c r="I825" s="6" t="s">
        <v>51</v>
      </c>
      <c r="J825" s="6" t="s">
        <v>112</v>
      </c>
      <c r="K825" s="6">
        <v>2</v>
      </c>
      <c r="L825" s="6">
        <v>8375</v>
      </c>
      <c r="M825" s="6">
        <v>15</v>
      </c>
      <c r="N825" s="6">
        <v>2512.5</v>
      </c>
      <c r="O825" s="6">
        <v>2562.75</v>
      </c>
      <c r="P825" s="6">
        <v>470</v>
      </c>
      <c r="Q825" s="6">
        <v>17270.25</v>
      </c>
      <c r="R825" s="6" t="s">
        <v>45</v>
      </c>
      <c r="S825" s="6" t="s">
        <v>34</v>
      </c>
      <c r="T825" s="6" t="s">
        <v>84</v>
      </c>
      <c r="U825" s="6" t="s">
        <v>85</v>
      </c>
      <c r="V825" s="6" t="s">
        <v>86</v>
      </c>
      <c r="W825" s="6">
        <v>1</v>
      </c>
      <c r="X825" s="6" t="s">
        <v>38</v>
      </c>
      <c r="Y825" s="6">
        <v>3</v>
      </c>
      <c r="Z825" s="6" t="s">
        <v>91</v>
      </c>
    </row>
    <row r="826" spans="1:26" x14ac:dyDescent="0.3">
      <c r="A826" s="6" t="s">
        <v>1450</v>
      </c>
      <c r="B826" s="7">
        <v>45803</v>
      </c>
      <c r="C826" s="6" t="s">
        <v>1451</v>
      </c>
      <c r="D826" s="6" t="s">
        <v>73</v>
      </c>
      <c r="E826" s="6" t="s">
        <v>43</v>
      </c>
      <c r="F826" s="6">
        <v>58</v>
      </c>
      <c r="G826" s="6" t="s">
        <v>90</v>
      </c>
      <c r="H826" s="6" t="s">
        <v>31</v>
      </c>
      <c r="I826" s="6" t="s">
        <v>90</v>
      </c>
      <c r="J826" s="6" t="s">
        <v>53</v>
      </c>
      <c r="K826" s="6">
        <v>1</v>
      </c>
      <c r="L826" s="6">
        <v>5347</v>
      </c>
      <c r="M826" s="6">
        <v>10</v>
      </c>
      <c r="N826" s="6">
        <v>534.70000000000005</v>
      </c>
      <c r="O826" s="6">
        <v>866.21</v>
      </c>
      <c r="P826" s="6">
        <v>428</v>
      </c>
      <c r="Q826" s="6">
        <v>6106.51</v>
      </c>
      <c r="R826" s="6" t="s">
        <v>83</v>
      </c>
      <c r="S826" s="6" t="s">
        <v>63</v>
      </c>
      <c r="T826" s="6" t="s">
        <v>95</v>
      </c>
      <c r="U826" s="6" t="s">
        <v>96</v>
      </c>
      <c r="V826" s="6" t="s">
        <v>57</v>
      </c>
      <c r="W826" s="6">
        <v>2</v>
      </c>
      <c r="X826" s="6" t="s">
        <v>38</v>
      </c>
      <c r="Y826" s="6">
        <v>4</v>
      </c>
      <c r="Z826" s="6" t="s">
        <v>91</v>
      </c>
    </row>
    <row r="827" spans="1:26" x14ac:dyDescent="0.3">
      <c r="A827" s="6" t="s">
        <v>1452</v>
      </c>
      <c r="B827" s="7">
        <v>46092</v>
      </c>
      <c r="C827" s="6" t="s">
        <v>1453</v>
      </c>
      <c r="D827" s="6" t="s">
        <v>73</v>
      </c>
      <c r="E827" s="6" t="s">
        <v>43</v>
      </c>
      <c r="F827" s="6">
        <v>19</v>
      </c>
      <c r="G827" s="6" t="s">
        <v>99</v>
      </c>
      <c r="H827" s="6" t="s">
        <v>52</v>
      </c>
      <c r="I827" s="6" t="s">
        <v>99</v>
      </c>
      <c r="J827" s="6" t="s">
        <v>102</v>
      </c>
      <c r="K827" s="6">
        <v>2</v>
      </c>
      <c r="L827" s="6">
        <v>24967</v>
      </c>
      <c r="M827" s="6">
        <v>10</v>
      </c>
      <c r="N827" s="6">
        <v>4993.3999999999996</v>
      </c>
      <c r="O827" s="6">
        <v>8089.31</v>
      </c>
      <c r="P827" s="6">
        <v>104</v>
      </c>
      <c r="Q827" s="6">
        <v>53133.91</v>
      </c>
      <c r="R827" s="6" t="s">
        <v>54</v>
      </c>
      <c r="S827" s="6" t="s">
        <v>34</v>
      </c>
      <c r="T827" s="6" t="s">
        <v>76</v>
      </c>
      <c r="U827" s="6" t="s">
        <v>77</v>
      </c>
      <c r="V827" s="6" t="s">
        <v>57</v>
      </c>
      <c r="W827" s="6">
        <v>1</v>
      </c>
      <c r="X827" s="6" t="s">
        <v>38</v>
      </c>
      <c r="Y827" s="6">
        <v>4</v>
      </c>
      <c r="Z827" s="6" t="s">
        <v>58</v>
      </c>
    </row>
    <row r="828" spans="1:26" x14ac:dyDescent="0.3">
      <c r="A828" s="6" t="s">
        <v>1454</v>
      </c>
      <c r="B828" s="7">
        <v>46043</v>
      </c>
      <c r="C828" s="6" t="s">
        <v>874</v>
      </c>
      <c r="D828" s="6" t="s">
        <v>80</v>
      </c>
      <c r="E828" s="6" t="s">
        <v>43</v>
      </c>
      <c r="F828" s="6">
        <v>38</v>
      </c>
      <c r="G828" s="6" t="s">
        <v>51</v>
      </c>
      <c r="H828" s="6" t="s">
        <v>52</v>
      </c>
      <c r="I828" s="6" t="s">
        <v>51</v>
      </c>
      <c r="J828" s="6" t="s">
        <v>53</v>
      </c>
      <c r="K828" s="6">
        <v>4</v>
      </c>
      <c r="L828" s="6">
        <v>33363</v>
      </c>
      <c r="M828" s="6">
        <v>0</v>
      </c>
      <c r="N828" s="6">
        <v>0</v>
      </c>
      <c r="O828" s="6">
        <v>24021.360000000001</v>
      </c>
      <c r="P828" s="6">
        <v>353</v>
      </c>
      <c r="Q828" s="6">
        <v>157826.35999999999</v>
      </c>
      <c r="R828" s="6" t="s">
        <v>83</v>
      </c>
      <c r="S828" s="6" t="s">
        <v>63</v>
      </c>
      <c r="T828" s="6" t="s">
        <v>70</v>
      </c>
      <c r="U828" s="6" t="s">
        <v>56</v>
      </c>
      <c r="V828" s="6" t="s">
        <v>57</v>
      </c>
      <c r="W828" s="6">
        <v>1</v>
      </c>
      <c r="X828" s="6" t="s">
        <v>38</v>
      </c>
      <c r="Y828" s="6">
        <v>2</v>
      </c>
      <c r="Z828" s="6" t="s">
        <v>91</v>
      </c>
    </row>
    <row r="829" spans="1:26" x14ac:dyDescent="0.3">
      <c r="A829" s="6" t="s">
        <v>1455</v>
      </c>
      <c r="B829" s="7">
        <v>45887</v>
      </c>
      <c r="C829" s="6" t="s">
        <v>131</v>
      </c>
      <c r="D829" s="6" t="s">
        <v>42</v>
      </c>
      <c r="E829" s="6" t="s">
        <v>43</v>
      </c>
      <c r="F829" s="6">
        <v>38</v>
      </c>
      <c r="G829" s="6" t="s">
        <v>51</v>
      </c>
      <c r="H829" s="6" t="s">
        <v>52</v>
      </c>
      <c r="I829" s="6" t="s">
        <v>51</v>
      </c>
      <c r="J829" s="6" t="s">
        <v>201</v>
      </c>
      <c r="K829" s="6">
        <v>3</v>
      </c>
      <c r="L829" s="6">
        <v>11118</v>
      </c>
      <c r="M829" s="6">
        <v>15</v>
      </c>
      <c r="N829" s="6">
        <v>5003.1000000000004</v>
      </c>
      <c r="O829" s="6">
        <v>5103.16</v>
      </c>
      <c r="P829" s="6">
        <v>443</v>
      </c>
      <c r="Q829" s="6">
        <v>33897.06</v>
      </c>
      <c r="R829" s="6" t="s">
        <v>83</v>
      </c>
      <c r="S829" s="6" t="s">
        <v>63</v>
      </c>
      <c r="T829" s="6" t="s">
        <v>84</v>
      </c>
      <c r="U829" s="6" t="s">
        <v>85</v>
      </c>
      <c r="V829" s="6" t="s">
        <v>86</v>
      </c>
      <c r="W829" s="6">
        <v>8</v>
      </c>
      <c r="X829" s="6" t="s">
        <v>38</v>
      </c>
      <c r="Y829" s="6">
        <v>3</v>
      </c>
      <c r="Z829" s="6" t="s">
        <v>91</v>
      </c>
    </row>
    <row r="830" spans="1:26" x14ac:dyDescent="0.3">
      <c r="A830" s="6" t="s">
        <v>1456</v>
      </c>
      <c r="B830" s="7">
        <v>45763</v>
      </c>
      <c r="C830" s="6" t="s">
        <v>1457</v>
      </c>
      <c r="D830" s="6" t="s">
        <v>66</v>
      </c>
      <c r="E830" s="6" t="s">
        <v>43</v>
      </c>
      <c r="F830" s="6">
        <v>59</v>
      </c>
      <c r="G830" s="6" t="s">
        <v>99</v>
      </c>
      <c r="H830" s="6" t="s">
        <v>52</v>
      </c>
      <c r="I830" s="6" t="s">
        <v>99</v>
      </c>
      <c r="J830" s="6" t="s">
        <v>32</v>
      </c>
      <c r="K830" s="6">
        <v>1</v>
      </c>
      <c r="L830" s="6">
        <v>34518</v>
      </c>
      <c r="M830" s="6">
        <v>0</v>
      </c>
      <c r="N830" s="6">
        <v>0</v>
      </c>
      <c r="O830" s="6">
        <v>6213.24</v>
      </c>
      <c r="P830" s="6">
        <v>91</v>
      </c>
      <c r="Q830" s="6">
        <v>40822.239999999998</v>
      </c>
      <c r="R830" s="6" t="s">
        <v>54</v>
      </c>
      <c r="S830" s="6" t="s">
        <v>63</v>
      </c>
      <c r="T830" s="6" t="s">
        <v>76</v>
      </c>
      <c r="U830" s="6" t="s">
        <v>77</v>
      </c>
      <c r="V830" s="6" t="s">
        <v>57</v>
      </c>
      <c r="W830" s="6">
        <v>8</v>
      </c>
      <c r="X830" s="6" t="s">
        <v>47</v>
      </c>
      <c r="Y830" s="6">
        <v>5</v>
      </c>
      <c r="Z830" s="6" t="s">
        <v>91</v>
      </c>
    </row>
    <row r="831" spans="1:26" x14ac:dyDescent="0.3">
      <c r="A831" s="6" t="s">
        <v>1458</v>
      </c>
      <c r="B831" s="7">
        <v>45942</v>
      </c>
      <c r="C831" s="6" t="s">
        <v>231</v>
      </c>
      <c r="D831" s="6" t="s">
        <v>111</v>
      </c>
      <c r="E831" s="6" t="s">
        <v>29</v>
      </c>
      <c r="F831" s="6">
        <v>56</v>
      </c>
      <c r="G831" s="6" t="s">
        <v>30</v>
      </c>
      <c r="H831" s="6" t="s">
        <v>31</v>
      </c>
      <c r="I831" s="6" t="s">
        <v>30</v>
      </c>
      <c r="J831" s="6" t="s">
        <v>53</v>
      </c>
      <c r="K831" s="6">
        <v>3</v>
      </c>
      <c r="L831" s="6">
        <v>30273</v>
      </c>
      <c r="M831" s="6">
        <v>10</v>
      </c>
      <c r="N831" s="6">
        <v>9081.9</v>
      </c>
      <c r="O831" s="6">
        <v>14712.68</v>
      </c>
      <c r="P831" s="6">
        <v>294</v>
      </c>
      <c r="Q831" s="6">
        <v>96743.78</v>
      </c>
      <c r="R831" s="6" t="s">
        <v>33</v>
      </c>
      <c r="S831" s="6" t="s">
        <v>63</v>
      </c>
      <c r="T831" s="6" t="s">
        <v>46</v>
      </c>
      <c r="U831" s="6" t="s">
        <v>36</v>
      </c>
      <c r="V831" s="6" t="s">
        <v>37</v>
      </c>
      <c r="W831" s="6">
        <v>8</v>
      </c>
      <c r="X831" s="6" t="s">
        <v>47</v>
      </c>
      <c r="Y831" s="6">
        <v>5</v>
      </c>
      <c r="Z831" s="6" t="s">
        <v>47</v>
      </c>
    </row>
    <row r="832" spans="1:26" x14ac:dyDescent="0.3">
      <c r="A832" s="6" t="s">
        <v>1459</v>
      </c>
      <c r="B832" s="7">
        <v>46049</v>
      </c>
      <c r="C832" s="6" t="s">
        <v>711</v>
      </c>
      <c r="D832" s="6" t="s">
        <v>73</v>
      </c>
      <c r="E832" s="6" t="s">
        <v>29</v>
      </c>
      <c r="F832" s="6">
        <v>42</v>
      </c>
      <c r="G832" s="6" t="s">
        <v>74</v>
      </c>
      <c r="H832" s="6" t="s">
        <v>31</v>
      </c>
      <c r="I832" s="6" t="s">
        <v>74</v>
      </c>
      <c r="J832" s="6" t="s">
        <v>112</v>
      </c>
      <c r="K832" s="6">
        <v>2</v>
      </c>
      <c r="L832" s="6">
        <v>11342</v>
      </c>
      <c r="M832" s="6">
        <v>10</v>
      </c>
      <c r="N832" s="6">
        <v>2268.4</v>
      </c>
      <c r="O832" s="6">
        <v>3674.81</v>
      </c>
      <c r="P832" s="6">
        <v>459</v>
      </c>
      <c r="Q832" s="6">
        <v>24549.41</v>
      </c>
      <c r="R832" s="6" t="s">
        <v>33</v>
      </c>
      <c r="S832" s="6" t="s">
        <v>34</v>
      </c>
      <c r="T832" s="6" t="s">
        <v>95</v>
      </c>
      <c r="U832" s="6" t="s">
        <v>96</v>
      </c>
      <c r="V832" s="6" t="s">
        <v>57</v>
      </c>
      <c r="W832" s="6">
        <v>7</v>
      </c>
      <c r="X832" s="6" t="s">
        <v>38</v>
      </c>
      <c r="Y832" s="6">
        <v>1</v>
      </c>
      <c r="Z832" s="6" t="s">
        <v>58</v>
      </c>
    </row>
    <row r="833" spans="1:26" x14ac:dyDescent="0.3">
      <c r="A833" s="6" t="s">
        <v>1460</v>
      </c>
      <c r="B833" s="7">
        <v>45892</v>
      </c>
      <c r="C833" s="6" t="s">
        <v>881</v>
      </c>
      <c r="D833" s="6" t="s">
        <v>50</v>
      </c>
      <c r="E833" s="6" t="s">
        <v>43</v>
      </c>
      <c r="F833" s="6">
        <v>58</v>
      </c>
      <c r="G833" s="6" t="s">
        <v>94</v>
      </c>
      <c r="H833" s="6" t="s">
        <v>31</v>
      </c>
      <c r="I833" s="6" t="s">
        <v>94</v>
      </c>
      <c r="J833" s="6" t="s">
        <v>75</v>
      </c>
      <c r="K833" s="6">
        <v>1</v>
      </c>
      <c r="L833" s="6">
        <v>48064</v>
      </c>
      <c r="M833" s="6">
        <v>20</v>
      </c>
      <c r="N833" s="6">
        <v>9612.7999999999993</v>
      </c>
      <c r="O833" s="6">
        <v>6921.22</v>
      </c>
      <c r="P833" s="6">
        <v>115</v>
      </c>
      <c r="Q833" s="6">
        <v>45487.42</v>
      </c>
      <c r="R833" s="6" t="s">
        <v>33</v>
      </c>
      <c r="S833" s="6" t="s">
        <v>34</v>
      </c>
      <c r="T833" s="6" t="s">
        <v>103</v>
      </c>
      <c r="U833" s="6" t="s">
        <v>103</v>
      </c>
      <c r="V833" s="6" t="s">
        <v>57</v>
      </c>
      <c r="W833" s="6">
        <v>1</v>
      </c>
      <c r="X833" s="6" t="s">
        <v>47</v>
      </c>
      <c r="Y833" s="6">
        <v>3</v>
      </c>
      <c r="Z833" s="6" t="s">
        <v>39</v>
      </c>
    </row>
    <row r="834" spans="1:26" x14ac:dyDescent="0.3">
      <c r="A834" s="6" t="s">
        <v>1461</v>
      </c>
      <c r="B834" s="7">
        <v>46014</v>
      </c>
      <c r="C834" s="6" t="s">
        <v>127</v>
      </c>
      <c r="D834" s="6" t="s">
        <v>89</v>
      </c>
      <c r="E834" s="6" t="s">
        <v>43</v>
      </c>
      <c r="F834" s="6">
        <v>35</v>
      </c>
      <c r="G834" s="6" t="s">
        <v>90</v>
      </c>
      <c r="H834" s="6" t="s">
        <v>31</v>
      </c>
      <c r="I834" s="6" t="s">
        <v>90</v>
      </c>
      <c r="J834" s="6" t="s">
        <v>201</v>
      </c>
      <c r="K834" s="6">
        <v>5</v>
      </c>
      <c r="L834" s="6">
        <v>32836</v>
      </c>
      <c r="M834" s="6">
        <v>15</v>
      </c>
      <c r="N834" s="6">
        <v>24627</v>
      </c>
      <c r="O834" s="6">
        <v>25119.54</v>
      </c>
      <c r="P834" s="6">
        <v>464</v>
      </c>
      <c r="Q834" s="6">
        <v>165136.54</v>
      </c>
      <c r="R834" s="6" t="s">
        <v>33</v>
      </c>
      <c r="S834" s="6" t="s">
        <v>63</v>
      </c>
      <c r="T834" s="6" t="s">
        <v>35</v>
      </c>
      <c r="U834" s="6" t="s">
        <v>36</v>
      </c>
      <c r="V834" s="6" t="s">
        <v>37</v>
      </c>
      <c r="W834" s="6">
        <v>3</v>
      </c>
      <c r="X834" s="6" t="s">
        <v>38</v>
      </c>
      <c r="Y834" s="6">
        <v>2</v>
      </c>
      <c r="Z834" s="6" t="s">
        <v>47</v>
      </c>
    </row>
    <row r="835" spans="1:26" x14ac:dyDescent="0.3">
      <c r="A835" s="6" t="s">
        <v>1462</v>
      </c>
      <c r="B835" s="7">
        <v>46094</v>
      </c>
      <c r="C835" s="6" t="s">
        <v>523</v>
      </c>
      <c r="D835" s="6" t="s">
        <v>73</v>
      </c>
      <c r="E835" s="6" t="s">
        <v>43</v>
      </c>
      <c r="F835" s="6">
        <v>40</v>
      </c>
      <c r="G835" s="6" t="s">
        <v>44</v>
      </c>
      <c r="H835" s="6" t="s">
        <v>31</v>
      </c>
      <c r="I835" s="6" t="s">
        <v>44</v>
      </c>
      <c r="J835" s="6" t="s">
        <v>53</v>
      </c>
      <c r="K835" s="6">
        <v>5</v>
      </c>
      <c r="L835" s="6">
        <v>43163</v>
      </c>
      <c r="M835" s="6">
        <v>10</v>
      </c>
      <c r="N835" s="6">
        <v>21581.5</v>
      </c>
      <c r="O835" s="6">
        <v>34962.03</v>
      </c>
      <c r="P835" s="6">
        <v>202</v>
      </c>
      <c r="Q835" s="6">
        <v>229397.53</v>
      </c>
      <c r="R835" s="6" t="s">
        <v>54</v>
      </c>
      <c r="S835" s="6" t="s">
        <v>63</v>
      </c>
      <c r="T835" s="6" t="s">
        <v>46</v>
      </c>
      <c r="U835" s="6" t="s">
        <v>36</v>
      </c>
      <c r="V835" s="6" t="s">
        <v>37</v>
      </c>
      <c r="W835" s="6">
        <v>1</v>
      </c>
      <c r="X835" s="6" t="s">
        <v>38</v>
      </c>
      <c r="Y835" s="6">
        <v>5</v>
      </c>
      <c r="Z835" s="6" t="s">
        <v>91</v>
      </c>
    </row>
    <row r="836" spans="1:26" x14ac:dyDescent="0.3">
      <c r="A836" s="6" t="s">
        <v>1463</v>
      </c>
      <c r="B836" s="7">
        <v>45792</v>
      </c>
      <c r="C836" s="6" t="s">
        <v>1464</v>
      </c>
      <c r="D836" s="6" t="s">
        <v>108</v>
      </c>
      <c r="E836" s="6" t="s">
        <v>29</v>
      </c>
      <c r="F836" s="6">
        <v>29</v>
      </c>
      <c r="G836" s="6" t="s">
        <v>94</v>
      </c>
      <c r="H836" s="6" t="s">
        <v>31</v>
      </c>
      <c r="I836" s="6" t="s">
        <v>94</v>
      </c>
      <c r="J836" s="6" t="s">
        <v>75</v>
      </c>
      <c r="K836" s="6">
        <v>1</v>
      </c>
      <c r="L836" s="6">
        <v>31573</v>
      </c>
      <c r="M836" s="6">
        <v>10</v>
      </c>
      <c r="N836" s="6">
        <v>3157.3</v>
      </c>
      <c r="O836" s="6">
        <v>5114.83</v>
      </c>
      <c r="P836" s="6">
        <v>152</v>
      </c>
      <c r="Q836" s="6">
        <v>33682.53</v>
      </c>
      <c r="R836" s="6" t="s">
        <v>54</v>
      </c>
      <c r="S836" s="6" t="s">
        <v>34</v>
      </c>
      <c r="T836" s="6" t="s">
        <v>55</v>
      </c>
      <c r="U836" s="6" t="s">
        <v>56</v>
      </c>
      <c r="V836" s="6" t="s">
        <v>57</v>
      </c>
      <c r="W836" s="6">
        <v>4</v>
      </c>
      <c r="X836" s="6" t="s">
        <v>47</v>
      </c>
      <c r="Y836" s="6">
        <v>1</v>
      </c>
      <c r="Z836" s="6" t="s">
        <v>39</v>
      </c>
    </row>
    <row r="837" spans="1:26" x14ac:dyDescent="0.3">
      <c r="A837" s="6" t="s">
        <v>1465</v>
      </c>
      <c r="B837" s="7">
        <v>45956</v>
      </c>
      <c r="C837" s="6" t="s">
        <v>1466</v>
      </c>
      <c r="D837" s="6" t="s">
        <v>89</v>
      </c>
      <c r="E837" s="6" t="s">
        <v>43</v>
      </c>
      <c r="F837" s="6">
        <v>29</v>
      </c>
      <c r="G837" s="6" t="s">
        <v>67</v>
      </c>
      <c r="H837" s="6" t="s">
        <v>68</v>
      </c>
      <c r="I837" s="6" t="s">
        <v>67</v>
      </c>
      <c r="J837" s="6" t="s">
        <v>150</v>
      </c>
      <c r="K837" s="6">
        <v>1</v>
      </c>
      <c r="L837" s="6">
        <v>48245</v>
      </c>
      <c r="M837" s="6">
        <v>20</v>
      </c>
      <c r="N837" s="6">
        <v>9649</v>
      </c>
      <c r="O837" s="6">
        <v>6947.28</v>
      </c>
      <c r="P837" s="6">
        <v>5</v>
      </c>
      <c r="Q837" s="6">
        <v>45548.28</v>
      </c>
      <c r="R837" s="6" t="s">
        <v>45</v>
      </c>
      <c r="S837" s="6" t="s">
        <v>34</v>
      </c>
      <c r="T837" s="6" t="s">
        <v>70</v>
      </c>
      <c r="U837" s="6" t="s">
        <v>56</v>
      </c>
      <c r="V837" s="6" t="s">
        <v>57</v>
      </c>
      <c r="W837" s="6">
        <v>6</v>
      </c>
      <c r="X837" s="6" t="s">
        <v>38</v>
      </c>
      <c r="Y837" s="6">
        <v>3</v>
      </c>
      <c r="Z837" s="6" t="s">
        <v>91</v>
      </c>
    </row>
    <row r="838" spans="1:26" x14ac:dyDescent="0.3">
      <c r="A838" s="6" t="s">
        <v>1467</v>
      </c>
      <c r="B838" s="7">
        <v>45968</v>
      </c>
      <c r="C838" s="6" t="s">
        <v>934</v>
      </c>
      <c r="D838" s="6" t="s">
        <v>66</v>
      </c>
      <c r="E838" s="6" t="s">
        <v>43</v>
      </c>
      <c r="F838" s="6">
        <v>27</v>
      </c>
      <c r="G838" s="6" t="s">
        <v>134</v>
      </c>
      <c r="H838" s="6" t="s">
        <v>31</v>
      </c>
      <c r="I838" s="6" t="s">
        <v>134</v>
      </c>
      <c r="J838" s="6" t="s">
        <v>69</v>
      </c>
      <c r="K838" s="6">
        <v>4</v>
      </c>
      <c r="L838" s="6">
        <v>47145</v>
      </c>
      <c r="M838" s="6">
        <v>20</v>
      </c>
      <c r="N838" s="6">
        <v>37716</v>
      </c>
      <c r="O838" s="6">
        <v>27155.52</v>
      </c>
      <c r="P838" s="6">
        <v>457</v>
      </c>
      <c r="Q838" s="6">
        <v>178476.52</v>
      </c>
      <c r="R838" s="6" t="s">
        <v>54</v>
      </c>
      <c r="S838" s="6" t="s">
        <v>63</v>
      </c>
      <c r="T838" s="6" t="s">
        <v>103</v>
      </c>
      <c r="U838" s="6" t="s">
        <v>103</v>
      </c>
      <c r="V838" s="6" t="s">
        <v>57</v>
      </c>
      <c r="W838" s="6">
        <v>1</v>
      </c>
      <c r="X838" s="6" t="s">
        <v>47</v>
      </c>
      <c r="Y838" s="6">
        <v>5</v>
      </c>
      <c r="Z838" s="6" t="s">
        <v>47</v>
      </c>
    </row>
    <row r="839" spans="1:26" x14ac:dyDescent="0.3">
      <c r="A839" s="6" t="s">
        <v>1468</v>
      </c>
      <c r="B839" s="7">
        <v>45982</v>
      </c>
      <c r="C839" s="6" t="s">
        <v>623</v>
      </c>
      <c r="D839" s="6" t="s">
        <v>66</v>
      </c>
      <c r="E839" s="6" t="s">
        <v>43</v>
      </c>
      <c r="F839" s="6">
        <v>56</v>
      </c>
      <c r="G839" s="6" t="s">
        <v>51</v>
      </c>
      <c r="H839" s="6" t="s">
        <v>52</v>
      </c>
      <c r="I839" s="6" t="s">
        <v>51</v>
      </c>
      <c r="J839" s="6" t="s">
        <v>125</v>
      </c>
      <c r="K839" s="6">
        <v>5</v>
      </c>
      <c r="L839" s="6">
        <v>25380</v>
      </c>
      <c r="M839" s="6">
        <v>0</v>
      </c>
      <c r="N839" s="6">
        <v>0</v>
      </c>
      <c r="O839" s="6">
        <v>22842</v>
      </c>
      <c r="P839" s="6">
        <v>309</v>
      </c>
      <c r="Q839" s="6">
        <v>150051</v>
      </c>
      <c r="R839" s="6" t="s">
        <v>45</v>
      </c>
      <c r="S839" s="6" t="s">
        <v>34</v>
      </c>
      <c r="T839" s="6" t="s">
        <v>46</v>
      </c>
      <c r="U839" s="6" t="s">
        <v>36</v>
      </c>
      <c r="V839" s="6" t="s">
        <v>37</v>
      </c>
      <c r="W839" s="6">
        <v>1</v>
      </c>
      <c r="X839" s="6" t="s">
        <v>47</v>
      </c>
      <c r="Y839" s="6">
        <v>2</v>
      </c>
      <c r="Z839" s="6" t="s">
        <v>58</v>
      </c>
    </row>
    <row r="840" spans="1:26" x14ac:dyDescent="0.3">
      <c r="A840" s="6" t="s">
        <v>1469</v>
      </c>
      <c r="B840" s="7">
        <v>45911</v>
      </c>
      <c r="C840" s="6" t="s">
        <v>965</v>
      </c>
      <c r="D840" s="6" t="s">
        <v>28</v>
      </c>
      <c r="E840" s="6" t="s">
        <v>29</v>
      </c>
      <c r="F840" s="6">
        <v>22</v>
      </c>
      <c r="G840" s="6" t="s">
        <v>134</v>
      </c>
      <c r="H840" s="6" t="s">
        <v>31</v>
      </c>
      <c r="I840" s="6" t="s">
        <v>134</v>
      </c>
      <c r="J840" s="6" t="s">
        <v>32</v>
      </c>
      <c r="K840" s="6">
        <v>1</v>
      </c>
      <c r="L840" s="6">
        <v>40566</v>
      </c>
      <c r="M840" s="6">
        <v>10</v>
      </c>
      <c r="N840" s="6">
        <v>4056.6</v>
      </c>
      <c r="O840" s="6">
        <v>6571.69</v>
      </c>
      <c r="P840" s="6">
        <v>112</v>
      </c>
      <c r="Q840" s="6">
        <v>43193.09</v>
      </c>
      <c r="R840" s="6" t="s">
        <v>45</v>
      </c>
      <c r="S840" s="6" t="s">
        <v>63</v>
      </c>
      <c r="T840" s="6" t="s">
        <v>55</v>
      </c>
      <c r="U840" s="6" t="s">
        <v>56</v>
      </c>
      <c r="V840" s="6" t="s">
        <v>57</v>
      </c>
      <c r="W840" s="6">
        <v>8</v>
      </c>
      <c r="X840" s="6" t="s">
        <v>47</v>
      </c>
      <c r="Y840" s="6">
        <v>2</v>
      </c>
      <c r="Z840" s="6" t="s">
        <v>47</v>
      </c>
    </row>
    <row r="841" spans="1:26" x14ac:dyDescent="0.3">
      <c r="A841" s="6" t="s">
        <v>1470</v>
      </c>
      <c r="B841" s="7">
        <v>45969</v>
      </c>
      <c r="C841" s="6" t="s">
        <v>414</v>
      </c>
      <c r="D841" s="6" t="s">
        <v>66</v>
      </c>
      <c r="E841" s="6" t="s">
        <v>43</v>
      </c>
      <c r="F841" s="6">
        <v>37</v>
      </c>
      <c r="G841" s="6" t="s">
        <v>30</v>
      </c>
      <c r="H841" s="6" t="s">
        <v>31</v>
      </c>
      <c r="I841" s="6" t="s">
        <v>30</v>
      </c>
      <c r="J841" s="6" t="s">
        <v>201</v>
      </c>
      <c r="K841" s="6">
        <v>1</v>
      </c>
      <c r="L841" s="6">
        <v>6815</v>
      </c>
      <c r="M841" s="6">
        <v>20</v>
      </c>
      <c r="N841" s="6">
        <v>1363</v>
      </c>
      <c r="O841" s="6">
        <v>981.36</v>
      </c>
      <c r="P841" s="6">
        <v>338</v>
      </c>
      <c r="Q841" s="6">
        <v>6771.36</v>
      </c>
      <c r="R841" s="6" t="s">
        <v>33</v>
      </c>
      <c r="S841" s="6" t="s">
        <v>34</v>
      </c>
      <c r="T841" s="6" t="s">
        <v>95</v>
      </c>
      <c r="U841" s="6" t="s">
        <v>96</v>
      </c>
      <c r="V841" s="6" t="s">
        <v>57</v>
      </c>
      <c r="W841" s="6">
        <v>8</v>
      </c>
      <c r="X841" s="6" t="s">
        <v>47</v>
      </c>
      <c r="Y841" s="6">
        <v>5</v>
      </c>
      <c r="Z841" s="6" t="s">
        <v>47</v>
      </c>
    </row>
    <row r="842" spans="1:26" x14ac:dyDescent="0.3">
      <c r="A842" s="6" t="s">
        <v>1471</v>
      </c>
      <c r="B842" s="7">
        <v>45931</v>
      </c>
      <c r="C842" s="6" t="s">
        <v>1472</v>
      </c>
      <c r="D842" s="6" t="s">
        <v>28</v>
      </c>
      <c r="E842" s="6" t="s">
        <v>29</v>
      </c>
      <c r="F842" s="6">
        <v>51</v>
      </c>
      <c r="G842" s="6" t="s">
        <v>30</v>
      </c>
      <c r="H842" s="6" t="s">
        <v>31</v>
      </c>
      <c r="I842" s="6" t="s">
        <v>30</v>
      </c>
      <c r="J842" s="6" t="s">
        <v>69</v>
      </c>
      <c r="K842" s="6">
        <v>3</v>
      </c>
      <c r="L842" s="6">
        <v>49678</v>
      </c>
      <c r="M842" s="6">
        <v>15</v>
      </c>
      <c r="N842" s="6">
        <v>22355.1</v>
      </c>
      <c r="O842" s="6">
        <v>22802.2</v>
      </c>
      <c r="P842" s="6">
        <v>277</v>
      </c>
      <c r="Q842" s="6">
        <v>149758.1</v>
      </c>
      <c r="R842" s="6" t="s">
        <v>45</v>
      </c>
      <c r="S842" s="6" t="s">
        <v>34</v>
      </c>
      <c r="T842" s="6" t="s">
        <v>55</v>
      </c>
      <c r="U842" s="6" t="s">
        <v>56</v>
      </c>
      <c r="V842" s="6" t="s">
        <v>57</v>
      </c>
      <c r="W842" s="6">
        <v>8</v>
      </c>
      <c r="X842" s="6" t="s">
        <v>38</v>
      </c>
      <c r="Y842" s="6">
        <v>5</v>
      </c>
      <c r="Z842" s="6" t="s">
        <v>47</v>
      </c>
    </row>
    <row r="843" spans="1:26" x14ac:dyDescent="0.3">
      <c r="A843" s="6" t="s">
        <v>1473</v>
      </c>
      <c r="B843" s="7">
        <v>45940</v>
      </c>
      <c r="C843" s="6" t="s">
        <v>1474</v>
      </c>
      <c r="D843" s="6" t="s">
        <v>108</v>
      </c>
      <c r="E843" s="6" t="s">
        <v>43</v>
      </c>
      <c r="F843" s="6">
        <v>46</v>
      </c>
      <c r="G843" s="6" t="s">
        <v>139</v>
      </c>
      <c r="H843" s="6" t="s">
        <v>31</v>
      </c>
      <c r="I843" s="6" t="s">
        <v>139</v>
      </c>
      <c r="J843" s="6" t="s">
        <v>62</v>
      </c>
      <c r="K843" s="6">
        <v>4</v>
      </c>
      <c r="L843" s="6">
        <v>21247</v>
      </c>
      <c r="M843" s="6">
        <v>5</v>
      </c>
      <c r="N843" s="6">
        <v>4249.3999999999996</v>
      </c>
      <c r="O843" s="6">
        <v>14532.95</v>
      </c>
      <c r="P843" s="6">
        <v>439</v>
      </c>
      <c r="Q843" s="6">
        <v>95710.55</v>
      </c>
      <c r="R843" s="6" t="s">
        <v>83</v>
      </c>
      <c r="S843" s="6" t="s">
        <v>63</v>
      </c>
      <c r="T843" s="6" t="s">
        <v>70</v>
      </c>
      <c r="U843" s="6" t="s">
        <v>56</v>
      </c>
      <c r="V843" s="6" t="s">
        <v>57</v>
      </c>
      <c r="W843" s="6">
        <v>5</v>
      </c>
      <c r="X843" s="6" t="s">
        <v>38</v>
      </c>
      <c r="Y843" s="6">
        <v>2</v>
      </c>
      <c r="Z843" s="6" t="s">
        <v>47</v>
      </c>
    </row>
    <row r="844" spans="1:26" x14ac:dyDescent="0.3">
      <c r="A844" s="6" t="s">
        <v>1475</v>
      </c>
      <c r="B844" s="7">
        <v>45897</v>
      </c>
      <c r="C844" s="6" t="s">
        <v>1366</v>
      </c>
      <c r="D844" s="6" t="s">
        <v>111</v>
      </c>
      <c r="E844" s="6" t="s">
        <v>43</v>
      </c>
      <c r="F844" s="6">
        <v>31</v>
      </c>
      <c r="G844" s="6" t="s">
        <v>51</v>
      </c>
      <c r="H844" s="6" t="s">
        <v>52</v>
      </c>
      <c r="I844" s="6" t="s">
        <v>51</v>
      </c>
      <c r="J844" s="6" t="s">
        <v>112</v>
      </c>
      <c r="K844" s="6">
        <v>2</v>
      </c>
      <c r="L844" s="6">
        <v>10921</v>
      </c>
      <c r="M844" s="6">
        <v>5</v>
      </c>
      <c r="N844" s="6">
        <v>1092.0999999999999</v>
      </c>
      <c r="O844" s="6">
        <v>3734.98</v>
      </c>
      <c r="P844" s="6">
        <v>395</v>
      </c>
      <c r="Q844" s="6">
        <v>24879.88</v>
      </c>
      <c r="R844" s="6" t="s">
        <v>83</v>
      </c>
      <c r="S844" s="6" t="s">
        <v>34</v>
      </c>
      <c r="T844" s="6" t="s">
        <v>70</v>
      </c>
      <c r="U844" s="6" t="s">
        <v>56</v>
      </c>
      <c r="V844" s="6" t="s">
        <v>57</v>
      </c>
      <c r="W844" s="6">
        <v>6</v>
      </c>
      <c r="X844" s="6" t="s">
        <v>38</v>
      </c>
      <c r="Y844" s="6">
        <v>2</v>
      </c>
      <c r="Z844" s="6" t="s">
        <v>58</v>
      </c>
    </row>
    <row r="845" spans="1:26" x14ac:dyDescent="0.3">
      <c r="A845" s="6" t="s">
        <v>1476</v>
      </c>
      <c r="B845" s="7">
        <v>45879</v>
      </c>
      <c r="C845" s="6" t="s">
        <v>989</v>
      </c>
      <c r="D845" s="6" t="s">
        <v>50</v>
      </c>
      <c r="E845" s="6" t="s">
        <v>43</v>
      </c>
      <c r="F845" s="6">
        <v>20</v>
      </c>
      <c r="G845" s="6" t="s">
        <v>67</v>
      </c>
      <c r="H845" s="6" t="s">
        <v>68</v>
      </c>
      <c r="I845" s="6" t="s">
        <v>67</v>
      </c>
      <c r="J845" s="6" t="s">
        <v>32</v>
      </c>
      <c r="K845" s="6">
        <v>2</v>
      </c>
      <c r="L845" s="6">
        <v>41264</v>
      </c>
      <c r="M845" s="6">
        <v>5</v>
      </c>
      <c r="N845" s="6">
        <v>4126.3999999999996</v>
      </c>
      <c r="O845" s="6">
        <v>14112.29</v>
      </c>
      <c r="P845" s="6">
        <v>7</v>
      </c>
      <c r="Q845" s="6">
        <v>92520.89</v>
      </c>
      <c r="R845" s="6" t="s">
        <v>54</v>
      </c>
      <c r="S845" s="6" t="s">
        <v>34</v>
      </c>
      <c r="T845" s="6" t="s">
        <v>103</v>
      </c>
      <c r="U845" s="6" t="s">
        <v>103</v>
      </c>
      <c r="V845" s="6" t="s">
        <v>57</v>
      </c>
      <c r="W845" s="6">
        <v>6</v>
      </c>
      <c r="X845" s="6" t="s">
        <v>47</v>
      </c>
      <c r="Y845" s="6">
        <v>5</v>
      </c>
      <c r="Z845" s="6" t="s">
        <v>91</v>
      </c>
    </row>
    <row r="846" spans="1:26" x14ac:dyDescent="0.3">
      <c r="A846" s="6" t="s">
        <v>1477</v>
      </c>
      <c r="B846" s="7">
        <v>46006</v>
      </c>
      <c r="C846" s="6" t="s">
        <v>1478</v>
      </c>
      <c r="D846" s="6" t="s">
        <v>108</v>
      </c>
      <c r="E846" s="6" t="s">
        <v>43</v>
      </c>
      <c r="F846" s="6">
        <v>37</v>
      </c>
      <c r="G846" s="6" t="s">
        <v>139</v>
      </c>
      <c r="H846" s="6" t="s">
        <v>31</v>
      </c>
      <c r="I846" s="6" t="s">
        <v>139</v>
      </c>
      <c r="J846" s="6" t="s">
        <v>112</v>
      </c>
      <c r="K846" s="6">
        <v>5</v>
      </c>
      <c r="L846" s="6">
        <v>15722</v>
      </c>
      <c r="M846" s="6">
        <v>20</v>
      </c>
      <c r="N846" s="6">
        <v>15722</v>
      </c>
      <c r="O846" s="6">
        <v>11319.84</v>
      </c>
      <c r="P846" s="6">
        <v>333</v>
      </c>
      <c r="Q846" s="6">
        <v>74540.84</v>
      </c>
      <c r="R846" s="6" t="s">
        <v>83</v>
      </c>
      <c r="S846" s="6" t="s">
        <v>34</v>
      </c>
      <c r="T846" s="6" t="s">
        <v>84</v>
      </c>
      <c r="U846" s="6" t="s">
        <v>85</v>
      </c>
      <c r="V846" s="6" t="s">
        <v>86</v>
      </c>
      <c r="W846" s="6">
        <v>7</v>
      </c>
      <c r="X846" s="6" t="s">
        <v>38</v>
      </c>
      <c r="Y846" s="6">
        <v>3</v>
      </c>
      <c r="Z846" s="6" t="s">
        <v>39</v>
      </c>
    </row>
    <row r="847" spans="1:26" x14ac:dyDescent="0.3">
      <c r="A847" s="6" t="s">
        <v>1479</v>
      </c>
      <c r="B847" s="7">
        <v>45819</v>
      </c>
      <c r="C847" s="6" t="s">
        <v>1480</v>
      </c>
      <c r="D847" s="6" t="s">
        <v>73</v>
      </c>
      <c r="E847" s="6" t="s">
        <v>29</v>
      </c>
      <c r="F847" s="6">
        <v>26</v>
      </c>
      <c r="G847" s="6" t="s">
        <v>30</v>
      </c>
      <c r="H847" s="6" t="s">
        <v>31</v>
      </c>
      <c r="I847" s="6" t="s">
        <v>30</v>
      </c>
      <c r="J847" s="6" t="s">
        <v>201</v>
      </c>
      <c r="K847" s="6">
        <v>4</v>
      </c>
      <c r="L847" s="6">
        <v>48345</v>
      </c>
      <c r="M847" s="6">
        <v>5</v>
      </c>
      <c r="N847" s="6">
        <v>9669</v>
      </c>
      <c r="O847" s="6">
        <v>33067.980000000003</v>
      </c>
      <c r="P847" s="6">
        <v>107</v>
      </c>
      <c r="Q847" s="6">
        <v>216885.98</v>
      </c>
      <c r="R847" s="6" t="s">
        <v>45</v>
      </c>
      <c r="S847" s="6" t="s">
        <v>63</v>
      </c>
      <c r="T847" s="6" t="s">
        <v>35</v>
      </c>
      <c r="U847" s="6" t="s">
        <v>36</v>
      </c>
      <c r="V847" s="6" t="s">
        <v>37</v>
      </c>
      <c r="W847" s="6">
        <v>9</v>
      </c>
      <c r="X847" s="6" t="s">
        <v>38</v>
      </c>
      <c r="Y847" s="6">
        <v>3</v>
      </c>
      <c r="Z847" s="6" t="s">
        <v>47</v>
      </c>
    </row>
    <row r="848" spans="1:26" x14ac:dyDescent="0.3">
      <c r="A848" s="6" t="s">
        <v>1481</v>
      </c>
      <c r="B848" s="7">
        <v>45891</v>
      </c>
      <c r="C848" s="6" t="s">
        <v>467</v>
      </c>
      <c r="D848" s="6" t="s">
        <v>80</v>
      </c>
      <c r="E848" s="6" t="s">
        <v>43</v>
      </c>
      <c r="F848" s="6">
        <v>59</v>
      </c>
      <c r="G848" s="6" t="s">
        <v>74</v>
      </c>
      <c r="H848" s="6" t="s">
        <v>31</v>
      </c>
      <c r="I848" s="6" t="s">
        <v>74</v>
      </c>
      <c r="J848" s="6" t="s">
        <v>201</v>
      </c>
      <c r="K848" s="6">
        <v>2</v>
      </c>
      <c r="L848" s="6">
        <v>32961</v>
      </c>
      <c r="M848" s="6">
        <v>0</v>
      </c>
      <c r="N848" s="6">
        <v>0</v>
      </c>
      <c r="O848" s="6">
        <v>11865.96</v>
      </c>
      <c r="P848" s="6">
        <v>103</v>
      </c>
      <c r="Q848" s="6">
        <v>77890.960000000006</v>
      </c>
      <c r="R848" s="6" t="s">
        <v>83</v>
      </c>
      <c r="S848" s="6" t="s">
        <v>34</v>
      </c>
      <c r="T848" s="6" t="s">
        <v>103</v>
      </c>
      <c r="U848" s="6" t="s">
        <v>103</v>
      </c>
      <c r="V848" s="6" t="s">
        <v>57</v>
      </c>
      <c r="W848" s="6">
        <v>8</v>
      </c>
      <c r="X848" s="6" t="s">
        <v>38</v>
      </c>
      <c r="Y848" s="6">
        <v>1</v>
      </c>
      <c r="Z848" s="6" t="s">
        <v>47</v>
      </c>
    </row>
    <row r="849" spans="1:26" x14ac:dyDescent="0.3">
      <c r="A849" s="6" t="s">
        <v>1482</v>
      </c>
      <c r="B849" s="7">
        <v>45965</v>
      </c>
      <c r="C849" s="6" t="s">
        <v>1483</v>
      </c>
      <c r="D849" s="6" t="s">
        <v>50</v>
      </c>
      <c r="E849" s="6" t="s">
        <v>43</v>
      </c>
      <c r="F849" s="6">
        <v>36</v>
      </c>
      <c r="G849" s="6" t="s">
        <v>99</v>
      </c>
      <c r="H849" s="6" t="s">
        <v>52</v>
      </c>
      <c r="I849" s="6" t="s">
        <v>99</v>
      </c>
      <c r="J849" s="6" t="s">
        <v>32</v>
      </c>
      <c r="K849" s="6">
        <v>3</v>
      </c>
      <c r="L849" s="6">
        <v>20711</v>
      </c>
      <c r="M849" s="6">
        <v>20</v>
      </c>
      <c r="N849" s="6">
        <v>12426.6</v>
      </c>
      <c r="O849" s="6">
        <v>8947.15</v>
      </c>
      <c r="P849" s="6">
        <v>216</v>
      </c>
      <c r="Q849" s="6">
        <v>58869.55</v>
      </c>
      <c r="R849" s="6" t="s">
        <v>33</v>
      </c>
      <c r="S849" s="6" t="s">
        <v>63</v>
      </c>
      <c r="T849" s="6" t="s">
        <v>35</v>
      </c>
      <c r="U849" s="6" t="s">
        <v>36</v>
      </c>
      <c r="V849" s="6" t="s">
        <v>37</v>
      </c>
      <c r="W849" s="6">
        <v>5</v>
      </c>
      <c r="X849" s="6" t="s">
        <v>47</v>
      </c>
      <c r="Y849" s="6">
        <v>5</v>
      </c>
      <c r="Z849" s="6" t="s">
        <v>91</v>
      </c>
    </row>
    <row r="850" spans="1:26" x14ac:dyDescent="0.3">
      <c r="A850" s="6" t="s">
        <v>1484</v>
      </c>
      <c r="B850" s="7">
        <v>45965</v>
      </c>
      <c r="C850" s="6" t="s">
        <v>1485</v>
      </c>
      <c r="D850" s="6" t="s">
        <v>61</v>
      </c>
      <c r="E850" s="6" t="s">
        <v>29</v>
      </c>
      <c r="F850" s="6">
        <v>49</v>
      </c>
      <c r="G850" s="6" t="s">
        <v>134</v>
      </c>
      <c r="H850" s="6" t="s">
        <v>31</v>
      </c>
      <c r="I850" s="6" t="s">
        <v>134</v>
      </c>
      <c r="J850" s="6" t="s">
        <v>62</v>
      </c>
      <c r="K850" s="6">
        <v>5</v>
      </c>
      <c r="L850" s="6">
        <v>19707</v>
      </c>
      <c r="M850" s="6">
        <v>10</v>
      </c>
      <c r="N850" s="6">
        <v>9853.5</v>
      </c>
      <c r="O850" s="6">
        <v>15962.67</v>
      </c>
      <c r="P850" s="6">
        <v>346</v>
      </c>
      <c r="Q850" s="6">
        <v>104990.17</v>
      </c>
      <c r="R850" s="6" t="s">
        <v>83</v>
      </c>
      <c r="S850" s="6" t="s">
        <v>63</v>
      </c>
      <c r="T850" s="6" t="s">
        <v>76</v>
      </c>
      <c r="U850" s="6" t="s">
        <v>77</v>
      </c>
      <c r="V850" s="6" t="s">
        <v>57</v>
      </c>
      <c r="W850" s="6">
        <v>4</v>
      </c>
      <c r="X850" s="6" t="s">
        <v>47</v>
      </c>
      <c r="Y850" s="6">
        <v>1</v>
      </c>
      <c r="Z850" s="6" t="s">
        <v>47</v>
      </c>
    </row>
    <row r="851" spans="1:26" x14ac:dyDescent="0.3">
      <c r="A851" s="6" t="s">
        <v>1486</v>
      </c>
      <c r="B851" s="7">
        <v>46029</v>
      </c>
      <c r="C851" s="6" t="s">
        <v>321</v>
      </c>
      <c r="D851" s="6" t="s">
        <v>73</v>
      </c>
      <c r="E851" s="6" t="s">
        <v>43</v>
      </c>
      <c r="F851" s="6">
        <v>45</v>
      </c>
      <c r="G851" s="6" t="s">
        <v>67</v>
      </c>
      <c r="H851" s="6" t="s">
        <v>68</v>
      </c>
      <c r="I851" s="6" t="s">
        <v>67</v>
      </c>
      <c r="J851" s="6" t="s">
        <v>201</v>
      </c>
      <c r="K851" s="6">
        <v>1</v>
      </c>
      <c r="L851" s="6">
        <v>37289</v>
      </c>
      <c r="M851" s="6">
        <v>20</v>
      </c>
      <c r="N851" s="6">
        <v>7457.8</v>
      </c>
      <c r="O851" s="6">
        <v>5369.62</v>
      </c>
      <c r="P851" s="6">
        <v>297</v>
      </c>
      <c r="Q851" s="6">
        <v>35497.82</v>
      </c>
      <c r="R851" s="6" t="s">
        <v>45</v>
      </c>
      <c r="S851" s="6" t="s">
        <v>63</v>
      </c>
      <c r="T851" s="6" t="s">
        <v>84</v>
      </c>
      <c r="U851" s="6" t="s">
        <v>85</v>
      </c>
      <c r="V851" s="6" t="s">
        <v>86</v>
      </c>
      <c r="W851" s="6">
        <v>6</v>
      </c>
      <c r="X851" s="6" t="s">
        <v>38</v>
      </c>
      <c r="Y851" s="6">
        <v>2</v>
      </c>
      <c r="Z851" s="6" t="s">
        <v>39</v>
      </c>
    </row>
    <row r="852" spans="1:26" x14ac:dyDescent="0.3">
      <c r="A852" s="6" t="s">
        <v>1487</v>
      </c>
      <c r="B852" s="7">
        <v>46066</v>
      </c>
      <c r="C852" s="6" t="s">
        <v>760</v>
      </c>
      <c r="D852" s="6" t="s">
        <v>28</v>
      </c>
      <c r="E852" s="6" t="s">
        <v>29</v>
      </c>
      <c r="F852" s="6">
        <v>53</v>
      </c>
      <c r="G852" s="6" t="s">
        <v>67</v>
      </c>
      <c r="H852" s="6" t="s">
        <v>68</v>
      </c>
      <c r="I852" s="6" t="s">
        <v>67</v>
      </c>
      <c r="J852" s="6" t="s">
        <v>201</v>
      </c>
      <c r="K852" s="6">
        <v>5</v>
      </c>
      <c r="L852" s="6">
        <v>35009</v>
      </c>
      <c r="M852" s="6">
        <v>0</v>
      </c>
      <c r="N852" s="6">
        <v>0</v>
      </c>
      <c r="O852" s="6">
        <v>31508.1</v>
      </c>
      <c r="P852" s="6">
        <v>316</v>
      </c>
      <c r="Q852" s="6">
        <v>206869.1</v>
      </c>
      <c r="R852" s="6" t="s">
        <v>45</v>
      </c>
      <c r="S852" s="6" t="s">
        <v>34</v>
      </c>
      <c r="T852" s="6" t="s">
        <v>46</v>
      </c>
      <c r="U852" s="6" t="s">
        <v>36</v>
      </c>
      <c r="V852" s="6" t="s">
        <v>37</v>
      </c>
      <c r="W852" s="6">
        <v>1</v>
      </c>
      <c r="X852" s="6" t="s">
        <v>47</v>
      </c>
      <c r="Y852" s="6">
        <v>3</v>
      </c>
      <c r="Z852" s="6" t="s">
        <v>58</v>
      </c>
    </row>
    <row r="853" spans="1:26" x14ac:dyDescent="0.3">
      <c r="A853" s="6" t="s">
        <v>1488</v>
      </c>
      <c r="B853" s="7">
        <v>45894</v>
      </c>
      <c r="C853" s="6" t="s">
        <v>1489</v>
      </c>
      <c r="D853" s="6" t="s">
        <v>80</v>
      </c>
      <c r="E853" s="6" t="s">
        <v>29</v>
      </c>
      <c r="F853" s="6">
        <v>30</v>
      </c>
      <c r="G853" s="6" t="s">
        <v>134</v>
      </c>
      <c r="H853" s="6" t="s">
        <v>31</v>
      </c>
      <c r="I853" s="6" t="s">
        <v>134</v>
      </c>
      <c r="J853" s="6" t="s">
        <v>150</v>
      </c>
      <c r="K853" s="6">
        <v>3</v>
      </c>
      <c r="L853" s="6">
        <v>26210</v>
      </c>
      <c r="M853" s="6">
        <v>20</v>
      </c>
      <c r="N853" s="6">
        <v>15726</v>
      </c>
      <c r="O853" s="6">
        <v>11322.72</v>
      </c>
      <c r="P853" s="6">
        <v>459</v>
      </c>
      <c r="Q853" s="6">
        <v>74685.72</v>
      </c>
      <c r="R853" s="6" t="s">
        <v>83</v>
      </c>
      <c r="S853" s="6" t="s">
        <v>34</v>
      </c>
      <c r="T853" s="6" t="s">
        <v>35</v>
      </c>
      <c r="U853" s="6" t="s">
        <v>36</v>
      </c>
      <c r="V853" s="6" t="s">
        <v>37</v>
      </c>
      <c r="W853" s="6">
        <v>2</v>
      </c>
      <c r="X853" s="6" t="s">
        <v>38</v>
      </c>
      <c r="Y853" s="6">
        <v>1</v>
      </c>
      <c r="Z853" s="6" t="s">
        <v>47</v>
      </c>
    </row>
    <row r="854" spans="1:26" x14ac:dyDescent="0.3">
      <c r="A854" s="6" t="s">
        <v>1490</v>
      </c>
      <c r="B854" s="7">
        <v>45877</v>
      </c>
      <c r="C854" s="6" t="s">
        <v>1185</v>
      </c>
      <c r="D854" s="6" t="s">
        <v>66</v>
      </c>
      <c r="E854" s="6" t="s">
        <v>29</v>
      </c>
      <c r="F854" s="6">
        <v>49</v>
      </c>
      <c r="G854" s="6" t="s">
        <v>51</v>
      </c>
      <c r="H854" s="6" t="s">
        <v>52</v>
      </c>
      <c r="I854" s="6" t="s">
        <v>51</v>
      </c>
      <c r="J854" s="6" t="s">
        <v>32</v>
      </c>
      <c r="K854" s="6">
        <v>4</v>
      </c>
      <c r="L854" s="6">
        <v>13804</v>
      </c>
      <c r="M854" s="6">
        <v>5</v>
      </c>
      <c r="N854" s="6">
        <v>2760.8</v>
      </c>
      <c r="O854" s="6">
        <v>9441.94</v>
      </c>
      <c r="P854" s="6">
        <v>349</v>
      </c>
      <c r="Q854" s="6">
        <v>62246.14</v>
      </c>
      <c r="R854" s="6" t="s">
        <v>33</v>
      </c>
      <c r="S854" s="6" t="s">
        <v>34</v>
      </c>
      <c r="T854" s="6" t="s">
        <v>70</v>
      </c>
      <c r="U854" s="6" t="s">
        <v>56</v>
      </c>
      <c r="V854" s="6" t="s">
        <v>57</v>
      </c>
      <c r="W854" s="6">
        <v>7</v>
      </c>
      <c r="X854" s="6" t="s">
        <v>47</v>
      </c>
      <c r="Y854" s="6">
        <v>5</v>
      </c>
      <c r="Z854" s="6" t="s">
        <v>47</v>
      </c>
    </row>
    <row r="855" spans="1:26" x14ac:dyDescent="0.3">
      <c r="A855" s="6" t="s">
        <v>1491</v>
      </c>
      <c r="B855" s="7">
        <v>45958</v>
      </c>
      <c r="C855" s="6" t="s">
        <v>412</v>
      </c>
      <c r="D855" s="6" t="s">
        <v>89</v>
      </c>
      <c r="E855" s="6" t="s">
        <v>43</v>
      </c>
      <c r="F855" s="6">
        <v>59</v>
      </c>
      <c r="G855" s="6" t="s">
        <v>44</v>
      </c>
      <c r="H855" s="6" t="s">
        <v>31</v>
      </c>
      <c r="I855" s="6" t="s">
        <v>44</v>
      </c>
      <c r="J855" s="6" t="s">
        <v>112</v>
      </c>
      <c r="K855" s="6">
        <v>2</v>
      </c>
      <c r="L855" s="6">
        <v>20640</v>
      </c>
      <c r="M855" s="6">
        <v>0</v>
      </c>
      <c r="N855" s="6">
        <v>0</v>
      </c>
      <c r="O855" s="6">
        <v>7430.4</v>
      </c>
      <c r="P855" s="6">
        <v>97</v>
      </c>
      <c r="Q855" s="6">
        <v>48807.4</v>
      </c>
      <c r="R855" s="6" t="s">
        <v>45</v>
      </c>
      <c r="S855" s="6" t="s">
        <v>34</v>
      </c>
      <c r="T855" s="6" t="s">
        <v>35</v>
      </c>
      <c r="U855" s="6" t="s">
        <v>36</v>
      </c>
      <c r="V855" s="6" t="s">
        <v>37</v>
      </c>
      <c r="W855" s="6">
        <v>6</v>
      </c>
      <c r="X855" s="6" t="s">
        <v>47</v>
      </c>
      <c r="Y855" s="6">
        <v>1</v>
      </c>
      <c r="Z855" s="6" t="s">
        <v>47</v>
      </c>
    </row>
    <row r="856" spans="1:26" x14ac:dyDescent="0.3">
      <c r="A856" s="6" t="s">
        <v>1492</v>
      </c>
      <c r="B856" s="7">
        <v>46085</v>
      </c>
      <c r="C856" s="6" t="s">
        <v>1493</v>
      </c>
      <c r="D856" s="6" t="s">
        <v>28</v>
      </c>
      <c r="E856" s="6" t="s">
        <v>43</v>
      </c>
      <c r="F856" s="6">
        <v>47</v>
      </c>
      <c r="G856" s="6" t="s">
        <v>67</v>
      </c>
      <c r="H856" s="6" t="s">
        <v>68</v>
      </c>
      <c r="I856" s="6" t="s">
        <v>67</v>
      </c>
      <c r="J856" s="6" t="s">
        <v>32</v>
      </c>
      <c r="K856" s="6">
        <v>4</v>
      </c>
      <c r="L856" s="6">
        <v>32637</v>
      </c>
      <c r="M856" s="6">
        <v>15</v>
      </c>
      <c r="N856" s="6">
        <v>19582.2</v>
      </c>
      <c r="O856" s="6">
        <v>19973.84</v>
      </c>
      <c r="P856" s="6">
        <v>162</v>
      </c>
      <c r="Q856" s="6">
        <v>131101.64000000001</v>
      </c>
      <c r="R856" s="6" t="s">
        <v>45</v>
      </c>
      <c r="S856" s="6" t="s">
        <v>63</v>
      </c>
      <c r="T856" s="6" t="s">
        <v>70</v>
      </c>
      <c r="U856" s="6" t="s">
        <v>56</v>
      </c>
      <c r="V856" s="6" t="s">
        <v>57</v>
      </c>
      <c r="W856" s="6">
        <v>3</v>
      </c>
      <c r="X856" s="6" t="s">
        <v>38</v>
      </c>
      <c r="Y856" s="6">
        <v>4</v>
      </c>
      <c r="Z856" s="6" t="s">
        <v>91</v>
      </c>
    </row>
    <row r="857" spans="1:26" x14ac:dyDescent="0.3">
      <c r="A857" s="6" t="s">
        <v>1494</v>
      </c>
      <c r="B857" s="7">
        <v>46105</v>
      </c>
      <c r="C857" s="6" t="s">
        <v>1495</v>
      </c>
      <c r="D857" s="6" t="s">
        <v>108</v>
      </c>
      <c r="E857" s="6" t="s">
        <v>29</v>
      </c>
      <c r="F857" s="6">
        <v>18</v>
      </c>
      <c r="G857" s="6" t="s">
        <v>67</v>
      </c>
      <c r="H857" s="6" t="s">
        <v>68</v>
      </c>
      <c r="I857" s="6" t="s">
        <v>67</v>
      </c>
      <c r="J857" s="6" t="s">
        <v>75</v>
      </c>
      <c r="K857" s="6">
        <v>5</v>
      </c>
      <c r="L857" s="6">
        <v>30196</v>
      </c>
      <c r="M857" s="6">
        <v>5</v>
      </c>
      <c r="N857" s="6">
        <v>7549</v>
      </c>
      <c r="O857" s="6">
        <v>25817.58</v>
      </c>
      <c r="P857" s="6">
        <v>472</v>
      </c>
      <c r="Q857" s="6">
        <v>169720.58</v>
      </c>
      <c r="R857" s="6" t="s">
        <v>54</v>
      </c>
      <c r="S857" s="6" t="s">
        <v>63</v>
      </c>
      <c r="T857" s="6" t="s">
        <v>70</v>
      </c>
      <c r="U857" s="6" t="s">
        <v>56</v>
      </c>
      <c r="V857" s="6" t="s">
        <v>57</v>
      </c>
      <c r="W857" s="6">
        <v>6</v>
      </c>
      <c r="X857" s="6" t="s">
        <v>38</v>
      </c>
      <c r="Y857" s="6">
        <v>1</v>
      </c>
      <c r="Z857" s="6" t="s">
        <v>47</v>
      </c>
    </row>
    <row r="858" spans="1:26" x14ac:dyDescent="0.3">
      <c r="A858" s="6" t="s">
        <v>1496</v>
      </c>
      <c r="B858" s="7">
        <v>45844</v>
      </c>
      <c r="C858" s="6" t="s">
        <v>1497</v>
      </c>
      <c r="D858" s="6" t="s">
        <v>108</v>
      </c>
      <c r="E858" s="6" t="s">
        <v>43</v>
      </c>
      <c r="F858" s="6">
        <v>21</v>
      </c>
      <c r="G858" s="6" t="s">
        <v>94</v>
      </c>
      <c r="H858" s="6" t="s">
        <v>31</v>
      </c>
      <c r="I858" s="6" t="s">
        <v>94</v>
      </c>
      <c r="J858" s="6" t="s">
        <v>150</v>
      </c>
      <c r="K858" s="6">
        <v>2</v>
      </c>
      <c r="L858" s="6">
        <v>22407</v>
      </c>
      <c r="M858" s="6">
        <v>5</v>
      </c>
      <c r="N858" s="6">
        <v>2240.6999999999998</v>
      </c>
      <c r="O858" s="6">
        <v>7663.19</v>
      </c>
      <c r="P858" s="6">
        <v>46</v>
      </c>
      <c r="Q858" s="6">
        <v>50282.49</v>
      </c>
      <c r="R858" s="6" t="s">
        <v>54</v>
      </c>
      <c r="S858" s="6" t="s">
        <v>34</v>
      </c>
      <c r="T858" s="6" t="s">
        <v>95</v>
      </c>
      <c r="U858" s="6" t="s">
        <v>96</v>
      </c>
      <c r="V858" s="6" t="s">
        <v>57</v>
      </c>
      <c r="W858" s="6">
        <v>4</v>
      </c>
      <c r="X858" s="6" t="s">
        <v>38</v>
      </c>
      <c r="Y858" s="6">
        <v>1</v>
      </c>
      <c r="Z858" s="6" t="s">
        <v>47</v>
      </c>
    </row>
    <row r="859" spans="1:26" x14ac:dyDescent="0.3">
      <c r="A859" s="6" t="s">
        <v>1498</v>
      </c>
      <c r="B859" s="7">
        <v>45767</v>
      </c>
      <c r="C859" s="6" t="s">
        <v>1499</v>
      </c>
      <c r="D859" s="6" t="s">
        <v>28</v>
      </c>
      <c r="E859" s="6" t="s">
        <v>43</v>
      </c>
      <c r="F859" s="6">
        <v>25</v>
      </c>
      <c r="G859" s="6" t="s">
        <v>134</v>
      </c>
      <c r="H859" s="6" t="s">
        <v>31</v>
      </c>
      <c r="I859" s="6" t="s">
        <v>134</v>
      </c>
      <c r="J859" s="6" t="s">
        <v>125</v>
      </c>
      <c r="K859" s="6">
        <v>4</v>
      </c>
      <c r="L859" s="6">
        <v>21850</v>
      </c>
      <c r="M859" s="6">
        <v>15</v>
      </c>
      <c r="N859" s="6">
        <v>13110</v>
      </c>
      <c r="O859" s="6">
        <v>13372.2</v>
      </c>
      <c r="P859" s="6">
        <v>303</v>
      </c>
      <c r="Q859" s="6">
        <v>87965.2</v>
      </c>
      <c r="R859" s="6" t="s">
        <v>45</v>
      </c>
      <c r="S859" s="6" t="s">
        <v>34</v>
      </c>
      <c r="T859" s="6" t="s">
        <v>95</v>
      </c>
      <c r="U859" s="6" t="s">
        <v>96</v>
      </c>
      <c r="V859" s="6" t="s">
        <v>57</v>
      </c>
      <c r="W859" s="6">
        <v>9</v>
      </c>
      <c r="X859" s="6" t="s">
        <v>47</v>
      </c>
      <c r="Y859" s="6">
        <v>3</v>
      </c>
      <c r="Z859" s="6" t="s">
        <v>91</v>
      </c>
    </row>
    <row r="860" spans="1:26" x14ac:dyDescent="0.3">
      <c r="A860" s="6" t="s">
        <v>1500</v>
      </c>
      <c r="B860" s="7">
        <v>45927</v>
      </c>
      <c r="C860" s="6" t="s">
        <v>1501</v>
      </c>
      <c r="D860" s="6" t="s">
        <v>111</v>
      </c>
      <c r="E860" s="6" t="s">
        <v>29</v>
      </c>
      <c r="F860" s="6">
        <v>31</v>
      </c>
      <c r="G860" s="6" t="s">
        <v>90</v>
      </c>
      <c r="H860" s="6" t="s">
        <v>31</v>
      </c>
      <c r="I860" s="6" t="s">
        <v>90</v>
      </c>
      <c r="J860" s="6" t="s">
        <v>69</v>
      </c>
      <c r="K860" s="6">
        <v>1</v>
      </c>
      <c r="L860" s="6">
        <v>24965</v>
      </c>
      <c r="M860" s="6">
        <v>20</v>
      </c>
      <c r="N860" s="6">
        <v>4993</v>
      </c>
      <c r="O860" s="6">
        <v>3594.96</v>
      </c>
      <c r="P860" s="6">
        <v>431</v>
      </c>
      <c r="Q860" s="6">
        <v>23997.96</v>
      </c>
      <c r="R860" s="6" t="s">
        <v>33</v>
      </c>
      <c r="S860" s="6" t="s">
        <v>34</v>
      </c>
      <c r="T860" s="6" t="s">
        <v>70</v>
      </c>
      <c r="U860" s="6" t="s">
        <v>56</v>
      </c>
      <c r="V860" s="6" t="s">
        <v>57</v>
      </c>
      <c r="W860" s="6">
        <v>1</v>
      </c>
      <c r="X860" s="6" t="s">
        <v>47</v>
      </c>
      <c r="Y860" s="6">
        <v>1</v>
      </c>
      <c r="Z860" s="6" t="s">
        <v>39</v>
      </c>
    </row>
    <row r="861" spans="1:26" x14ac:dyDescent="0.3">
      <c r="A861" s="6" t="s">
        <v>1502</v>
      </c>
      <c r="B861" s="7">
        <v>45993</v>
      </c>
      <c r="C861" s="6" t="s">
        <v>553</v>
      </c>
      <c r="D861" s="6" t="s">
        <v>73</v>
      </c>
      <c r="E861" s="6" t="s">
        <v>43</v>
      </c>
      <c r="F861" s="6">
        <v>24</v>
      </c>
      <c r="G861" s="6" t="s">
        <v>134</v>
      </c>
      <c r="H861" s="6" t="s">
        <v>31</v>
      </c>
      <c r="I861" s="6" t="s">
        <v>134</v>
      </c>
      <c r="J861" s="6" t="s">
        <v>150</v>
      </c>
      <c r="K861" s="6">
        <v>2</v>
      </c>
      <c r="L861" s="6">
        <v>44956</v>
      </c>
      <c r="M861" s="6">
        <v>15</v>
      </c>
      <c r="N861" s="6">
        <v>13486.8</v>
      </c>
      <c r="O861" s="6">
        <v>13756.54</v>
      </c>
      <c r="P861" s="6">
        <v>136</v>
      </c>
      <c r="Q861" s="6">
        <v>90317.74</v>
      </c>
      <c r="R861" s="6" t="s">
        <v>54</v>
      </c>
      <c r="S861" s="6" t="s">
        <v>63</v>
      </c>
      <c r="T861" s="6" t="s">
        <v>35</v>
      </c>
      <c r="U861" s="6" t="s">
        <v>36</v>
      </c>
      <c r="V861" s="6" t="s">
        <v>37</v>
      </c>
      <c r="W861" s="6">
        <v>1</v>
      </c>
      <c r="X861" s="6" t="s">
        <v>38</v>
      </c>
      <c r="Y861" s="6">
        <v>2</v>
      </c>
      <c r="Z861" s="6" t="s">
        <v>39</v>
      </c>
    </row>
    <row r="862" spans="1:26" x14ac:dyDescent="0.3">
      <c r="A862" s="6" t="s">
        <v>1503</v>
      </c>
      <c r="B862" s="7">
        <v>45792</v>
      </c>
      <c r="C862" s="6" t="s">
        <v>1504</v>
      </c>
      <c r="D862" s="6" t="s">
        <v>111</v>
      </c>
      <c r="E862" s="6" t="s">
        <v>29</v>
      </c>
      <c r="F862" s="6">
        <v>57</v>
      </c>
      <c r="G862" s="6" t="s">
        <v>90</v>
      </c>
      <c r="H862" s="6" t="s">
        <v>31</v>
      </c>
      <c r="I862" s="6" t="s">
        <v>90</v>
      </c>
      <c r="J862" s="6" t="s">
        <v>32</v>
      </c>
      <c r="K862" s="6">
        <v>3</v>
      </c>
      <c r="L862" s="6">
        <v>42360</v>
      </c>
      <c r="M862" s="6">
        <v>15</v>
      </c>
      <c r="N862" s="6">
        <v>19062</v>
      </c>
      <c r="O862" s="6">
        <v>19443.240000000002</v>
      </c>
      <c r="P862" s="6">
        <v>46</v>
      </c>
      <c r="Q862" s="6">
        <v>127507.24</v>
      </c>
      <c r="R862" s="6" t="s">
        <v>45</v>
      </c>
      <c r="S862" s="6" t="s">
        <v>34</v>
      </c>
      <c r="T862" s="6" t="s">
        <v>70</v>
      </c>
      <c r="U862" s="6" t="s">
        <v>56</v>
      </c>
      <c r="V862" s="6" t="s">
        <v>57</v>
      </c>
      <c r="W862" s="6">
        <v>6</v>
      </c>
      <c r="X862" s="6" t="s">
        <v>47</v>
      </c>
      <c r="Y862" s="6">
        <v>1</v>
      </c>
      <c r="Z862" s="6" t="s">
        <v>91</v>
      </c>
    </row>
    <row r="863" spans="1:26" x14ac:dyDescent="0.3">
      <c r="A863" s="6" t="s">
        <v>1505</v>
      </c>
      <c r="B863" s="7">
        <v>46065</v>
      </c>
      <c r="C863" s="6" t="s">
        <v>1077</v>
      </c>
      <c r="D863" s="6" t="s">
        <v>61</v>
      </c>
      <c r="E863" s="6" t="s">
        <v>43</v>
      </c>
      <c r="F863" s="6">
        <v>39</v>
      </c>
      <c r="G863" s="6" t="s">
        <v>99</v>
      </c>
      <c r="H863" s="6" t="s">
        <v>52</v>
      </c>
      <c r="I863" s="6" t="s">
        <v>99</v>
      </c>
      <c r="J863" s="6" t="s">
        <v>62</v>
      </c>
      <c r="K863" s="6">
        <v>2</v>
      </c>
      <c r="L863" s="6">
        <v>26834</v>
      </c>
      <c r="M863" s="6">
        <v>20</v>
      </c>
      <c r="N863" s="6">
        <v>10733.6</v>
      </c>
      <c r="O863" s="6">
        <v>7728.19</v>
      </c>
      <c r="P863" s="6">
        <v>488</v>
      </c>
      <c r="Q863" s="6">
        <v>51150.59</v>
      </c>
      <c r="R863" s="6" t="s">
        <v>54</v>
      </c>
      <c r="S863" s="6" t="s">
        <v>34</v>
      </c>
      <c r="T863" s="6" t="s">
        <v>35</v>
      </c>
      <c r="U863" s="6" t="s">
        <v>36</v>
      </c>
      <c r="V863" s="6" t="s">
        <v>37</v>
      </c>
      <c r="W863" s="6">
        <v>8</v>
      </c>
      <c r="X863" s="6" t="s">
        <v>47</v>
      </c>
      <c r="Y863" s="6">
        <v>4</v>
      </c>
      <c r="Z863" s="6" t="s">
        <v>91</v>
      </c>
    </row>
    <row r="864" spans="1:26" x14ac:dyDescent="0.3">
      <c r="A864" s="6" t="s">
        <v>1506</v>
      </c>
      <c r="B864" s="7">
        <v>45801</v>
      </c>
      <c r="C864" s="6" t="s">
        <v>375</v>
      </c>
      <c r="D864" s="6" t="s">
        <v>111</v>
      </c>
      <c r="E864" s="6" t="s">
        <v>43</v>
      </c>
      <c r="F864" s="6">
        <v>52</v>
      </c>
      <c r="G864" s="6" t="s">
        <v>44</v>
      </c>
      <c r="H864" s="6" t="s">
        <v>31</v>
      </c>
      <c r="I864" s="6" t="s">
        <v>44</v>
      </c>
      <c r="J864" s="6" t="s">
        <v>32</v>
      </c>
      <c r="K864" s="6">
        <v>4</v>
      </c>
      <c r="L864" s="6">
        <v>43417</v>
      </c>
      <c r="M864" s="6">
        <v>20</v>
      </c>
      <c r="N864" s="6">
        <v>34733.599999999999</v>
      </c>
      <c r="O864" s="6">
        <v>25008.19</v>
      </c>
      <c r="P864" s="6">
        <v>360</v>
      </c>
      <c r="Q864" s="6">
        <v>164302.59</v>
      </c>
      <c r="R864" s="6" t="s">
        <v>33</v>
      </c>
      <c r="S864" s="6" t="s">
        <v>63</v>
      </c>
      <c r="T864" s="6" t="s">
        <v>35</v>
      </c>
      <c r="U864" s="6" t="s">
        <v>36</v>
      </c>
      <c r="V864" s="6" t="s">
        <v>37</v>
      </c>
      <c r="W864" s="6">
        <v>5</v>
      </c>
      <c r="X864" s="6" t="s">
        <v>38</v>
      </c>
      <c r="Y864" s="6">
        <v>1</v>
      </c>
      <c r="Z864" s="6" t="s">
        <v>91</v>
      </c>
    </row>
    <row r="865" spans="1:26" x14ac:dyDescent="0.3">
      <c r="A865" s="6" t="s">
        <v>1507</v>
      </c>
      <c r="B865" s="7">
        <v>46078</v>
      </c>
      <c r="C865" s="6" t="s">
        <v>1508</v>
      </c>
      <c r="D865" s="6" t="s">
        <v>108</v>
      </c>
      <c r="E865" s="6" t="s">
        <v>29</v>
      </c>
      <c r="F865" s="6">
        <v>33</v>
      </c>
      <c r="G865" s="6" t="s">
        <v>67</v>
      </c>
      <c r="H865" s="6" t="s">
        <v>68</v>
      </c>
      <c r="I865" s="6" t="s">
        <v>67</v>
      </c>
      <c r="J865" s="6" t="s">
        <v>75</v>
      </c>
      <c r="K865" s="6">
        <v>5</v>
      </c>
      <c r="L865" s="6">
        <v>36728</v>
      </c>
      <c r="M865" s="6">
        <v>10</v>
      </c>
      <c r="N865" s="6">
        <v>18364</v>
      </c>
      <c r="O865" s="6">
        <v>29749.68</v>
      </c>
      <c r="P865" s="6">
        <v>119</v>
      </c>
      <c r="Q865" s="6">
        <v>195144.68</v>
      </c>
      <c r="R865" s="6" t="s">
        <v>54</v>
      </c>
      <c r="S865" s="6" t="s">
        <v>63</v>
      </c>
      <c r="T865" s="6" t="s">
        <v>103</v>
      </c>
      <c r="U865" s="6" t="s">
        <v>103</v>
      </c>
      <c r="V865" s="6" t="s">
        <v>57</v>
      </c>
      <c r="W865" s="6">
        <v>1</v>
      </c>
      <c r="X865" s="6" t="s">
        <v>47</v>
      </c>
      <c r="Y865" s="6">
        <v>4</v>
      </c>
      <c r="Z865" s="6" t="s">
        <v>39</v>
      </c>
    </row>
    <row r="866" spans="1:26" x14ac:dyDescent="0.3">
      <c r="A866" s="6" t="s">
        <v>1509</v>
      </c>
      <c r="B866" s="7">
        <v>45792</v>
      </c>
      <c r="C866" s="6" t="s">
        <v>1291</v>
      </c>
      <c r="D866" s="6" t="s">
        <v>108</v>
      </c>
      <c r="E866" s="6" t="s">
        <v>29</v>
      </c>
      <c r="F866" s="6">
        <v>25</v>
      </c>
      <c r="G866" s="6" t="s">
        <v>94</v>
      </c>
      <c r="H866" s="6" t="s">
        <v>31</v>
      </c>
      <c r="I866" s="6" t="s">
        <v>94</v>
      </c>
      <c r="J866" s="6" t="s">
        <v>125</v>
      </c>
      <c r="K866" s="6">
        <v>1</v>
      </c>
      <c r="L866" s="6">
        <v>41533</v>
      </c>
      <c r="M866" s="6">
        <v>0</v>
      </c>
      <c r="N866" s="6">
        <v>0</v>
      </c>
      <c r="O866" s="6">
        <v>7475.94</v>
      </c>
      <c r="P866" s="6">
        <v>229</v>
      </c>
      <c r="Q866" s="6">
        <v>49237.94</v>
      </c>
      <c r="R866" s="6" t="s">
        <v>83</v>
      </c>
      <c r="S866" s="6" t="s">
        <v>34</v>
      </c>
      <c r="T866" s="6" t="s">
        <v>46</v>
      </c>
      <c r="U866" s="6" t="s">
        <v>36</v>
      </c>
      <c r="V866" s="6" t="s">
        <v>37</v>
      </c>
      <c r="W866" s="6">
        <v>2</v>
      </c>
      <c r="X866" s="6" t="s">
        <v>47</v>
      </c>
      <c r="Y866" s="6">
        <v>5</v>
      </c>
      <c r="Z866" s="6" t="s">
        <v>91</v>
      </c>
    </row>
    <row r="867" spans="1:26" x14ac:dyDescent="0.3">
      <c r="A867" s="6" t="s">
        <v>1510</v>
      </c>
      <c r="B867" s="7">
        <v>46116</v>
      </c>
      <c r="C867" s="6" t="s">
        <v>1511</v>
      </c>
      <c r="D867" s="6" t="s">
        <v>28</v>
      </c>
      <c r="E867" s="6" t="s">
        <v>29</v>
      </c>
      <c r="F867" s="6">
        <v>55</v>
      </c>
      <c r="G867" s="6" t="s">
        <v>90</v>
      </c>
      <c r="H867" s="6" t="s">
        <v>31</v>
      </c>
      <c r="I867" s="6" t="s">
        <v>90</v>
      </c>
      <c r="J867" s="6" t="s">
        <v>112</v>
      </c>
      <c r="K867" s="6">
        <v>5</v>
      </c>
      <c r="L867" s="6">
        <v>30419</v>
      </c>
      <c r="M867" s="6">
        <v>10</v>
      </c>
      <c r="N867" s="6">
        <v>15209.5</v>
      </c>
      <c r="O867" s="6">
        <v>24639.39</v>
      </c>
      <c r="P867" s="6">
        <v>45</v>
      </c>
      <c r="Q867" s="6">
        <v>161569.89000000001</v>
      </c>
      <c r="R867" s="6" t="s">
        <v>45</v>
      </c>
      <c r="S867" s="6" t="s">
        <v>34</v>
      </c>
      <c r="T867" s="6" t="s">
        <v>46</v>
      </c>
      <c r="U867" s="6" t="s">
        <v>36</v>
      </c>
      <c r="V867" s="6" t="s">
        <v>37</v>
      </c>
      <c r="W867" s="6">
        <v>3</v>
      </c>
      <c r="X867" s="6" t="s">
        <v>38</v>
      </c>
      <c r="Y867" s="6">
        <v>4</v>
      </c>
      <c r="Z867" s="6" t="s">
        <v>91</v>
      </c>
    </row>
    <row r="868" spans="1:26" x14ac:dyDescent="0.3">
      <c r="A868" s="6" t="s">
        <v>1512</v>
      </c>
      <c r="B868" s="7">
        <v>45774</v>
      </c>
      <c r="C868" s="6" t="s">
        <v>1513</v>
      </c>
      <c r="D868" s="6" t="s">
        <v>73</v>
      </c>
      <c r="E868" s="6" t="s">
        <v>43</v>
      </c>
      <c r="F868" s="6">
        <v>24</v>
      </c>
      <c r="G868" s="6" t="s">
        <v>74</v>
      </c>
      <c r="H868" s="6" t="s">
        <v>31</v>
      </c>
      <c r="I868" s="6" t="s">
        <v>74</v>
      </c>
      <c r="J868" s="6" t="s">
        <v>102</v>
      </c>
      <c r="K868" s="6">
        <v>3</v>
      </c>
      <c r="L868" s="6">
        <v>41505</v>
      </c>
      <c r="M868" s="6">
        <v>20</v>
      </c>
      <c r="N868" s="6">
        <v>24903</v>
      </c>
      <c r="O868" s="6">
        <v>17930.16</v>
      </c>
      <c r="P868" s="6">
        <v>297</v>
      </c>
      <c r="Q868" s="6">
        <v>117839.16</v>
      </c>
      <c r="R868" s="6" t="s">
        <v>33</v>
      </c>
      <c r="S868" s="6" t="s">
        <v>63</v>
      </c>
      <c r="T868" s="6" t="s">
        <v>35</v>
      </c>
      <c r="U868" s="6" t="s">
        <v>36</v>
      </c>
      <c r="V868" s="6" t="s">
        <v>37</v>
      </c>
      <c r="W868" s="6">
        <v>1</v>
      </c>
      <c r="X868" s="6" t="s">
        <v>38</v>
      </c>
      <c r="Y868" s="6">
        <v>3</v>
      </c>
      <c r="Z868" s="6" t="s">
        <v>39</v>
      </c>
    </row>
    <row r="869" spans="1:26" x14ac:dyDescent="0.3">
      <c r="A869" s="6" t="s">
        <v>1514</v>
      </c>
      <c r="B869" s="7">
        <v>45759</v>
      </c>
      <c r="C869" s="6" t="s">
        <v>1515</v>
      </c>
      <c r="D869" s="6" t="s">
        <v>42</v>
      </c>
      <c r="E869" s="6" t="s">
        <v>29</v>
      </c>
      <c r="F869" s="6">
        <v>49</v>
      </c>
      <c r="G869" s="6" t="s">
        <v>51</v>
      </c>
      <c r="H869" s="6" t="s">
        <v>52</v>
      </c>
      <c r="I869" s="6" t="s">
        <v>51</v>
      </c>
      <c r="J869" s="6" t="s">
        <v>32</v>
      </c>
      <c r="K869" s="6">
        <v>3</v>
      </c>
      <c r="L869" s="6">
        <v>5310</v>
      </c>
      <c r="M869" s="6">
        <v>10</v>
      </c>
      <c r="N869" s="6">
        <v>1593</v>
      </c>
      <c r="O869" s="6">
        <v>2580.66</v>
      </c>
      <c r="P869" s="6">
        <v>400</v>
      </c>
      <c r="Q869" s="6">
        <v>17317.66</v>
      </c>
      <c r="R869" s="6" t="s">
        <v>33</v>
      </c>
      <c r="S869" s="6" t="s">
        <v>63</v>
      </c>
      <c r="T869" s="6" t="s">
        <v>103</v>
      </c>
      <c r="U869" s="6" t="s">
        <v>103</v>
      </c>
      <c r="V869" s="6" t="s">
        <v>57</v>
      </c>
      <c r="W869" s="6">
        <v>6</v>
      </c>
      <c r="X869" s="6" t="s">
        <v>38</v>
      </c>
      <c r="Y869" s="6">
        <v>5</v>
      </c>
      <c r="Z869" s="6" t="s">
        <v>47</v>
      </c>
    </row>
    <row r="870" spans="1:26" x14ac:dyDescent="0.3">
      <c r="A870" s="6" t="s">
        <v>1516</v>
      </c>
      <c r="B870" s="7">
        <v>46012</v>
      </c>
      <c r="C870" s="6" t="s">
        <v>239</v>
      </c>
      <c r="D870" s="6" t="s">
        <v>108</v>
      </c>
      <c r="E870" s="6" t="s">
        <v>43</v>
      </c>
      <c r="F870" s="6">
        <v>32</v>
      </c>
      <c r="G870" s="6" t="s">
        <v>134</v>
      </c>
      <c r="H870" s="6" t="s">
        <v>31</v>
      </c>
      <c r="I870" s="6" t="s">
        <v>134</v>
      </c>
      <c r="J870" s="6" t="s">
        <v>150</v>
      </c>
      <c r="K870" s="6">
        <v>4</v>
      </c>
      <c r="L870" s="6">
        <v>14528</v>
      </c>
      <c r="M870" s="6">
        <v>20</v>
      </c>
      <c r="N870" s="6">
        <v>11622.4</v>
      </c>
      <c r="O870" s="6">
        <v>8368.1299999999992</v>
      </c>
      <c r="P870" s="6">
        <v>121</v>
      </c>
      <c r="Q870" s="6">
        <v>54978.73</v>
      </c>
      <c r="R870" s="6" t="s">
        <v>45</v>
      </c>
      <c r="S870" s="6" t="s">
        <v>34</v>
      </c>
      <c r="T870" s="6" t="s">
        <v>55</v>
      </c>
      <c r="U870" s="6" t="s">
        <v>56</v>
      </c>
      <c r="V870" s="6" t="s">
        <v>57</v>
      </c>
      <c r="W870" s="6">
        <v>7</v>
      </c>
      <c r="X870" s="6" t="s">
        <v>38</v>
      </c>
      <c r="Y870" s="6">
        <v>5</v>
      </c>
      <c r="Z870" s="6" t="s">
        <v>58</v>
      </c>
    </row>
    <row r="871" spans="1:26" x14ac:dyDescent="0.3">
      <c r="A871" s="6" t="s">
        <v>1517</v>
      </c>
      <c r="B871" s="7">
        <v>45890</v>
      </c>
      <c r="C871" s="6" t="s">
        <v>1518</v>
      </c>
      <c r="D871" s="6" t="s">
        <v>61</v>
      </c>
      <c r="E871" s="6" t="s">
        <v>43</v>
      </c>
      <c r="F871" s="6">
        <v>34</v>
      </c>
      <c r="G871" s="6" t="s">
        <v>99</v>
      </c>
      <c r="H871" s="6" t="s">
        <v>52</v>
      </c>
      <c r="I871" s="6" t="s">
        <v>99</v>
      </c>
      <c r="J871" s="6" t="s">
        <v>150</v>
      </c>
      <c r="K871" s="6">
        <v>4</v>
      </c>
      <c r="L871" s="6">
        <v>29992</v>
      </c>
      <c r="M871" s="6">
        <v>5</v>
      </c>
      <c r="N871" s="6">
        <v>5998.4</v>
      </c>
      <c r="O871" s="6">
        <v>20514.53</v>
      </c>
      <c r="P871" s="6">
        <v>338</v>
      </c>
      <c r="Q871" s="6">
        <v>134822.13</v>
      </c>
      <c r="R871" s="6" t="s">
        <v>83</v>
      </c>
      <c r="S871" s="6" t="s">
        <v>63</v>
      </c>
      <c r="T871" s="6" t="s">
        <v>70</v>
      </c>
      <c r="U871" s="6" t="s">
        <v>56</v>
      </c>
      <c r="V871" s="6" t="s">
        <v>57</v>
      </c>
      <c r="W871" s="6">
        <v>4</v>
      </c>
      <c r="X871" s="6" t="s">
        <v>47</v>
      </c>
      <c r="Y871" s="6">
        <v>2</v>
      </c>
      <c r="Z871" s="6" t="s">
        <v>58</v>
      </c>
    </row>
    <row r="872" spans="1:26" x14ac:dyDescent="0.3">
      <c r="A872" s="6" t="s">
        <v>1519</v>
      </c>
      <c r="B872" s="7">
        <v>46009</v>
      </c>
      <c r="C872" s="6" t="s">
        <v>445</v>
      </c>
      <c r="D872" s="6" t="s">
        <v>50</v>
      </c>
      <c r="E872" s="6" t="s">
        <v>29</v>
      </c>
      <c r="F872" s="6">
        <v>28</v>
      </c>
      <c r="G872" s="6" t="s">
        <v>44</v>
      </c>
      <c r="H872" s="6" t="s">
        <v>31</v>
      </c>
      <c r="I872" s="6" t="s">
        <v>44</v>
      </c>
      <c r="J872" s="6" t="s">
        <v>150</v>
      </c>
      <c r="K872" s="6">
        <v>4</v>
      </c>
      <c r="L872" s="6">
        <v>29117</v>
      </c>
      <c r="M872" s="6">
        <v>15</v>
      </c>
      <c r="N872" s="6">
        <v>17470.2</v>
      </c>
      <c r="O872" s="6">
        <v>17819.599999999999</v>
      </c>
      <c r="P872" s="6">
        <v>300</v>
      </c>
      <c r="Q872" s="6">
        <v>117117.4</v>
      </c>
      <c r="R872" s="6" t="s">
        <v>45</v>
      </c>
      <c r="S872" s="6" t="s">
        <v>34</v>
      </c>
      <c r="T872" s="6" t="s">
        <v>46</v>
      </c>
      <c r="U872" s="6" t="s">
        <v>36</v>
      </c>
      <c r="V872" s="6" t="s">
        <v>37</v>
      </c>
      <c r="W872" s="6">
        <v>9</v>
      </c>
      <c r="X872" s="6" t="s">
        <v>38</v>
      </c>
      <c r="Y872" s="6">
        <v>5</v>
      </c>
      <c r="Z872" s="6" t="s">
        <v>58</v>
      </c>
    </row>
    <row r="873" spans="1:26" x14ac:dyDescent="0.3">
      <c r="A873" s="6" t="s">
        <v>1520</v>
      </c>
      <c r="B873" s="7">
        <v>45983</v>
      </c>
      <c r="C873" s="6" t="s">
        <v>1521</v>
      </c>
      <c r="D873" s="6" t="s">
        <v>28</v>
      </c>
      <c r="E873" s="6" t="s">
        <v>29</v>
      </c>
      <c r="F873" s="6">
        <v>32</v>
      </c>
      <c r="G873" s="6" t="s">
        <v>44</v>
      </c>
      <c r="H873" s="6" t="s">
        <v>31</v>
      </c>
      <c r="I873" s="6" t="s">
        <v>44</v>
      </c>
      <c r="J873" s="6" t="s">
        <v>32</v>
      </c>
      <c r="K873" s="6">
        <v>1</v>
      </c>
      <c r="L873" s="6">
        <v>6441</v>
      </c>
      <c r="M873" s="6">
        <v>20</v>
      </c>
      <c r="N873" s="6">
        <v>1288.2</v>
      </c>
      <c r="O873" s="6">
        <v>927.5</v>
      </c>
      <c r="P873" s="6">
        <v>124</v>
      </c>
      <c r="Q873" s="6">
        <v>6204.3</v>
      </c>
      <c r="R873" s="6" t="s">
        <v>45</v>
      </c>
      <c r="S873" s="6" t="s">
        <v>34</v>
      </c>
      <c r="T873" s="6" t="s">
        <v>76</v>
      </c>
      <c r="U873" s="6" t="s">
        <v>77</v>
      </c>
      <c r="V873" s="6" t="s">
        <v>57</v>
      </c>
      <c r="W873" s="6">
        <v>7</v>
      </c>
      <c r="X873" s="6" t="s">
        <v>38</v>
      </c>
      <c r="Y873" s="6">
        <v>3</v>
      </c>
      <c r="Z873" s="6" t="s">
        <v>91</v>
      </c>
    </row>
    <row r="874" spans="1:26" x14ac:dyDescent="0.3">
      <c r="A874" s="6" t="s">
        <v>1522</v>
      </c>
      <c r="B874" s="7">
        <v>45844</v>
      </c>
      <c r="C874" s="6" t="s">
        <v>1124</v>
      </c>
      <c r="D874" s="6" t="s">
        <v>66</v>
      </c>
      <c r="E874" s="6" t="s">
        <v>29</v>
      </c>
      <c r="F874" s="6">
        <v>25</v>
      </c>
      <c r="G874" s="6" t="s">
        <v>67</v>
      </c>
      <c r="H874" s="6" t="s">
        <v>68</v>
      </c>
      <c r="I874" s="6" t="s">
        <v>67</v>
      </c>
      <c r="J874" s="6" t="s">
        <v>112</v>
      </c>
      <c r="K874" s="6">
        <v>3</v>
      </c>
      <c r="L874" s="6">
        <v>23228</v>
      </c>
      <c r="M874" s="6">
        <v>15</v>
      </c>
      <c r="N874" s="6">
        <v>10452.6</v>
      </c>
      <c r="O874" s="6">
        <v>10661.65</v>
      </c>
      <c r="P874" s="6">
        <v>74</v>
      </c>
      <c r="Q874" s="6">
        <v>69967.05</v>
      </c>
      <c r="R874" s="6" t="s">
        <v>54</v>
      </c>
      <c r="S874" s="6" t="s">
        <v>63</v>
      </c>
      <c r="T874" s="6" t="s">
        <v>84</v>
      </c>
      <c r="U874" s="6" t="s">
        <v>85</v>
      </c>
      <c r="V874" s="6" t="s">
        <v>86</v>
      </c>
      <c r="W874" s="6">
        <v>4</v>
      </c>
      <c r="X874" s="6" t="s">
        <v>47</v>
      </c>
      <c r="Y874" s="6">
        <v>2</v>
      </c>
      <c r="Z874" s="6" t="s">
        <v>47</v>
      </c>
    </row>
    <row r="875" spans="1:26" x14ac:dyDescent="0.3">
      <c r="A875" s="6" t="s">
        <v>1523</v>
      </c>
      <c r="B875" s="7">
        <v>46090</v>
      </c>
      <c r="C875" s="6" t="s">
        <v>515</v>
      </c>
      <c r="D875" s="6" t="s">
        <v>89</v>
      </c>
      <c r="E875" s="6" t="s">
        <v>29</v>
      </c>
      <c r="F875" s="6">
        <v>53</v>
      </c>
      <c r="G875" s="6" t="s">
        <v>30</v>
      </c>
      <c r="H875" s="6" t="s">
        <v>31</v>
      </c>
      <c r="I875" s="6" t="s">
        <v>30</v>
      </c>
      <c r="J875" s="6" t="s">
        <v>62</v>
      </c>
      <c r="K875" s="6">
        <v>5</v>
      </c>
      <c r="L875" s="6">
        <v>13705</v>
      </c>
      <c r="M875" s="6">
        <v>20</v>
      </c>
      <c r="N875" s="6">
        <v>13705</v>
      </c>
      <c r="O875" s="6">
        <v>9867.6</v>
      </c>
      <c r="P875" s="6">
        <v>26</v>
      </c>
      <c r="Q875" s="6">
        <v>64713.599999999999</v>
      </c>
      <c r="R875" s="6" t="s">
        <v>33</v>
      </c>
      <c r="S875" s="6" t="s">
        <v>34</v>
      </c>
      <c r="T875" s="6" t="s">
        <v>76</v>
      </c>
      <c r="U875" s="6" t="s">
        <v>77</v>
      </c>
      <c r="V875" s="6" t="s">
        <v>57</v>
      </c>
      <c r="W875" s="6">
        <v>4</v>
      </c>
      <c r="X875" s="6" t="s">
        <v>47</v>
      </c>
      <c r="Y875" s="6">
        <v>3</v>
      </c>
      <c r="Z875" s="6" t="s">
        <v>91</v>
      </c>
    </row>
    <row r="876" spans="1:26" x14ac:dyDescent="0.3">
      <c r="A876" s="6" t="s">
        <v>1524</v>
      </c>
      <c r="B876" s="7">
        <v>46055</v>
      </c>
      <c r="C876" s="6" t="s">
        <v>669</v>
      </c>
      <c r="D876" s="6" t="s">
        <v>42</v>
      </c>
      <c r="E876" s="6" t="s">
        <v>29</v>
      </c>
      <c r="F876" s="6">
        <v>38</v>
      </c>
      <c r="G876" s="6" t="s">
        <v>67</v>
      </c>
      <c r="H876" s="6" t="s">
        <v>68</v>
      </c>
      <c r="I876" s="6" t="s">
        <v>67</v>
      </c>
      <c r="J876" s="6" t="s">
        <v>62</v>
      </c>
      <c r="K876" s="6">
        <v>2</v>
      </c>
      <c r="L876" s="6">
        <v>48561</v>
      </c>
      <c r="M876" s="6">
        <v>20</v>
      </c>
      <c r="N876" s="6">
        <v>19424.400000000001</v>
      </c>
      <c r="O876" s="6">
        <v>13985.57</v>
      </c>
      <c r="P876" s="6">
        <v>179</v>
      </c>
      <c r="Q876" s="6">
        <v>91862.17</v>
      </c>
      <c r="R876" s="6" t="s">
        <v>45</v>
      </c>
      <c r="S876" s="6" t="s">
        <v>34</v>
      </c>
      <c r="T876" s="6" t="s">
        <v>84</v>
      </c>
      <c r="U876" s="6" t="s">
        <v>85</v>
      </c>
      <c r="V876" s="6" t="s">
        <v>86</v>
      </c>
      <c r="W876" s="6">
        <v>1</v>
      </c>
      <c r="X876" s="6" t="s">
        <v>47</v>
      </c>
      <c r="Y876" s="6">
        <v>2</v>
      </c>
      <c r="Z876" s="6" t="s">
        <v>58</v>
      </c>
    </row>
    <row r="877" spans="1:26" x14ac:dyDescent="0.3">
      <c r="A877" s="6" t="s">
        <v>1525</v>
      </c>
      <c r="B877" s="7">
        <v>45839</v>
      </c>
      <c r="C877" s="6" t="s">
        <v>1526</v>
      </c>
      <c r="D877" s="6" t="s">
        <v>108</v>
      </c>
      <c r="E877" s="6" t="s">
        <v>43</v>
      </c>
      <c r="F877" s="6">
        <v>28</v>
      </c>
      <c r="G877" s="6" t="s">
        <v>51</v>
      </c>
      <c r="H877" s="6" t="s">
        <v>52</v>
      </c>
      <c r="I877" s="6" t="s">
        <v>51</v>
      </c>
      <c r="J877" s="6" t="s">
        <v>125</v>
      </c>
      <c r="K877" s="6">
        <v>2</v>
      </c>
      <c r="L877" s="6">
        <v>17048</v>
      </c>
      <c r="M877" s="6">
        <v>10</v>
      </c>
      <c r="N877" s="6">
        <v>3409.6</v>
      </c>
      <c r="O877" s="6">
        <v>5523.55</v>
      </c>
      <c r="P877" s="6">
        <v>126</v>
      </c>
      <c r="Q877" s="6">
        <v>36335.949999999997</v>
      </c>
      <c r="R877" s="6" t="s">
        <v>33</v>
      </c>
      <c r="S877" s="6" t="s">
        <v>63</v>
      </c>
      <c r="T877" s="6" t="s">
        <v>76</v>
      </c>
      <c r="U877" s="6" t="s">
        <v>77</v>
      </c>
      <c r="V877" s="6" t="s">
        <v>57</v>
      </c>
      <c r="W877" s="6">
        <v>6</v>
      </c>
      <c r="X877" s="6" t="s">
        <v>38</v>
      </c>
      <c r="Y877" s="6">
        <v>2</v>
      </c>
      <c r="Z877" s="6" t="s">
        <v>39</v>
      </c>
    </row>
    <row r="878" spans="1:26" x14ac:dyDescent="0.3">
      <c r="A878" s="6" t="s">
        <v>1527</v>
      </c>
      <c r="B878" s="7">
        <v>46092</v>
      </c>
      <c r="C878" s="6" t="s">
        <v>1528</v>
      </c>
      <c r="D878" s="6" t="s">
        <v>61</v>
      </c>
      <c r="E878" s="6" t="s">
        <v>29</v>
      </c>
      <c r="F878" s="6">
        <v>55</v>
      </c>
      <c r="G878" s="6" t="s">
        <v>44</v>
      </c>
      <c r="H878" s="6" t="s">
        <v>31</v>
      </c>
      <c r="I878" s="6" t="s">
        <v>44</v>
      </c>
      <c r="J878" s="6" t="s">
        <v>125</v>
      </c>
      <c r="K878" s="6">
        <v>2</v>
      </c>
      <c r="L878" s="6">
        <v>46981</v>
      </c>
      <c r="M878" s="6">
        <v>0</v>
      </c>
      <c r="N878" s="6">
        <v>0</v>
      </c>
      <c r="O878" s="6">
        <v>16913.16</v>
      </c>
      <c r="P878" s="6">
        <v>252</v>
      </c>
      <c r="Q878" s="6">
        <v>111127.16</v>
      </c>
      <c r="R878" s="6" t="s">
        <v>83</v>
      </c>
      <c r="S878" s="6" t="s">
        <v>34</v>
      </c>
      <c r="T878" s="6" t="s">
        <v>35</v>
      </c>
      <c r="U878" s="6" t="s">
        <v>36</v>
      </c>
      <c r="V878" s="6" t="s">
        <v>37</v>
      </c>
      <c r="W878" s="6">
        <v>4</v>
      </c>
      <c r="X878" s="6" t="s">
        <v>47</v>
      </c>
      <c r="Y878" s="6">
        <v>1</v>
      </c>
      <c r="Z878" s="6" t="s">
        <v>39</v>
      </c>
    </row>
    <row r="879" spans="1:26" x14ac:dyDescent="0.3">
      <c r="A879" s="6" t="s">
        <v>1529</v>
      </c>
      <c r="B879" s="7">
        <v>45892</v>
      </c>
      <c r="C879" s="6" t="s">
        <v>160</v>
      </c>
      <c r="D879" s="6" t="s">
        <v>73</v>
      </c>
      <c r="E879" s="6" t="s">
        <v>29</v>
      </c>
      <c r="F879" s="6">
        <v>59</v>
      </c>
      <c r="G879" s="6" t="s">
        <v>74</v>
      </c>
      <c r="H879" s="6" t="s">
        <v>31</v>
      </c>
      <c r="I879" s="6" t="s">
        <v>74</v>
      </c>
      <c r="J879" s="6" t="s">
        <v>125</v>
      </c>
      <c r="K879" s="6">
        <v>3</v>
      </c>
      <c r="L879" s="6">
        <v>42665</v>
      </c>
      <c r="M879" s="6">
        <v>10</v>
      </c>
      <c r="N879" s="6">
        <v>12799.5</v>
      </c>
      <c r="O879" s="6">
        <v>20735.189999999999</v>
      </c>
      <c r="P879" s="6">
        <v>452</v>
      </c>
      <c r="Q879" s="6">
        <v>136382.69</v>
      </c>
      <c r="R879" s="6" t="s">
        <v>33</v>
      </c>
      <c r="S879" s="6" t="s">
        <v>63</v>
      </c>
      <c r="T879" s="6" t="s">
        <v>103</v>
      </c>
      <c r="U879" s="6" t="s">
        <v>103</v>
      </c>
      <c r="V879" s="6" t="s">
        <v>57</v>
      </c>
      <c r="W879" s="6">
        <v>1</v>
      </c>
      <c r="X879" s="6" t="s">
        <v>38</v>
      </c>
      <c r="Y879" s="6">
        <v>3</v>
      </c>
      <c r="Z879" s="6" t="s">
        <v>58</v>
      </c>
    </row>
    <row r="880" spans="1:26" x14ac:dyDescent="0.3">
      <c r="A880" s="6" t="s">
        <v>1530</v>
      </c>
      <c r="B880" s="7">
        <v>46045</v>
      </c>
      <c r="C880" s="6" t="s">
        <v>1531</v>
      </c>
      <c r="D880" s="6" t="s">
        <v>73</v>
      </c>
      <c r="E880" s="6" t="s">
        <v>29</v>
      </c>
      <c r="F880" s="6">
        <v>42</v>
      </c>
      <c r="G880" s="6" t="s">
        <v>74</v>
      </c>
      <c r="H880" s="6" t="s">
        <v>31</v>
      </c>
      <c r="I880" s="6" t="s">
        <v>74</v>
      </c>
      <c r="J880" s="6" t="s">
        <v>150</v>
      </c>
      <c r="K880" s="6">
        <v>3</v>
      </c>
      <c r="L880" s="6">
        <v>33362</v>
      </c>
      <c r="M880" s="6">
        <v>0</v>
      </c>
      <c r="N880" s="6">
        <v>0</v>
      </c>
      <c r="O880" s="6">
        <v>18015.48</v>
      </c>
      <c r="P880" s="6">
        <v>429</v>
      </c>
      <c r="Q880" s="6">
        <v>118530.48</v>
      </c>
      <c r="R880" s="6" t="s">
        <v>33</v>
      </c>
      <c r="S880" s="6" t="s">
        <v>63</v>
      </c>
      <c r="T880" s="6" t="s">
        <v>95</v>
      </c>
      <c r="U880" s="6" t="s">
        <v>96</v>
      </c>
      <c r="V880" s="6" t="s">
        <v>57</v>
      </c>
      <c r="W880" s="6">
        <v>1</v>
      </c>
      <c r="X880" s="6" t="s">
        <v>38</v>
      </c>
      <c r="Y880" s="6">
        <v>2</v>
      </c>
      <c r="Z880" s="6" t="s">
        <v>47</v>
      </c>
    </row>
    <row r="881" spans="1:26" x14ac:dyDescent="0.3">
      <c r="A881" s="6" t="s">
        <v>1532</v>
      </c>
      <c r="B881" s="7">
        <v>45893</v>
      </c>
      <c r="C881" s="6" t="s">
        <v>477</v>
      </c>
      <c r="D881" s="6" t="s">
        <v>111</v>
      </c>
      <c r="E881" s="6" t="s">
        <v>29</v>
      </c>
      <c r="F881" s="6">
        <v>45</v>
      </c>
      <c r="G881" s="6" t="s">
        <v>134</v>
      </c>
      <c r="H881" s="6" t="s">
        <v>31</v>
      </c>
      <c r="I881" s="6" t="s">
        <v>134</v>
      </c>
      <c r="J881" s="6" t="s">
        <v>75</v>
      </c>
      <c r="K881" s="6">
        <v>1</v>
      </c>
      <c r="L881" s="6">
        <v>4860</v>
      </c>
      <c r="M881" s="6">
        <v>10</v>
      </c>
      <c r="N881" s="6">
        <v>486</v>
      </c>
      <c r="O881" s="6">
        <v>787.32</v>
      </c>
      <c r="P881" s="6">
        <v>245</v>
      </c>
      <c r="Q881" s="6">
        <v>5406.32</v>
      </c>
      <c r="R881" s="6" t="s">
        <v>33</v>
      </c>
      <c r="S881" s="6" t="s">
        <v>63</v>
      </c>
      <c r="T881" s="6" t="s">
        <v>103</v>
      </c>
      <c r="U881" s="6" t="s">
        <v>103</v>
      </c>
      <c r="V881" s="6" t="s">
        <v>57</v>
      </c>
      <c r="W881" s="6">
        <v>9</v>
      </c>
      <c r="X881" s="6" t="s">
        <v>47</v>
      </c>
      <c r="Y881" s="6">
        <v>5</v>
      </c>
      <c r="Z881" s="6" t="s">
        <v>58</v>
      </c>
    </row>
    <row r="882" spans="1:26" x14ac:dyDescent="0.3">
      <c r="A882" s="6" t="s">
        <v>1533</v>
      </c>
      <c r="B882" s="7">
        <v>45791</v>
      </c>
      <c r="C882" s="6" t="s">
        <v>225</v>
      </c>
      <c r="D882" s="6" t="s">
        <v>28</v>
      </c>
      <c r="E882" s="6" t="s">
        <v>43</v>
      </c>
      <c r="F882" s="6">
        <v>34</v>
      </c>
      <c r="G882" s="6" t="s">
        <v>30</v>
      </c>
      <c r="H882" s="6" t="s">
        <v>31</v>
      </c>
      <c r="I882" s="6" t="s">
        <v>30</v>
      </c>
      <c r="J882" s="6" t="s">
        <v>201</v>
      </c>
      <c r="K882" s="6">
        <v>3</v>
      </c>
      <c r="L882" s="6">
        <v>39078</v>
      </c>
      <c r="M882" s="6">
        <v>15</v>
      </c>
      <c r="N882" s="6">
        <v>17585.099999999999</v>
      </c>
      <c r="O882" s="6">
        <v>17936.8</v>
      </c>
      <c r="P882" s="6">
        <v>64</v>
      </c>
      <c r="Q882" s="6">
        <v>117649.7</v>
      </c>
      <c r="R882" s="6" t="s">
        <v>54</v>
      </c>
      <c r="S882" s="6" t="s">
        <v>63</v>
      </c>
      <c r="T882" s="6" t="s">
        <v>46</v>
      </c>
      <c r="U882" s="6" t="s">
        <v>36</v>
      </c>
      <c r="V882" s="6" t="s">
        <v>37</v>
      </c>
      <c r="W882" s="6">
        <v>7</v>
      </c>
      <c r="X882" s="6" t="s">
        <v>38</v>
      </c>
      <c r="Y882" s="6">
        <v>1</v>
      </c>
      <c r="Z882" s="6" t="s">
        <v>91</v>
      </c>
    </row>
    <row r="883" spans="1:26" x14ac:dyDescent="0.3">
      <c r="A883" s="6" t="s">
        <v>1534</v>
      </c>
      <c r="B883" s="7">
        <v>46105</v>
      </c>
      <c r="C883" s="6" t="s">
        <v>810</v>
      </c>
      <c r="D883" s="6" t="s">
        <v>42</v>
      </c>
      <c r="E883" s="6" t="s">
        <v>43</v>
      </c>
      <c r="F883" s="6">
        <v>47</v>
      </c>
      <c r="G883" s="6" t="s">
        <v>99</v>
      </c>
      <c r="H883" s="6" t="s">
        <v>52</v>
      </c>
      <c r="I883" s="6" t="s">
        <v>99</v>
      </c>
      <c r="J883" s="6" t="s">
        <v>53</v>
      </c>
      <c r="K883" s="6">
        <v>5</v>
      </c>
      <c r="L883" s="6">
        <v>5258</v>
      </c>
      <c r="M883" s="6">
        <v>15</v>
      </c>
      <c r="N883" s="6">
        <v>3943.5</v>
      </c>
      <c r="O883" s="6">
        <v>4022.37</v>
      </c>
      <c r="P883" s="6">
        <v>359</v>
      </c>
      <c r="Q883" s="6">
        <v>26727.87</v>
      </c>
      <c r="R883" s="6" t="s">
        <v>33</v>
      </c>
      <c r="S883" s="6" t="s">
        <v>63</v>
      </c>
      <c r="T883" s="6" t="s">
        <v>70</v>
      </c>
      <c r="U883" s="6" t="s">
        <v>56</v>
      </c>
      <c r="V883" s="6" t="s">
        <v>57</v>
      </c>
      <c r="W883" s="6">
        <v>10</v>
      </c>
      <c r="X883" s="6" t="s">
        <v>38</v>
      </c>
      <c r="Y883" s="6">
        <v>2</v>
      </c>
      <c r="Z883" s="6" t="s">
        <v>58</v>
      </c>
    </row>
    <row r="884" spans="1:26" x14ac:dyDescent="0.3">
      <c r="A884" s="6" t="s">
        <v>1535</v>
      </c>
      <c r="B884" s="7">
        <v>45782</v>
      </c>
      <c r="C884" s="6" t="s">
        <v>1536</v>
      </c>
      <c r="D884" s="6" t="s">
        <v>61</v>
      </c>
      <c r="E884" s="6" t="s">
        <v>29</v>
      </c>
      <c r="F884" s="6">
        <v>31</v>
      </c>
      <c r="G884" s="6" t="s">
        <v>44</v>
      </c>
      <c r="H884" s="6" t="s">
        <v>31</v>
      </c>
      <c r="I884" s="6" t="s">
        <v>44</v>
      </c>
      <c r="J884" s="6" t="s">
        <v>32</v>
      </c>
      <c r="K884" s="6">
        <v>5</v>
      </c>
      <c r="L884" s="6">
        <v>13845</v>
      </c>
      <c r="M884" s="6">
        <v>15</v>
      </c>
      <c r="N884" s="6">
        <v>10383.75</v>
      </c>
      <c r="O884" s="6">
        <v>10591.42</v>
      </c>
      <c r="P884" s="6">
        <v>169</v>
      </c>
      <c r="Q884" s="6">
        <v>69601.679999999993</v>
      </c>
      <c r="R884" s="6" t="s">
        <v>54</v>
      </c>
      <c r="S884" s="6" t="s">
        <v>63</v>
      </c>
      <c r="T884" s="6" t="s">
        <v>46</v>
      </c>
      <c r="U884" s="6" t="s">
        <v>36</v>
      </c>
      <c r="V884" s="6" t="s">
        <v>37</v>
      </c>
      <c r="W884" s="6">
        <v>10</v>
      </c>
      <c r="X884" s="6" t="s">
        <v>38</v>
      </c>
      <c r="Y884" s="6">
        <v>5</v>
      </c>
      <c r="Z884" s="6" t="s">
        <v>47</v>
      </c>
    </row>
    <row r="885" spans="1:26" x14ac:dyDescent="0.3">
      <c r="A885" s="6" t="s">
        <v>1537</v>
      </c>
      <c r="B885" s="7">
        <v>46034</v>
      </c>
      <c r="C885" s="6" t="s">
        <v>1538</v>
      </c>
      <c r="D885" s="6" t="s">
        <v>89</v>
      </c>
      <c r="E885" s="6" t="s">
        <v>29</v>
      </c>
      <c r="F885" s="6">
        <v>19</v>
      </c>
      <c r="G885" s="6" t="s">
        <v>30</v>
      </c>
      <c r="H885" s="6" t="s">
        <v>31</v>
      </c>
      <c r="I885" s="6" t="s">
        <v>30</v>
      </c>
      <c r="J885" s="6" t="s">
        <v>112</v>
      </c>
      <c r="K885" s="6">
        <v>3</v>
      </c>
      <c r="L885" s="6">
        <v>39216</v>
      </c>
      <c r="M885" s="6">
        <v>20</v>
      </c>
      <c r="N885" s="6">
        <v>23529.599999999999</v>
      </c>
      <c r="O885" s="6">
        <v>16941.310000000001</v>
      </c>
      <c r="P885" s="6">
        <v>13</v>
      </c>
      <c r="Q885" s="6">
        <v>111072.71</v>
      </c>
      <c r="R885" s="6" t="s">
        <v>33</v>
      </c>
      <c r="S885" s="6" t="s">
        <v>63</v>
      </c>
      <c r="T885" s="6" t="s">
        <v>103</v>
      </c>
      <c r="U885" s="6" t="s">
        <v>103</v>
      </c>
      <c r="V885" s="6" t="s">
        <v>57</v>
      </c>
      <c r="W885" s="6">
        <v>1</v>
      </c>
      <c r="X885" s="6" t="s">
        <v>47</v>
      </c>
      <c r="Y885" s="6">
        <v>4</v>
      </c>
      <c r="Z885" s="6" t="s">
        <v>39</v>
      </c>
    </row>
    <row r="886" spans="1:26" x14ac:dyDescent="0.3">
      <c r="A886" s="6" t="s">
        <v>1539</v>
      </c>
      <c r="B886" s="7">
        <v>46101</v>
      </c>
      <c r="C886" s="6" t="s">
        <v>1540</v>
      </c>
      <c r="D886" s="6" t="s">
        <v>42</v>
      </c>
      <c r="E886" s="6" t="s">
        <v>43</v>
      </c>
      <c r="F886" s="6">
        <v>40</v>
      </c>
      <c r="G886" s="6" t="s">
        <v>51</v>
      </c>
      <c r="H886" s="6" t="s">
        <v>52</v>
      </c>
      <c r="I886" s="6" t="s">
        <v>51</v>
      </c>
      <c r="J886" s="6" t="s">
        <v>69</v>
      </c>
      <c r="K886" s="6">
        <v>5</v>
      </c>
      <c r="L886" s="6">
        <v>21764</v>
      </c>
      <c r="M886" s="6">
        <v>20</v>
      </c>
      <c r="N886" s="6">
        <v>21764</v>
      </c>
      <c r="O886" s="6">
        <v>15670.08</v>
      </c>
      <c r="P886" s="6">
        <v>260</v>
      </c>
      <c r="Q886" s="6">
        <v>102986.08</v>
      </c>
      <c r="R886" s="6" t="s">
        <v>54</v>
      </c>
      <c r="S886" s="6" t="s">
        <v>34</v>
      </c>
      <c r="T886" s="6" t="s">
        <v>70</v>
      </c>
      <c r="U886" s="6" t="s">
        <v>56</v>
      </c>
      <c r="V886" s="6" t="s">
        <v>57</v>
      </c>
      <c r="W886" s="6">
        <v>2</v>
      </c>
      <c r="X886" s="6" t="s">
        <v>47</v>
      </c>
      <c r="Y886" s="6">
        <v>4</v>
      </c>
      <c r="Z886" s="6" t="s">
        <v>39</v>
      </c>
    </row>
    <row r="887" spans="1:26" x14ac:dyDescent="0.3">
      <c r="A887" s="6" t="s">
        <v>1541</v>
      </c>
      <c r="B887" s="7">
        <v>45765</v>
      </c>
      <c r="C887" s="6" t="s">
        <v>576</v>
      </c>
      <c r="D887" s="6" t="s">
        <v>61</v>
      </c>
      <c r="E887" s="6" t="s">
        <v>29</v>
      </c>
      <c r="F887" s="6">
        <v>21</v>
      </c>
      <c r="G887" s="6" t="s">
        <v>139</v>
      </c>
      <c r="H887" s="6" t="s">
        <v>31</v>
      </c>
      <c r="I887" s="6" t="s">
        <v>139</v>
      </c>
      <c r="J887" s="6" t="s">
        <v>62</v>
      </c>
      <c r="K887" s="6">
        <v>1</v>
      </c>
      <c r="L887" s="6">
        <v>35662</v>
      </c>
      <c r="M887" s="6">
        <v>20</v>
      </c>
      <c r="N887" s="6">
        <v>7132.4</v>
      </c>
      <c r="O887" s="6">
        <v>5135.33</v>
      </c>
      <c r="P887" s="6">
        <v>390</v>
      </c>
      <c r="Q887" s="6">
        <v>34054.93</v>
      </c>
      <c r="R887" s="6" t="s">
        <v>33</v>
      </c>
      <c r="S887" s="6" t="s">
        <v>63</v>
      </c>
      <c r="T887" s="6" t="s">
        <v>95</v>
      </c>
      <c r="U887" s="6" t="s">
        <v>96</v>
      </c>
      <c r="V887" s="6" t="s">
        <v>57</v>
      </c>
      <c r="W887" s="6">
        <v>5</v>
      </c>
      <c r="X887" s="6" t="s">
        <v>47</v>
      </c>
      <c r="Y887" s="6">
        <v>3</v>
      </c>
      <c r="Z887" s="6" t="s">
        <v>47</v>
      </c>
    </row>
    <row r="888" spans="1:26" x14ac:dyDescent="0.3">
      <c r="A888" s="6" t="s">
        <v>1542</v>
      </c>
      <c r="B888" s="7">
        <v>46079</v>
      </c>
      <c r="C888" s="6" t="s">
        <v>1543</v>
      </c>
      <c r="D888" s="6" t="s">
        <v>108</v>
      </c>
      <c r="E888" s="6" t="s">
        <v>29</v>
      </c>
      <c r="F888" s="6">
        <v>26</v>
      </c>
      <c r="G888" s="6" t="s">
        <v>139</v>
      </c>
      <c r="H888" s="6" t="s">
        <v>31</v>
      </c>
      <c r="I888" s="6" t="s">
        <v>139</v>
      </c>
      <c r="J888" s="6" t="s">
        <v>125</v>
      </c>
      <c r="K888" s="6">
        <v>2</v>
      </c>
      <c r="L888" s="6">
        <v>32832</v>
      </c>
      <c r="M888" s="6">
        <v>10</v>
      </c>
      <c r="N888" s="6">
        <v>6566.4</v>
      </c>
      <c r="O888" s="6">
        <v>10637.57</v>
      </c>
      <c r="P888" s="6">
        <v>492</v>
      </c>
      <c r="Q888" s="6">
        <v>70227.17</v>
      </c>
      <c r="R888" s="6" t="s">
        <v>45</v>
      </c>
      <c r="S888" s="6" t="s">
        <v>63</v>
      </c>
      <c r="T888" s="6" t="s">
        <v>103</v>
      </c>
      <c r="U888" s="6" t="s">
        <v>103</v>
      </c>
      <c r="V888" s="6" t="s">
        <v>57</v>
      </c>
      <c r="W888" s="6">
        <v>3</v>
      </c>
      <c r="X888" s="6" t="s">
        <v>47</v>
      </c>
      <c r="Y888" s="6">
        <v>4</v>
      </c>
      <c r="Z888" s="6" t="s">
        <v>39</v>
      </c>
    </row>
    <row r="889" spans="1:26" x14ac:dyDescent="0.3">
      <c r="A889" s="6" t="s">
        <v>1544</v>
      </c>
      <c r="B889" s="7">
        <v>46043</v>
      </c>
      <c r="C889" s="6" t="s">
        <v>921</v>
      </c>
      <c r="D889" s="6" t="s">
        <v>108</v>
      </c>
      <c r="E889" s="6" t="s">
        <v>43</v>
      </c>
      <c r="F889" s="6">
        <v>51</v>
      </c>
      <c r="G889" s="6" t="s">
        <v>139</v>
      </c>
      <c r="H889" s="6" t="s">
        <v>31</v>
      </c>
      <c r="I889" s="6" t="s">
        <v>139</v>
      </c>
      <c r="J889" s="6" t="s">
        <v>62</v>
      </c>
      <c r="K889" s="6">
        <v>5</v>
      </c>
      <c r="L889" s="6">
        <v>42505</v>
      </c>
      <c r="M889" s="6">
        <v>15</v>
      </c>
      <c r="N889" s="6">
        <v>31878.75</v>
      </c>
      <c r="O889" s="6">
        <v>32516.32</v>
      </c>
      <c r="P889" s="6">
        <v>414</v>
      </c>
      <c r="Q889" s="6">
        <v>213576.58</v>
      </c>
      <c r="R889" s="6" t="s">
        <v>45</v>
      </c>
      <c r="S889" s="6" t="s">
        <v>34</v>
      </c>
      <c r="T889" s="6" t="s">
        <v>35</v>
      </c>
      <c r="U889" s="6" t="s">
        <v>36</v>
      </c>
      <c r="V889" s="6" t="s">
        <v>37</v>
      </c>
      <c r="W889" s="6">
        <v>7</v>
      </c>
      <c r="X889" s="6" t="s">
        <v>38</v>
      </c>
      <c r="Y889" s="6">
        <v>2</v>
      </c>
      <c r="Z889" s="6" t="s">
        <v>47</v>
      </c>
    </row>
    <row r="890" spans="1:26" x14ac:dyDescent="0.3">
      <c r="A890" s="6" t="s">
        <v>1545</v>
      </c>
      <c r="B890" s="7">
        <v>45814</v>
      </c>
      <c r="C890" s="6" t="s">
        <v>1087</v>
      </c>
      <c r="D890" s="6" t="s">
        <v>42</v>
      </c>
      <c r="E890" s="6" t="s">
        <v>29</v>
      </c>
      <c r="F890" s="6">
        <v>60</v>
      </c>
      <c r="G890" s="6" t="s">
        <v>30</v>
      </c>
      <c r="H890" s="6" t="s">
        <v>31</v>
      </c>
      <c r="I890" s="6" t="s">
        <v>30</v>
      </c>
      <c r="J890" s="6" t="s">
        <v>102</v>
      </c>
      <c r="K890" s="6">
        <v>4</v>
      </c>
      <c r="L890" s="6">
        <v>42685</v>
      </c>
      <c r="M890" s="6">
        <v>20</v>
      </c>
      <c r="N890" s="6">
        <v>34148</v>
      </c>
      <c r="O890" s="6">
        <v>24586.560000000001</v>
      </c>
      <c r="P890" s="6">
        <v>281</v>
      </c>
      <c r="Q890" s="6">
        <v>161459.56</v>
      </c>
      <c r="R890" s="6" t="s">
        <v>54</v>
      </c>
      <c r="S890" s="6" t="s">
        <v>34</v>
      </c>
      <c r="T890" s="6" t="s">
        <v>70</v>
      </c>
      <c r="U890" s="6" t="s">
        <v>56</v>
      </c>
      <c r="V890" s="6" t="s">
        <v>57</v>
      </c>
      <c r="W890" s="6">
        <v>4</v>
      </c>
      <c r="X890" s="6" t="s">
        <v>47</v>
      </c>
      <c r="Y890" s="6">
        <v>4</v>
      </c>
      <c r="Z890" s="6" t="s">
        <v>39</v>
      </c>
    </row>
    <row r="891" spans="1:26" x14ac:dyDescent="0.3">
      <c r="A891" s="6" t="s">
        <v>1546</v>
      </c>
      <c r="B891" s="7">
        <v>45969</v>
      </c>
      <c r="C891" s="6" t="s">
        <v>1547</v>
      </c>
      <c r="D891" s="6" t="s">
        <v>28</v>
      </c>
      <c r="E891" s="6" t="s">
        <v>29</v>
      </c>
      <c r="F891" s="6">
        <v>42</v>
      </c>
      <c r="G891" s="6" t="s">
        <v>94</v>
      </c>
      <c r="H891" s="6" t="s">
        <v>31</v>
      </c>
      <c r="I891" s="6" t="s">
        <v>94</v>
      </c>
      <c r="J891" s="6" t="s">
        <v>150</v>
      </c>
      <c r="K891" s="6">
        <v>4</v>
      </c>
      <c r="L891" s="6">
        <v>38588</v>
      </c>
      <c r="M891" s="6">
        <v>5</v>
      </c>
      <c r="N891" s="6">
        <v>7717.6</v>
      </c>
      <c r="O891" s="6">
        <v>26394.19</v>
      </c>
      <c r="P891" s="6">
        <v>304</v>
      </c>
      <c r="Q891" s="6">
        <v>173332.59</v>
      </c>
      <c r="R891" s="6" t="s">
        <v>45</v>
      </c>
      <c r="S891" s="6" t="s">
        <v>34</v>
      </c>
      <c r="T891" s="6" t="s">
        <v>76</v>
      </c>
      <c r="U891" s="6" t="s">
        <v>77</v>
      </c>
      <c r="V891" s="6" t="s">
        <v>57</v>
      </c>
      <c r="W891" s="6">
        <v>10</v>
      </c>
      <c r="X891" s="6" t="s">
        <v>47</v>
      </c>
      <c r="Y891" s="6">
        <v>3</v>
      </c>
      <c r="Z891" s="6" t="s">
        <v>58</v>
      </c>
    </row>
    <row r="892" spans="1:26" x14ac:dyDescent="0.3">
      <c r="A892" s="6" t="s">
        <v>1548</v>
      </c>
      <c r="B892" s="7">
        <v>45888</v>
      </c>
      <c r="C892" s="6" t="s">
        <v>141</v>
      </c>
      <c r="D892" s="6" t="s">
        <v>61</v>
      </c>
      <c r="E892" s="6" t="s">
        <v>43</v>
      </c>
      <c r="F892" s="6">
        <v>27</v>
      </c>
      <c r="G892" s="6" t="s">
        <v>44</v>
      </c>
      <c r="H892" s="6" t="s">
        <v>31</v>
      </c>
      <c r="I892" s="6" t="s">
        <v>44</v>
      </c>
      <c r="J892" s="6" t="s">
        <v>62</v>
      </c>
      <c r="K892" s="6">
        <v>4</v>
      </c>
      <c r="L892" s="6">
        <v>13547</v>
      </c>
      <c r="M892" s="6">
        <v>15</v>
      </c>
      <c r="N892" s="6">
        <v>8128.2</v>
      </c>
      <c r="O892" s="6">
        <v>8290.76</v>
      </c>
      <c r="P892" s="6">
        <v>303</v>
      </c>
      <c r="Q892" s="6">
        <v>54653.56</v>
      </c>
      <c r="R892" s="6" t="s">
        <v>33</v>
      </c>
      <c r="S892" s="6" t="s">
        <v>34</v>
      </c>
      <c r="T892" s="6" t="s">
        <v>103</v>
      </c>
      <c r="U892" s="6" t="s">
        <v>103</v>
      </c>
      <c r="V892" s="6" t="s">
        <v>57</v>
      </c>
      <c r="W892" s="6">
        <v>3</v>
      </c>
      <c r="X892" s="6" t="s">
        <v>47</v>
      </c>
      <c r="Y892" s="6">
        <v>4</v>
      </c>
      <c r="Z892" s="6" t="s">
        <v>39</v>
      </c>
    </row>
    <row r="893" spans="1:26" x14ac:dyDescent="0.3">
      <c r="A893" s="6" t="s">
        <v>1549</v>
      </c>
      <c r="B893" s="7">
        <v>45886</v>
      </c>
      <c r="C893" s="6" t="s">
        <v>806</v>
      </c>
      <c r="D893" s="6" t="s">
        <v>28</v>
      </c>
      <c r="E893" s="6" t="s">
        <v>43</v>
      </c>
      <c r="F893" s="6">
        <v>53</v>
      </c>
      <c r="G893" s="6" t="s">
        <v>99</v>
      </c>
      <c r="H893" s="6" t="s">
        <v>52</v>
      </c>
      <c r="I893" s="6" t="s">
        <v>99</v>
      </c>
      <c r="J893" s="6" t="s">
        <v>62</v>
      </c>
      <c r="K893" s="6">
        <v>3</v>
      </c>
      <c r="L893" s="6">
        <v>21239</v>
      </c>
      <c r="M893" s="6">
        <v>0</v>
      </c>
      <c r="N893" s="6">
        <v>0</v>
      </c>
      <c r="O893" s="6">
        <v>11469.06</v>
      </c>
      <c r="P893" s="6">
        <v>442</v>
      </c>
      <c r="Q893" s="6">
        <v>75628.06</v>
      </c>
      <c r="R893" s="6" t="s">
        <v>45</v>
      </c>
      <c r="S893" s="6" t="s">
        <v>34</v>
      </c>
      <c r="T893" s="6" t="s">
        <v>76</v>
      </c>
      <c r="U893" s="6" t="s">
        <v>77</v>
      </c>
      <c r="V893" s="6" t="s">
        <v>57</v>
      </c>
      <c r="W893" s="6">
        <v>2</v>
      </c>
      <c r="X893" s="6" t="s">
        <v>47</v>
      </c>
      <c r="Y893" s="6">
        <v>3</v>
      </c>
      <c r="Z893" s="6" t="s">
        <v>91</v>
      </c>
    </row>
    <row r="894" spans="1:26" x14ac:dyDescent="0.3">
      <c r="A894" s="6" t="s">
        <v>1550</v>
      </c>
      <c r="B894" s="7">
        <v>45794</v>
      </c>
      <c r="C894" s="6" t="s">
        <v>484</v>
      </c>
      <c r="D894" s="6" t="s">
        <v>111</v>
      </c>
      <c r="E894" s="6" t="s">
        <v>43</v>
      </c>
      <c r="F894" s="6">
        <v>31</v>
      </c>
      <c r="G894" s="6" t="s">
        <v>44</v>
      </c>
      <c r="H894" s="6" t="s">
        <v>31</v>
      </c>
      <c r="I894" s="6" t="s">
        <v>44</v>
      </c>
      <c r="J894" s="6" t="s">
        <v>53</v>
      </c>
      <c r="K894" s="6">
        <v>5</v>
      </c>
      <c r="L894" s="6">
        <v>29270</v>
      </c>
      <c r="M894" s="6">
        <v>5</v>
      </c>
      <c r="N894" s="6">
        <v>7317.5</v>
      </c>
      <c r="O894" s="6">
        <v>25025.85</v>
      </c>
      <c r="P894" s="6">
        <v>96</v>
      </c>
      <c r="Q894" s="6">
        <v>164154.35</v>
      </c>
      <c r="R894" s="6" t="s">
        <v>33</v>
      </c>
      <c r="S894" s="6" t="s">
        <v>34</v>
      </c>
      <c r="T894" s="6" t="s">
        <v>55</v>
      </c>
      <c r="U894" s="6" t="s">
        <v>56</v>
      </c>
      <c r="V894" s="6" t="s">
        <v>57</v>
      </c>
      <c r="W894" s="6">
        <v>3</v>
      </c>
      <c r="X894" s="6" t="s">
        <v>47</v>
      </c>
      <c r="Y894" s="6">
        <v>5</v>
      </c>
      <c r="Z894" s="6" t="s">
        <v>58</v>
      </c>
    </row>
    <row r="895" spans="1:26" x14ac:dyDescent="0.3">
      <c r="A895" s="6" t="s">
        <v>1551</v>
      </c>
      <c r="B895" s="7">
        <v>46089</v>
      </c>
      <c r="C895" s="6" t="s">
        <v>231</v>
      </c>
      <c r="D895" s="6" t="s">
        <v>42</v>
      </c>
      <c r="E895" s="6" t="s">
        <v>29</v>
      </c>
      <c r="F895" s="6">
        <v>50</v>
      </c>
      <c r="G895" s="6" t="s">
        <v>134</v>
      </c>
      <c r="H895" s="6" t="s">
        <v>31</v>
      </c>
      <c r="I895" s="6" t="s">
        <v>134</v>
      </c>
      <c r="J895" s="6" t="s">
        <v>112</v>
      </c>
      <c r="K895" s="6">
        <v>2</v>
      </c>
      <c r="L895" s="6">
        <v>21419</v>
      </c>
      <c r="M895" s="6">
        <v>5</v>
      </c>
      <c r="N895" s="6">
        <v>2141.9</v>
      </c>
      <c r="O895" s="6">
        <v>7325.3</v>
      </c>
      <c r="P895" s="6">
        <v>117</v>
      </c>
      <c r="Q895" s="6">
        <v>48138.400000000001</v>
      </c>
      <c r="R895" s="6" t="s">
        <v>45</v>
      </c>
      <c r="S895" s="6" t="s">
        <v>34</v>
      </c>
      <c r="T895" s="6" t="s">
        <v>70</v>
      </c>
      <c r="U895" s="6" t="s">
        <v>56</v>
      </c>
      <c r="V895" s="6" t="s">
        <v>57</v>
      </c>
      <c r="W895" s="6">
        <v>4</v>
      </c>
      <c r="X895" s="6" t="s">
        <v>38</v>
      </c>
      <c r="Y895" s="6">
        <v>5</v>
      </c>
      <c r="Z895" s="6" t="s">
        <v>58</v>
      </c>
    </row>
    <row r="896" spans="1:26" x14ac:dyDescent="0.3">
      <c r="A896" s="6" t="s">
        <v>1552</v>
      </c>
      <c r="B896" s="7">
        <v>46025</v>
      </c>
      <c r="C896" s="6" t="s">
        <v>1553</v>
      </c>
      <c r="D896" s="6" t="s">
        <v>28</v>
      </c>
      <c r="E896" s="6" t="s">
        <v>43</v>
      </c>
      <c r="F896" s="6">
        <v>32</v>
      </c>
      <c r="G896" s="6" t="s">
        <v>51</v>
      </c>
      <c r="H896" s="6" t="s">
        <v>52</v>
      </c>
      <c r="I896" s="6" t="s">
        <v>51</v>
      </c>
      <c r="J896" s="6" t="s">
        <v>75</v>
      </c>
      <c r="K896" s="6">
        <v>1</v>
      </c>
      <c r="L896" s="6">
        <v>49049</v>
      </c>
      <c r="M896" s="6">
        <v>0</v>
      </c>
      <c r="N896" s="6">
        <v>0</v>
      </c>
      <c r="O896" s="6">
        <v>8828.82</v>
      </c>
      <c r="P896" s="6">
        <v>224</v>
      </c>
      <c r="Q896" s="6">
        <v>58101.82</v>
      </c>
      <c r="R896" s="6" t="s">
        <v>45</v>
      </c>
      <c r="S896" s="6" t="s">
        <v>63</v>
      </c>
      <c r="T896" s="6" t="s">
        <v>55</v>
      </c>
      <c r="U896" s="6" t="s">
        <v>56</v>
      </c>
      <c r="V896" s="6" t="s">
        <v>57</v>
      </c>
      <c r="W896" s="6">
        <v>5</v>
      </c>
      <c r="X896" s="6" t="s">
        <v>47</v>
      </c>
      <c r="Y896" s="6">
        <v>1</v>
      </c>
      <c r="Z896" s="6" t="s">
        <v>39</v>
      </c>
    </row>
    <row r="897" spans="1:26" x14ac:dyDescent="0.3">
      <c r="A897" s="6" t="s">
        <v>1554</v>
      </c>
      <c r="B897" s="7">
        <v>46011</v>
      </c>
      <c r="C897" s="6" t="s">
        <v>447</v>
      </c>
      <c r="D897" s="6" t="s">
        <v>108</v>
      </c>
      <c r="E897" s="6" t="s">
        <v>43</v>
      </c>
      <c r="F897" s="6">
        <v>19</v>
      </c>
      <c r="G897" s="6" t="s">
        <v>90</v>
      </c>
      <c r="H897" s="6" t="s">
        <v>31</v>
      </c>
      <c r="I897" s="6" t="s">
        <v>90</v>
      </c>
      <c r="J897" s="6" t="s">
        <v>102</v>
      </c>
      <c r="K897" s="6">
        <v>3</v>
      </c>
      <c r="L897" s="6">
        <v>49307</v>
      </c>
      <c r="M897" s="6">
        <v>5</v>
      </c>
      <c r="N897" s="6">
        <v>7396.05</v>
      </c>
      <c r="O897" s="6">
        <v>25294.49</v>
      </c>
      <c r="P897" s="6">
        <v>113</v>
      </c>
      <c r="Q897" s="6">
        <v>165932.44</v>
      </c>
      <c r="R897" s="6" t="s">
        <v>54</v>
      </c>
      <c r="S897" s="6" t="s">
        <v>34</v>
      </c>
      <c r="T897" s="6" t="s">
        <v>76</v>
      </c>
      <c r="U897" s="6" t="s">
        <v>77</v>
      </c>
      <c r="V897" s="6" t="s">
        <v>57</v>
      </c>
      <c r="W897" s="6">
        <v>8</v>
      </c>
      <c r="X897" s="6" t="s">
        <v>38</v>
      </c>
      <c r="Y897" s="6">
        <v>3</v>
      </c>
      <c r="Z897" s="6" t="s">
        <v>39</v>
      </c>
    </row>
    <row r="898" spans="1:26" x14ac:dyDescent="0.3">
      <c r="A898" s="6" t="s">
        <v>1555</v>
      </c>
      <c r="B898" s="7">
        <v>45864</v>
      </c>
      <c r="C898" s="6" t="s">
        <v>1032</v>
      </c>
      <c r="D898" s="6" t="s">
        <v>42</v>
      </c>
      <c r="E898" s="6" t="s">
        <v>43</v>
      </c>
      <c r="F898" s="6">
        <v>50</v>
      </c>
      <c r="G898" s="6" t="s">
        <v>30</v>
      </c>
      <c r="H898" s="6" t="s">
        <v>31</v>
      </c>
      <c r="I898" s="6" t="s">
        <v>30</v>
      </c>
      <c r="J898" s="6" t="s">
        <v>53</v>
      </c>
      <c r="K898" s="6">
        <v>1</v>
      </c>
      <c r="L898" s="6">
        <v>16899</v>
      </c>
      <c r="M898" s="6">
        <v>15</v>
      </c>
      <c r="N898" s="6">
        <v>2534.85</v>
      </c>
      <c r="O898" s="6">
        <v>2585.5500000000002</v>
      </c>
      <c r="P898" s="6">
        <v>2</v>
      </c>
      <c r="Q898" s="6">
        <v>16951.7</v>
      </c>
      <c r="R898" s="6" t="s">
        <v>54</v>
      </c>
      <c r="S898" s="6" t="s">
        <v>34</v>
      </c>
      <c r="T898" s="6" t="s">
        <v>70</v>
      </c>
      <c r="U898" s="6" t="s">
        <v>56</v>
      </c>
      <c r="V898" s="6" t="s">
        <v>57</v>
      </c>
      <c r="W898" s="6">
        <v>10</v>
      </c>
      <c r="X898" s="6" t="s">
        <v>38</v>
      </c>
      <c r="Y898" s="6">
        <v>4</v>
      </c>
      <c r="Z898" s="6" t="s">
        <v>39</v>
      </c>
    </row>
    <row r="899" spans="1:26" x14ac:dyDescent="0.3">
      <c r="A899" s="6" t="s">
        <v>1556</v>
      </c>
      <c r="B899" s="7">
        <v>45842</v>
      </c>
      <c r="C899" s="6" t="s">
        <v>49</v>
      </c>
      <c r="D899" s="6" t="s">
        <v>61</v>
      </c>
      <c r="E899" s="6" t="s">
        <v>43</v>
      </c>
      <c r="F899" s="6">
        <v>30</v>
      </c>
      <c r="G899" s="6" t="s">
        <v>99</v>
      </c>
      <c r="H899" s="6" t="s">
        <v>52</v>
      </c>
      <c r="I899" s="6" t="s">
        <v>99</v>
      </c>
      <c r="J899" s="6" t="s">
        <v>62</v>
      </c>
      <c r="K899" s="6">
        <v>3</v>
      </c>
      <c r="L899" s="6">
        <v>48086</v>
      </c>
      <c r="M899" s="6">
        <v>5</v>
      </c>
      <c r="N899" s="6">
        <v>7212.9</v>
      </c>
      <c r="O899" s="6">
        <v>24668.12</v>
      </c>
      <c r="P899" s="6">
        <v>82</v>
      </c>
      <c r="Q899" s="6">
        <v>161795.22</v>
      </c>
      <c r="R899" s="6" t="s">
        <v>83</v>
      </c>
      <c r="S899" s="6" t="s">
        <v>63</v>
      </c>
      <c r="T899" s="6" t="s">
        <v>46</v>
      </c>
      <c r="U899" s="6" t="s">
        <v>36</v>
      </c>
      <c r="V899" s="6" t="s">
        <v>37</v>
      </c>
      <c r="W899" s="6">
        <v>6</v>
      </c>
      <c r="X899" s="6" t="s">
        <v>47</v>
      </c>
      <c r="Y899" s="6">
        <v>1</v>
      </c>
      <c r="Z899" s="6" t="s">
        <v>91</v>
      </c>
    </row>
    <row r="900" spans="1:26" x14ac:dyDescent="0.3">
      <c r="A900" s="6" t="s">
        <v>1557</v>
      </c>
      <c r="B900" s="7">
        <v>45859</v>
      </c>
      <c r="C900" s="6" t="s">
        <v>899</v>
      </c>
      <c r="D900" s="6" t="s">
        <v>80</v>
      </c>
      <c r="E900" s="6" t="s">
        <v>43</v>
      </c>
      <c r="F900" s="6">
        <v>59</v>
      </c>
      <c r="G900" s="6" t="s">
        <v>94</v>
      </c>
      <c r="H900" s="6" t="s">
        <v>31</v>
      </c>
      <c r="I900" s="6" t="s">
        <v>94</v>
      </c>
      <c r="J900" s="6" t="s">
        <v>112</v>
      </c>
      <c r="K900" s="6">
        <v>2</v>
      </c>
      <c r="L900" s="6">
        <v>39784</v>
      </c>
      <c r="M900" s="6">
        <v>10</v>
      </c>
      <c r="N900" s="6">
        <v>7956.8</v>
      </c>
      <c r="O900" s="6">
        <v>12890.02</v>
      </c>
      <c r="P900" s="6">
        <v>184</v>
      </c>
      <c r="Q900" s="6">
        <v>84685.22</v>
      </c>
      <c r="R900" s="6" t="s">
        <v>45</v>
      </c>
      <c r="S900" s="6" t="s">
        <v>63</v>
      </c>
      <c r="T900" s="6" t="s">
        <v>46</v>
      </c>
      <c r="U900" s="6" t="s">
        <v>36</v>
      </c>
      <c r="V900" s="6" t="s">
        <v>37</v>
      </c>
      <c r="W900" s="6">
        <v>6</v>
      </c>
      <c r="X900" s="6" t="s">
        <v>38</v>
      </c>
      <c r="Y900" s="6">
        <v>3</v>
      </c>
      <c r="Z900" s="6" t="s">
        <v>91</v>
      </c>
    </row>
    <row r="901" spans="1:26" x14ac:dyDescent="0.3">
      <c r="A901" s="6" t="s">
        <v>1558</v>
      </c>
      <c r="B901" s="7">
        <v>45791</v>
      </c>
      <c r="C901" s="6" t="s">
        <v>1559</v>
      </c>
      <c r="D901" s="6" t="s">
        <v>42</v>
      </c>
      <c r="E901" s="6" t="s">
        <v>29</v>
      </c>
      <c r="F901" s="6">
        <v>58</v>
      </c>
      <c r="G901" s="6" t="s">
        <v>134</v>
      </c>
      <c r="H901" s="6" t="s">
        <v>31</v>
      </c>
      <c r="I901" s="6" t="s">
        <v>134</v>
      </c>
      <c r="J901" s="6" t="s">
        <v>125</v>
      </c>
      <c r="K901" s="6">
        <v>1</v>
      </c>
      <c r="L901" s="6">
        <v>17849</v>
      </c>
      <c r="M901" s="6">
        <v>15</v>
      </c>
      <c r="N901" s="6">
        <v>2677.35</v>
      </c>
      <c r="O901" s="6">
        <v>2730.9</v>
      </c>
      <c r="P901" s="6">
        <v>268</v>
      </c>
      <c r="Q901" s="6">
        <v>18170.55</v>
      </c>
      <c r="R901" s="6" t="s">
        <v>83</v>
      </c>
      <c r="S901" s="6" t="s">
        <v>63</v>
      </c>
      <c r="T901" s="6" t="s">
        <v>46</v>
      </c>
      <c r="U901" s="6" t="s">
        <v>36</v>
      </c>
      <c r="V901" s="6" t="s">
        <v>37</v>
      </c>
      <c r="W901" s="6">
        <v>3</v>
      </c>
      <c r="X901" s="6" t="s">
        <v>38</v>
      </c>
      <c r="Y901" s="6">
        <v>4</v>
      </c>
      <c r="Z901" s="6" t="s">
        <v>91</v>
      </c>
    </row>
    <row r="902" spans="1:26" x14ac:dyDescent="0.3">
      <c r="A902" s="6" t="s">
        <v>1560</v>
      </c>
      <c r="B902" s="7">
        <v>46037</v>
      </c>
      <c r="C902" s="6" t="s">
        <v>363</v>
      </c>
      <c r="D902" s="6" t="s">
        <v>42</v>
      </c>
      <c r="E902" s="6" t="s">
        <v>29</v>
      </c>
      <c r="F902" s="6">
        <v>18</v>
      </c>
      <c r="G902" s="6" t="s">
        <v>51</v>
      </c>
      <c r="H902" s="6" t="s">
        <v>52</v>
      </c>
      <c r="I902" s="6" t="s">
        <v>51</v>
      </c>
      <c r="J902" s="6" t="s">
        <v>102</v>
      </c>
      <c r="K902" s="6">
        <v>4</v>
      </c>
      <c r="L902" s="6">
        <v>22659</v>
      </c>
      <c r="M902" s="6">
        <v>15</v>
      </c>
      <c r="N902" s="6">
        <v>13595.4</v>
      </c>
      <c r="O902" s="6">
        <v>13867.31</v>
      </c>
      <c r="P902" s="6">
        <v>374</v>
      </c>
      <c r="Q902" s="6">
        <v>91281.91</v>
      </c>
      <c r="R902" s="6" t="s">
        <v>33</v>
      </c>
      <c r="S902" s="6" t="s">
        <v>34</v>
      </c>
      <c r="T902" s="6" t="s">
        <v>55</v>
      </c>
      <c r="U902" s="6" t="s">
        <v>56</v>
      </c>
      <c r="V902" s="6" t="s">
        <v>57</v>
      </c>
      <c r="W902" s="6">
        <v>6</v>
      </c>
      <c r="X902" s="6" t="s">
        <v>47</v>
      </c>
      <c r="Y902" s="6">
        <v>5</v>
      </c>
      <c r="Z902" s="6" t="s">
        <v>91</v>
      </c>
    </row>
    <row r="903" spans="1:26" x14ac:dyDescent="0.3">
      <c r="A903" s="6" t="s">
        <v>1561</v>
      </c>
      <c r="B903" s="7">
        <v>46010</v>
      </c>
      <c r="C903" s="6" t="s">
        <v>686</v>
      </c>
      <c r="D903" s="6" t="s">
        <v>80</v>
      </c>
      <c r="E903" s="6" t="s">
        <v>29</v>
      </c>
      <c r="F903" s="6">
        <v>32</v>
      </c>
      <c r="G903" s="6" t="s">
        <v>90</v>
      </c>
      <c r="H903" s="6" t="s">
        <v>31</v>
      </c>
      <c r="I903" s="6" t="s">
        <v>90</v>
      </c>
      <c r="J903" s="6" t="s">
        <v>32</v>
      </c>
      <c r="K903" s="6">
        <v>4</v>
      </c>
      <c r="L903" s="6">
        <v>34273</v>
      </c>
      <c r="M903" s="6">
        <v>0</v>
      </c>
      <c r="N903" s="6">
        <v>0</v>
      </c>
      <c r="O903" s="6">
        <v>24676.560000000001</v>
      </c>
      <c r="P903" s="6">
        <v>420</v>
      </c>
      <c r="Q903" s="6">
        <v>162188.56</v>
      </c>
      <c r="R903" s="6" t="s">
        <v>83</v>
      </c>
      <c r="S903" s="6" t="s">
        <v>63</v>
      </c>
      <c r="T903" s="6" t="s">
        <v>84</v>
      </c>
      <c r="U903" s="6" t="s">
        <v>85</v>
      </c>
      <c r="V903" s="6" t="s">
        <v>86</v>
      </c>
      <c r="W903" s="6">
        <v>10</v>
      </c>
      <c r="X903" s="6" t="s">
        <v>47</v>
      </c>
      <c r="Y903" s="6">
        <v>2</v>
      </c>
      <c r="Z903" s="6" t="s">
        <v>47</v>
      </c>
    </row>
    <row r="904" spans="1:26" x14ac:dyDescent="0.3">
      <c r="A904" s="6" t="s">
        <v>1562</v>
      </c>
      <c r="B904" s="7">
        <v>46044</v>
      </c>
      <c r="C904" s="6" t="s">
        <v>1155</v>
      </c>
      <c r="D904" s="6" t="s">
        <v>111</v>
      </c>
      <c r="E904" s="6" t="s">
        <v>43</v>
      </c>
      <c r="F904" s="6">
        <v>26</v>
      </c>
      <c r="G904" s="6" t="s">
        <v>51</v>
      </c>
      <c r="H904" s="6" t="s">
        <v>52</v>
      </c>
      <c r="I904" s="6" t="s">
        <v>51</v>
      </c>
      <c r="J904" s="6" t="s">
        <v>32</v>
      </c>
      <c r="K904" s="6">
        <v>1</v>
      </c>
      <c r="L904" s="6">
        <v>5894</v>
      </c>
      <c r="M904" s="6">
        <v>20</v>
      </c>
      <c r="N904" s="6">
        <v>1178.8</v>
      </c>
      <c r="O904" s="6">
        <v>848.74</v>
      </c>
      <c r="P904" s="6">
        <v>203</v>
      </c>
      <c r="Q904" s="6">
        <v>5766.94</v>
      </c>
      <c r="R904" s="6" t="s">
        <v>54</v>
      </c>
      <c r="S904" s="6" t="s">
        <v>63</v>
      </c>
      <c r="T904" s="6" t="s">
        <v>103</v>
      </c>
      <c r="U904" s="6" t="s">
        <v>103</v>
      </c>
      <c r="V904" s="6" t="s">
        <v>57</v>
      </c>
      <c r="W904" s="6">
        <v>10</v>
      </c>
      <c r="X904" s="6" t="s">
        <v>38</v>
      </c>
      <c r="Y904" s="6">
        <v>2</v>
      </c>
      <c r="Z904" s="6" t="s">
        <v>39</v>
      </c>
    </row>
    <row r="905" spans="1:26" x14ac:dyDescent="0.3">
      <c r="A905" s="6" t="s">
        <v>1563</v>
      </c>
      <c r="B905" s="7">
        <v>46105</v>
      </c>
      <c r="C905" s="6" t="s">
        <v>1564</v>
      </c>
      <c r="D905" s="6" t="s">
        <v>80</v>
      </c>
      <c r="E905" s="6" t="s">
        <v>43</v>
      </c>
      <c r="F905" s="6">
        <v>53</v>
      </c>
      <c r="G905" s="6" t="s">
        <v>44</v>
      </c>
      <c r="H905" s="6" t="s">
        <v>31</v>
      </c>
      <c r="I905" s="6" t="s">
        <v>44</v>
      </c>
      <c r="J905" s="6" t="s">
        <v>53</v>
      </c>
      <c r="K905" s="6">
        <v>5</v>
      </c>
      <c r="L905" s="6">
        <v>31840</v>
      </c>
      <c r="M905" s="6">
        <v>20</v>
      </c>
      <c r="N905" s="6">
        <v>31840</v>
      </c>
      <c r="O905" s="6">
        <v>22924.799999999999</v>
      </c>
      <c r="P905" s="6">
        <v>434</v>
      </c>
      <c r="Q905" s="6">
        <v>150718.79999999999</v>
      </c>
      <c r="R905" s="6" t="s">
        <v>54</v>
      </c>
      <c r="S905" s="6" t="s">
        <v>34</v>
      </c>
      <c r="T905" s="6" t="s">
        <v>76</v>
      </c>
      <c r="U905" s="6" t="s">
        <v>77</v>
      </c>
      <c r="V905" s="6" t="s">
        <v>57</v>
      </c>
      <c r="W905" s="6">
        <v>7</v>
      </c>
      <c r="X905" s="6" t="s">
        <v>38</v>
      </c>
      <c r="Y905" s="6">
        <v>1</v>
      </c>
      <c r="Z905" s="6" t="s">
        <v>47</v>
      </c>
    </row>
    <row r="906" spans="1:26" x14ac:dyDescent="0.3">
      <c r="A906" s="6" t="s">
        <v>1565</v>
      </c>
      <c r="B906" s="7">
        <v>45961</v>
      </c>
      <c r="C906" s="6" t="s">
        <v>1566</v>
      </c>
      <c r="D906" s="6" t="s">
        <v>80</v>
      </c>
      <c r="E906" s="6" t="s">
        <v>43</v>
      </c>
      <c r="F906" s="6">
        <v>44</v>
      </c>
      <c r="G906" s="6" t="s">
        <v>67</v>
      </c>
      <c r="H906" s="6" t="s">
        <v>68</v>
      </c>
      <c r="I906" s="6" t="s">
        <v>67</v>
      </c>
      <c r="J906" s="6" t="s">
        <v>32</v>
      </c>
      <c r="K906" s="6">
        <v>1</v>
      </c>
      <c r="L906" s="6">
        <v>3751</v>
      </c>
      <c r="M906" s="6">
        <v>10</v>
      </c>
      <c r="N906" s="6">
        <v>375.1</v>
      </c>
      <c r="O906" s="6">
        <v>607.66</v>
      </c>
      <c r="P906" s="6">
        <v>21</v>
      </c>
      <c r="Q906" s="6">
        <v>4004.56</v>
      </c>
      <c r="R906" s="6" t="s">
        <v>54</v>
      </c>
      <c r="S906" s="6" t="s">
        <v>63</v>
      </c>
      <c r="T906" s="6" t="s">
        <v>95</v>
      </c>
      <c r="U906" s="6" t="s">
        <v>96</v>
      </c>
      <c r="V906" s="6" t="s">
        <v>57</v>
      </c>
      <c r="W906" s="6">
        <v>6</v>
      </c>
      <c r="X906" s="6" t="s">
        <v>47</v>
      </c>
      <c r="Y906" s="6">
        <v>5</v>
      </c>
      <c r="Z906" s="6" t="s">
        <v>39</v>
      </c>
    </row>
    <row r="907" spans="1:26" x14ac:dyDescent="0.3">
      <c r="A907" s="6" t="s">
        <v>1567</v>
      </c>
      <c r="B907" s="7">
        <v>45832</v>
      </c>
      <c r="C907" s="6" t="s">
        <v>1245</v>
      </c>
      <c r="D907" s="6" t="s">
        <v>42</v>
      </c>
      <c r="E907" s="6" t="s">
        <v>29</v>
      </c>
      <c r="F907" s="6">
        <v>43</v>
      </c>
      <c r="G907" s="6" t="s">
        <v>30</v>
      </c>
      <c r="H907" s="6" t="s">
        <v>31</v>
      </c>
      <c r="I907" s="6" t="s">
        <v>30</v>
      </c>
      <c r="J907" s="6" t="s">
        <v>62</v>
      </c>
      <c r="K907" s="6">
        <v>1</v>
      </c>
      <c r="L907" s="6">
        <v>9225</v>
      </c>
      <c r="M907" s="6">
        <v>5</v>
      </c>
      <c r="N907" s="6">
        <v>461.25</v>
      </c>
      <c r="O907" s="6">
        <v>1577.47</v>
      </c>
      <c r="P907" s="6">
        <v>455</v>
      </c>
      <c r="Q907" s="6">
        <v>10796.23</v>
      </c>
      <c r="R907" s="6" t="s">
        <v>33</v>
      </c>
      <c r="S907" s="6" t="s">
        <v>34</v>
      </c>
      <c r="T907" s="6" t="s">
        <v>95</v>
      </c>
      <c r="U907" s="6" t="s">
        <v>96</v>
      </c>
      <c r="V907" s="6" t="s">
        <v>57</v>
      </c>
      <c r="W907" s="6">
        <v>1</v>
      </c>
      <c r="X907" s="6" t="s">
        <v>47</v>
      </c>
      <c r="Y907" s="6">
        <v>3</v>
      </c>
      <c r="Z907" s="6" t="s">
        <v>91</v>
      </c>
    </row>
    <row r="908" spans="1:26" x14ac:dyDescent="0.3">
      <c r="A908" s="6" t="s">
        <v>1568</v>
      </c>
      <c r="B908" s="7">
        <v>45945</v>
      </c>
      <c r="C908" s="6" t="s">
        <v>1431</v>
      </c>
      <c r="D908" s="6" t="s">
        <v>111</v>
      </c>
      <c r="E908" s="6" t="s">
        <v>43</v>
      </c>
      <c r="F908" s="6">
        <v>44</v>
      </c>
      <c r="G908" s="6" t="s">
        <v>134</v>
      </c>
      <c r="H908" s="6" t="s">
        <v>31</v>
      </c>
      <c r="I908" s="6" t="s">
        <v>134</v>
      </c>
      <c r="J908" s="6" t="s">
        <v>102</v>
      </c>
      <c r="K908" s="6">
        <v>1</v>
      </c>
      <c r="L908" s="6">
        <v>6372</v>
      </c>
      <c r="M908" s="6">
        <v>0</v>
      </c>
      <c r="N908" s="6">
        <v>0</v>
      </c>
      <c r="O908" s="6">
        <v>1146.96</v>
      </c>
      <c r="P908" s="6">
        <v>422</v>
      </c>
      <c r="Q908" s="6">
        <v>7940.96</v>
      </c>
      <c r="R908" s="6" t="s">
        <v>54</v>
      </c>
      <c r="S908" s="6" t="s">
        <v>34</v>
      </c>
      <c r="T908" s="6" t="s">
        <v>46</v>
      </c>
      <c r="U908" s="6" t="s">
        <v>36</v>
      </c>
      <c r="V908" s="6" t="s">
        <v>37</v>
      </c>
      <c r="W908" s="6">
        <v>8</v>
      </c>
      <c r="X908" s="6" t="s">
        <v>38</v>
      </c>
      <c r="Y908" s="6">
        <v>1</v>
      </c>
      <c r="Z908" s="6" t="s">
        <v>91</v>
      </c>
    </row>
    <row r="909" spans="1:26" x14ac:dyDescent="0.3">
      <c r="A909" s="6" t="s">
        <v>1569</v>
      </c>
      <c r="B909" s="7">
        <v>45984</v>
      </c>
      <c r="C909" s="6" t="s">
        <v>1570</v>
      </c>
      <c r="D909" s="6" t="s">
        <v>73</v>
      </c>
      <c r="E909" s="6" t="s">
        <v>29</v>
      </c>
      <c r="F909" s="6">
        <v>24</v>
      </c>
      <c r="G909" s="6" t="s">
        <v>51</v>
      </c>
      <c r="H909" s="6" t="s">
        <v>52</v>
      </c>
      <c r="I909" s="6" t="s">
        <v>51</v>
      </c>
      <c r="J909" s="6" t="s">
        <v>32</v>
      </c>
      <c r="K909" s="6">
        <v>5</v>
      </c>
      <c r="L909" s="6">
        <v>49982</v>
      </c>
      <c r="M909" s="6">
        <v>10</v>
      </c>
      <c r="N909" s="6">
        <v>24991</v>
      </c>
      <c r="O909" s="6">
        <v>40485.42</v>
      </c>
      <c r="P909" s="6">
        <v>205</v>
      </c>
      <c r="Q909" s="6">
        <v>265609.42</v>
      </c>
      <c r="R909" s="6" t="s">
        <v>45</v>
      </c>
      <c r="S909" s="6" t="s">
        <v>63</v>
      </c>
      <c r="T909" s="6" t="s">
        <v>103</v>
      </c>
      <c r="U909" s="6" t="s">
        <v>103</v>
      </c>
      <c r="V909" s="6" t="s">
        <v>57</v>
      </c>
      <c r="W909" s="6">
        <v>1</v>
      </c>
      <c r="X909" s="6" t="s">
        <v>47</v>
      </c>
      <c r="Y909" s="6">
        <v>1</v>
      </c>
      <c r="Z909" s="6" t="s">
        <v>91</v>
      </c>
    </row>
    <row r="910" spans="1:26" x14ac:dyDescent="0.3">
      <c r="A910" s="6" t="s">
        <v>1571</v>
      </c>
      <c r="B910" s="7">
        <v>45789</v>
      </c>
      <c r="C910" s="6" t="s">
        <v>229</v>
      </c>
      <c r="D910" s="6" t="s">
        <v>28</v>
      </c>
      <c r="E910" s="6" t="s">
        <v>29</v>
      </c>
      <c r="F910" s="6">
        <v>44</v>
      </c>
      <c r="G910" s="6" t="s">
        <v>67</v>
      </c>
      <c r="H910" s="6" t="s">
        <v>68</v>
      </c>
      <c r="I910" s="6" t="s">
        <v>67</v>
      </c>
      <c r="J910" s="6" t="s">
        <v>32</v>
      </c>
      <c r="K910" s="6">
        <v>5</v>
      </c>
      <c r="L910" s="6">
        <v>35237</v>
      </c>
      <c r="M910" s="6">
        <v>10</v>
      </c>
      <c r="N910" s="6">
        <v>17618.5</v>
      </c>
      <c r="O910" s="6">
        <v>28541.97</v>
      </c>
      <c r="P910" s="6">
        <v>14</v>
      </c>
      <c r="Q910" s="6">
        <v>187122.47</v>
      </c>
      <c r="R910" s="6" t="s">
        <v>45</v>
      </c>
      <c r="S910" s="6" t="s">
        <v>63</v>
      </c>
      <c r="T910" s="6" t="s">
        <v>46</v>
      </c>
      <c r="U910" s="6" t="s">
        <v>36</v>
      </c>
      <c r="V910" s="6" t="s">
        <v>37</v>
      </c>
      <c r="W910" s="6">
        <v>1</v>
      </c>
      <c r="X910" s="6" t="s">
        <v>47</v>
      </c>
      <c r="Y910" s="6">
        <v>4</v>
      </c>
      <c r="Z910" s="6" t="s">
        <v>47</v>
      </c>
    </row>
    <row r="911" spans="1:26" x14ac:dyDescent="0.3">
      <c r="A911" s="6" t="s">
        <v>1572</v>
      </c>
      <c r="B911" s="7">
        <v>45772</v>
      </c>
      <c r="C911" s="6" t="s">
        <v>1497</v>
      </c>
      <c r="D911" s="6" t="s">
        <v>50</v>
      </c>
      <c r="E911" s="6" t="s">
        <v>43</v>
      </c>
      <c r="F911" s="6">
        <v>47</v>
      </c>
      <c r="G911" s="6" t="s">
        <v>51</v>
      </c>
      <c r="H911" s="6" t="s">
        <v>52</v>
      </c>
      <c r="I911" s="6" t="s">
        <v>51</v>
      </c>
      <c r="J911" s="6" t="s">
        <v>125</v>
      </c>
      <c r="K911" s="6">
        <v>4</v>
      </c>
      <c r="L911" s="6">
        <v>26654</v>
      </c>
      <c r="M911" s="6">
        <v>15</v>
      </c>
      <c r="N911" s="6">
        <v>15992.4</v>
      </c>
      <c r="O911" s="6">
        <v>16312.25</v>
      </c>
      <c r="P911" s="6">
        <v>222</v>
      </c>
      <c r="Q911" s="6">
        <v>107157.85</v>
      </c>
      <c r="R911" s="6" t="s">
        <v>33</v>
      </c>
      <c r="S911" s="6" t="s">
        <v>63</v>
      </c>
      <c r="T911" s="6" t="s">
        <v>35</v>
      </c>
      <c r="U911" s="6" t="s">
        <v>36</v>
      </c>
      <c r="V911" s="6" t="s">
        <v>37</v>
      </c>
      <c r="W911" s="6">
        <v>3</v>
      </c>
      <c r="X911" s="6" t="s">
        <v>38</v>
      </c>
      <c r="Y911" s="6">
        <v>2</v>
      </c>
      <c r="Z911" s="6" t="s">
        <v>39</v>
      </c>
    </row>
    <row r="912" spans="1:26" x14ac:dyDescent="0.3">
      <c r="A912" s="6" t="s">
        <v>1573</v>
      </c>
      <c r="B912" s="7">
        <v>45834</v>
      </c>
      <c r="C912" s="6" t="s">
        <v>209</v>
      </c>
      <c r="D912" s="6" t="s">
        <v>80</v>
      </c>
      <c r="E912" s="6" t="s">
        <v>29</v>
      </c>
      <c r="F912" s="6">
        <v>25</v>
      </c>
      <c r="G912" s="6" t="s">
        <v>134</v>
      </c>
      <c r="H912" s="6" t="s">
        <v>31</v>
      </c>
      <c r="I912" s="6" t="s">
        <v>134</v>
      </c>
      <c r="J912" s="6" t="s">
        <v>102</v>
      </c>
      <c r="K912" s="6">
        <v>3</v>
      </c>
      <c r="L912" s="6">
        <v>12886</v>
      </c>
      <c r="M912" s="6">
        <v>5</v>
      </c>
      <c r="N912" s="6">
        <v>1932.9</v>
      </c>
      <c r="O912" s="6">
        <v>6610.52</v>
      </c>
      <c r="P912" s="6">
        <v>485</v>
      </c>
      <c r="Q912" s="6">
        <v>43820.62</v>
      </c>
      <c r="R912" s="6" t="s">
        <v>83</v>
      </c>
      <c r="S912" s="6" t="s">
        <v>34</v>
      </c>
      <c r="T912" s="6" t="s">
        <v>55</v>
      </c>
      <c r="U912" s="6" t="s">
        <v>56</v>
      </c>
      <c r="V912" s="6" t="s">
        <v>57</v>
      </c>
      <c r="W912" s="6">
        <v>2</v>
      </c>
      <c r="X912" s="6" t="s">
        <v>47</v>
      </c>
      <c r="Y912" s="6">
        <v>3</v>
      </c>
      <c r="Z912" s="6" t="s">
        <v>58</v>
      </c>
    </row>
    <row r="913" spans="1:26" x14ac:dyDescent="0.3">
      <c r="A913" s="6" t="s">
        <v>1574</v>
      </c>
      <c r="B913" s="7">
        <v>45899</v>
      </c>
      <c r="C913" s="6" t="s">
        <v>488</v>
      </c>
      <c r="D913" s="6" t="s">
        <v>111</v>
      </c>
      <c r="E913" s="6" t="s">
        <v>43</v>
      </c>
      <c r="F913" s="6">
        <v>28</v>
      </c>
      <c r="G913" s="6" t="s">
        <v>51</v>
      </c>
      <c r="H913" s="6" t="s">
        <v>52</v>
      </c>
      <c r="I913" s="6" t="s">
        <v>51</v>
      </c>
      <c r="J913" s="6" t="s">
        <v>69</v>
      </c>
      <c r="K913" s="6">
        <v>4</v>
      </c>
      <c r="L913" s="6">
        <v>35630</v>
      </c>
      <c r="M913" s="6">
        <v>15</v>
      </c>
      <c r="N913" s="6">
        <v>21378</v>
      </c>
      <c r="O913" s="6">
        <v>21805.56</v>
      </c>
      <c r="P913" s="6">
        <v>107</v>
      </c>
      <c r="Q913" s="6">
        <v>143054.56</v>
      </c>
      <c r="R913" s="6" t="s">
        <v>45</v>
      </c>
      <c r="S913" s="6" t="s">
        <v>63</v>
      </c>
      <c r="T913" s="6" t="s">
        <v>35</v>
      </c>
      <c r="U913" s="6" t="s">
        <v>36</v>
      </c>
      <c r="V913" s="6" t="s">
        <v>37</v>
      </c>
      <c r="W913" s="6">
        <v>3</v>
      </c>
      <c r="X913" s="6" t="s">
        <v>38</v>
      </c>
      <c r="Y913" s="6">
        <v>1</v>
      </c>
      <c r="Z913" s="6" t="s">
        <v>47</v>
      </c>
    </row>
    <row r="914" spans="1:26" x14ac:dyDescent="0.3">
      <c r="A914" s="6" t="s">
        <v>1575</v>
      </c>
      <c r="B914" s="7">
        <v>45804</v>
      </c>
      <c r="C914" s="6" t="s">
        <v>1576</v>
      </c>
      <c r="D914" s="6" t="s">
        <v>42</v>
      </c>
      <c r="E914" s="6" t="s">
        <v>43</v>
      </c>
      <c r="F914" s="6">
        <v>59</v>
      </c>
      <c r="G914" s="6" t="s">
        <v>139</v>
      </c>
      <c r="H914" s="6" t="s">
        <v>31</v>
      </c>
      <c r="I914" s="6" t="s">
        <v>139</v>
      </c>
      <c r="J914" s="6" t="s">
        <v>150</v>
      </c>
      <c r="K914" s="6">
        <v>2</v>
      </c>
      <c r="L914" s="6">
        <v>36760</v>
      </c>
      <c r="M914" s="6">
        <v>20</v>
      </c>
      <c r="N914" s="6">
        <v>14704</v>
      </c>
      <c r="O914" s="6">
        <v>10586.88</v>
      </c>
      <c r="P914" s="6">
        <v>454</v>
      </c>
      <c r="Q914" s="6">
        <v>69856.88</v>
      </c>
      <c r="R914" s="6" t="s">
        <v>54</v>
      </c>
      <c r="S914" s="6" t="s">
        <v>34</v>
      </c>
      <c r="T914" s="6" t="s">
        <v>55</v>
      </c>
      <c r="U914" s="6" t="s">
        <v>56</v>
      </c>
      <c r="V914" s="6" t="s">
        <v>57</v>
      </c>
      <c r="W914" s="6">
        <v>8</v>
      </c>
      <c r="X914" s="6" t="s">
        <v>47</v>
      </c>
      <c r="Y914" s="6">
        <v>2</v>
      </c>
      <c r="Z914" s="6" t="s">
        <v>91</v>
      </c>
    </row>
    <row r="915" spans="1:26" x14ac:dyDescent="0.3">
      <c r="A915" s="6" t="s">
        <v>1577</v>
      </c>
      <c r="B915" s="7">
        <v>45803</v>
      </c>
      <c r="C915" s="6" t="s">
        <v>1245</v>
      </c>
      <c r="D915" s="6" t="s">
        <v>111</v>
      </c>
      <c r="E915" s="6" t="s">
        <v>43</v>
      </c>
      <c r="F915" s="6">
        <v>49</v>
      </c>
      <c r="G915" s="6" t="s">
        <v>134</v>
      </c>
      <c r="H915" s="6" t="s">
        <v>31</v>
      </c>
      <c r="I915" s="6" t="s">
        <v>134</v>
      </c>
      <c r="J915" s="6" t="s">
        <v>102</v>
      </c>
      <c r="K915" s="6">
        <v>1</v>
      </c>
      <c r="L915" s="6">
        <v>18286</v>
      </c>
      <c r="M915" s="6">
        <v>20</v>
      </c>
      <c r="N915" s="6">
        <v>3657.2</v>
      </c>
      <c r="O915" s="6">
        <v>2633.18</v>
      </c>
      <c r="P915" s="6">
        <v>99</v>
      </c>
      <c r="Q915" s="6">
        <v>17360.98</v>
      </c>
      <c r="R915" s="6" t="s">
        <v>54</v>
      </c>
      <c r="S915" s="6" t="s">
        <v>34</v>
      </c>
      <c r="T915" s="6" t="s">
        <v>70</v>
      </c>
      <c r="U915" s="6" t="s">
        <v>56</v>
      </c>
      <c r="V915" s="6" t="s">
        <v>57</v>
      </c>
      <c r="W915" s="6">
        <v>3</v>
      </c>
      <c r="X915" s="6" t="s">
        <v>47</v>
      </c>
      <c r="Y915" s="6">
        <v>3</v>
      </c>
      <c r="Z915" s="6" t="s">
        <v>47</v>
      </c>
    </row>
    <row r="916" spans="1:26" x14ac:dyDescent="0.3">
      <c r="A916" s="6" t="s">
        <v>1578</v>
      </c>
      <c r="B916" s="7">
        <v>45794</v>
      </c>
      <c r="C916" s="6" t="s">
        <v>1579</v>
      </c>
      <c r="D916" s="6" t="s">
        <v>89</v>
      </c>
      <c r="E916" s="6" t="s">
        <v>29</v>
      </c>
      <c r="F916" s="6">
        <v>52</v>
      </c>
      <c r="G916" s="6" t="s">
        <v>51</v>
      </c>
      <c r="H916" s="6" t="s">
        <v>52</v>
      </c>
      <c r="I916" s="6" t="s">
        <v>51</v>
      </c>
      <c r="J916" s="6" t="s">
        <v>32</v>
      </c>
      <c r="K916" s="6">
        <v>2</v>
      </c>
      <c r="L916" s="6">
        <v>25487</v>
      </c>
      <c r="M916" s="6">
        <v>20</v>
      </c>
      <c r="N916" s="6">
        <v>10194.799999999999</v>
      </c>
      <c r="O916" s="6">
        <v>7340.26</v>
      </c>
      <c r="P916" s="6">
        <v>126</v>
      </c>
      <c r="Q916" s="6">
        <v>48245.46</v>
      </c>
      <c r="R916" s="6" t="s">
        <v>33</v>
      </c>
      <c r="S916" s="6" t="s">
        <v>63</v>
      </c>
      <c r="T916" s="6" t="s">
        <v>103</v>
      </c>
      <c r="U916" s="6" t="s">
        <v>103</v>
      </c>
      <c r="V916" s="6" t="s">
        <v>57</v>
      </c>
      <c r="W916" s="6">
        <v>4</v>
      </c>
      <c r="X916" s="6" t="s">
        <v>47</v>
      </c>
      <c r="Y916" s="6">
        <v>5</v>
      </c>
      <c r="Z916" s="6" t="s">
        <v>47</v>
      </c>
    </row>
    <row r="917" spans="1:26" x14ac:dyDescent="0.3">
      <c r="A917" s="6" t="s">
        <v>1580</v>
      </c>
      <c r="B917" s="7">
        <v>45972</v>
      </c>
      <c r="C917" s="6" t="s">
        <v>1497</v>
      </c>
      <c r="D917" s="6" t="s">
        <v>111</v>
      </c>
      <c r="E917" s="6" t="s">
        <v>43</v>
      </c>
      <c r="F917" s="6">
        <v>51</v>
      </c>
      <c r="G917" s="6" t="s">
        <v>74</v>
      </c>
      <c r="H917" s="6" t="s">
        <v>31</v>
      </c>
      <c r="I917" s="6" t="s">
        <v>74</v>
      </c>
      <c r="J917" s="6" t="s">
        <v>69</v>
      </c>
      <c r="K917" s="6">
        <v>3</v>
      </c>
      <c r="L917" s="6">
        <v>3238</v>
      </c>
      <c r="M917" s="6">
        <v>0</v>
      </c>
      <c r="N917" s="6">
        <v>0</v>
      </c>
      <c r="O917" s="6">
        <v>1748.52</v>
      </c>
      <c r="P917" s="6">
        <v>121</v>
      </c>
      <c r="Q917" s="6">
        <v>11583.52</v>
      </c>
      <c r="R917" s="6" t="s">
        <v>54</v>
      </c>
      <c r="S917" s="6" t="s">
        <v>34</v>
      </c>
      <c r="T917" s="6" t="s">
        <v>103</v>
      </c>
      <c r="U917" s="6" t="s">
        <v>103</v>
      </c>
      <c r="V917" s="6" t="s">
        <v>57</v>
      </c>
      <c r="W917" s="6">
        <v>3</v>
      </c>
      <c r="X917" s="6" t="s">
        <v>38</v>
      </c>
      <c r="Y917" s="6">
        <v>3</v>
      </c>
      <c r="Z917" s="6" t="s">
        <v>91</v>
      </c>
    </row>
    <row r="918" spans="1:26" x14ac:dyDescent="0.3">
      <c r="A918" s="6" t="s">
        <v>1581</v>
      </c>
      <c r="B918" s="7">
        <v>45786</v>
      </c>
      <c r="C918" s="6" t="s">
        <v>1582</v>
      </c>
      <c r="D918" s="6" t="s">
        <v>28</v>
      </c>
      <c r="E918" s="6" t="s">
        <v>43</v>
      </c>
      <c r="F918" s="6">
        <v>59</v>
      </c>
      <c r="G918" s="6" t="s">
        <v>99</v>
      </c>
      <c r="H918" s="6" t="s">
        <v>52</v>
      </c>
      <c r="I918" s="6" t="s">
        <v>99</v>
      </c>
      <c r="J918" s="6" t="s">
        <v>150</v>
      </c>
      <c r="K918" s="6">
        <v>4</v>
      </c>
      <c r="L918" s="6">
        <v>9369</v>
      </c>
      <c r="M918" s="6">
        <v>5</v>
      </c>
      <c r="N918" s="6">
        <v>1873.8</v>
      </c>
      <c r="O918" s="6">
        <v>6408.4</v>
      </c>
      <c r="P918" s="6">
        <v>483</v>
      </c>
      <c r="Q918" s="6">
        <v>42493.599999999999</v>
      </c>
      <c r="R918" s="6" t="s">
        <v>33</v>
      </c>
      <c r="S918" s="6" t="s">
        <v>34</v>
      </c>
      <c r="T918" s="6" t="s">
        <v>84</v>
      </c>
      <c r="U918" s="6" t="s">
        <v>85</v>
      </c>
      <c r="V918" s="6" t="s">
        <v>86</v>
      </c>
      <c r="W918" s="6">
        <v>2</v>
      </c>
      <c r="X918" s="6" t="s">
        <v>38</v>
      </c>
      <c r="Y918" s="6">
        <v>2</v>
      </c>
      <c r="Z918" s="6" t="s">
        <v>58</v>
      </c>
    </row>
    <row r="919" spans="1:26" x14ac:dyDescent="0.3">
      <c r="A919" s="6" t="s">
        <v>1583</v>
      </c>
      <c r="B919" s="7">
        <v>46033</v>
      </c>
      <c r="C919" s="6" t="s">
        <v>1584</v>
      </c>
      <c r="D919" s="6" t="s">
        <v>73</v>
      </c>
      <c r="E919" s="6" t="s">
        <v>43</v>
      </c>
      <c r="F919" s="6">
        <v>20</v>
      </c>
      <c r="G919" s="6" t="s">
        <v>67</v>
      </c>
      <c r="H919" s="6" t="s">
        <v>68</v>
      </c>
      <c r="I919" s="6" t="s">
        <v>67</v>
      </c>
      <c r="J919" s="6" t="s">
        <v>53</v>
      </c>
      <c r="K919" s="6">
        <v>5</v>
      </c>
      <c r="L919" s="6">
        <v>7487</v>
      </c>
      <c r="M919" s="6">
        <v>20</v>
      </c>
      <c r="N919" s="6">
        <v>7487</v>
      </c>
      <c r="O919" s="6">
        <v>5390.64</v>
      </c>
      <c r="P919" s="6">
        <v>492</v>
      </c>
      <c r="Q919" s="6">
        <v>35830.639999999999</v>
      </c>
      <c r="R919" s="6" t="s">
        <v>83</v>
      </c>
      <c r="S919" s="6" t="s">
        <v>34</v>
      </c>
      <c r="T919" s="6" t="s">
        <v>55</v>
      </c>
      <c r="U919" s="6" t="s">
        <v>56</v>
      </c>
      <c r="V919" s="6" t="s">
        <v>57</v>
      </c>
      <c r="W919" s="6">
        <v>4</v>
      </c>
      <c r="X919" s="6" t="s">
        <v>38</v>
      </c>
      <c r="Y919" s="6">
        <v>4</v>
      </c>
      <c r="Z919" s="6" t="s">
        <v>47</v>
      </c>
    </row>
    <row r="920" spans="1:26" x14ac:dyDescent="0.3">
      <c r="A920" s="6" t="s">
        <v>1585</v>
      </c>
      <c r="B920" s="7">
        <v>45879</v>
      </c>
      <c r="C920" s="6" t="s">
        <v>386</v>
      </c>
      <c r="D920" s="6" t="s">
        <v>108</v>
      </c>
      <c r="E920" s="6" t="s">
        <v>29</v>
      </c>
      <c r="F920" s="6">
        <v>42</v>
      </c>
      <c r="G920" s="6" t="s">
        <v>90</v>
      </c>
      <c r="H920" s="6" t="s">
        <v>31</v>
      </c>
      <c r="I920" s="6" t="s">
        <v>90</v>
      </c>
      <c r="J920" s="6" t="s">
        <v>75</v>
      </c>
      <c r="K920" s="6">
        <v>5</v>
      </c>
      <c r="L920" s="6">
        <v>8615</v>
      </c>
      <c r="M920" s="6">
        <v>5</v>
      </c>
      <c r="N920" s="6">
        <v>2153.75</v>
      </c>
      <c r="O920" s="6">
        <v>7365.82</v>
      </c>
      <c r="P920" s="6">
        <v>143</v>
      </c>
      <c r="Q920" s="6">
        <v>48430.07</v>
      </c>
      <c r="R920" s="6" t="s">
        <v>54</v>
      </c>
      <c r="S920" s="6" t="s">
        <v>34</v>
      </c>
      <c r="T920" s="6" t="s">
        <v>35</v>
      </c>
      <c r="U920" s="6" t="s">
        <v>36</v>
      </c>
      <c r="V920" s="6" t="s">
        <v>37</v>
      </c>
      <c r="W920" s="6">
        <v>7</v>
      </c>
      <c r="X920" s="6" t="s">
        <v>38</v>
      </c>
      <c r="Y920" s="6">
        <v>5</v>
      </c>
      <c r="Z920" s="6" t="s">
        <v>39</v>
      </c>
    </row>
    <row r="921" spans="1:26" x14ac:dyDescent="0.3">
      <c r="A921" s="6" t="s">
        <v>1586</v>
      </c>
      <c r="B921" s="7">
        <v>45945</v>
      </c>
      <c r="C921" s="6" t="s">
        <v>359</v>
      </c>
      <c r="D921" s="6" t="s">
        <v>80</v>
      </c>
      <c r="E921" s="6" t="s">
        <v>29</v>
      </c>
      <c r="F921" s="6">
        <v>47</v>
      </c>
      <c r="G921" s="6" t="s">
        <v>30</v>
      </c>
      <c r="H921" s="6" t="s">
        <v>31</v>
      </c>
      <c r="I921" s="6" t="s">
        <v>30</v>
      </c>
      <c r="J921" s="6" t="s">
        <v>75</v>
      </c>
      <c r="K921" s="6">
        <v>1</v>
      </c>
      <c r="L921" s="6">
        <v>17074</v>
      </c>
      <c r="M921" s="6">
        <v>15</v>
      </c>
      <c r="N921" s="6">
        <v>2561.1</v>
      </c>
      <c r="O921" s="6">
        <v>2612.3200000000002</v>
      </c>
      <c r="P921" s="6">
        <v>197</v>
      </c>
      <c r="Q921" s="6">
        <v>17322.22</v>
      </c>
      <c r="R921" s="6" t="s">
        <v>83</v>
      </c>
      <c r="S921" s="6" t="s">
        <v>63</v>
      </c>
      <c r="T921" s="6" t="s">
        <v>103</v>
      </c>
      <c r="U921" s="6" t="s">
        <v>103</v>
      </c>
      <c r="V921" s="6" t="s">
        <v>57</v>
      </c>
      <c r="W921" s="6">
        <v>10</v>
      </c>
      <c r="X921" s="6" t="s">
        <v>47</v>
      </c>
      <c r="Y921" s="6">
        <v>2</v>
      </c>
      <c r="Z921" s="6" t="s">
        <v>39</v>
      </c>
    </row>
    <row r="922" spans="1:26" x14ac:dyDescent="0.3">
      <c r="A922" s="6" t="s">
        <v>1587</v>
      </c>
      <c r="B922" s="7">
        <v>45828</v>
      </c>
      <c r="C922" s="6" t="s">
        <v>307</v>
      </c>
      <c r="D922" s="6" t="s">
        <v>89</v>
      </c>
      <c r="E922" s="6" t="s">
        <v>29</v>
      </c>
      <c r="F922" s="6">
        <v>22</v>
      </c>
      <c r="G922" s="6" t="s">
        <v>94</v>
      </c>
      <c r="H922" s="6" t="s">
        <v>31</v>
      </c>
      <c r="I922" s="6" t="s">
        <v>94</v>
      </c>
      <c r="J922" s="6" t="s">
        <v>75</v>
      </c>
      <c r="K922" s="6">
        <v>5</v>
      </c>
      <c r="L922" s="6">
        <v>31555</v>
      </c>
      <c r="M922" s="6">
        <v>0</v>
      </c>
      <c r="N922" s="6">
        <v>0</v>
      </c>
      <c r="O922" s="6">
        <v>28399.5</v>
      </c>
      <c r="P922" s="6">
        <v>290</v>
      </c>
      <c r="Q922" s="6">
        <v>186464.5</v>
      </c>
      <c r="R922" s="6" t="s">
        <v>83</v>
      </c>
      <c r="S922" s="6" t="s">
        <v>34</v>
      </c>
      <c r="T922" s="6" t="s">
        <v>76</v>
      </c>
      <c r="U922" s="6" t="s">
        <v>77</v>
      </c>
      <c r="V922" s="6" t="s">
        <v>57</v>
      </c>
      <c r="W922" s="6">
        <v>5</v>
      </c>
      <c r="X922" s="6" t="s">
        <v>47</v>
      </c>
      <c r="Y922" s="6">
        <v>2</v>
      </c>
      <c r="Z922" s="6" t="s">
        <v>39</v>
      </c>
    </row>
    <row r="923" spans="1:26" x14ac:dyDescent="0.3">
      <c r="A923" s="6" t="s">
        <v>1588</v>
      </c>
      <c r="B923" s="7">
        <v>45965</v>
      </c>
      <c r="C923" s="6" t="s">
        <v>1589</v>
      </c>
      <c r="D923" s="6" t="s">
        <v>73</v>
      </c>
      <c r="E923" s="6" t="s">
        <v>43</v>
      </c>
      <c r="F923" s="6">
        <v>42</v>
      </c>
      <c r="G923" s="6" t="s">
        <v>90</v>
      </c>
      <c r="H923" s="6" t="s">
        <v>31</v>
      </c>
      <c r="I923" s="6" t="s">
        <v>90</v>
      </c>
      <c r="J923" s="6" t="s">
        <v>150</v>
      </c>
      <c r="K923" s="6">
        <v>2</v>
      </c>
      <c r="L923" s="6">
        <v>36468</v>
      </c>
      <c r="M923" s="6">
        <v>10</v>
      </c>
      <c r="N923" s="6">
        <v>7293.6</v>
      </c>
      <c r="O923" s="6">
        <v>11815.63</v>
      </c>
      <c r="P923" s="6">
        <v>106</v>
      </c>
      <c r="Q923" s="6">
        <v>77564.03</v>
      </c>
      <c r="R923" s="6" t="s">
        <v>33</v>
      </c>
      <c r="S923" s="6" t="s">
        <v>63</v>
      </c>
      <c r="T923" s="6" t="s">
        <v>95</v>
      </c>
      <c r="U923" s="6" t="s">
        <v>96</v>
      </c>
      <c r="V923" s="6" t="s">
        <v>57</v>
      </c>
      <c r="W923" s="6">
        <v>7</v>
      </c>
      <c r="X923" s="6" t="s">
        <v>38</v>
      </c>
      <c r="Y923" s="6">
        <v>1</v>
      </c>
      <c r="Z923" s="6" t="s">
        <v>39</v>
      </c>
    </row>
    <row r="924" spans="1:26" x14ac:dyDescent="0.3">
      <c r="A924" s="6" t="s">
        <v>1590</v>
      </c>
      <c r="B924" s="7">
        <v>46109</v>
      </c>
      <c r="C924" s="6" t="s">
        <v>1591</v>
      </c>
      <c r="D924" s="6" t="s">
        <v>42</v>
      </c>
      <c r="E924" s="6" t="s">
        <v>29</v>
      </c>
      <c r="F924" s="6">
        <v>19</v>
      </c>
      <c r="G924" s="6" t="s">
        <v>99</v>
      </c>
      <c r="H924" s="6" t="s">
        <v>52</v>
      </c>
      <c r="I924" s="6" t="s">
        <v>99</v>
      </c>
      <c r="J924" s="6" t="s">
        <v>125</v>
      </c>
      <c r="K924" s="6">
        <v>1</v>
      </c>
      <c r="L924" s="6">
        <v>17001</v>
      </c>
      <c r="M924" s="6">
        <v>20</v>
      </c>
      <c r="N924" s="6">
        <v>3400.2</v>
      </c>
      <c r="O924" s="6">
        <v>2448.14</v>
      </c>
      <c r="P924" s="6">
        <v>72</v>
      </c>
      <c r="Q924" s="6">
        <v>16120.94</v>
      </c>
      <c r="R924" s="6" t="s">
        <v>54</v>
      </c>
      <c r="S924" s="6" t="s">
        <v>34</v>
      </c>
      <c r="T924" s="6" t="s">
        <v>70</v>
      </c>
      <c r="U924" s="6" t="s">
        <v>56</v>
      </c>
      <c r="V924" s="6" t="s">
        <v>57</v>
      </c>
      <c r="W924" s="6">
        <v>3</v>
      </c>
      <c r="X924" s="6" t="s">
        <v>38</v>
      </c>
      <c r="Y924" s="6">
        <v>4</v>
      </c>
      <c r="Z924" s="6" t="s">
        <v>39</v>
      </c>
    </row>
    <row r="925" spans="1:26" x14ac:dyDescent="0.3">
      <c r="A925" s="6" t="s">
        <v>1592</v>
      </c>
      <c r="B925" s="7">
        <v>45823</v>
      </c>
      <c r="C925" s="6" t="s">
        <v>897</v>
      </c>
      <c r="D925" s="6" t="s">
        <v>66</v>
      </c>
      <c r="E925" s="6" t="s">
        <v>43</v>
      </c>
      <c r="F925" s="6">
        <v>24</v>
      </c>
      <c r="G925" s="6" t="s">
        <v>99</v>
      </c>
      <c r="H925" s="6" t="s">
        <v>52</v>
      </c>
      <c r="I925" s="6" t="s">
        <v>99</v>
      </c>
      <c r="J925" s="6" t="s">
        <v>62</v>
      </c>
      <c r="K925" s="6">
        <v>1</v>
      </c>
      <c r="L925" s="6">
        <v>2091</v>
      </c>
      <c r="M925" s="6">
        <v>10</v>
      </c>
      <c r="N925" s="6">
        <v>209.1</v>
      </c>
      <c r="O925" s="6">
        <v>338.74</v>
      </c>
      <c r="P925" s="6">
        <v>95</v>
      </c>
      <c r="Q925" s="6">
        <v>2315.64</v>
      </c>
      <c r="R925" s="6" t="s">
        <v>45</v>
      </c>
      <c r="S925" s="6" t="s">
        <v>63</v>
      </c>
      <c r="T925" s="6" t="s">
        <v>46</v>
      </c>
      <c r="U925" s="6" t="s">
        <v>36</v>
      </c>
      <c r="V925" s="6" t="s">
        <v>37</v>
      </c>
      <c r="W925" s="6">
        <v>4</v>
      </c>
      <c r="X925" s="6" t="s">
        <v>47</v>
      </c>
      <c r="Y925" s="6">
        <v>4</v>
      </c>
      <c r="Z925" s="6" t="s">
        <v>58</v>
      </c>
    </row>
    <row r="926" spans="1:26" x14ac:dyDescent="0.3">
      <c r="A926" s="6" t="s">
        <v>1593</v>
      </c>
      <c r="B926" s="7">
        <v>45767</v>
      </c>
      <c r="C926" s="6" t="s">
        <v>1521</v>
      </c>
      <c r="D926" s="6" t="s">
        <v>111</v>
      </c>
      <c r="E926" s="6" t="s">
        <v>29</v>
      </c>
      <c r="F926" s="6">
        <v>24</v>
      </c>
      <c r="G926" s="6" t="s">
        <v>74</v>
      </c>
      <c r="H926" s="6" t="s">
        <v>31</v>
      </c>
      <c r="I926" s="6" t="s">
        <v>74</v>
      </c>
      <c r="J926" s="6" t="s">
        <v>201</v>
      </c>
      <c r="K926" s="6">
        <v>5</v>
      </c>
      <c r="L926" s="6">
        <v>27061</v>
      </c>
      <c r="M926" s="6">
        <v>15</v>
      </c>
      <c r="N926" s="6">
        <v>20295.75</v>
      </c>
      <c r="O926" s="6">
        <v>20701.669999999998</v>
      </c>
      <c r="P926" s="6">
        <v>389</v>
      </c>
      <c r="Q926" s="6">
        <v>136099.92000000001</v>
      </c>
      <c r="R926" s="6" t="s">
        <v>54</v>
      </c>
      <c r="S926" s="6" t="s">
        <v>63</v>
      </c>
      <c r="T926" s="6" t="s">
        <v>76</v>
      </c>
      <c r="U926" s="6" t="s">
        <v>77</v>
      </c>
      <c r="V926" s="6" t="s">
        <v>57</v>
      </c>
      <c r="W926" s="6">
        <v>4</v>
      </c>
      <c r="X926" s="6" t="s">
        <v>38</v>
      </c>
      <c r="Y926" s="6">
        <v>2</v>
      </c>
      <c r="Z926" s="6" t="s">
        <v>58</v>
      </c>
    </row>
    <row r="927" spans="1:26" x14ac:dyDescent="0.3">
      <c r="A927" s="6" t="s">
        <v>1594</v>
      </c>
      <c r="B927" s="7">
        <v>46000</v>
      </c>
      <c r="C927" s="6" t="s">
        <v>1595</v>
      </c>
      <c r="D927" s="6" t="s">
        <v>61</v>
      </c>
      <c r="E927" s="6" t="s">
        <v>29</v>
      </c>
      <c r="F927" s="6">
        <v>35</v>
      </c>
      <c r="G927" s="6" t="s">
        <v>74</v>
      </c>
      <c r="H927" s="6" t="s">
        <v>31</v>
      </c>
      <c r="I927" s="6" t="s">
        <v>74</v>
      </c>
      <c r="J927" s="6" t="s">
        <v>102</v>
      </c>
      <c r="K927" s="6">
        <v>3</v>
      </c>
      <c r="L927" s="6">
        <v>9812</v>
      </c>
      <c r="M927" s="6">
        <v>20</v>
      </c>
      <c r="N927" s="6">
        <v>5887.2</v>
      </c>
      <c r="O927" s="6">
        <v>4238.78</v>
      </c>
      <c r="P927" s="6">
        <v>136</v>
      </c>
      <c r="Q927" s="6">
        <v>27923.58</v>
      </c>
      <c r="R927" s="6" t="s">
        <v>45</v>
      </c>
      <c r="S927" s="6" t="s">
        <v>34</v>
      </c>
      <c r="T927" s="6" t="s">
        <v>103</v>
      </c>
      <c r="U927" s="6" t="s">
        <v>103</v>
      </c>
      <c r="V927" s="6" t="s">
        <v>57</v>
      </c>
      <c r="W927" s="6">
        <v>5</v>
      </c>
      <c r="X927" s="6" t="s">
        <v>47</v>
      </c>
      <c r="Y927" s="6">
        <v>5</v>
      </c>
      <c r="Z927" s="6" t="s">
        <v>58</v>
      </c>
    </row>
    <row r="928" spans="1:26" x14ac:dyDescent="0.3">
      <c r="A928" s="6" t="s">
        <v>1596</v>
      </c>
      <c r="B928" s="7">
        <v>45907</v>
      </c>
      <c r="C928" s="6" t="s">
        <v>441</v>
      </c>
      <c r="D928" s="6" t="s">
        <v>50</v>
      </c>
      <c r="E928" s="6" t="s">
        <v>29</v>
      </c>
      <c r="F928" s="6">
        <v>48</v>
      </c>
      <c r="G928" s="6" t="s">
        <v>134</v>
      </c>
      <c r="H928" s="6" t="s">
        <v>31</v>
      </c>
      <c r="I928" s="6" t="s">
        <v>134</v>
      </c>
      <c r="J928" s="6" t="s">
        <v>53</v>
      </c>
      <c r="K928" s="6">
        <v>2</v>
      </c>
      <c r="L928" s="6">
        <v>42773</v>
      </c>
      <c r="M928" s="6">
        <v>0</v>
      </c>
      <c r="N928" s="6">
        <v>0</v>
      </c>
      <c r="O928" s="6">
        <v>15398.28</v>
      </c>
      <c r="P928" s="6">
        <v>254</v>
      </c>
      <c r="Q928" s="6">
        <v>101198.28</v>
      </c>
      <c r="R928" s="6" t="s">
        <v>45</v>
      </c>
      <c r="S928" s="6" t="s">
        <v>34</v>
      </c>
      <c r="T928" s="6" t="s">
        <v>46</v>
      </c>
      <c r="U928" s="6" t="s">
        <v>36</v>
      </c>
      <c r="V928" s="6" t="s">
        <v>37</v>
      </c>
      <c r="W928" s="6">
        <v>3</v>
      </c>
      <c r="X928" s="6" t="s">
        <v>47</v>
      </c>
      <c r="Y928" s="6">
        <v>2</v>
      </c>
      <c r="Z928" s="6" t="s">
        <v>58</v>
      </c>
    </row>
    <row r="929" spans="1:26" x14ac:dyDescent="0.3">
      <c r="A929" s="6" t="s">
        <v>1597</v>
      </c>
      <c r="B929" s="7">
        <v>46119</v>
      </c>
      <c r="C929" s="6" t="s">
        <v>141</v>
      </c>
      <c r="D929" s="6" t="s">
        <v>61</v>
      </c>
      <c r="E929" s="6" t="s">
        <v>43</v>
      </c>
      <c r="F929" s="6">
        <v>42</v>
      </c>
      <c r="G929" s="6" t="s">
        <v>90</v>
      </c>
      <c r="H929" s="6" t="s">
        <v>31</v>
      </c>
      <c r="I929" s="6" t="s">
        <v>90</v>
      </c>
      <c r="J929" s="6" t="s">
        <v>125</v>
      </c>
      <c r="K929" s="6">
        <v>1</v>
      </c>
      <c r="L929" s="6">
        <v>14852</v>
      </c>
      <c r="M929" s="6">
        <v>15</v>
      </c>
      <c r="N929" s="6">
        <v>2227.8000000000002</v>
      </c>
      <c r="O929" s="6">
        <v>2272.36</v>
      </c>
      <c r="P929" s="6">
        <v>109</v>
      </c>
      <c r="Q929" s="6">
        <v>15005.56</v>
      </c>
      <c r="R929" s="6" t="s">
        <v>83</v>
      </c>
      <c r="S929" s="6" t="s">
        <v>63</v>
      </c>
      <c r="T929" s="6" t="s">
        <v>103</v>
      </c>
      <c r="U929" s="6" t="s">
        <v>103</v>
      </c>
      <c r="V929" s="6" t="s">
        <v>57</v>
      </c>
      <c r="W929" s="6">
        <v>5</v>
      </c>
      <c r="X929" s="6" t="s">
        <v>38</v>
      </c>
      <c r="Y929" s="6">
        <v>5</v>
      </c>
      <c r="Z929" s="6" t="s">
        <v>47</v>
      </c>
    </row>
    <row r="930" spans="1:26" x14ac:dyDescent="0.3">
      <c r="A930" s="6" t="s">
        <v>1598</v>
      </c>
      <c r="B930" s="7">
        <v>45906</v>
      </c>
      <c r="C930" s="6" t="s">
        <v>848</v>
      </c>
      <c r="D930" s="6" t="s">
        <v>108</v>
      </c>
      <c r="E930" s="6" t="s">
        <v>43</v>
      </c>
      <c r="F930" s="6">
        <v>58</v>
      </c>
      <c r="G930" s="6" t="s">
        <v>139</v>
      </c>
      <c r="H930" s="6" t="s">
        <v>31</v>
      </c>
      <c r="I930" s="6" t="s">
        <v>139</v>
      </c>
      <c r="J930" s="6" t="s">
        <v>69</v>
      </c>
      <c r="K930" s="6">
        <v>3</v>
      </c>
      <c r="L930" s="6">
        <v>8496</v>
      </c>
      <c r="M930" s="6">
        <v>15</v>
      </c>
      <c r="N930" s="6">
        <v>3823.2</v>
      </c>
      <c r="O930" s="6">
        <v>3899.66</v>
      </c>
      <c r="P930" s="6">
        <v>138</v>
      </c>
      <c r="Q930" s="6">
        <v>25702.46</v>
      </c>
      <c r="R930" s="6" t="s">
        <v>33</v>
      </c>
      <c r="S930" s="6" t="s">
        <v>34</v>
      </c>
      <c r="T930" s="6" t="s">
        <v>103</v>
      </c>
      <c r="U930" s="6" t="s">
        <v>103</v>
      </c>
      <c r="V930" s="6" t="s">
        <v>57</v>
      </c>
      <c r="W930" s="6">
        <v>9</v>
      </c>
      <c r="X930" s="6" t="s">
        <v>38</v>
      </c>
      <c r="Y930" s="6">
        <v>3</v>
      </c>
      <c r="Z930" s="6" t="s">
        <v>91</v>
      </c>
    </row>
    <row r="931" spans="1:26" x14ac:dyDescent="0.3">
      <c r="A931" s="6" t="s">
        <v>1599</v>
      </c>
      <c r="B931" s="7">
        <v>45955</v>
      </c>
      <c r="C931" s="6" t="s">
        <v>1600</v>
      </c>
      <c r="D931" s="6" t="s">
        <v>108</v>
      </c>
      <c r="E931" s="6" t="s">
        <v>43</v>
      </c>
      <c r="F931" s="6">
        <v>49</v>
      </c>
      <c r="G931" s="6" t="s">
        <v>139</v>
      </c>
      <c r="H931" s="6" t="s">
        <v>31</v>
      </c>
      <c r="I931" s="6" t="s">
        <v>139</v>
      </c>
      <c r="J931" s="6" t="s">
        <v>62</v>
      </c>
      <c r="K931" s="6">
        <v>3</v>
      </c>
      <c r="L931" s="6">
        <v>8963</v>
      </c>
      <c r="M931" s="6">
        <v>20</v>
      </c>
      <c r="N931" s="6">
        <v>5377.8</v>
      </c>
      <c r="O931" s="6">
        <v>3872.02</v>
      </c>
      <c r="P931" s="6">
        <v>168</v>
      </c>
      <c r="Q931" s="6">
        <v>25551.22</v>
      </c>
      <c r="R931" s="6" t="s">
        <v>45</v>
      </c>
      <c r="S931" s="6" t="s">
        <v>34</v>
      </c>
      <c r="T931" s="6" t="s">
        <v>103</v>
      </c>
      <c r="U931" s="6" t="s">
        <v>103</v>
      </c>
      <c r="V931" s="6" t="s">
        <v>57</v>
      </c>
      <c r="W931" s="6">
        <v>8</v>
      </c>
      <c r="X931" s="6" t="s">
        <v>47</v>
      </c>
      <c r="Y931" s="6">
        <v>1</v>
      </c>
      <c r="Z931" s="6" t="s">
        <v>91</v>
      </c>
    </row>
    <row r="932" spans="1:26" x14ac:dyDescent="0.3">
      <c r="A932" s="6" t="s">
        <v>1601</v>
      </c>
      <c r="B932" s="7">
        <v>45949</v>
      </c>
      <c r="C932" s="6" t="s">
        <v>858</v>
      </c>
      <c r="D932" s="6" t="s">
        <v>73</v>
      </c>
      <c r="E932" s="6" t="s">
        <v>43</v>
      </c>
      <c r="F932" s="6">
        <v>41</v>
      </c>
      <c r="G932" s="6" t="s">
        <v>74</v>
      </c>
      <c r="H932" s="6" t="s">
        <v>31</v>
      </c>
      <c r="I932" s="6" t="s">
        <v>74</v>
      </c>
      <c r="J932" s="6" t="s">
        <v>69</v>
      </c>
      <c r="K932" s="6">
        <v>5</v>
      </c>
      <c r="L932" s="6">
        <v>13929</v>
      </c>
      <c r="M932" s="6">
        <v>0</v>
      </c>
      <c r="N932" s="6">
        <v>0</v>
      </c>
      <c r="O932" s="6">
        <v>12536.1</v>
      </c>
      <c r="P932" s="6">
        <v>429</v>
      </c>
      <c r="Q932" s="6">
        <v>82610.100000000006</v>
      </c>
      <c r="R932" s="6" t="s">
        <v>83</v>
      </c>
      <c r="S932" s="6" t="s">
        <v>34</v>
      </c>
      <c r="T932" s="6" t="s">
        <v>35</v>
      </c>
      <c r="U932" s="6" t="s">
        <v>36</v>
      </c>
      <c r="V932" s="6" t="s">
        <v>37</v>
      </c>
      <c r="W932" s="6">
        <v>1</v>
      </c>
      <c r="X932" s="6" t="s">
        <v>38</v>
      </c>
      <c r="Y932" s="6">
        <v>2</v>
      </c>
      <c r="Z932" s="6" t="s">
        <v>39</v>
      </c>
    </row>
    <row r="933" spans="1:26" x14ac:dyDescent="0.3">
      <c r="A933" s="6" t="s">
        <v>1602</v>
      </c>
      <c r="B933" s="7">
        <v>46092</v>
      </c>
      <c r="C933" s="6" t="s">
        <v>1431</v>
      </c>
      <c r="D933" s="6" t="s">
        <v>28</v>
      </c>
      <c r="E933" s="6" t="s">
        <v>43</v>
      </c>
      <c r="F933" s="6">
        <v>20</v>
      </c>
      <c r="G933" s="6" t="s">
        <v>94</v>
      </c>
      <c r="H933" s="6" t="s">
        <v>31</v>
      </c>
      <c r="I933" s="6" t="s">
        <v>94</v>
      </c>
      <c r="J933" s="6" t="s">
        <v>75</v>
      </c>
      <c r="K933" s="6">
        <v>3</v>
      </c>
      <c r="L933" s="6">
        <v>5257</v>
      </c>
      <c r="M933" s="6">
        <v>0</v>
      </c>
      <c r="N933" s="6">
        <v>0</v>
      </c>
      <c r="O933" s="6">
        <v>2838.78</v>
      </c>
      <c r="P933" s="6">
        <v>305</v>
      </c>
      <c r="Q933" s="6">
        <v>18914.78</v>
      </c>
      <c r="R933" s="6" t="s">
        <v>45</v>
      </c>
      <c r="S933" s="6" t="s">
        <v>63</v>
      </c>
      <c r="T933" s="6" t="s">
        <v>46</v>
      </c>
      <c r="U933" s="6" t="s">
        <v>36</v>
      </c>
      <c r="V933" s="6" t="s">
        <v>37</v>
      </c>
      <c r="W933" s="6">
        <v>8</v>
      </c>
      <c r="X933" s="6" t="s">
        <v>47</v>
      </c>
      <c r="Y933" s="6">
        <v>1</v>
      </c>
      <c r="Z933" s="6" t="s">
        <v>58</v>
      </c>
    </row>
    <row r="934" spans="1:26" x14ac:dyDescent="0.3">
      <c r="A934" s="6" t="s">
        <v>1603</v>
      </c>
      <c r="B934" s="7">
        <v>45994</v>
      </c>
      <c r="C934" s="6" t="s">
        <v>1453</v>
      </c>
      <c r="D934" s="6" t="s">
        <v>42</v>
      </c>
      <c r="E934" s="6" t="s">
        <v>29</v>
      </c>
      <c r="F934" s="6">
        <v>34</v>
      </c>
      <c r="G934" s="6" t="s">
        <v>67</v>
      </c>
      <c r="H934" s="6" t="s">
        <v>68</v>
      </c>
      <c r="I934" s="6" t="s">
        <v>67</v>
      </c>
      <c r="J934" s="6" t="s">
        <v>75</v>
      </c>
      <c r="K934" s="6">
        <v>5</v>
      </c>
      <c r="L934" s="6">
        <v>38726</v>
      </c>
      <c r="M934" s="6">
        <v>10</v>
      </c>
      <c r="N934" s="6">
        <v>19363</v>
      </c>
      <c r="O934" s="6">
        <v>31368.06</v>
      </c>
      <c r="P934" s="6">
        <v>69</v>
      </c>
      <c r="Q934" s="6">
        <v>205704.06</v>
      </c>
      <c r="R934" s="6" t="s">
        <v>45</v>
      </c>
      <c r="S934" s="6" t="s">
        <v>34</v>
      </c>
      <c r="T934" s="6" t="s">
        <v>84</v>
      </c>
      <c r="U934" s="6" t="s">
        <v>85</v>
      </c>
      <c r="V934" s="6" t="s">
        <v>86</v>
      </c>
      <c r="W934" s="6">
        <v>5</v>
      </c>
      <c r="X934" s="6" t="s">
        <v>38</v>
      </c>
      <c r="Y934" s="6">
        <v>3</v>
      </c>
      <c r="Z934" s="6" t="s">
        <v>91</v>
      </c>
    </row>
    <row r="935" spans="1:26" x14ac:dyDescent="0.3">
      <c r="A935" s="6" t="s">
        <v>1604</v>
      </c>
      <c r="B935" s="7">
        <v>45782</v>
      </c>
      <c r="C935" s="6" t="s">
        <v>1234</v>
      </c>
      <c r="D935" s="6" t="s">
        <v>28</v>
      </c>
      <c r="E935" s="6" t="s">
        <v>29</v>
      </c>
      <c r="F935" s="6">
        <v>37</v>
      </c>
      <c r="G935" s="6" t="s">
        <v>139</v>
      </c>
      <c r="H935" s="6" t="s">
        <v>31</v>
      </c>
      <c r="I935" s="6" t="s">
        <v>139</v>
      </c>
      <c r="J935" s="6" t="s">
        <v>69</v>
      </c>
      <c r="K935" s="6">
        <v>3</v>
      </c>
      <c r="L935" s="6">
        <v>36827</v>
      </c>
      <c r="M935" s="6">
        <v>20</v>
      </c>
      <c r="N935" s="6">
        <v>22096.2</v>
      </c>
      <c r="O935" s="6">
        <v>15909.26</v>
      </c>
      <c r="P935" s="6">
        <v>406</v>
      </c>
      <c r="Q935" s="6">
        <v>104700.06</v>
      </c>
      <c r="R935" s="6" t="s">
        <v>83</v>
      </c>
      <c r="S935" s="6" t="s">
        <v>63</v>
      </c>
      <c r="T935" s="6" t="s">
        <v>76</v>
      </c>
      <c r="U935" s="6" t="s">
        <v>77</v>
      </c>
      <c r="V935" s="6" t="s">
        <v>57</v>
      </c>
      <c r="W935" s="6">
        <v>2</v>
      </c>
      <c r="X935" s="6" t="s">
        <v>38</v>
      </c>
      <c r="Y935" s="6">
        <v>1</v>
      </c>
      <c r="Z935" s="6" t="s">
        <v>58</v>
      </c>
    </row>
    <row r="936" spans="1:26" x14ac:dyDescent="0.3">
      <c r="A936" s="6" t="s">
        <v>1605</v>
      </c>
      <c r="B936" s="7">
        <v>46095</v>
      </c>
      <c r="C936" s="6" t="s">
        <v>1267</v>
      </c>
      <c r="D936" s="6" t="s">
        <v>42</v>
      </c>
      <c r="E936" s="6" t="s">
        <v>43</v>
      </c>
      <c r="F936" s="6">
        <v>41</v>
      </c>
      <c r="G936" s="6" t="s">
        <v>74</v>
      </c>
      <c r="H936" s="6" t="s">
        <v>31</v>
      </c>
      <c r="I936" s="6" t="s">
        <v>74</v>
      </c>
      <c r="J936" s="6" t="s">
        <v>75</v>
      </c>
      <c r="K936" s="6">
        <v>5</v>
      </c>
      <c r="L936" s="6">
        <v>41450</v>
      </c>
      <c r="M936" s="6">
        <v>15</v>
      </c>
      <c r="N936" s="6">
        <v>31087.5</v>
      </c>
      <c r="O936" s="6">
        <v>31709.25</v>
      </c>
      <c r="P936" s="6">
        <v>432</v>
      </c>
      <c r="Q936" s="6">
        <v>208303.75</v>
      </c>
      <c r="R936" s="6" t="s">
        <v>83</v>
      </c>
      <c r="S936" s="6" t="s">
        <v>63</v>
      </c>
      <c r="T936" s="6" t="s">
        <v>95</v>
      </c>
      <c r="U936" s="6" t="s">
        <v>96</v>
      </c>
      <c r="V936" s="6" t="s">
        <v>57</v>
      </c>
      <c r="W936" s="6">
        <v>10</v>
      </c>
      <c r="X936" s="6" t="s">
        <v>47</v>
      </c>
      <c r="Y936" s="6">
        <v>3</v>
      </c>
      <c r="Z936" s="6" t="s">
        <v>91</v>
      </c>
    </row>
    <row r="937" spans="1:26" x14ac:dyDescent="0.3">
      <c r="A937" s="6" t="s">
        <v>1606</v>
      </c>
      <c r="B937" s="7">
        <v>45950</v>
      </c>
      <c r="C937" s="6" t="s">
        <v>1607</v>
      </c>
      <c r="D937" s="6" t="s">
        <v>108</v>
      </c>
      <c r="E937" s="6" t="s">
        <v>29</v>
      </c>
      <c r="F937" s="6">
        <v>49</v>
      </c>
      <c r="G937" s="6" t="s">
        <v>99</v>
      </c>
      <c r="H937" s="6" t="s">
        <v>52</v>
      </c>
      <c r="I937" s="6" t="s">
        <v>99</v>
      </c>
      <c r="J937" s="6" t="s">
        <v>53</v>
      </c>
      <c r="K937" s="6">
        <v>4</v>
      </c>
      <c r="L937" s="6">
        <v>26576</v>
      </c>
      <c r="M937" s="6">
        <v>5</v>
      </c>
      <c r="N937" s="6">
        <v>5315.2</v>
      </c>
      <c r="O937" s="6">
        <v>18177.98</v>
      </c>
      <c r="P937" s="6">
        <v>152</v>
      </c>
      <c r="Q937" s="6">
        <v>119318.78</v>
      </c>
      <c r="R937" s="6" t="s">
        <v>45</v>
      </c>
      <c r="S937" s="6" t="s">
        <v>63</v>
      </c>
      <c r="T937" s="6" t="s">
        <v>103</v>
      </c>
      <c r="U937" s="6" t="s">
        <v>103</v>
      </c>
      <c r="V937" s="6" t="s">
        <v>57</v>
      </c>
      <c r="W937" s="6">
        <v>9</v>
      </c>
      <c r="X937" s="6" t="s">
        <v>47</v>
      </c>
      <c r="Y937" s="6">
        <v>4</v>
      </c>
      <c r="Z937" s="6" t="s">
        <v>91</v>
      </c>
    </row>
    <row r="938" spans="1:26" x14ac:dyDescent="0.3">
      <c r="A938" s="6" t="s">
        <v>1608</v>
      </c>
      <c r="B938" s="7">
        <v>45800</v>
      </c>
      <c r="C938" s="6" t="s">
        <v>1110</v>
      </c>
      <c r="D938" s="6" t="s">
        <v>50</v>
      </c>
      <c r="E938" s="6" t="s">
        <v>43</v>
      </c>
      <c r="F938" s="6">
        <v>29</v>
      </c>
      <c r="G938" s="6" t="s">
        <v>30</v>
      </c>
      <c r="H938" s="6" t="s">
        <v>31</v>
      </c>
      <c r="I938" s="6" t="s">
        <v>30</v>
      </c>
      <c r="J938" s="6" t="s">
        <v>102</v>
      </c>
      <c r="K938" s="6">
        <v>1</v>
      </c>
      <c r="L938" s="6">
        <v>24845</v>
      </c>
      <c r="M938" s="6">
        <v>5</v>
      </c>
      <c r="N938" s="6">
        <v>1242.25</v>
      </c>
      <c r="O938" s="6">
        <v>4248.49</v>
      </c>
      <c r="P938" s="6">
        <v>17</v>
      </c>
      <c r="Q938" s="6">
        <v>27868.240000000002</v>
      </c>
      <c r="R938" s="6" t="s">
        <v>45</v>
      </c>
      <c r="S938" s="6" t="s">
        <v>34</v>
      </c>
      <c r="T938" s="6" t="s">
        <v>35</v>
      </c>
      <c r="U938" s="6" t="s">
        <v>36</v>
      </c>
      <c r="V938" s="6" t="s">
        <v>37</v>
      </c>
      <c r="W938" s="6">
        <v>9</v>
      </c>
      <c r="X938" s="6" t="s">
        <v>47</v>
      </c>
      <c r="Y938" s="6">
        <v>4</v>
      </c>
      <c r="Z938" s="6" t="s">
        <v>39</v>
      </c>
    </row>
    <row r="939" spans="1:26" x14ac:dyDescent="0.3">
      <c r="A939" s="6" t="s">
        <v>1609</v>
      </c>
      <c r="B939" s="7">
        <v>46115</v>
      </c>
      <c r="C939" s="6" t="s">
        <v>375</v>
      </c>
      <c r="D939" s="6" t="s">
        <v>111</v>
      </c>
      <c r="E939" s="6" t="s">
        <v>43</v>
      </c>
      <c r="F939" s="6">
        <v>55</v>
      </c>
      <c r="G939" s="6" t="s">
        <v>30</v>
      </c>
      <c r="H939" s="6" t="s">
        <v>31</v>
      </c>
      <c r="I939" s="6" t="s">
        <v>30</v>
      </c>
      <c r="J939" s="6" t="s">
        <v>53</v>
      </c>
      <c r="K939" s="6">
        <v>2</v>
      </c>
      <c r="L939" s="6">
        <v>49886</v>
      </c>
      <c r="M939" s="6">
        <v>15</v>
      </c>
      <c r="N939" s="6">
        <v>14965.8</v>
      </c>
      <c r="O939" s="6">
        <v>15265.12</v>
      </c>
      <c r="P939" s="6">
        <v>266</v>
      </c>
      <c r="Q939" s="6">
        <v>100337.32</v>
      </c>
      <c r="R939" s="6" t="s">
        <v>54</v>
      </c>
      <c r="S939" s="6" t="s">
        <v>34</v>
      </c>
      <c r="T939" s="6" t="s">
        <v>55</v>
      </c>
      <c r="U939" s="6" t="s">
        <v>56</v>
      </c>
      <c r="V939" s="6" t="s">
        <v>57</v>
      </c>
      <c r="W939" s="6">
        <v>1</v>
      </c>
      <c r="X939" s="6" t="s">
        <v>38</v>
      </c>
      <c r="Y939" s="6">
        <v>5</v>
      </c>
      <c r="Z939" s="6" t="s">
        <v>91</v>
      </c>
    </row>
    <row r="940" spans="1:26" x14ac:dyDescent="0.3">
      <c r="A940" s="6" t="s">
        <v>1610</v>
      </c>
      <c r="B940" s="7">
        <v>45946</v>
      </c>
      <c r="C940" s="6" t="s">
        <v>299</v>
      </c>
      <c r="D940" s="6" t="s">
        <v>108</v>
      </c>
      <c r="E940" s="6" t="s">
        <v>29</v>
      </c>
      <c r="F940" s="6">
        <v>52</v>
      </c>
      <c r="G940" s="6" t="s">
        <v>94</v>
      </c>
      <c r="H940" s="6" t="s">
        <v>31</v>
      </c>
      <c r="I940" s="6" t="s">
        <v>94</v>
      </c>
      <c r="J940" s="6" t="s">
        <v>32</v>
      </c>
      <c r="K940" s="6">
        <v>5</v>
      </c>
      <c r="L940" s="6">
        <v>31838</v>
      </c>
      <c r="M940" s="6">
        <v>15</v>
      </c>
      <c r="N940" s="6">
        <v>23878.5</v>
      </c>
      <c r="O940" s="6">
        <v>24356.07</v>
      </c>
      <c r="P940" s="6">
        <v>154</v>
      </c>
      <c r="Q940" s="6">
        <v>159821.57</v>
      </c>
      <c r="R940" s="6" t="s">
        <v>33</v>
      </c>
      <c r="S940" s="6" t="s">
        <v>34</v>
      </c>
      <c r="T940" s="6" t="s">
        <v>76</v>
      </c>
      <c r="U940" s="6" t="s">
        <v>77</v>
      </c>
      <c r="V940" s="6" t="s">
        <v>57</v>
      </c>
      <c r="W940" s="6">
        <v>4</v>
      </c>
      <c r="X940" s="6" t="s">
        <v>38</v>
      </c>
      <c r="Y940" s="6">
        <v>1</v>
      </c>
      <c r="Z940" s="6" t="s">
        <v>91</v>
      </c>
    </row>
    <row r="941" spans="1:26" x14ac:dyDescent="0.3">
      <c r="A941" s="6" t="s">
        <v>1611</v>
      </c>
      <c r="B941" s="7">
        <v>45829</v>
      </c>
      <c r="C941" s="6" t="s">
        <v>1612</v>
      </c>
      <c r="D941" s="6" t="s">
        <v>111</v>
      </c>
      <c r="E941" s="6" t="s">
        <v>29</v>
      </c>
      <c r="F941" s="6">
        <v>43</v>
      </c>
      <c r="G941" s="6" t="s">
        <v>51</v>
      </c>
      <c r="H941" s="6" t="s">
        <v>52</v>
      </c>
      <c r="I941" s="6" t="s">
        <v>51</v>
      </c>
      <c r="J941" s="6" t="s">
        <v>201</v>
      </c>
      <c r="K941" s="6">
        <v>5</v>
      </c>
      <c r="L941" s="6">
        <v>41624</v>
      </c>
      <c r="M941" s="6">
        <v>5</v>
      </c>
      <c r="N941" s="6">
        <v>10406</v>
      </c>
      <c r="O941" s="6">
        <v>35588.519999999997</v>
      </c>
      <c r="P941" s="6">
        <v>290</v>
      </c>
      <c r="Q941" s="6">
        <v>233592.52</v>
      </c>
      <c r="R941" s="6" t="s">
        <v>33</v>
      </c>
      <c r="S941" s="6" t="s">
        <v>34</v>
      </c>
      <c r="T941" s="6" t="s">
        <v>84</v>
      </c>
      <c r="U941" s="6" t="s">
        <v>85</v>
      </c>
      <c r="V941" s="6" t="s">
        <v>86</v>
      </c>
      <c r="W941" s="6">
        <v>3</v>
      </c>
      <c r="X941" s="6" t="s">
        <v>38</v>
      </c>
      <c r="Y941" s="6">
        <v>2</v>
      </c>
      <c r="Z941" s="6" t="s">
        <v>91</v>
      </c>
    </row>
    <row r="942" spans="1:26" x14ac:dyDescent="0.3">
      <c r="A942" s="6" t="s">
        <v>1613</v>
      </c>
      <c r="B942" s="7">
        <v>45943</v>
      </c>
      <c r="C942" s="6" t="s">
        <v>1614</v>
      </c>
      <c r="D942" s="6" t="s">
        <v>89</v>
      </c>
      <c r="E942" s="6" t="s">
        <v>29</v>
      </c>
      <c r="F942" s="6">
        <v>40</v>
      </c>
      <c r="G942" s="6" t="s">
        <v>51</v>
      </c>
      <c r="H942" s="6" t="s">
        <v>52</v>
      </c>
      <c r="I942" s="6" t="s">
        <v>51</v>
      </c>
      <c r="J942" s="6" t="s">
        <v>201</v>
      </c>
      <c r="K942" s="6">
        <v>5</v>
      </c>
      <c r="L942" s="6">
        <v>7734</v>
      </c>
      <c r="M942" s="6">
        <v>0</v>
      </c>
      <c r="N942" s="6">
        <v>0</v>
      </c>
      <c r="O942" s="6">
        <v>6960.6</v>
      </c>
      <c r="P942" s="6">
        <v>264</v>
      </c>
      <c r="Q942" s="6">
        <v>45894.6</v>
      </c>
      <c r="R942" s="6" t="s">
        <v>54</v>
      </c>
      <c r="S942" s="6" t="s">
        <v>63</v>
      </c>
      <c r="T942" s="6" t="s">
        <v>35</v>
      </c>
      <c r="U942" s="6" t="s">
        <v>36</v>
      </c>
      <c r="V942" s="6" t="s">
        <v>37</v>
      </c>
      <c r="W942" s="6">
        <v>5</v>
      </c>
      <c r="X942" s="6" t="s">
        <v>38</v>
      </c>
      <c r="Y942" s="6">
        <v>5</v>
      </c>
      <c r="Z942" s="6" t="s">
        <v>39</v>
      </c>
    </row>
    <row r="943" spans="1:26" x14ac:dyDescent="0.3">
      <c r="A943" s="6" t="s">
        <v>1615</v>
      </c>
      <c r="B943" s="7">
        <v>46001</v>
      </c>
      <c r="C943" s="6" t="s">
        <v>268</v>
      </c>
      <c r="D943" s="6" t="s">
        <v>61</v>
      </c>
      <c r="E943" s="6" t="s">
        <v>29</v>
      </c>
      <c r="F943" s="6">
        <v>46</v>
      </c>
      <c r="G943" s="6" t="s">
        <v>67</v>
      </c>
      <c r="H943" s="6" t="s">
        <v>68</v>
      </c>
      <c r="I943" s="6" t="s">
        <v>67</v>
      </c>
      <c r="J943" s="6" t="s">
        <v>201</v>
      </c>
      <c r="K943" s="6">
        <v>1</v>
      </c>
      <c r="L943" s="6">
        <v>13846</v>
      </c>
      <c r="M943" s="6">
        <v>5</v>
      </c>
      <c r="N943" s="6">
        <v>692.3</v>
      </c>
      <c r="O943" s="6">
        <v>2367.67</v>
      </c>
      <c r="P943" s="6">
        <v>300</v>
      </c>
      <c r="Q943" s="6">
        <v>15821.37</v>
      </c>
      <c r="R943" s="6" t="s">
        <v>54</v>
      </c>
      <c r="S943" s="6" t="s">
        <v>63</v>
      </c>
      <c r="T943" s="6" t="s">
        <v>55</v>
      </c>
      <c r="U943" s="6" t="s">
        <v>56</v>
      </c>
      <c r="V943" s="6" t="s">
        <v>57</v>
      </c>
      <c r="W943" s="6">
        <v>6</v>
      </c>
      <c r="X943" s="6" t="s">
        <v>47</v>
      </c>
      <c r="Y943" s="6">
        <v>5</v>
      </c>
      <c r="Z943" s="6" t="s">
        <v>58</v>
      </c>
    </row>
    <row r="944" spans="1:26" x14ac:dyDescent="0.3">
      <c r="A944" s="6" t="s">
        <v>1616</v>
      </c>
      <c r="B944" s="7">
        <v>46073</v>
      </c>
      <c r="C944" s="6" t="s">
        <v>713</v>
      </c>
      <c r="D944" s="6" t="s">
        <v>42</v>
      </c>
      <c r="E944" s="6" t="s">
        <v>43</v>
      </c>
      <c r="F944" s="6">
        <v>51</v>
      </c>
      <c r="G944" s="6" t="s">
        <v>67</v>
      </c>
      <c r="H944" s="6" t="s">
        <v>68</v>
      </c>
      <c r="I944" s="6" t="s">
        <v>67</v>
      </c>
      <c r="J944" s="6" t="s">
        <v>201</v>
      </c>
      <c r="K944" s="6">
        <v>3</v>
      </c>
      <c r="L944" s="6">
        <v>7577</v>
      </c>
      <c r="M944" s="6">
        <v>10</v>
      </c>
      <c r="N944" s="6">
        <v>2273.1</v>
      </c>
      <c r="O944" s="6">
        <v>3682.42</v>
      </c>
      <c r="P944" s="6">
        <v>242</v>
      </c>
      <c r="Q944" s="6">
        <v>24382.32</v>
      </c>
      <c r="R944" s="6" t="s">
        <v>33</v>
      </c>
      <c r="S944" s="6" t="s">
        <v>34</v>
      </c>
      <c r="T944" s="6" t="s">
        <v>70</v>
      </c>
      <c r="U944" s="6" t="s">
        <v>56</v>
      </c>
      <c r="V944" s="6" t="s">
        <v>57</v>
      </c>
      <c r="W944" s="6">
        <v>1</v>
      </c>
      <c r="X944" s="6" t="s">
        <v>38</v>
      </c>
      <c r="Y944" s="6">
        <v>2</v>
      </c>
      <c r="Z944" s="6" t="s">
        <v>47</v>
      </c>
    </row>
    <row r="945" spans="1:26" x14ac:dyDescent="0.3">
      <c r="A945" s="6" t="s">
        <v>1617</v>
      </c>
      <c r="B945" s="7">
        <v>46119</v>
      </c>
      <c r="C945" s="6" t="s">
        <v>1618</v>
      </c>
      <c r="D945" s="6" t="s">
        <v>61</v>
      </c>
      <c r="E945" s="6" t="s">
        <v>29</v>
      </c>
      <c r="F945" s="6">
        <v>20</v>
      </c>
      <c r="G945" s="6" t="s">
        <v>44</v>
      </c>
      <c r="H945" s="6" t="s">
        <v>31</v>
      </c>
      <c r="I945" s="6" t="s">
        <v>44</v>
      </c>
      <c r="J945" s="6" t="s">
        <v>53</v>
      </c>
      <c r="K945" s="6">
        <v>5</v>
      </c>
      <c r="L945" s="6">
        <v>32146</v>
      </c>
      <c r="M945" s="6">
        <v>10</v>
      </c>
      <c r="N945" s="6">
        <v>16073</v>
      </c>
      <c r="O945" s="6">
        <v>26038.26</v>
      </c>
      <c r="P945" s="6">
        <v>38</v>
      </c>
      <c r="Q945" s="6">
        <v>170733.26</v>
      </c>
      <c r="R945" s="6" t="s">
        <v>33</v>
      </c>
      <c r="S945" s="6" t="s">
        <v>63</v>
      </c>
      <c r="T945" s="6" t="s">
        <v>70</v>
      </c>
      <c r="U945" s="6" t="s">
        <v>56</v>
      </c>
      <c r="V945" s="6" t="s">
        <v>57</v>
      </c>
      <c r="W945" s="6">
        <v>3</v>
      </c>
      <c r="X945" s="6" t="s">
        <v>47</v>
      </c>
      <c r="Y945" s="6">
        <v>1</v>
      </c>
      <c r="Z945" s="6" t="s">
        <v>47</v>
      </c>
    </row>
    <row r="946" spans="1:26" x14ac:dyDescent="0.3">
      <c r="A946" s="6" t="s">
        <v>1619</v>
      </c>
      <c r="B946" s="7">
        <v>45976</v>
      </c>
      <c r="C946" s="6" t="s">
        <v>1187</v>
      </c>
      <c r="D946" s="6" t="s">
        <v>61</v>
      </c>
      <c r="E946" s="6" t="s">
        <v>29</v>
      </c>
      <c r="F946" s="6">
        <v>37</v>
      </c>
      <c r="G946" s="6" t="s">
        <v>134</v>
      </c>
      <c r="H946" s="6" t="s">
        <v>31</v>
      </c>
      <c r="I946" s="6" t="s">
        <v>134</v>
      </c>
      <c r="J946" s="6" t="s">
        <v>32</v>
      </c>
      <c r="K946" s="6">
        <v>2</v>
      </c>
      <c r="L946" s="6">
        <v>36331</v>
      </c>
      <c r="M946" s="6">
        <v>15</v>
      </c>
      <c r="N946" s="6">
        <v>10899.3</v>
      </c>
      <c r="O946" s="6">
        <v>11117.29</v>
      </c>
      <c r="P946" s="6">
        <v>386</v>
      </c>
      <c r="Q946" s="6">
        <v>73265.990000000005</v>
      </c>
      <c r="R946" s="6" t="s">
        <v>45</v>
      </c>
      <c r="S946" s="6" t="s">
        <v>34</v>
      </c>
      <c r="T946" s="6" t="s">
        <v>35</v>
      </c>
      <c r="U946" s="6" t="s">
        <v>36</v>
      </c>
      <c r="V946" s="6" t="s">
        <v>37</v>
      </c>
      <c r="W946" s="6">
        <v>3</v>
      </c>
      <c r="X946" s="6" t="s">
        <v>47</v>
      </c>
      <c r="Y946" s="6">
        <v>5</v>
      </c>
      <c r="Z946" s="6" t="s">
        <v>91</v>
      </c>
    </row>
    <row r="947" spans="1:26" x14ac:dyDescent="0.3">
      <c r="A947" s="6" t="s">
        <v>1620</v>
      </c>
      <c r="B947" s="7">
        <v>45970</v>
      </c>
      <c r="C947" s="6" t="s">
        <v>1621</v>
      </c>
      <c r="D947" s="6" t="s">
        <v>61</v>
      </c>
      <c r="E947" s="6" t="s">
        <v>43</v>
      </c>
      <c r="F947" s="6">
        <v>54</v>
      </c>
      <c r="G947" s="6" t="s">
        <v>67</v>
      </c>
      <c r="H947" s="6" t="s">
        <v>68</v>
      </c>
      <c r="I947" s="6" t="s">
        <v>67</v>
      </c>
      <c r="J947" s="6" t="s">
        <v>62</v>
      </c>
      <c r="K947" s="6">
        <v>3</v>
      </c>
      <c r="L947" s="6">
        <v>30863</v>
      </c>
      <c r="M947" s="6">
        <v>0</v>
      </c>
      <c r="N947" s="6">
        <v>0</v>
      </c>
      <c r="O947" s="6">
        <v>16666.02</v>
      </c>
      <c r="P947" s="6">
        <v>493</v>
      </c>
      <c r="Q947" s="6">
        <v>109748.02</v>
      </c>
      <c r="R947" s="6" t="s">
        <v>83</v>
      </c>
      <c r="S947" s="6" t="s">
        <v>63</v>
      </c>
      <c r="T947" s="6" t="s">
        <v>70</v>
      </c>
      <c r="U947" s="6" t="s">
        <v>56</v>
      </c>
      <c r="V947" s="6" t="s">
        <v>57</v>
      </c>
      <c r="W947" s="6">
        <v>10</v>
      </c>
      <c r="X947" s="6" t="s">
        <v>38</v>
      </c>
      <c r="Y947" s="6">
        <v>3</v>
      </c>
      <c r="Z947" s="6" t="s">
        <v>58</v>
      </c>
    </row>
    <row r="948" spans="1:26" x14ac:dyDescent="0.3">
      <c r="A948" s="6" t="s">
        <v>1622</v>
      </c>
      <c r="B948" s="7">
        <v>46095</v>
      </c>
      <c r="C948" s="6" t="s">
        <v>1265</v>
      </c>
      <c r="D948" s="6" t="s">
        <v>42</v>
      </c>
      <c r="E948" s="6" t="s">
        <v>43</v>
      </c>
      <c r="F948" s="6">
        <v>18</v>
      </c>
      <c r="G948" s="6" t="s">
        <v>134</v>
      </c>
      <c r="H948" s="6" t="s">
        <v>31</v>
      </c>
      <c r="I948" s="6" t="s">
        <v>134</v>
      </c>
      <c r="J948" s="6" t="s">
        <v>69</v>
      </c>
      <c r="K948" s="6">
        <v>1</v>
      </c>
      <c r="L948" s="6">
        <v>14652</v>
      </c>
      <c r="M948" s="6">
        <v>0</v>
      </c>
      <c r="N948" s="6">
        <v>0</v>
      </c>
      <c r="O948" s="6">
        <v>2637.36</v>
      </c>
      <c r="P948" s="6">
        <v>24</v>
      </c>
      <c r="Q948" s="6">
        <v>17313.36</v>
      </c>
      <c r="R948" s="6" t="s">
        <v>83</v>
      </c>
      <c r="S948" s="6" t="s">
        <v>63</v>
      </c>
      <c r="T948" s="6" t="s">
        <v>55</v>
      </c>
      <c r="U948" s="6" t="s">
        <v>56</v>
      </c>
      <c r="V948" s="6" t="s">
        <v>57</v>
      </c>
      <c r="W948" s="6">
        <v>4</v>
      </c>
      <c r="X948" s="6" t="s">
        <v>38</v>
      </c>
      <c r="Y948" s="6">
        <v>4</v>
      </c>
      <c r="Z948" s="6" t="s">
        <v>47</v>
      </c>
    </row>
    <row r="949" spans="1:26" x14ac:dyDescent="0.3">
      <c r="A949" s="6" t="s">
        <v>1623</v>
      </c>
      <c r="B949" s="7">
        <v>46118</v>
      </c>
      <c r="C949" s="6" t="s">
        <v>740</v>
      </c>
      <c r="D949" s="6" t="s">
        <v>80</v>
      </c>
      <c r="E949" s="6" t="s">
        <v>43</v>
      </c>
      <c r="F949" s="6">
        <v>21</v>
      </c>
      <c r="G949" s="6" t="s">
        <v>30</v>
      </c>
      <c r="H949" s="6" t="s">
        <v>31</v>
      </c>
      <c r="I949" s="6" t="s">
        <v>30</v>
      </c>
      <c r="J949" s="6" t="s">
        <v>201</v>
      </c>
      <c r="K949" s="6">
        <v>5</v>
      </c>
      <c r="L949" s="6">
        <v>1032</v>
      </c>
      <c r="M949" s="6">
        <v>10</v>
      </c>
      <c r="N949" s="6">
        <v>516</v>
      </c>
      <c r="O949" s="6">
        <v>835.92</v>
      </c>
      <c r="P949" s="6">
        <v>234</v>
      </c>
      <c r="Q949" s="6">
        <v>5713.92</v>
      </c>
      <c r="R949" s="6" t="s">
        <v>83</v>
      </c>
      <c r="S949" s="6" t="s">
        <v>34</v>
      </c>
      <c r="T949" s="6" t="s">
        <v>35</v>
      </c>
      <c r="U949" s="6" t="s">
        <v>36</v>
      </c>
      <c r="V949" s="6" t="s">
        <v>37</v>
      </c>
      <c r="W949" s="6">
        <v>4</v>
      </c>
      <c r="X949" s="6" t="s">
        <v>38</v>
      </c>
      <c r="Y949" s="6">
        <v>3</v>
      </c>
      <c r="Z949" s="6" t="s">
        <v>39</v>
      </c>
    </row>
    <row r="950" spans="1:26" x14ac:dyDescent="0.3">
      <c r="A950" s="6" t="s">
        <v>1624</v>
      </c>
      <c r="B950" s="7">
        <v>45766</v>
      </c>
      <c r="C950" s="6" t="s">
        <v>1625</v>
      </c>
      <c r="D950" s="6" t="s">
        <v>89</v>
      </c>
      <c r="E950" s="6" t="s">
        <v>29</v>
      </c>
      <c r="F950" s="6">
        <v>42</v>
      </c>
      <c r="G950" s="6" t="s">
        <v>90</v>
      </c>
      <c r="H950" s="6" t="s">
        <v>31</v>
      </c>
      <c r="I950" s="6" t="s">
        <v>90</v>
      </c>
      <c r="J950" s="6" t="s">
        <v>62</v>
      </c>
      <c r="K950" s="6">
        <v>5</v>
      </c>
      <c r="L950" s="6">
        <v>4697</v>
      </c>
      <c r="M950" s="6">
        <v>0</v>
      </c>
      <c r="N950" s="6">
        <v>0</v>
      </c>
      <c r="O950" s="6">
        <v>4227.3</v>
      </c>
      <c r="P950" s="6">
        <v>377</v>
      </c>
      <c r="Q950" s="6">
        <v>28089.3</v>
      </c>
      <c r="R950" s="6" t="s">
        <v>83</v>
      </c>
      <c r="S950" s="6" t="s">
        <v>63</v>
      </c>
      <c r="T950" s="6" t="s">
        <v>46</v>
      </c>
      <c r="U950" s="6" t="s">
        <v>36</v>
      </c>
      <c r="V950" s="6" t="s">
        <v>37</v>
      </c>
      <c r="W950" s="6">
        <v>7</v>
      </c>
      <c r="X950" s="6" t="s">
        <v>38</v>
      </c>
      <c r="Y950" s="6">
        <v>3</v>
      </c>
      <c r="Z950" s="6" t="s">
        <v>39</v>
      </c>
    </row>
    <row r="951" spans="1:26" x14ac:dyDescent="0.3">
      <c r="A951" s="6" t="s">
        <v>1626</v>
      </c>
      <c r="B951" s="7">
        <v>46079</v>
      </c>
      <c r="C951" s="6" t="s">
        <v>1627</v>
      </c>
      <c r="D951" s="6" t="s">
        <v>73</v>
      </c>
      <c r="E951" s="6" t="s">
        <v>43</v>
      </c>
      <c r="F951" s="6">
        <v>44</v>
      </c>
      <c r="G951" s="6" t="s">
        <v>139</v>
      </c>
      <c r="H951" s="6" t="s">
        <v>31</v>
      </c>
      <c r="I951" s="6" t="s">
        <v>139</v>
      </c>
      <c r="J951" s="6" t="s">
        <v>75</v>
      </c>
      <c r="K951" s="6">
        <v>1</v>
      </c>
      <c r="L951" s="6">
        <v>5912</v>
      </c>
      <c r="M951" s="6">
        <v>10</v>
      </c>
      <c r="N951" s="6">
        <v>591.20000000000005</v>
      </c>
      <c r="O951" s="6">
        <v>957.74</v>
      </c>
      <c r="P951" s="6">
        <v>45</v>
      </c>
      <c r="Q951" s="6">
        <v>6323.54</v>
      </c>
      <c r="R951" s="6" t="s">
        <v>33</v>
      </c>
      <c r="S951" s="6" t="s">
        <v>34</v>
      </c>
      <c r="T951" s="6" t="s">
        <v>35</v>
      </c>
      <c r="U951" s="6" t="s">
        <v>36</v>
      </c>
      <c r="V951" s="6" t="s">
        <v>37</v>
      </c>
      <c r="W951" s="6">
        <v>2</v>
      </c>
      <c r="X951" s="6" t="s">
        <v>47</v>
      </c>
      <c r="Y951" s="6">
        <v>2</v>
      </c>
      <c r="Z951" s="6" t="s">
        <v>39</v>
      </c>
    </row>
    <row r="952" spans="1:26" x14ac:dyDescent="0.3">
      <c r="A952" s="6" t="s">
        <v>1628</v>
      </c>
      <c r="B952" s="7">
        <v>45973</v>
      </c>
      <c r="C952" s="6" t="s">
        <v>1629</v>
      </c>
      <c r="D952" s="6" t="s">
        <v>80</v>
      </c>
      <c r="E952" s="6" t="s">
        <v>29</v>
      </c>
      <c r="F952" s="6">
        <v>39</v>
      </c>
      <c r="G952" s="6" t="s">
        <v>51</v>
      </c>
      <c r="H952" s="6" t="s">
        <v>52</v>
      </c>
      <c r="I952" s="6" t="s">
        <v>51</v>
      </c>
      <c r="J952" s="6" t="s">
        <v>53</v>
      </c>
      <c r="K952" s="6">
        <v>2</v>
      </c>
      <c r="L952" s="6">
        <v>43132</v>
      </c>
      <c r="M952" s="6">
        <v>0</v>
      </c>
      <c r="N952" s="6">
        <v>0</v>
      </c>
      <c r="O952" s="6">
        <v>15527.52</v>
      </c>
      <c r="P952" s="6">
        <v>296</v>
      </c>
      <c r="Q952" s="6">
        <v>102087.52</v>
      </c>
      <c r="R952" s="6" t="s">
        <v>45</v>
      </c>
      <c r="S952" s="6" t="s">
        <v>34</v>
      </c>
      <c r="T952" s="6" t="s">
        <v>55</v>
      </c>
      <c r="U952" s="6" t="s">
        <v>56</v>
      </c>
      <c r="V952" s="6" t="s">
        <v>57</v>
      </c>
      <c r="W952" s="6">
        <v>7</v>
      </c>
      <c r="X952" s="6" t="s">
        <v>47</v>
      </c>
      <c r="Y952" s="6">
        <v>1</v>
      </c>
      <c r="Z952" s="6" t="s">
        <v>39</v>
      </c>
    </row>
    <row r="953" spans="1:26" x14ac:dyDescent="0.3">
      <c r="A953" s="6" t="s">
        <v>1630</v>
      </c>
      <c r="B953" s="7">
        <v>45772</v>
      </c>
      <c r="C953" s="6" t="s">
        <v>1097</v>
      </c>
      <c r="D953" s="6" t="s">
        <v>66</v>
      </c>
      <c r="E953" s="6" t="s">
        <v>43</v>
      </c>
      <c r="F953" s="6">
        <v>23</v>
      </c>
      <c r="G953" s="6" t="s">
        <v>139</v>
      </c>
      <c r="H953" s="6" t="s">
        <v>31</v>
      </c>
      <c r="I953" s="6" t="s">
        <v>139</v>
      </c>
      <c r="J953" s="6" t="s">
        <v>69</v>
      </c>
      <c r="K953" s="6">
        <v>1</v>
      </c>
      <c r="L953" s="6">
        <v>47653</v>
      </c>
      <c r="M953" s="6">
        <v>5</v>
      </c>
      <c r="N953" s="6">
        <v>2382.65</v>
      </c>
      <c r="O953" s="6">
        <v>8148.66</v>
      </c>
      <c r="P953" s="6">
        <v>319</v>
      </c>
      <c r="Q953" s="6">
        <v>53738.01</v>
      </c>
      <c r="R953" s="6" t="s">
        <v>33</v>
      </c>
      <c r="S953" s="6" t="s">
        <v>34</v>
      </c>
      <c r="T953" s="6" t="s">
        <v>84</v>
      </c>
      <c r="U953" s="6" t="s">
        <v>85</v>
      </c>
      <c r="V953" s="6" t="s">
        <v>86</v>
      </c>
      <c r="W953" s="6">
        <v>9</v>
      </c>
      <c r="X953" s="6" t="s">
        <v>47</v>
      </c>
      <c r="Y953" s="6">
        <v>3</v>
      </c>
      <c r="Z953" s="6" t="s">
        <v>39</v>
      </c>
    </row>
    <row r="954" spans="1:26" x14ac:dyDescent="0.3">
      <c r="A954" s="6" t="s">
        <v>1631</v>
      </c>
      <c r="B954" s="7">
        <v>46063</v>
      </c>
      <c r="C954" s="6" t="s">
        <v>1426</v>
      </c>
      <c r="D954" s="6" t="s">
        <v>108</v>
      </c>
      <c r="E954" s="6" t="s">
        <v>43</v>
      </c>
      <c r="F954" s="6">
        <v>49</v>
      </c>
      <c r="G954" s="6" t="s">
        <v>139</v>
      </c>
      <c r="H954" s="6" t="s">
        <v>31</v>
      </c>
      <c r="I954" s="6" t="s">
        <v>139</v>
      </c>
      <c r="J954" s="6" t="s">
        <v>75</v>
      </c>
      <c r="K954" s="6">
        <v>5</v>
      </c>
      <c r="L954" s="6">
        <v>34519</v>
      </c>
      <c r="M954" s="6">
        <v>10</v>
      </c>
      <c r="N954" s="6">
        <v>17259.5</v>
      </c>
      <c r="O954" s="6">
        <v>27960.39</v>
      </c>
      <c r="P954" s="6">
        <v>202</v>
      </c>
      <c r="Q954" s="6">
        <v>183497.89</v>
      </c>
      <c r="R954" s="6" t="s">
        <v>33</v>
      </c>
      <c r="S954" s="6" t="s">
        <v>34</v>
      </c>
      <c r="T954" s="6" t="s">
        <v>46</v>
      </c>
      <c r="U954" s="6" t="s">
        <v>36</v>
      </c>
      <c r="V954" s="6" t="s">
        <v>37</v>
      </c>
      <c r="W954" s="6">
        <v>4</v>
      </c>
      <c r="X954" s="6" t="s">
        <v>38</v>
      </c>
      <c r="Y954" s="6">
        <v>1</v>
      </c>
      <c r="Z954" s="6" t="s">
        <v>58</v>
      </c>
    </row>
    <row r="955" spans="1:26" x14ac:dyDescent="0.3">
      <c r="A955" s="6" t="s">
        <v>1632</v>
      </c>
      <c r="B955" s="7">
        <v>45971</v>
      </c>
      <c r="C955" s="6" t="s">
        <v>1633</v>
      </c>
      <c r="D955" s="6" t="s">
        <v>80</v>
      </c>
      <c r="E955" s="6" t="s">
        <v>29</v>
      </c>
      <c r="F955" s="6">
        <v>23</v>
      </c>
      <c r="G955" s="6" t="s">
        <v>99</v>
      </c>
      <c r="H955" s="6" t="s">
        <v>52</v>
      </c>
      <c r="I955" s="6" t="s">
        <v>99</v>
      </c>
      <c r="J955" s="6" t="s">
        <v>150</v>
      </c>
      <c r="K955" s="6">
        <v>3</v>
      </c>
      <c r="L955" s="6">
        <v>39182</v>
      </c>
      <c r="M955" s="6">
        <v>15</v>
      </c>
      <c r="N955" s="6">
        <v>17631.900000000001</v>
      </c>
      <c r="O955" s="6">
        <v>17984.54</v>
      </c>
      <c r="P955" s="6">
        <v>76</v>
      </c>
      <c r="Q955" s="6">
        <v>117974.64</v>
      </c>
      <c r="R955" s="6" t="s">
        <v>54</v>
      </c>
      <c r="S955" s="6" t="s">
        <v>34</v>
      </c>
      <c r="T955" s="6" t="s">
        <v>76</v>
      </c>
      <c r="U955" s="6" t="s">
        <v>77</v>
      </c>
      <c r="V955" s="6" t="s">
        <v>57</v>
      </c>
      <c r="W955" s="6">
        <v>6</v>
      </c>
      <c r="X955" s="6" t="s">
        <v>38</v>
      </c>
      <c r="Y955" s="6">
        <v>5</v>
      </c>
      <c r="Z955" s="6" t="s">
        <v>39</v>
      </c>
    </row>
    <row r="956" spans="1:26" x14ac:dyDescent="0.3">
      <c r="A956" s="6" t="s">
        <v>1634</v>
      </c>
      <c r="B956" s="7">
        <v>45793</v>
      </c>
      <c r="C956" s="6" t="s">
        <v>1001</v>
      </c>
      <c r="D956" s="6" t="s">
        <v>50</v>
      </c>
      <c r="E956" s="6" t="s">
        <v>29</v>
      </c>
      <c r="F956" s="6">
        <v>51</v>
      </c>
      <c r="G956" s="6" t="s">
        <v>139</v>
      </c>
      <c r="H956" s="6" t="s">
        <v>31</v>
      </c>
      <c r="I956" s="6" t="s">
        <v>1700</v>
      </c>
      <c r="J956" s="6" t="s">
        <v>32</v>
      </c>
      <c r="K956" s="6">
        <v>4</v>
      </c>
      <c r="L956" s="6">
        <v>34291</v>
      </c>
      <c r="M956" s="6">
        <v>20</v>
      </c>
      <c r="N956" s="6">
        <v>27432.799999999999</v>
      </c>
      <c r="O956" s="6">
        <v>19751.62</v>
      </c>
      <c r="P956" s="6">
        <v>458</v>
      </c>
      <c r="Q956" s="6">
        <v>129940.82</v>
      </c>
      <c r="R956" s="6" t="s">
        <v>83</v>
      </c>
      <c r="S956" s="6" t="s">
        <v>63</v>
      </c>
      <c r="T956" s="6" t="s">
        <v>35</v>
      </c>
      <c r="U956" s="6" t="s">
        <v>36</v>
      </c>
      <c r="V956" s="6" t="s">
        <v>37</v>
      </c>
      <c r="W956" s="6">
        <v>7</v>
      </c>
      <c r="X956" s="6" t="s">
        <v>47</v>
      </c>
      <c r="Y956" s="6">
        <v>4</v>
      </c>
      <c r="Z956" s="6" t="s">
        <v>39</v>
      </c>
    </row>
    <row r="957" spans="1:26" x14ac:dyDescent="0.3">
      <c r="A957" s="6" t="s">
        <v>1635</v>
      </c>
      <c r="B957" s="7">
        <v>45790</v>
      </c>
      <c r="C957" s="6" t="s">
        <v>509</v>
      </c>
      <c r="D957" s="6" t="s">
        <v>61</v>
      </c>
      <c r="E957" s="6" t="s">
        <v>43</v>
      </c>
      <c r="F957" s="6">
        <v>44</v>
      </c>
      <c r="G957" s="6" t="s">
        <v>99</v>
      </c>
      <c r="H957" s="6" t="s">
        <v>52</v>
      </c>
      <c r="I957" s="6" t="s">
        <v>99</v>
      </c>
      <c r="J957" s="6" t="s">
        <v>62</v>
      </c>
      <c r="K957" s="6">
        <v>4</v>
      </c>
      <c r="L957" s="6">
        <v>30226</v>
      </c>
      <c r="M957" s="6">
        <v>0</v>
      </c>
      <c r="N957" s="6">
        <v>0</v>
      </c>
      <c r="O957" s="6">
        <v>21762.720000000001</v>
      </c>
      <c r="P957" s="6">
        <v>174</v>
      </c>
      <c r="Q957" s="6">
        <v>142840.72</v>
      </c>
      <c r="R957" s="6" t="s">
        <v>33</v>
      </c>
      <c r="S957" s="6" t="s">
        <v>63</v>
      </c>
      <c r="T957" s="6" t="s">
        <v>76</v>
      </c>
      <c r="U957" s="6" t="s">
        <v>77</v>
      </c>
      <c r="V957" s="6" t="s">
        <v>57</v>
      </c>
      <c r="W957" s="6">
        <v>7</v>
      </c>
      <c r="X957" s="6" t="s">
        <v>38</v>
      </c>
      <c r="Y957" s="6">
        <v>3</v>
      </c>
      <c r="Z957" s="6" t="s">
        <v>47</v>
      </c>
    </row>
    <row r="958" spans="1:26" x14ac:dyDescent="0.3">
      <c r="A958" s="6" t="s">
        <v>1636</v>
      </c>
      <c r="B958" s="7">
        <v>46091</v>
      </c>
      <c r="C958" s="6" t="s">
        <v>971</v>
      </c>
      <c r="D958" s="6" t="s">
        <v>108</v>
      </c>
      <c r="E958" s="6" t="s">
        <v>29</v>
      </c>
      <c r="F958" s="6">
        <v>54</v>
      </c>
      <c r="G958" s="6" t="s">
        <v>90</v>
      </c>
      <c r="H958" s="6" t="s">
        <v>31</v>
      </c>
      <c r="I958" s="6" t="s">
        <v>90</v>
      </c>
      <c r="J958" s="6" t="s">
        <v>150</v>
      </c>
      <c r="K958" s="6">
        <v>3</v>
      </c>
      <c r="L958" s="6">
        <v>3452</v>
      </c>
      <c r="M958" s="6">
        <v>20</v>
      </c>
      <c r="N958" s="6">
        <v>2071.1999999999998</v>
      </c>
      <c r="O958" s="6">
        <v>1491.26</v>
      </c>
      <c r="P958" s="6">
        <v>219</v>
      </c>
      <c r="Q958" s="6">
        <v>9995.06</v>
      </c>
      <c r="R958" s="6" t="s">
        <v>45</v>
      </c>
      <c r="S958" s="6" t="s">
        <v>34</v>
      </c>
      <c r="T958" s="6" t="s">
        <v>76</v>
      </c>
      <c r="U958" s="6" t="s">
        <v>77</v>
      </c>
      <c r="V958" s="6" t="s">
        <v>57</v>
      </c>
      <c r="W958" s="6">
        <v>5</v>
      </c>
      <c r="X958" s="6" t="s">
        <v>47</v>
      </c>
      <c r="Y958" s="6">
        <v>3</v>
      </c>
      <c r="Z958" s="6" t="s">
        <v>91</v>
      </c>
    </row>
    <row r="959" spans="1:26" x14ac:dyDescent="0.3">
      <c r="A959" s="6" t="s">
        <v>1637</v>
      </c>
      <c r="B959" s="7">
        <v>46002</v>
      </c>
      <c r="C959" s="6" t="s">
        <v>1304</v>
      </c>
      <c r="D959" s="6" t="s">
        <v>42</v>
      </c>
      <c r="E959" s="6" t="s">
        <v>43</v>
      </c>
      <c r="F959" s="6">
        <v>24</v>
      </c>
      <c r="G959" s="6" t="s">
        <v>94</v>
      </c>
      <c r="H959" s="6" t="s">
        <v>31</v>
      </c>
      <c r="I959" s="6" t="s">
        <v>94</v>
      </c>
      <c r="J959" s="6" t="s">
        <v>69</v>
      </c>
      <c r="K959" s="6">
        <v>4</v>
      </c>
      <c r="L959" s="6">
        <v>29812</v>
      </c>
      <c r="M959" s="6">
        <v>5</v>
      </c>
      <c r="N959" s="6">
        <v>5962.4</v>
      </c>
      <c r="O959" s="6">
        <v>20391.41</v>
      </c>
      <c r="P959" s="6">
        <v>257</v>
      </c>
      <c r="Q959" s="6">
        <v>133934.01</v>
      </c>
      <c r="R959" s="6" t="s">
        <v>83</v>
      </c>
      <c r="S959" s="6" t="s">
        <v>34</v>
      </c>
      <c r="T959" s="6" t="s">
        <v>84</v>
      </c>
      <c r="U959" s="6" t="s">
        <v>85</v>
      </c>
      <c r="V959" s="6" t="s">
        <v>86</v>
      </c>
      <c r="W959" s="6">
        <v>7</v>
      </c>
      <c r="X959" s="6" t="s">
        <v>47</v>
      </c>
      <c r="Y959" s="6">
        <v>3</v>
      </c>
      <c r="Z959" s="6" t="s">
        <v>39</v>
      </c>
    </row>
    <row r="960" spans="1:26" x14ac:dyDescent="0.3">
      <c r="A960" s="6" t="s">
        <v>1638</v>
      </c>
      <c r="B960" s="7">
        <v>45757</v>
      </c>
      <c r="C960" s="6" t="s">
        <v>1466</v>
      </c>
      <c r="D960" s="6" t="s">
        <v>108</v>
      </c>
      <c r="E960" s="6" t="s">
        <v>29</v>
      </c>
      <c r="F960" s="6">
        <v>33</v>
      </c>
      <c r="G960" s="6" t="s">
        <v>94</v>
      </c>
      <c r="H960" s="6" t="s">
        <v>31</v>
      </c>
      <c r="I960" s="6" t="s">
        <v>1700</v>
      </c>
      <c r="J960" s="6" t="s">
        <v>125</v>
      </c>
      <c r="K960" s="6">
        <v>4</v>
      </c>
      <c r="L960" s="6">
        <v>12665</v>
      </c>
      <c r="M960" s="6">
        <v>10</v>
      </c>
      <c r="N960" s="6">
        <v>5066</v>
      </c>
      <c r="O960" s="6">
        <v>8206.92</v>
      </c>
      <c r="P960" s="6">
        <v>304</v>
      </c>
      <c r="Q960" s="6">
        <v>54104.92</v>
      </c>
      <c r="R960" s="6" t="s">
        <v>33</v>
      </c>
      <c r="S960" s="6" t="s">
        <v>34</v>
      </c>
      <c r="T960" s="6" t="s">
        <v>76</v>
      </c>
      <c r="U960" s="6" t="s">
        <v>77</v>
      </c>
      <c r="V960" s="6" t="s">
        <v>57</v>
      </c>
      <c r="W960" s="6">
        <v>9</v>
      </c>
      <c r="X960" s="6" t="s">
        <v>47</v>
      </c>
      <c r="Y960" s="6">
        <v>3</v>
      </c>
      <c r="Z960" s="6" t="s">
        <v>47</v>
      </c>
    </row>
    <row r="961" spans="1:26" x14ac:dyDescent="0.3">
      <c r="A961" s="6" t="s">
        <v>1639</v>
      </c>
      <c r="B961" s="7">
        <v>45989</v>
      </c>
      <c r="C961" s="6" t="s">
        <v>858</v>
      </c>
      <c r="D961" s="6" t="s">
        <v>73</v>
      </c>
      <c r="E961" s="6" t="s">
        <v>43</v>
      </c>
      <c r="F961" s="6">
        <v>34</v>
      </c>
      <c r="G961" s="6" t="s">
        <v>30</v>
      </c>
      <c r="H961" s="6" t="s">
        <v>31</v>
      </c>
      <c r="I961" s="6" t="s">
        <v>30</v>
      </c>
      <c r="J961" s="6" t="s">
        <v>69</v>
      </c>
      <c r="K961" s="6">
        <v>2</v>
      </c>
      <c r="L961" s="6">
        <v>19888</v>
      </c>
      <c r="M961" s="6">
        <v>5</v>
      </c>
      <c r="N961" s="6">
        <v>1988.8</v>
      </c>
      <c r="O961" s="6">
        <v>6801.7</v>
      </c>
      <c r="P961" s="6">
        <v>174</v>
      </c>
      <c r="Q961" s="6">
        <v>44762.9</v>
      </c>
      <c r="R961" s="6" t="s">
        <v>45</v>
      </c>
      <c r="S961" s="6" t="s">
        <v>63</v>
      </c>
      <c r="T961" s="6" t="s">
        <v>103</v>
      </c>
      <c r="U961" s="6" t="s">
        <v>103</v>
      </c>
      <c r="V961" s="6" t="s">
        <v>57</v>
      </c>
      <c r="W961" s="6">
        <v>7</v>
      </c>
      <c r="X961" s="6" t="s">
        <v>47</v>
      </c>
      <c r="Y961" s="6">
        <v>3</v>
      </c>
      <c r="Z961" s="6" t="s">
        <v>91</v>
      </c>
    </row>
    <row r="962" spans="1:26" x14ac:dyDescent="0.3">
      <c r="A962" s="6" t="s">
        <v>1640</v>
      </c>
      <c r="B962" s="7">
        <v>45982</v>
      </c>
      <c r="C962" s="6" t="s">
        <v>1159</v>
      </c>
      <c r="D962" s="6" t="s">
        <v>61</v>
      </c>
      <c r="E962" s="6" t="s">
        <v>43</v>
      </c>
      <c r="F962" s="6">
        <v>58</v>
      </c>
      <c r="G962" s="6" t="s">
        <v>44</v>
      </c>
      <c r="H962" s="6" t="s">
        <v>31</v>
      </c>
      <c r="I962" s="6" t="s">
        <v>1700</v>
      </c>
      <c r="J962" s="6" t="s">
        <v>201</v>
      </c>
      <c r="K962" s="6">
        <v>5</v>
      </c>
      <c r="L962" s="6">
        <v>24187</v>
      </c>
      <c r="M962" s="6">
        <v>20</v>
      </c>
      <c r="N962" s="6">
        <v>24187</v>
      </c>
      <c r="O962" s="6">
        <v>17414.64</v>
      </c>
      <c r="P962" s="6">
        <v>271</v>
      </c>
      <c r="Q962" s="6">
        <v>114433.64</v>
      </c>
      <c r="R962" s="6" t="s">
        <v>33</v>
      </c>
      <c r="S962" s="6" t="s">
        <v>63</v>
      </c>
      <c r="T962" s="6" t="s">
        <v>103</v>
      </c>
      <c r="U962" s="6" t="s">
        <v>103</v>
      </c>
      <c r="V962" s="6" t="s">
        <v>57</v>
      </c>
      <c r="W962" s="6">
        <v>9</v>
      </c>
      <c r="X962" s="6" t="s">
        <v>47</v>
      </c>
      <c r="Y962" s="6">
        <v>2</v>
      </c>
      <c r="Z962" s="6" t="s">
        <v>39</v>
      </c>
    </row>
    <row r="963" spans="1:26" x14ac:dyDescent="0.3">
      <c r="A963" s="6" t="s">
        <v>1641</v>
      </c>
      <c r="B963" s="7">
        <v>45860</v>
      </c>
      <c r="C963" s="6" t="s">
        <v>693</v>
      </c>
      <c r="D963" s="6" t="s">
        <v>73</v>
      </c>
      <c r="E963" s="6" t="s">
        <v>43</v>
      </c>
      <c r="F963" s="6">
        <v>21</v>
      </c>
      <c r="G963" s="6" t="s">
        <v>51</v>
      </c>
      <c r="H963" s="6" t="s">
        <v>52</v>
      </c>
      <c r="I963" s="6" t="s">
        <v>51</v>
      </c>
      <c r="J963" s="6" t="s">
        <v>75</v>
      </c>
      <c r="K963" s="6">
        <v>1</v>
      </c>
      <c r="L963" s="6">
        <v>27343</v>
      </c>
      <c r="M963" s="6">
        <v>5</v>
      </c>
      <c r="N963" s="6">
        <v>1367.15</v>
      </c>
      <c r="O963" s="6">
        <v>4675.6499999999996</v>
      </c>
      <c r="P963" s="6">
        <v>427</v>
      </c>
      <c r="Q963" s="6">
        <v>31078.5</v>
      </c>
      <c r="R963" s="6" t="s">
        <v>83</v>
      </c>
      <c r="S963" s="6" t="s">
        <v>34</v>
      </c>
      <c r="T963" s="6" t="s">
        <v>55</v>
      </c>
      <c r="U963" s="6" t="s">
        <v>56</v>
      </c>
      <c r="V963" s="6" t="s">
        <v>57</v>
      </c>
      <c r="W963" s="6">
        <v>6</v>
      </c>
      <c r="X963" s="6" t="s">
        <v>38</v>
      </c>
      <c r="Y963" s="6">
        <v>1</v>
      </c>
      <c r="Z963" s="6" t="s">
        <v>91</v>
      </c>
    </row>
    <row r="964" spans="1:26" x14ac:dyDescent="0.3">
      <c r="A964" s="6" t="s">
        <v>1642</v>
      </c>
      <c r="B964" s="7">
        <v>45953</v>
      </c>
      <c r="C964" s="6" t="s">
        <v>264</v>
      </c>
      <c r="D964" s="6" t="s">
        <v>61</v>
      </c>
      <c r="E964" s="6" t="s">
        <v>29</v>
      </c>
      <c r="F964" s="6">
        <v>23</v>
      </c>
      <c r="G964" s="6" t="s">
        <v>74</v>
      </c>
      <c r="H964" s="6" t="s">
        <v>31</v>
      </c>
      <c r="I964" s="6" t="s">
        <v>74</v>
      </c>
      <c r="J964" s="6" t="s">
        <v>62</v>
      </c>
      <c r="K964" s="6">
        <v>1</v>
      </c>
      <c r="L964" s="6">
        <v>36253</v>
      </c>
      <c r="M964" s="6">
        <v>0</v>
      </c>
      <c r="N964" s="6">
        <v>0</v>
      </c>
      <c r="O964" s="6">
        <v>6525.54</v>
      </c>
      <c r="P964" s="6">
        <v>493</v>
      </c>
      <c r="Q964" s="6">
        <v>43271.54</v>
      </c>
      <c r="R964" s="6" t="s">
        <v>54</v>
      </c>
      <c r="S964" s="6" t="s">
        <v>34</v>
      </c>
      <c r="T964" s="6" t="s">
        <v>70</v>
      </c>
      <c r="U964" s="6" t="s">
        <v>56</v>
      </c>
      <c r="V964" s="6" t="s">
        <v>57</v>
      </c>
      <c r="W964" s="6">
        <v>7</v>
      </c>
      <c r="X964" s="6" t="s">
        <v>38</v>
      </c>
      <c r="Y964" s="6">
        <v>2</v>
      </c>
      <c r="Z964" s="6" t="s">
        <v>39</v>
      </c>
    </row>
    <row r="965" spans="1:26" x14ac:dyDescent="0.3">
      <c r="A965" s="6" t="s">
        <v>1643</v>
      </c>
      <c r="B965" s="7">
        <v>45914</v>
      </c>
      <c r="C965" s="6" t="s">
        <v>944</v>
      </c>
      <c r="D965" s="6" t="s">
        <v>73</v>
      </c>
      <c r="E965" s="6" t="s">
        <v>43</v>
      </c>
      <c r="F965" s="6">
        <v>47</v>
      </c>
      <c r="G965" s="6" t="s">
        <v>94</v>
      </c>
      <c r="H965" s="6" t="s">
        <v>31</v>
      </c>
      <c r="I965" s="6" t="s">
        <v>94</v>
      </c>
      <c r="J965" s="6" t="s">
        <v>69</v>
      </c>
      <c r="K965" s="6">
        <v>2</v>
      </c>
      <c r="L965" s="6">
        <v>6461</v>
      </c>
      <c r="M965" s="6">
        <v>0</v>
      </c>
      <c r="N965" s="6">
        <v>0</v>
      </c>
      <c r="O965" s="6">
        <v>2325.96</v>
      </c>
      <c r="P965" s="6">
        <v>137</v>
      </c>
      <c r="Q965" s="6">
        <v>15384.96</v>
      </c>
      <c r="R965" s="6" t="s">
        <v>33</v>
      </c>
      <c r="S965" s="6" t="s">
        <v>63</v>
      </c>
      <c r="T965" s="6" t="s">
        <v>35</v>
      </c>
      <c r="U965" s="6" t="s">
        <v>36</v>
      </c>
      <c r="V965" s="6" t="s">
        <v>37</v>
      </c>
      <c r="W965" s="6">
        <v>4</v>
      </c>
      <c r="X965" s="6" t="s">
        <v>47</v>
      </c>
      <c r="Y965" s="6">
        <v>2</v>
      </c>
      <c r="Z965" s="6" t="s">
        <v>58</v>
      </c>
    </row>
    <row r="966" spans="1:26" x14ac:dyDescent="0.3">
      <c r="A966" s="6" t="s">
        <v>1644</v>
      </c>
      <c r="B966" s="7">
        <v>45937</v>
      </c>
      <c r="C966" s="6" t="s">
        <v>1645</v>
      </c>
      <c r="D966" s="6" t="s">
        <v>42</v>
      </c>
      <c r="E966" s="6" t="s">
        <v>29</v>
      </c>
      <c r="F966" s="6">
        <v>26</v>
      </c>
      <c r="G966" s="6" t="s">
        <v>30</v>
      </c>
      <c r="H966" s="6" t="s">
        <v>31</v>
      </c>
      <c r="I966" s="6" t="s">
        <v>30</v>
      </c>
      <c r="J966" s="6" t="s">
        <v>32</v>
      </c>
      <c r="K966" s="6">
        <v>5</v>
      </c>
      <c r="L966" s="6">
        <v>34990</v>
      </c>
      <c r="M966" s="6">
        <v>20</v>
      </c>
      <c r="N966" s="6">
        <v>34990</v>
      </c>
      <c r="O966" s="6">
        <v>25192.799999999999</v>
      </c>
      <c r="P966" s="6">
        <v>340</v>
      </c>
      <c r="Q966" s="6">
        <v>165492.79999999999</v>
      </c>
      <c r="R966" s="6" t="s">
        <v>83</v>
      </c>
      <c r="S966" s="6" t="s">
        <v>34</v>
      </c>
      <c r="T966" s="6" t="s">
        <v>95</v>
      </c>
      <c r="U966" s="6" t="s">
        <v>96</v>
      </c>
      <c r="V966" s="6" t="s">
        <v>57</v>
      </c>
      <c r="W966" s="6">
        <v>2</v>
      </c>
      <c r="X966" s="6" t="s">
        <v>47</v>
      </c>
      <c r="Y966" s="6">
        <v>1</v>
      </c>
      <c r="Z966" s="6" t="s">
        <v>91</v>
      </c>
    </row>
    <row r="967" spans="1:26" x14ac:dyDescent="0.3">
      <c r="A967" s="6" t="s">
        <v>1646</v>
      </c>
      <c r="B967" s="7">
        <v>46080</v>
      </c>
      <c r="C967" s="6" t="s">
        <v>455</v>
      </c>
      <c r="D967" s="6" t="s">
        <v>50</v>
      </c>
      <c r="E967" s="6" t="s">
        <v>43</v>
      </c>
      <c r="F967" s="6">
        <v>33</v>
      </c>
      <c r="G967" s="6" t="s">
        <v>44</v>
      </c>
      <c r="H967" s="6" t="s">
        <v>31</v>
      </c>
      <c r="I967" s="6" t="s">
        <v>44</v>
      </c>
      <c r="J967" s="6" t="s">
        <v>53</v>
      </c>
      <c r="K967" s="6">
        <v>3</v>
      </c>
      <c r="L967" s="6">
        <v>6736</v>
      </c>
      <c r="M967" s="6">
        <v>15</v>
      </c>
      <c r="N967" s="6">
        <v>3031.2</v>
      </c>
      <c r="O967" s="6">
        <v>3091.82</v>
      </c>
      <c r="P967" s="6">
        <v>130</v>
      </c>
      <c r="Q967" s="6">
        <v>20398.62</v>
      </c>
      <c r="R967" s="6" t="s">
        <v>54</v>
      </c>
      <c r="S967" s="6" t="s">
        <v>34</v>
      </c>
      <c r="T967" s="6" t="s">
        <v>103</v>
      </c>
      <c r="U967" s="6" t="s">
        <v>103</v>
      </c>
      <c r="V967" s="6" t="s">
        <v>57</v>
      </c>
      <c r="W967" s="6">
        <v>8</v>
      </c>
      <c r="X967" s="6" t="s">
        <v>47</v>
      </c>
      <c r="Y967" s="6">
        <v>3</v>
      </c>
      <c r="Z967" s="6" t="s">
        <v>58</v>
      </c>
    </row>
    <row r="968" spans="1:26" x14ac:dyDescent="0.3">
      <c r="A968" s="6" t="s">
        <v>1647</v>
      </c>
      <c r="B968" s="7">
        <v>46062</v>
      </c>
      <c r="C968" s="6" t="s">
        <v>840</v>
      </c>
      <c r="D968" s="6" t="s">
        <v>80</v>
      </c>
      <c r="E968" s="6" t="s">
        <v>29</v>
      </c>
      <c r="F968" s="6">
        <v>27</v>
      </c>
      <c r="G968" s="6" t="s">
        <v>30</v>
      </c>
      <c r="H968" s="6" t="s">
        <v>31</v>
      </c>
      <c r="I968" s="6" t="s">
        <v>30</v>
      </c>
      <c r="J968" s="6" t="s">
        <v>112</v>
      </c>
      <c r="K968" s="6">
        <v>1</v>
      </c>
      <c r="L968" s="6">
        <v>24799</v>
      </c>
      <c r="M968" s="6">
        <v>0</v>
      </c>
      <c r="N968" s="6">
        <v>0</v>
      </c>
      <c r="O968" s="6">
        <v>4463.82</v>
      </c>
      <c r="P968" s="6">
        <v>488</v>
      </c>
      <c r="Q968" s="6">
        <v>29750.82</v>
      </c>
      <c r="R968" s="6" t="s">
        <v>83</v>
      </c>
      <c r="S968" s="6" t="s">
        <v>63</v>
      </c>
      <c r="T968" s="6" t="s">
        <v>55</v>
      </c>
      <c r="U968" s="6" t="s">
        <v>56</v>
      </c>
      <c r="V968" s="6" t="s">
        <v>57</v>
      </c>
      <c r="W968" s="6">
        <v>1</v>
      </c>
      <c r="X968" s="6" t="s">
        <v>47</v>
      </c>
      <c r="Y968" s="6">
        <v>4</v>
      </c>
      <c r="Z968" s="6" t="s">
        <v>91</v>
      </c>
    </row>
    <row r="969" spans="1:26" x14ac:dyDescent="0.3">
      <c r="A969" s="6" t="s">
        <v>1648</v>
      </c>
      <c r="B969" s="7">
        <v>45790</v>
      </c>
      <c r="C969" s="6" t="s">
        <v>540</v>
      </c>
      <c r="D969" s="6" t="s">
        <v>28</v>
      </c>
      <c r="E969" s="6" t="s">
        <v>43</v>
      </c>
      <c r="F969" s="6">
        <v>47</v>
      </c>
      <c r="G969" s="6" t="s">
        <v>139</v>
      </c>
      <c r="H969" s="6" t="s">
        <v>31</v>
      </c>
      <c r="I969" s="6" t="s">
        <v>139</v>
      </c>
      <c r="J969" s="6" t="s">
        <v>112</v>
      </c>
      <c r="K969" s="6">
        <v>1</v>
      </c>
      <c r="L969" s="6">
        <v>9195</v>
      </c>
      <c r="M969" s="6">
        <v>20</v>
      </c>
      <c r="N969" s="6">
        <v>1839</v>
      </c>
      <c r="O969" s="6">
        <v>1324.08</v>
      </c>
      <c r="P969" s="6">
        <v>174</v>
      </c>
      <c r="Q969" s="6">
        <v>8854.08</v>
      </c>
      <c r="R969" s="6" t="s">
        <v>54</v>
      </c>
      <c r="S969" s="6" t="s">
        <v>34</v>
      </c>
      <c r="T969" s="6" t="s">
        <v>103</v>
      </c>
      <c r="U969" s="6" t="s">
        <v>103</v>
      </c>
      <c r="V969" s="6" t="s">
        <v>57</v>
      </c>
      <c r="W969" s="6">
        <v>2</v>
      </c>
      <c r="X969" s="6" t="s">
        <v>47</v>
      </c>
      <c r="Y969" s="6">
        <v>5</v>
      </c>
      <c r="Z969" s="6" t="s">
        <v>47</v>
      </c>
    </row>
    <row r="970" spans="1:26" x14ac:dyDescent="0.3">
      <c r="A970" s="6" t="s">
        <v>1649</v>
      </c>
      <c r="B970" s="7">
        <v>46119</v>
      </c>
      <c r="C970" s="6" t="s">
        <v>1650</v>
      </c>
      <c r="D970" s="6" t="s">
        <v>111</v>
      </c>
      <c r="E970" s="6" t="s">
        <v>29</v>
      </c>
      <c r="F970" s="6">
        <v>41</v>
      </c>
      <c r="G970" s="6" t="s">
        <v>44</v>
      </c>
      <c r="H970" s="6" t="s">
        <v>31</v>
      </c>
      <c r="I970" s="6" t="s">
        <v>44</v>
      </c>
      <c r="J970" s="6" t="s">
        <v>201</v>
      </c>
      <c r="K970" s="6">
        <v>3</v>
      </c>
      <c r="L970" s="6">
        <v>46281</v>
      </c>
      <c r="M970" s="6">
        <v>5</v>
      </c>
      <c r="N970" s="6">
        <v>6942.15</v>
      </c>
      <c r="O970" s="6">
        <v>23742.15</v>
      </c>
      <c r="P970" s="6">
        <v>54</v>
      </c>
      <c r="Q970" s="6">
        <v>155697</v>
      </c>
      <c r="R970" s="6" t="s">
        <v>54</v>
      </c>
      <c r="S970" s="6" t="s">
        <v>63</v>
      </c>
      <c r="T970" s="6" t="s">
        <v>35</v>
      </c>
      <c r="U970" s="6" t="s">
        <v>36</v>
      </c>
      <c r="V970" s="6" t="s">
        <v>37</v>
      </c>
      <c r="W970" s="6">
        <v>8</v>
      </c>
      <c r="X970" s="6" t="s">
        <v>47</v>
      </c>
      <c r="Y970" s="6">
        <v>2</v>
      </c>
      <c r="Z970" s="6" t="s">
        <v>58</v>
      </c>
    </row>
    <row r="971" spans="1:26" x14ac:dyDescent="0.3">
      <c r="A971" s="6" t="s">
        <v>1651</v>
      </c>
      <c r="B971" s="7">
        <v>46000</v>
      </c>
      <c r="C971" s="6" t="s">
        <v>1652</v>
      </c>
      <c r="D971" s="6" t="s">
        <v>73</v>
      </c>
      <c r="E971" s="6" t="s">
        <v>43</v>
      </c>
      <c r="F971" s="6">
        <v>47</v>
      </c>
      <c r="G971" s="6" t="s">
        <v>44</v>
      </c>
      <c r="H971" s="6" t="s">
        <v>31</v>
      </c>
      <c r="I971" s="6" t="s">
        <v>44</v>
      </c>
      <c r="J971" s="6" t="s">
        <v>150</v>
      </c>
      <c r="K971" s="6">
        <v>3</v>
      </c>
      <c r="L971" s="6">
        <v>11665</v>
      </c>
      <c r="M971" s="6">
        <v>15</v>
      </c>
      <c r="N971" s="6">
        <v>5249.25</v>
      </c>
      <c r="O971" s="6">
        <v>5354.23</v>
      </c>
      <c r="P971" s="6">
        <v>392</v>
      </c>
      <c r="Q971" s="6">
        <v>35491.99</v>
      </c>
      <c r="R971" s="6" t="s">
        <v>83</v>
      </c>
      <c r="S971" s="6" t="s">
        <v>63</v>
      </c>
      <c r="T971" s="6" t="s">
        <v>76</v>
      </c>
      <c r="U971" s="6" t="s">
        <v>77</v>
      </c>
      <c r="V971" s="6" t="s">
        <v>57</v>
      </c>
      <c r="W971" s="6">
        <v>6</v>
      </c>
      <c r="X971" s="6" t="s">
        <v>38</v>
      </c>
      <c r="Y971" s="6">
        <v>5</v>
      </c>
      <c r="Z971" s="6" t="s">
        <v>47</v>
      </c>
    </row>
    <row r="972" spans="1:26" x14ac:dyDescent="0.3">
      <c r="A972" s="6" t="s">
        <v>1653</v>
      </c>
      <c r="B972" s="7">
        <v>45778</v>
      </c>
      <c r="C972" s="6" t="s">
        <v>1654</v>
      </c>
      <c r="D972" s="6" t="s">
        <v>42</v>
      </c>
      <c r="E972" s="6" t="s">
        <v>29</v>
      </c>
      <c r="F972" s="6">
        <v>23</v>
      </c>
      <c r="G972" s="6" t="s">
        <v>44</v>
      </c>
      <c r="H972" s="6" t="s">
        <v>31</v>
      </c>
      <c r="I972" s="6" t="s">
        <v>44</v>
      </c>
      <c r="J972" s="6" t="s">
        <v>32</v>
      </c>
      <c r="K972" s="6">
        <v>2</v>
      </c>
      <c r="L972" s="6">
        <v>41905</v>
      </c>
      <c r="M972" s="6">
        <v>20</v>
      </c>
      <c r="N972" s="6">
        <v>16762</v>
      </c>
      <c r="O972" s="6">
        <v>12068.64</v>
      </c>
      <c r="P972" s="6">
        <v>427</v>
      </c>
      <c r="Q972" s="6">
        <v>79543.64</v>
      </c>
      <c r="R972" s="6" t="s">
        <v>54</v>
      </c>
      <c r="S972" s="6" t="s">
        <v>63</v>
      </c>
      <c r="T972" s="6" t="s">
        <v>70</v>
      </c>
      <c r="U972" s="6" t="s">
        <v>56</v>
      </c>
      <c r="V972" s="6" t="s">
        <v>57</v>
      </c>
      <c r="W972" s="6">
        <v>5</v>
      </c>
      <c r="X972" s="6" t="s">
        <v>38</v>
      </c>
      <c r="Y972" s="6">
        <v>1</v>
      </c>
      <c r="Z972" s="6" t="s">
        <v>58</v>
      </c>
    </row>
    <row r="973" spans="1:26" x14ac:dyDescent="0.3">
      <c r="A973" s="6" t="s">
        <v>1655</v>
      </c>
      <c r="B973" s="7">
        <v>45896</v>
      </c>
      <c r="C973" s="6" t="s">
        <v>1589</v>
      </c>
      <c r="D973" s="6" t="s">
        <v>50</v>
      </c>
      <c r="E973" s="6" t="s">
        <v>43</v>
      </c>
      <c r="F973" s="6">
        <v>38</v>
      </c>
      <c r="G973" s="6" t="s">
        <v>44</v>
      </c>
      <c r="H973" s="6" t="s">
        <v>31</v>
      </c>
      <c r="I973" s="6" t="s">
        <v>44</v>
      </c>
      <c r="J973" s="6" t="s">
        <v>75</v>
      </c>
      <c r="K973" s="6">
        <v>1</v>
      </c>
      <c r="L973" s="6">
        <v>13855</v>
      </c>
      <c r="M973" s="6">
        <v>15</v>
      </c>
      <c r="N973" s="6">
        <v>2078.25</v>
      </c>
      <c r="O973" s="6">
        <v>2119.8200000000002</v>
      </c>
      <c r="P973" s="6">
        <v>127</v>
      </c>
      <c r="Q973" s="6">
        <v>14023.57</v>
      </c>
      <c r="R973" s="6" t="s">
        <v>45</v>
      </c>
      <c r="S973" s="6" t="s">
        <v>34</v>
      </c>
      <c r="T973" s="6" t="s">
        <v>76</v>
      </c>
      <c r="U973" s="6" t="s">
        <v>77</v>
      </c>
      <c r="V973" s="6" t="s">
        <v>57</v>
      </c>
      <c r="W973" s="6">
        <v>7</v>
      </c>
      <c r="X973" s="6" t="s">
        <v>47</v>
      </c>
      <c r="Y973" s="6">
        <v>5</v>
      </c>
      <c r="Z973" s="6" t="s">
        <v>39</v>
      </c>
    </row>
    <row r="974" spans="1:26" x14ac:dyDescent="0.3">
      <c r="A974" s="6" t="s">
        <v>1656</v>
      </c>
      <c r="B974" s="7">
        <v>46077</v>
      </c>
      <c r="C974" s="6" t="s">
        <v>1657</v>
      </c>
      <c r="D974" s="6" t="s">
        <v>73</v>
      </c>
      <c r="E974" s="6" t="s">
        <v>43</v>
      </c>
      <c r="F974" s="6">
        <v>51</v>
      </c>
      <c r="G974" s="6" t="s">
        <v>51</v>
      </c>
      <c r="H974" s="6" t="s">
        <v>52</v>
      </c>
      <c r="I974" s="6" t="s">
        <v>51</v>
      </c>
      <c r="J974" s="6" t="s">
        <v>32</v>
      </c>
      <c r="K974" s="6">
        <v>4</v>
      </c>
      <c r="L974" s="6">
        <v>29217</v>
      </c>
      <c r="M974" s="6">
        <v>0</v>
      </c>
      <c r="N974" s="6">
        <v>0</v>
      </c>
      <c r="O974" s="6">
        <v>21036.240000000002</v>
      </c>
      <c r="P974" s="6">
        <v>188</v>
      </c>
      <c r="Q974" s="6">
        <v>138092.24</v>
      </c>
      <c r="R974" s="6" t="s">
        <v>54</v>
      </c>
      <c r="S974" s="6" t="s">
        <v>63</v>
      </c>
      <c r="T974" s="6" t="s">
        <v>35</v>
      </c>
      <c r="U974" s="6" t="s">
        <v>36</v>
      </c>
      <c r="V974" s="6" t="s">
        <v>37</v>
      </c>
      <c r="W974" s="6">
        <v>10</v>
      </c>
      <c r="X974" s="6" t="s">
        <v>38</v>
      </c>
      <c r="Y974" s="6">
        <v>1</v>
      </c>
      <c r="Z974" s="6" t="s">
        <v>39</v>
      </c>
    </row>
    <row r="975" spans="1:26" x14ac:dyDescent="0.3">
      <c r="A975" s="6" t="s">
        <v>1658</v>
      </c>
      <c r="B975" s="7">
        <v>45816</v>
      </c>
      <c r="C975" s="6" t="s">
        <v>1129</v>
      </c>
      <c r="D975" s="6" t="s">
        <v>61</v>
      </c>
      <c r="E975" s="6" t="s">
        <v>29</v>
      </c>
      <c r="F975" s="6">
        <v>19</v>
      </c>
      <c r="G975" s="6" t="s">
        <v>67</v>
      </c>
      <c r="H975" s="6" t="s">
        <v>68</v>
      </c>
      <c r="I975" s="6" t="s">
        <v>67</v>
      </c>
      <c r="J975" s="6" t="s">
        <v>112</v>
      </c>
      <c r="K975" s="6">
        <v>3</v>
      </c>
      <c r="L975" s="6">
        <v>34047</v>
      </c>
      <c r="M975" s="6">
        <v>0</v>
      </c>
      <c r="N975" s="6">
        <v>0</v>
      </c>
      <c r="O975" s="6">
        <v>18385.38</v>
      </c>
      <c r="P975" s="6">
        <v>42</v>
      </c>
      <c r="Q975" s="6">
        <v>120568.38</v>
      </c>
      <c r="R975" s="6" t="s">
        <v>54</v>
      </c>
      <c r="S975" s="6" t="s">
        <v>63</v>
      </c>
      <c r="T975" s="6" t="s">
        <v>103</v>
      </c>
      <c r="U975" s="6" t="s">
        <v>103</v>
      </c>
      <c r="V975" s="6" t="s">
        <v>57</v>
      </c>
      <c r="W975" s="6">
        <v>3</v>
      </c>
      <c r="X975" s="6" t="s">
        <v>38</v>
      </c>
      <c r="Y975" s="6">
        <v>5</v>
      </c>
      <c r="Z975" s="6" t="s">
        <v>39</v>
      </c>
    </row>
    <row r="976" spans="1:26" x14ac:dyDescent="0.3">
      <c r="A976" s="6" t="s">
        <v>1659</v>
      </c>
      <c r="B976" s="7">
        <v>45855</v>
      </c>
      <c r="C976" s="6" t="s">
        <v>1074</v>
      </c>
      <c r="D976" s="6" t="s">
        <v>111</v>
      </c>
      <c r="E976" s="6" t="s">
        <v>43</v>
      </c>
      <c r="F976" s="6">
        <v>47</v>
      </c>
      <c r="G976" s="6" t="s">
        <v>99</v>
      </c>
      <c r="H976" s="6" t="s">
        <v>52</v>
      </c>
      <c r="I976" s="6" t="s">
        <v>99</v>
      </c>
      <c r="J976" s="6" t="s">
        <v>53</v>
      </c>
      <c r="K976" s="6">
        <v>4</v>
      </c>
      <c r="L976" s="6">
        <v>40544</v>
      </c>
      <c r="M976" s="6">
        <v>5</v>
      </c>
      <c r="N976" s="6">
        <v>8108.8</v>
      </c>
      <c r="O976" s="6">
        <v>27732.1</v>
      </c>
      <c r="P976" s="6">
        <v>384</v>
      </c>
      <c r="Q976" s="6">
        <v>182183.3</v>
      </c>
      <c r="R976" s="6" t="s">
        <v>45</v>
      </c>
      <c r="S976" s="6" t="s">
        <v>34</v>
      </c>
      <c r="T976" s="6" t="s">
        <v>103</v>
      </c>
      <c r="U976" s="6" t="s">
        <v>103</v>
      </c>
      <c r="V976" s="6" t="s">
        <v>57</v>
      </c>
      <c r="W976" s="6">
        <v>10</v>
      </c>
      <c r="X976" s="6" t="s">
        <v>47</v>
      </c>
      <c r="Y976" s="6">
        <v>1</v>
      </c>
      <c r="Z976" s="6" t="s">
        <v>58</v>
      </c>
    </row>
    <row r="977" spans="1:26" x14ac:dyDescent="0.3">
      <c r="A977" s="6" t="s">
        <v>1660</v>
      </c>
      <c r="B977" s="7">
        <v>45927</v>
      </c>
      <c r="C977" s="6" t="s">
        <v>1026</v>
      </c>
      <c r="D977" s="6" t="s">
        <v>28</v>
      </c>
      <c r="E977" s="6" t="s">
        <v>43</v>
      </c>
      <c r="F977" s="6">
        <v>23</v>
      </c>
      <c r="G977" s="6" t="s">
        <v>30</v>
      </c>
      <c r="H977" s="6" t="s">
        <v>31</v>
      </c>
      <c r="I977" s="6" t="s">
        <v>30</v>
      </c>
      <c r="J977" s="6" t="s">
        <v>112</v>
      </c>
      <c r="K977" s="6">
        <v>1</v>
      </c>
      <c r="L977" s="6">
        <v>34177</v>
      </c>
      <c r="M977" s="6">
        <v>15</v>
      </c>
      <c r="N977" s="6">
        <v>5126.55</v>
      </c>
      <c r="O977" s="6">
        <v>5229.08</v>
      </c>
      <c r="P977" s="6">
        <v>114</v>
      </c>
      <c r="Q977" s="6">
        <v>34393.53</v>
      </c>
      <c r="R977" s="6" t="s">
        <v>83</v>
      </c>
      <c r="S977" s="6" t="s">
        <v>34</v>
      </c>
      <c r="T977" s="6" t="s">
        <v>84</v>
      </c>
      <c r="U977" s="6" t="s">
        <v>85</v>
      </c>
      <c r="V977" s="6" t="s">
        <v>86</v>
      </c>
      <c r="W977" s="6">
        <v>7</v>
      </c>
      <c r="X977" s="6" t="s">
        <v>38</v>
      </c>
      <c r="Y977" s="6">
        <v>5</v>
      </c>
      <c r="Z977" s="6" t="s">
        <v>58</v>
      </c>
    </row>
    <row r="978" spans="1:26" x14ac:dyDescent="0.3">
      <c r="A978" s="6" t="s">
        <v>1661</v>
      </c>
      <c r="B978" s="7">
        <v>45910</v>
      </c>
      <c r="C978" s="6" t="s">
        <v>578</v>
      </c>
      <c r="D978" s="6" t="s">
        <v>42</v>
      </c>
      <c r="E978" s="6" t="s">
        <v>43</v>
      </c>
      <c r="F978" s="6">
        <v>35</v>
      </c>
      <c r="G978" s="6" t="s">
        <v>99</v>
      </c>
      <c r="H978" s="6" t="s">
        <v>52</v>
      </c>
      <c r="I978" s="6" t="s">
        <v>99</v>
      </c>
      <c r="J978" s="6" t="s">
        <v>32</v>
      </c>
      <c r="K978" s="6">
        <v>4</v>
      </c>
      <c r="L978" s="6">
        <v>32481</v>
      </c>
      <c r="M978" s="6">
        <v>20</v>
      </c>
      <c r="N978" s="6">
        <v>25984.799999999999</v>
      </c>
      <c r="O978" s="6">
        <v>18709.060000000001</v>
      </c>
      <c r="P978" s="6">
        <v>431</v>
      </c>
      <c r="Q978" s="6">
        <v>123079.26</v>
      </c>
      <c r="R978" s="6" t="s">
        <v>54</v>
      </c>
      <c r="S978" s="6" t="s">
        <v>63</v>
      </c>
      <c r="T978" s="6" t="s">
        <v>35</v>
      </c>
      <c r="U978" s="6" t="s">
        <v>36</v>
      </c>
      <c r="V978" s="6" t="s">
        <v>37</v>
      </c>
      <c r="W978" s="6">
        <v>5</v>
      </c>
      <c r="X978" s="6" t="s">
        <v>47</v>
      </c>
      <c r="Y978" s="6">
        <v>3</v>
      </c>
      <c r="Z978" s="6" t="s">
        <v>58</v>
      </c>
    </row>
    <row r="979" spans="1:26" x14ac:dyDescent="0.3">
      <c r="A979" s="6" t="s">
        <v>1662</v>
      </c>
      <c r="B979" s="7">
        <v>45930</v>
      </c>
      <c r="C979" s="6" t="s">
        <v>635</v>
      </c>
      <c r="D979" s="6" t="s">
        <v>108</v>
      </c>
      <c r="E979" s="6" t="s">
        <v>43</v>
      </c>
      <c r="F979" s="6">
        <v>45</v>
      </c>
      <c r="G979" s="6" t="s">
        <v>90</v>
      </c>
      <c r="H979" s="6" t="s">
        <v>31</v>
      </c>
      <c r="I979" s="6" t="s">
        <v>90</v>
      </c>
      <c r="J979" s="6" t="s">
        <v>62</v>
      </c>
      <c r="K979" s="6">
        <v>4</v>
      </c>
      <c r="L979" s="6">
        <v>26540</v>
      </c>
      <c r="M979" s="6">
        <v>10</v>
      </c>
      <c r="N979" s="6">
        <v>10616</v>
      </c>
      <c r="O979" s="6">
        <v>17197.919999999998</v>
      </c>
      <c r="P979" s="6">
        <v>448</v>
      </c>
      <c r="Q979" s="6">
        <v>113189.92</v>
      </c>
      <c r="R979" s="6" t="s">
        <v>33</v>
      </c>
      <c r="S979" s="6" t="s">
        <v>63</v>
      </c>
      <c r="T979" s="6" t="s">
        <v>84</v>
      </c>
      <c r="U979" s="6" t="s">
        <v>85</v>
      </c>
      <c r="V979" s="6" t="s">
        <v>86</v>
      </c>
      <c r="W979" s="6">
        <v>8</v>
      </c>
      <c r="X979" s="6" t="s">
        <v>47</v>
      </c>
      <c r="Y979" s="6">
        <v>5</v>
      </c>
      <c r="Z979" s="6" t="s">
        <v>91</v>
      </c>
    </row>
    <row r="980" spans="1:26" x14ac:dyDescent="0.3">
      <c r="A980" s="6" t="s">
        <v>1663</v>
      </c>
      <c r="B980" s="7">
        <v>45889</v>
      </c>
      <c r="C980" s="6" t="s">
        <v>268</v>
      </c>
      <c r="D980" s="6" t="s">
        <v>42</v>
      </c>
      <c r="E980" s="6" t="s">
        <v>29</v>
      </c>
      <c r="F980" s="6">
        <v>57</v>
      </c>
      <c r="G980" s="6" t="s">
        <v>44</v>
      </c>
      <c r="H980" s="6" t="s">
        <v>31</v>
      </c>
      <c r="I980" s="6" t="s">
        <v>44</v>
      </c>
      <c r="J980" s="6" t="s">
        <v>53</v>
      </c>
      <c r="K980" s="6">
        <v>2</v>
      </c>
      <c r="L980" s="6">
        <v>7396</v>
      </c>
      <c r="M980" s="6">
        <v>20</v>
      </c>
      <c r="N980" s="6">
        <v>2958.4</v>
      </c>
      <c r="O980" s="6">
        <v>2130.0500000000002</v>
      </c>
      <c r="P980" s="6">
        <v>160</v>
      </c>
      <c r="Q980" s="6">
        <v>14123.65</v>
      </c>
      <c r="R980" s="6" t="s">
        <v>33</v>
      </c>
      <c r="S980" s="6" t="s">
        <v>63</v>
      </c>
      <c r="T980" s="6" t="s">
        <v>55</v>
      </c>
      <c r="U980" s="6" t="s">
        <v>56</v>
      </c>
      <c r="V980" s="6" t="s">
        <v>57</v>
      </c>
      <c r="W980" s="6">
        <v>2</v>
      </c>
      <c r="X980" s="6" t="s">
        <v>47</v>
      </c>
      <c r="Y980" s="6">
        <v>4</v>
      </c>
      <c r="Z980" s="6" t="s">
        <v>47</v>
      </c>
    </row>
    <row r="981" spans="1:26" x14ac:dyDescent="0.3">
      <c r="A981" s="6" t="s">
        <v>1664</v>
      </c>
      <c r="B981" s="7">
        <v>46095</v>
      </c>
      <c r="C981" s="6" t="s">
        <v>1194</v>
      </c>
      <c r="D981" s="6" t="s">
        <v>111</v>
      </c>
      <c r="E981" s="6" t="s">
        <v>43</v>
      </c>
      <c r="F981" s="6">
        <v>19</v>
      </c>
      <c r="G981" s="6" t="s">
        <v>74</v>
      </c>
      <c r="H981" s="6" t="s">
        <v>31</v>
      </c>
      <c r="I981" s="6" t="s">
        <v>74</v>
      </c>
      <c r="J981" s="6" t="s">
        <v>102</v>
      </c>
      <c r="K981" s="6">
        <v>4</v>
      </c>
      <c r="L981" s="6">
        <v>12010</v>
      </c>
      <c r="M981" s="6">
        <v>5</v>
      </c>
      <c r="N981" s="6">
        <v>2402</v>
      </c>
      <c r="O981" s="6">
        <v>8214.84</v>
      </c>
      <c r="P981" s="6">
        <v>40</v>
      </c>
      <c r="Q981" s="6">
        <v>53892.84</v>
      </c>
      <c r="R981" s="6" t="s">
        <v>45</v>
      </c>
      <c r="S981" s="6" t="s">
        <v>63</v>
      </c>
      <c r="T981" s="6" t="s">
        <v>35</v>
      </c>
      <c r="U981" s="6" t="s">
        <v>36</v>
      </c>
      <c r="V981" s="6" t="s">
        <v>37</v>
      </c>
      <c r="W981" s="6">
        <v>2</v>
      </c>
      <c r="X981" s="6" t="s">
        <v>47</v>
      </c>
      <c r="Y981" s="6">
        <v>1</v>
      </c>
      <c r="Z981" s="6" t="s">
        <v>47</v>
      </c>
    </row>
    <row r="982" spans="1:26" x14ac:dyDescent="0.3">
      <c r="A982" s="6" t="s">
        <v>1665</v>
      </c>
      <c r="B982" s="7">
        <v>45825</v>
      </c>
      <c r="C982" s="6" t="s">
        <v>1666</v>
      </c>
      <c r="D982" s="6" t="s">
        <v>111</v>
      </c>
      <c r="E982" s="6" t="s">
        <v>43</v>
      </c>
      <c r="F982" s="6">
        <v>26</v>
      </c>
      <c r="G982" s="6" t="s">
        <v>134</v>
      </c>
      <c r="H982" s="6" t="s">
        <v>31</v>
      </c>
      <c r="I982" s="6" t="s">
        <v>1700</v>
      </c>
      <c r="J982" s="6" t="s">
        <v>150</v>
      </c>
      <c r="K982" s="6">
        <v>2</v>
      </c>
      <c r="L982" s="6">
        <v>2315</v>
      </c>
      <c r="M982" s="6">
        <v>20</v>
      </c>
      <c r="N982" s="6">
        <v>926</v>
      </c>
      <c r="O982" s="6">
        <v>666.72</v>
      </c>
      <c r="P982" s="6">
        <v>203</v>
      </c>
      <c r="Q982" s="6">
        <v>4573.72</v>
      </c>
      <c r="R982" s="6" t="s">
        <v>54</v>
      </c>
      <c r="S982" s="6" t="s">
        <v>63</v>
      </c>
      <c r="T982" s="6" t="s">
        <v>46</v>
      </c>
      <c r="U982" s="6" t="s">
        <v>36</v>
      </c>
      <c r="V982" s="6" t="s">
        <v>37</v>
      </c>
      <c r="W982" s="6">
        <v>10</v>
      </c>
      <c r="X982" s="6" t="s">
        <v>38</v>
      </c>
      <c r="Y982" s="6">
        <v>4</v>
      </c>
      <c r="Z982" s="6" t="s">
        <v>47</v>
      </c>
    </row>
    <row r="983" spans="1:26" x14ac:dyDescent="0.3">
      <c r="A983" s="6" t="s">
        <v>1667</v>
      </c>
      <c r="B983" s="7">
        <v>45935</v>
      </c>
      <c r="C983" s="6" t="s">
        <v>1668</v>
      </c>
      <c r="D983" s="6" t="s">
        <v>73</v>
      </c>
      <c r="E983" s="6" t="s">
        <v>43</v>
      </c>
      <c r="F983" s="6">
        <v>59</v>
      </c>
      <c r="G983" s="6" t="s">
        <v>74</v>
      </c>
      <c r="H983" s="6" t="s">
        <v>31</v>
      </c>
      <c r="I983" s="6" t="s">
        <v>74</v>
      </c>
      <c r="J983" s="6" t="s">
        <v>125</v>
      </c>
      <c r="K983" s="6">
        <v>2</v>
      </c>
      <c r="L983" s="6">
        <v>14022</v>
      </c>
      <c r="M983" s="6">
        <v>20</v>
      </c>
      <c r="N983" s="6">
        <v>5608.8</v>
      </c>
      <c r="O983" s="6">
        <v>4038.34</v>
      </c>
      <c r="P983" s="6">
        <v>455</v>
      </c>
      <c r="Q983" s="6">
        <v>26928.54</v>
      </c>
      <c r="R983" s="6" t="s">
        <v>83</v>
      </c>
      <c r="S983" s="6" t="s">
        <v>34</v>
      </c>
      <c r="T983" s="6" t="s">
        <v>103</v>
      </c>
      <c r="U983" s="6" t="s">
        <v>103</v>
      </c>
      <c r="V983" s="6" t="s">
        <v>57</v>
      </c>
      <c r="W983" s="6">
        <v>1</v>
      </c>
      <c r="X983" s="6" t="s">
        <v>38</v>
      </c>
      <c r="Y983" s="6">
        <v>3</v>
      </c>
      <c r="Z983" s="6" t="s">
        <v>47</v>
      </c>
    </row>
    <row r="984" spans="1:26" x14ac:dyDescent="0.3">
      <c r="A984" s="6" t="s">
        <v>1669</v>
      </c>
      <c r="B984" s="7">
        <v>46106</v>
      </c>
      <c r="C984" s="6" t="s">
        <v>1361</v>
      </c>
      <c r="D984" s="6" t="s">
        <v>28</v>
      </c>
      <c r="E984" s="6" t="s">
        <v>43</v>
      </c>
      <c r="F984" s="6">
        <v>58</v>
      </c>
      <c r="G984" s="6" t="s">
        <v>67</v>
      </c>
      <c r="H984" s="6" t="s">
        <v>68</v>
      </c>
      <c r="I984" s="6" t="s">
        <v>67</v>
      </c>
      <c r="J984" s="6" t="s">
        <v>32</v>
      </c>
      <c r="K984" s="6">
        <v>3</v>
      </c>
      <c r="L984" s="6">
        <v>31885</v>
      </c>
      <c r="M984" s="6">
        <v>5</v>
      </c>
      <c r="N984" s="6">
        <v>4782.75</v>
      </c>
      <c r="O984" s="6">
        <v>16357</v>
      </c>
      <c r="P984" s="6">
        <v>220</v>
      </c>
      <c r="Q984" s="6">
        <v>107449.26</v>
      </c>
      <c r="R984" s="6" t="s">
        <v>33</v>
      </c>
      <c r="S984" s="6" t="s">
        <v>34</v>
      </c>
      <c r="T984" s="6" t="s">
        <v>76</v>
      </c>
      <c r="U984" s="6" t="s">
        <v>77</v>
      </c>
      <c r="V984" s="6" t="s">
        <v>57</v>
      </c>
      <c r="W984" s="6">
        <v>8</v>
      </c>
      <c r="X984" s="6" t="s">
        <v>38</v>
      </c>
      <c r="Y984" s="6">
        <v>1</v>
      </c>
      <c r="Z984" s="6" t="s">
        <v>47</v>
      </c>
    </row>
    <row r="985" spans="1:26" x14ac:dyDescent="0.3">
      <c r="A985" s="6" t="s">
        <v>1670</v>
      </c>
      <c r="B985" s="7">
        <v>45969</v>
      </c>
      <c r="C985" s="6" t="s">
        <v>1671</v>
      </c>
      <c r="D985" s="6" t="s">
        <v>28</v>
      </c>
      <c r="E985" s="6" t="s">
        <v>43</v>
      </c>
      <c r="F985" s="6">
        <v>32</v>
      </c>
      <c r="G985" s="6" t="s">
        <v>67</v>
      </c>
      <c r="H985" s="6" t="s">
        <v>68</v>
      </c>
      <c r="I985" s="6" t="s">
        <v>67</v>
      </c>
      <c r="J985" s="6" t="s">
        <v>69</v>
      </c>
      <c r="K985" s="6">
        <v>2</v>
      </c>
      <c r="L985" s="6">
        <v>12286</v>
      </c>
      <c r="M985" s="6">
        <v>20</v>
      </c>
      <c r="N985" s="6">
        <v>4914.3999999999996</v>
      </c>
      <c r="O985" s="6">
        <v>3538.37</v>
      </c>
      <c r="P985" s="6">
        <v>422</v>
      </c>
      <c r="Q985" s="6">
        <v>23617.97</v>
      </c>
      <c r="R985" s="6" t="s">
        <v>83</v>
      </c>
      <c r="S985" s="6" t="s">
        <v>63</v>
      </c>
      <c r="T985" s="6" t="s">
        <v>70</v>
      </c>
      <c r="U985" s="6" t="s">
        <v>56</v>
      </c>
      <c r="V985" s="6" t="s">
        <v>57</v>
      </c>
      <c r="W985" s="6">
        <v>4</v>
      </c>
      <c r="X985" s="6" t="s">
        <v>38</v>
      </c>
      <c r="Y985" s="6">
        <v>3</v>
      </c>
      <c r="Z985" s="6" t="s">
        <v>58</v>
      </c>
    </row>
    <row r="986" spans="1:26" x14ac:dyDescent="0.3">
      <c r="A986" s="6" t="s">
        <v>1672</v>
      </c>
      <c r="B986" s="7">
        <v>45765</v>
      </c>
      <c r="C986" s="6" t="s">
        <v>1124</v>
      </c>
      <c r="D986" s="6" t="s">
        <v>111</v>
      </c>
      <c r="E986" s="6" t="s">
        <v>29</v>
      </c>
      <c r="F986" s="6">
        <v>23</v>
      </c>
      <c r="G986" s="6" t="s">
        <v>134</v>
      </c>
      <c r="H986" s="6" t="s">
        <v>31</v>
      </c>
      <c r="I986" s="6" t="s">
        <v>134</v>
      </c>
      <c r="J986" s="6" t="s">
        <v>112</v>
      </c>
      <c r="K986" s="6">
        <v>3</v>
      </c>
      <c r="L986" s="6">
        <v>49317</v>
      </c>
      <c r="M986" s="6">
        <v>20</v>
      </c>
      <c r="N986" s="6">
        <v>29590.2</v>
      </c>
      <c r="O986" s="6">
        <v>21304.94</v>
      </c>
      <c r="P986" s="6">
        <v>76</v>
      </c>
      <c r="Q986" s="6">
        <v>139741.74</v>
      </c>
      <c r="R986" s="6" t="s">
        <v>45</v>
      </c>
      <c r="S986" s="6" t="s">
        <v>34</v>
      </c>
      <c r="T986" s="6" t="s">
        <v>46</v>
      </c>
      <c r="U986" s="6" t="s">
        <v>36</v>
      </c>
      <c r="V986" s="6" t="s">
        <v>37</v>
      </c>
      <c r="W986" s="6">
        <v>7</v>
      </c>
      <c r="X986" s="6" t="s">
        <v>38</v>
      </c>
      <c r="Y986" s="6">
        <v>4</v>
      </c>
      <c r="Z986" s="6" t="s">
        <v>91</v>
      </c>
    </row>
    <row r="987" spans="1:26" x14ac:dyDescent="0.3">
      <c r="A987" s="6" t="s">
        <v>1673</v>
      </c>
      <c r="B987" s="7">
        <v>46066</v>
      </c>
      <c r="C987" s="6" t="s">
        <v>1674</v>
      </c>
      <c r="D987" s="6" t="s">
        <v>28</v>
      </c>
      <c r="E987" s="6" t="s">
        <v>43</v>
      </c>
      <c r="F987" s="6">
        <v>59</v>
      </c>
      <c r="G987" s="6" t="s">
        <v>94</v>
      </c>
      <c r="H987" s="6" t="s">
        <v>31</v>
      </c>
      <c r="I987" s="6" t="s">
        <v>94</v>
      </c>
      <c r="J987" s="6" t="s">
        <v>69</v>
      </c>
      <c r="K987" s="6">
        <v>1</v>
      </c>
      <c r="L987" s="6">
        <v>2308</v>
      </c>
      <c r="M987" s="6">
        <v>20</v>
      </c>
      <c r="N987" s="6">
        <v>461.6</v>
      </c>
      <c r="O987" s="6">
        <v>332.35</v>
      </c>
      <c r="P987" s="6">
        <v>445</v>
      </c>
      <c r="Q987" s="6">
        <v>2623.75</v>
      </c>
      <c r="R987" s="6" t="s">
        <v>45</v>
      </c>
      <c r="S987" s="6" t="s">
        <v>63</v>
      </c>
      <c r="T987" s="6" t="s">
        <v>84</v>
      </c>
      <c r="U987" s="6" t="s">
        <v>85</v>
      </c>
      <c r="V987" s="6" t="s">
        <v>86</v>
      </c>
      <c r="W987" s="6">
        <v>6</v>
      </c>
      <c r="X987" s="6" t="s">
        <v>38</v>
      </c>
      <c r="Y987" s="6">
        <v>5</v>
      </c>
      <c r="Z987" s="6" t="s">
        <v>91</v>
      </c>
    </row>
    <row r="988" spans="1:26" x14ac:dyDescent="0.3">
      <c r="A988" s="6" t="s">
        <v>1675</v>
      </c>
      <c r="B988" s="7">
        <v>46119</v>
      </c>
      <c r="C988" s="6" t="s">
        <v>1676</v>
      </c>
      <c r="D988" s="6" t="s">
        <v>73</v>
      </c>
      <c r="E988" s="6" t="s">
        <v>43</v>
      </c>
      <c r="F988" s="6">
        <v>49</v>
      </c>
      <c r="G988" s="6" t="s">
        <v>51</v>
      </c>
      <c r="H988" s="6" t="s">
        <v>52</v>
      </c>
      <c r="I988" s="6" t="s">
        <v>51</v>
      </c>
      <c r="J988" s="6" t="s">
        <v>150</v>
      </c>
      <c r="K988" s="6">
        <v>2</v>
      </c>
      <c r="L988" s="6">
        <v>12242</v>
      </c>
      <c r="M988" s="6">
        <v>5</v>
      </c>
      <c r="N988" s="6">
        <v>1224.2</v>
      </c>
      <c r="O988" s="6">
        <v>4186.76</v>
      </c>
      <c r="P988" s="6">
        <v>314</v>
      </c>
      <c r="Q988" s="6">
        <v>27760.560000000001</v>
      </c>
      <c r="R988" s="6" t="s">
        <v>33</v>
      </c>
      <c r="S988" s="6" t="s">
        <v>34</v>
      </c>
      <c r="T988" s="6" t="s">
        <v>103</v>
      </c>
      <c r="U988" s="6" t="s">
        <v>103</v>
      </c>
      <c r="V988" s="6" t="s">
        <v>57</v>
      </c>
      <c r="W988" s="6">
        <v>10</v>
      </c>
      <c r="X988" s="6" t="s">
        <v>47</v>
      </c>
      <c r="Y988" s="6">
        <v>4</v>
      </c>
      <c r="Z988" s="6" t="s">
        <v>47</v>
      </c>
    </row>
    <row r="989" spans="1:26" x14ac:dyDescent="0.3">
      <c r="A989" s="6" t="s">
        <v>1677</v>
      </c>
      <c r="B989" s="7">
        <v>45854</v>
      </c>
      <c r="C989" s="6" t="s">
        <v>336</v>
      </c>
      <c r="D989" s="6" t="s">
        <v>66</v>
      </c>
      <c r="E989" s="6" t="s">
        <v>43</v>
      </c>
      <c r="F989" s="6">
        <v>54</v>
      </c>
      <c r="G989" s="6" t="s">
        <v>139</v>
      </c>
      <c r="H989" s="6" t="s">
        <v>31</v>
      </c>
      <c r="I989" s="6" t="s">
        <v>139</v>
      </c>
      <c r="J989" s="6" t="s">
        <v>32</v>
      </c>
      <c r="K989" s="6">
        <v>4</v>
      </c>
      <c r="L989" s="6">
        <v>2691</v>
      </c>
      <c r="M989" s="6">
        <v>15</v>
      </c>
      <c r="N989" s="6">
        <v>1614.6</v>
      </c>
      <c r="O989" s="6">
        <v>1646.89</v>
      </c>
      <c r="P989" s="6">
        <v>248</v>
      </c>
      <c r="Q989" s="6">
        <v>11044.29</v>
      </c>
      <c r="R989" s="6" t="s">
        <v>33</v>
      </c>
      <c r="S989" s="6" t="s">
        <v>63</v>
      </c>
      <c r="T989" s="6" t="s">
        <v>55</v>
      </c>
      <c r="U989" s="6" t="s">
        <v>56</v>
      </c>
      <c r="V989" s="6" t="s">
        <v>57</v>
      </c>
      <c r="W989" s="6">
        <v>9</v>
      </c>
      <c r="X989" s="6" t="s">
        <v>38</v>
      </c>
      <c r="Y989" s="6">
        <v>1</v>
      </c>
      <c r="Z989" s="6" t="s">
        <v>47</v>
      </c>
    </row>
    <row r="990" spans="1:26" x14ac:dyDescent="0.3">
      <c r="A990" s="6" t="s">
        <v>1678</v>
      </c>
      <c r="B990" s="7">
        <v>45875</v>
      </c>
      <c r="C990" s="6" t="s">
        <v>1679</v>
      </c>
      <c r="D990" s="6" t="s">
        <v>108</v>
      </c>
      <c r="E990" s="6" t="s">
        <v>43</v>
      </c>
      <c r="F990" s="6">
        <v>52</v>
      </c>
      <c r="G990" s="6" t="s">
        <v>74</v>
      </c>
      <c r="H990" s="6" t="s">
        <v>31</v>
      </c>
      <c r="I990" s="6" t="s">
        <v>74</v>
      </c>
      <c r="J990" s="6" t="s">
        <v>150</v>
      </c>
      <c r="K990" s="6">
        <v>1</v>
      </c>
      <c r="L990" s="6">
        <v>3151</v>
      </c>
      <c r="M990" s="6">
        <v>15</v>
      </c>
      <c r="N990" s="6">
        <v>472.65</v>
      </c>
      <c r="O990" s="6">
        <v>482.1</v>
      </c>
      <c r="P990" s="6">
        <v>224</v>
      </c>
      <c r="Q990" s="6">
        <v>3384.45</v>
      </c>
      <c r="R990" s="6" t="s">
        <v>54</v>
      </c>
      <c r="S990" s="6" t="s">
        <v>63</v>
      </c>
      <c r="T990" s="6" t="s">
        <v>84</v>
      </c>
      <c r="U990" s="6" t="s">
        <v>85</v>
      </c>
      <c r="V990" s="6" t="s">
        <v>86</v>
      </c>
      <c r="W990" s="6">
        <v>6</v>
      </c>
      <c r="X990" s="6" t="s">
        <v>38</v>
      </c>
      <c r="Y990" s="6">
        <v>2</v>
      </c>
      <c r="Z990" s="6" t="s">
        <v>39</v>
      </c>
    </row>
    <row r="991" spans="1:26" x14ac:dyDescent="0.3">
      <c r="A991" s="6" t="s">
        <v>1680</v>
      </c>
      <c r="B991" s="7">
        <v>45974</v>
      </c>
      <c r="C991" s="6" t="s">
        <v>728</v>
      </c>
      <c r="D991" s="6" t="s">
        <v>111</v>
      </c>
      <c r="E991" s="6" t="s">
        <v>43</v>
      </c>
      <c r="F991" s="6">
        <v>52</v>
      </c>
      <c r="G991" s="6" t="s">
        <v>139</v>
      </c>
      <c r="H991" s="6" t="s">
        <v>31</v>
      </c>
      <c r="I991" s="6" t="s">
        <v>139</v>
      </c>
      <c r="J991" s="6" t="s">
        <v>112</v>
      </c>
      <c r="K991" s="6">
        <v>5</v>
      </c>
      <c r="L991" s="6">
        <v>31839</v>
      </c>
      <c r="M991" s="6">
        <v>15</v>
      </c>
      <c r="N991" s="6">
        <v>23879.25</v>
      </c>
      <c r="O991" s="6">
        <v>24356.83</v>
      </c>
      <c r="P991" s="6">
        <v>295</v>
      </c>
      <c r="Q991" s="6">
        <v>159967.57999999999</v>
      </c>
      <c r="R991" s="6" t="s">
        <v>33</v>
      </c>
      <c r="S991" s="6" t="s">
        <v>34</v>
      </c>
      <c r="T991" s="6" t="s">
        <v>46</v>
      </c>
      <c r="U991" s="6" t="s">
        <v>36</v>
      </c>
      <c r="V991" s="6" t="s">
        <v>37</v>
      </c>
      <c r="W991" s="6">
        <v>3</v>
      </c>
      <c r="X991" s="6" t="s">
        <v>47</v>
      </c>
      <c r="Y991" s="6">
        <v>4</v>
      </c>
      <c r="Z991" s="6" t="s">
        <v>47</v>
      </c>
    </row>
    <row r="992" spans="1:26" x14ac:dyDescent="0.3">
      <c r="A992" s="6" t="s">
        <v>1681</v>
      </c>
      <c r="B992" s="7">
        <v>45954</v>
      </c>
      <c r="C992" s="6" t="s">
        <v>551</v>
      </c>
      <c r="D992" s="6" t="s">
        <v>66</v>
      </c>
      <c r="E992" s="6" t="s">
        <v>43</v>
      </c>
      <c r="F992" s="6">
        <v>54</v>
      </c>
      <c r="G992" s="6" t="s">
        <v>67</v>
      </c>
      <c r="H992" s="6" t="s">
        <v>68</v>
      </c>
      <c r="I992" s="6" t="s">
        <v>67</v>
      </c>
      <c r="J992" s="6" t="s">
        <v>53</v>
      </c>
      <c r="K992" s="6">
        <v>1</v>
      </c>
      <c r="L992" s="6">
        <v>18336</v>
      </c>
      <c r="M992" s="6">
        <v>0</v>
      </c>
      <c r="N992" s="6">
        <v>0</v>
      </c>
      <c r="O992" s="6">
        <v>3300.48</v>
      </c>
      <c r="P992" s="6">
        <v>116</v>
      </c>
      <c r="Q992" s="6">
        <v>21752.48</v>
      </c>
      <c r="R992" s="6" t="s">
        <v>83</v>
      </c>
      <c r="S992" s="6" t="s">
        <v>63</v>
      </c>
      <c r="T992" s="6" t="s">
        <v>95</v>
      </c>
      <c r="U992" s="6" t="s">
        <v>96</v>
      </c>
      <c r="V992" s="6" t="s">
        <v>57</v>
      </c>
      <c r="W992" s="6">
        <v>8</v>
      </c>
      <c r="X992" s="6" t="s">
        <v>38</v>
      </c>
      <c r="Y992" s="6">
        <v>2</v>
      </c>
      <c r="Z992" s="6" t="s">
        <v>47</v>
      </c>
    </row>
    <row r="993" spans="1:26" x14ac:dyDescent="0.3">
      <c r="A993" s="6" t="s">
        <v>1682</v>
      </c>
      <c r="B993" s="7">
        <v>46053</v>
      </c>
      <c r="C993" s="6" t="s">
        <v>1584</v>
      </c>
      <c r="D993" s="6" t="s">
        <v>89</v>
      </c>
      <c r="E993" s="6" t="s">
        <v>29</v>
      </c>
      <c r="F993" s="6">
        <v>57</v>
      </c>
      <c r="G993" s="6" t="s">
        <v>51</v>
      </c>
      <c r="H993" s="6" t="s">
        <v>52</v>
      </c>
      <c r="I993" s="6" t="s">
        <v>51</v>
      </c>
      <c r="J993" s="6" t="s">
        <v>112</v>
      </c>
      <c r="K993" s="6">
        <v>5</v>
      </c>
      <c r="L993" s="6">
        <v>39114</v>
      </c>
      <c r="M993" s="6">
        <v>20</v>
      </c>
      <c r="N993" s="6">
        <v>39114</v>
      </c>
      <c r="O993" s="6">
        <v>28162.080000000002</v>
      </c>
      <c r="P993" s="6">
        <v>411</v>
      </c>
      <c r="Q993" s="6">
        <v>185029.08</v>
      </c>
      <c r="R993" s="6" t="s">
        <v>33</v>
      </c>
      <c r="S993" s="6" t="s">
        <v>63</v>
      </c>
      <c r="T993" s="6" t="s">
        <v>35</v>
      </c>
      <c r="U993" s="6" t="s">
        <v>36</v>
      </c>
      <c r="V993" s="6" t="s">
        <v>37</v>
      </c>
      <c r="W993" s="6">
        <v>8</v>
      </c>
      <c r="X993" s="6" t="s">
        <v>47</v>
      </c>
      <c r="Y993" s="6">
        <v>2</v>
      </c>
      <c r="Z993" s="6" t="s">
        <v>39</v>
      </c>
    </row>
    <row r="994" spans="1:26" x14ac:dyDescent="0.3">
      <c r="A994" s="6" t="s">
        <v>1683</v>
      </c>
      <c r="B994" s="7">
        <v>45899</v>
      </c>
      <c r="C994" s="6" t="s">
        <v>1684</v>
      </c>
      <c r="D994" s="6" t="s">
        <v>89</v>
      </c>
      <c r="E994" s="6" t="s">
        <v>43</v>
      </c>
      <c r="F994" s="6">
        <v>27</v>
      </c>
      <c r="G994" s="6" t="s">
        <v>67</v>
      </c>
      <c r="H994" s="6" t="s">
        <v>68</v>
      </c>
      <c r="I994" s="6" t="s">
        <v>67</v>
      </c>
      <c r="J994" s="6" t="s">
        <v>102</v>
      </c>
      <c r="K994" s="6">
        <v>1</v>
      </c>
      <c r="L994" s="6">
        <v>17294</v>
      </c>
      <c r="M994" s="6">
        <v>15</v>
      </c>
      <c r="N994" s="6">
        <v>2594.1</v>
      </c>
      <c r="O994" s="6">
        <v>2645.98</v>
      </c>
      <c r="P994" s="6">
        <v>210</v>
      </c>
      <c r="Q994" s="6">
        <v>17555.88</v>
      </c>
      <c r="R994" s="6" t="s">
        <v>45</v>
      </c>
      <c r="S994" s="6" t="s">
        <v>34</v>
      </c>
      <c r="T994" s="6" t="s">
        <v>76</v>
      </c>
      <c r="U994" s="6" t="s">
        <v>77</v>
      </c>
      <c r="V994" s="6" t="s">
        <v>57</v>
      </c>
      <c r="W994" s="6">
        <v>3</v>
      </c>
      <c r="X994" s="6" t="s">
        <v>47</v>
      </c>
      <c r="Y994" s="6">
        <v>2</v>
      </c>
      <c r="Z994" s="6" t="s">
        <v>91</v>
      </c>
    </row>
    <row r="995" spans="1:26" x14ac:dyDescent="0.3">
      <c r="A995" s="6" t="s">
        <v>1685</v>
      </c>
      <c r="B995" s="7">
        <v>46083</v>
      </c>
      <c r="C995" s="6" t="s">
        <v>133</v>
      </c>
      <c r="D995" s="6" t="s">
        <v>73</v>
      </c>
      <c r="E995" s="6" t="s">
        <v>29</v>
      </c>
      <c r="F995" s="6">
        <v>48</v>
      </c>
      <c r="G995" s="6" t="s">
        <v>99</v>
      </c>
      <c r="H995" s="6" t="s">
        <v>52</v>
      </c>
      <c r="I995" s="6" t="s">
        <v>99</v>
      </c>
      <c r="J995" s="6" t="s">
        <v>150</v>
      </c>
      <c r="K995" s="6">
        <v>1</v>
      </c>
      <c r="L995" s="6">
        <v>24272</v>
      </c>
      <c r="M995" s="6">
        <v>20</v>
      </c>
      <c r="N995" s="6">
        <v>4854.3999999999996</v>
      </c>
      <c r="O995" s="6">
        <v>3495.17</v>
      </c>
      <c r="P995" s="6">
        <v>462</v>
      </c>
      <c r="Q995" s="6">
        <v>23374.77</v>
      </c>
      <c r="R995" s="6" t="s">
        <v>83</v>
      </c>
      <c r="S995" s="6" t="s">
        <v>34</v>
      </c>
      <c r="T995" s="6" t="s">
        <v>84</v>
      </c>
      <c r="U995" s="6" t="s">
        <v>85</v>
      </c>
      <c r="V995" s="6" t="s">
        <v>86</v>
      </c>
      <c r="W995" s="6">
        <v>7</v>
      </c>
      <c r="X995" s="6" t="s">
        <v>47</v>
      </c>
      <c r="Y995" s="6">
        <v>4</v>
      </c>
      <c r="Z995" s="6" t="s">
        <v>58</v>
      </c>
    </row>
    <row r="996" spans="1:26" x14ac:dyDescent="0.3">
      <c r="A996" s="6" t="s">
        <v>1686</v>
      </c>
      <c r="B996" s="7">
        <v>45848</v>
      </c>
      <c r="C996" s="6" t="s">
        <v>1687</v>
      </c>
      <c r="D996" s="6" t="s">
        <v>66</v>
      </c>
      <c r="E996" s="6" t="s">
        <v>43</v>
      </c>
      <c r="F996" s="6">
        <v>50</v>
      </c>
      <c r="G996" s="6" t="s">
        <v>74</v>
      </c>
      <c r="H996" s="6" t="s">
        <v>31</v>
      </c>
      <c r="I996" s="6" t="s">
        <v>74</v>
      </c>
      <c r="J996" s="6" t="s">
        <v>69</v>
      </c>
      <c r="K996" s="6">
        <v>2</v>
      </c>
      <c r="L996" s="6">
        <v>39387</v>
      </c>
      <c r="M996" s="6">
        <v>15</v>
      </c>
      <c r="N996" s="6">
        <v>11816.1</v>
      </c>
      <c r="O996" s="6">
        <v>12052.42</v>
      </c>
      <c r="P996" s="6">
        <v>127</v>
      </c>
      <c r="Q996" s="6">
        <v>79137.320000000007</v>
      </c>
      <c r="R996" s="6" t="s">
        <v>54</v>
      </c>
      <c r="S996" s="6" t="s">
        <v>63</v>
      </c>
      <c r="T996" s="6" t="s">
        <v>103</v>
      </c>
      <c r="U996" s="6" t="s">
        <v>103</v>
      </c>
      <c r="V996" s="6" t="s">
        <v>57</v>
      </c>
      <c r="W996" s="6">
        <v>5</v>
      </c>
      <c r="X996" s="6" t="s">
        <v>38</v>
      </c>
      <c r="Y996" s="6">
        <v>5</v>
      </c>
      <c r="Z996" s="6" t="s">
        <v>39</v>
      </c>
    </row>
    <row r="997" spans="1:26" x14ac:dyDescent="0.3">
      <c r="A997" s="6" t="s">
        <v>1688</v>
      </c>
      <c r="B997" s="7">
        <v>45786</v>
      </c>
      <c r="C997" s="6" t="s">
        <v>1282</v>
      </c>
      <c r="D997" s="6" t="s">
        <v>89</v>
      </c>
      <c r="E997" s="6" t="s">
        <v>43</v>
      </c>
      <c r="F997" s="6">
        <v>30</v>
      </c>
      <c r="G997" s="6" t="s">
        <v>139</v>
      </c>
      <c r="H997" s="6" t="s">
        <v>31</v>
      </c>
      <c r="I997" s="6" t="s">
        <v>139</v>
      </c>
      <c r="J997" s="6" t="s">
        <v>75</v>
      </c>
      <c r="K997" s="6">
        <v>4</v>
      </c>
      <c r="L997" s="6">
        <v>1783</v>
      </c>
      <c r="M997" s="6">
        <v>5</v>
      </c>
      <c r="N997" s="6">
        <v>356.6</v>
      </c>
      <c r="O997" s="6">
        <v>1219.57</v>
      </c>
      <c r="P997" s="6">
        <v>382</v>
      </c>
      <c r="Q997" s="6">
        <v>8376.9699999999993</v>
      </c>
      <c r="R997" s="6" t="s">
        <v>54</v>
      </c>
      <c r="S997" s="6" t="s">
        <v>63</v>
      </c>
      <c r="T997" s="6" t="s">
        <v>55</v>
      </c>
      <c r="U997" s="6" t="s">
        <v>56</v>
      </c>
      <c r="V997" s="6" t="s">
        <v>57</v>
      </c>
      <c r="W997" s="6">
        <v>6</v>
      </c>
      <c r="X997" s="6" t="s">
        <v>47</v>
      </c>
      <c r="Y997" s="6">
        <v>5</v>
      </c>
      <c r="Z997" s="6" t="s">
        <v>39</v>
      </c>
    </row>
    <row r="998" spans="1:26" x14ac:dyDescent="0.3">
      <c r="A998" s="6" t="s">
        <v>1689</v>
      </c>
      <c r="B998" s="7">
        <v>45831</v>
      </c>
      <c r="C998" s="6" t="s">
        <v>1690</v>
      </c>
      <c r="D998" s="6" t="s">
        <v>28</v>
      </c>
      <c r="E998" s="6" t="s">
        <v>43</v>
      </c>
      <c r="F998" s="6">
        <v>34</v>
      </c>
      <c r="G998" s="6" t="s">
        <v>139</v>
      </c>
      <c r="H998" s="6" t="s">
        <v>31</v>
      </c>
      <c r="I998" s="6" t="s">
        <v>139</v>
      </c>
      <c r="J998" s="6" t="s">
        <v>112</v>
      </c>
      <c r="K998" s="6">
        <v>2</v>
      </c>
      <c r="L998" s="6">
        <v>9037</v>
      </c>
      <c r="M998" s="6">
        <v>20</v>
      </c>
      <c r="N998" s="6">
        <v>3614.8</v>
      </c>
      <c r="O998" s="6">
        <v>2602.66</v>
      </c>
      <c r="P998" s="6">
        <v>427</v>
      </c>
      <c r="Q998" s="6">
        <v>17488.86</v>
      </c>
      <c r="R998" s="6" t="s">
        <v>83</v>
      </c>
      <c r="S998" s="6" t="s">
        <v>63</v>
      </c>
      <c r="T998" s="6" t="s">
        <v>35</v>
      </c>
      <c r="U998" s="6" t="s">
        <v>36</v>
      </c>
      <c r="V998" s="6" t="s">
        <v>37</v>
      </c>
      <c r="W998" s="6">
        <v>8</v>
      </c>
      <c r="X998" s="6" t="s">
        <v>38</v>
      </c>
      <c r="Y998" s="6">
        <v>4</v>
      </c>
      <c r="Z998" s="6" t="s">
        <v>91</v>
      </c>
    </row>
    <row r="999" spans="1:26" x14ac:dyDescent="0.3">
      <c r="A999" s="6" t="s">
        <v>1691</v>
      </c>
      <c r="B999" s="7">
        <v>45946</v>
      </c>
      <c r="C999" s="6" t="s">
        <v>1692</v>
      </c>
      <c r="D999" s="6" t="s">
        <v>80</v>
      </c>
      <c r="E999" s="6" t="s">
        <v>29</v>
      </c>
      <c r="F999" s="6">
        <v>28</v>
      </c>
      <c r="G999" s="6" t="s">
        <v>99</v>
      </c>
      <c r="H999" s="6" t="s">
        <v>52</v>
      </c>
      <c r="I999" s="6" t="s">
        <v>99</v>
      </c>
      <c r="J999" s="6" t="s">
        <v>53</v>
      </c>
      <c r="K999" s="6">
        <v>4</v>
      </c>
      <c r="L999" s="6">
        <v>4700</v>
      </c>
      <c r="M999" s="6">
        <v>10</v>
      </c>
      <c r="N999" s="6">
        <v>1880</v>
      </c>
      <c r="O999" s="6">
        <v>3045.6</v>
      </c>
      <c r="P999" s="6">
        <v>112</v>
      </c>
      <c r="Q999" s="6">
        <v>20077.599999999999</v>
      </c>
      <c r="R999" s="6" t="s">
        <v>54</v>
      </c>
      <c r="S999" s="6" t="s">
        <v>34</v>
      </c>
      <c r="T999" s="6" t="s">
        <v>95</v>
      </c>
      <c r="U999" s="6" t="s">
        <v>96</v>
      </c>
      <c r="V999" s="6" t="s">
        <v>57</v>
      </c>
      <c r="W999" s="6">
        <v>2</v>
      </c>
      <c r="X999" s="6" t="s">
        <v>38</v>
      </c>
      <c r="Y999" s="6">
        <v>3</v>
      </c>
      <c r="Z999" s="6" t="s">
        <v>58</v>
      </c>
    </row>
    <row r="1000" spans="1:26" x14ac:dyDescent="0.3">
      <c r="A1000" s="6" t="s">
        <v>1693</v>
      </c>
      <c r="B1000" s="7">
        <v>46055</v>
      </c>
      <c r="C1000" s="6" t="s">
        <v>635</v>
      </c>
      <c r="D1000" s="6" t="s">
        <v>61</v>
      </c>
      <c r="E1000" s="6" t="s">
        <v>43</v>
      </c>
      <c r="F1000" s="6">
        <v>27</v>
      </c>
      <c r="G1000" s="6" t="s">
        <v>30</v>
      </c>
      <c r="H1000" s="6" t="s">
        <v>31</v>
      </c>
      <c r="I1000" s="6" t="s">
        <v>30</v>
      </c>
      <c r="J1000" s="6" t="s">
        <v>150</v>
      </c>
      <c r="K1000" s="6">
        <v>3</v>
      </c>
      <c r="L1000" s="6">
        <v>3766</v>
      </c>
      <c r="M1000" s="6">
        <v>0</v>
      </c>
      <c r="N1000" s="6">
        <v>0</v>
      </c>
      <c r="O1000" s="6">
        <v>2033.64</v>
      </c>
      <c r="P1000" s="6">
        <v>38</v>
      </c>
      <c r="Q1000" s="6">
        <v>13369.64</v>
      </c>
      <c r="R1000" s="6" t="s">
        <v>83</v>
      </c>
      <c r="S1000" s="6" t="s">
        <v>63</v>
      </c>
      <c r="T1000" s="6" t="s">
        <v>55</v>
      </c>
      <c r="U1000" s="6" t="s">
        <v>56</v>
      </c>
      <c r="V1000" s="6" t="s">
        <v>57</v>
      </c>
      <c r="W1000" s="6">
        <v>2</v>
      </c>
      <c r="X1000" s="6" t="s">
        <v>47</v>
      </c>
      <c r="Y1000" s="6">
        <v>5</v>
      </c>
      <c r="Z1000" s="6" t="s">
        <v>58</v>
      </c>
    </row>
    <row r="1001" spans="1:26" ht="15" thickBot="1" x14ac:dyDescent="0.35">
      <c r="A1001" s="8" t="s">
        <v>1694</v>
      </c>
      <c r="B1001" s="9">
        <v>46006</v>
      </c>
      <c r="C1001" s="8" t="s">
        <v>1069</v>
      </c>
      <c r="D1001" s="8" t="s">
        <v>73</v>
      </c>
      <c r="E1001" s="8" t="s">
        <v>29</v>
      </c>
      <c r="F1001" s="8">
        <v>39</v>
      </c>
      <c r="G1001" s="8" t="s">
        <v>30</v>
      </c>
      <c r="H1001" s="8" t="s">
        <v>31</v>
      </c>
      <c r="I1001" s="8" t="s">
        <v>30</v>
      </c>
      <c r="J1001" s="8" t="s">
        <v>201</v>
      </c>
      <c r="K1001" s="8">
        <v>3</v>
      </c>
      <c r="L1001" s="8">
        <v>26044</v>
      </c>
      <c r="M1001" s="8">
        <v>20</v>
      </c>
      <c r="N1001" s="8">
        <v>15626.4</v>
      </c>
      <c r="O1001" s="8">
        <v>11251.01</v>
      </c>
      <c r="P1001" s="8">
        <v>346</v>
      </c>
      <c r="Q1001" s="8">
        <v>74102.61</v>
      </c>
      <c r="R1001" s="8" t="s">
        <v>33</v>
      </c>
      <c r="S1001" s="8" t="s">
        <v>34</v>
      </c>
      <c r="T1001" s="8" t="s">
        <v>70</v>
      </c>
      <c r="U1001" s="8" t="s">
        <v>56</v>
      </c>
      <c r="V1001" s="8" t="s">
        <v>57</v>
      </c>
      <c r="W1001" s="8">
        <v>9</v>
      </c>
      <c r="X1001" s="8" t="s">
        <v>47</v>
      </c>
      <c r="Y1001" s="8">
        <v>3</v>
      </c>
      <c r="Z1001" s="8" t="s">
        <v>91</v>
      </c>
    </row>
    <row r="1002" spans="1:26" ht="15" thickBot="1" x14ac:dyDescent="0.35">
      <c r="A1002" s="8" t="s">
        <v>1699</v>
      </c>
      <c r="B1002" s="9">
        <v>46006</v>
      </c>
      <c r="C1002" s="8" t="s">
        <v>1069</v>
      </c>
      <c r="D1002" s="8" t="s">
        <v>73</v>
      </c>
      <c r="E1002" s="8" t="s">
        <v>29</v>
      </c>
      <c r="F1002" s="8">
        <v>39</v>
      </c>
      <c r="G1002" s="8" t="s">
        <v>30</v>
      </c>
      <c r="H1002" s="8" t="s">
        <v>31</v>
      </c>
      <c r="I1002" s="8" t="s">
        <v>1700</v>
      </c>
      <c r="J1002" s="8" t="s">
        <v>201</v>
      </c>
      <c r="K1002" s="8">
        <v>3</v>
      </c>
      <c r="L1002" s="8">
        <v>26044</v>
      </c>
      <c r="M1002" s="8">
        <v>20</v>
      </c>
      <c r="N1002" s="8">
        <v>15626.4</v>
      </c>
      <c r="O1002" s="8">
        <v>11251.01</v>
      </c>
      <c r="P1002" s="8">
        <v>346</v>
      </c>
      <c r="Q1002" s="8">
        <v>74102.61</v>
      </c>
      <c r="R1002" s="8" t="s">
        <v>33</v>
      </c>
      <c r="S1002" s="8" t="s">
        <v>34</v>
      </c>
      <c r="T1002" s="8" t="s">
        <v>70</v>
      </c>
      <c r="U1002" s="8" t="s">
        <v>56</v>
      </c>
      <c r="V1002" s="8" t="s">
        <v>57</v>
      </c>
      <c r="W1002" s="8">
        <v>9</v>
      </c>
      <c r="X1002" s="8" t="s">
        <v>47</v>
      </c>
      <c r="Y1002" s="8">
        <v>3</v>
      </c>
      <c r="Z1002" s="8" t="s">
        <v>91</v>
      </c>
    </row>
  </sheetData>
  <autoFilter ref="A1:Z1002" xr:uid="{4F1C3B42-2907-4A43-837F-DEBAABE11C52}"/>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86ED1-5AF8-4B1E-AC8E-2ABEF4993E73}">
  <dimension ref="A1:Z1001"/>
  <sheetViews>
    <sheetView zoomScale="65" zoomScaleNormal="160" workbookViewId="0"/>
  </sheetViews>
  <sheetFormatPr defaultColWidth="8.77734375" defaultRowHeight="14.4" x14ac:dyDescent="0.3"/>
  <cols>
    <col min="1" max="1" width="9.5546875" style="2" bestFit="1" customWidth="1"/>
    <col min="2" max="3" width="9.77734375" style="2" bestFit="1" customWidth="1"/>
    <col min="4" max="4" width="12.5546875" style="2" bestFit="1" customWidth="1"/>
    <col min="5" max="5" width="6.77734375" style="2" bestFit="1" customWidth="1"/>
    <col min="6" max="6" width="3.6640625" style="2" bestFit="1" customWidth="1"/>
    <col min="7" max="7" width="11" style="2" bestFit="1" customWidth="1"/>
    <col min="8" max="8" width="10.77734375" style="2" bestFit="1" customWidth="1"/>
    <col min="9" max="9" width="11" style="2" bestFit="1" customWidth="1"/>
    <col min="10" max="10" width="8.21875" style="2" bestFit="1" customWidth="1"/>
    <col min="11" max="11" width="11.88671875" style="2" bestFit="1" customWidth="1"/>
    <col min="12" max="13" width="12.44140625" style="2" bestFit="1" customWidth="1"/>
    <col min="14" max="14" width="18.5546875" style="2" bestFit="1" customWidth="1"/>
    <col min="15" max="15" width="9.44140625" style="2" bestFit="1" customWidth="1"/>
    <col min="16" max="16" width="15.88671875" style="2" bestFit="1" customWidth="1"/>
    <col min="17" max="17" width="15.109375" style="2" bestFit="1" customWidth="1"/>
    <col min="18" max="18" width="17.88671875" style="2" bestFit="1" customWidth="1"/>
    <col min="19" max="19" width="16.109375" style="2" bestFit="1" customWidth="1"/>
    <col min="20" max="20" width="10.44140625" style="2" bestFit="1" customWidth="1"/>
    <col min="21" max="21" width="12" style="2" bestFit="1" customWidth="1"/>
    <col min="22" max="22" width="10.6640625" style="2" bestFit="1" customWidth="1"/>
    <col min="23" max="23" width="15.21875" style="2" bestFit="1" customWidth="1"/>
    <col min="24" max="24" width="15.33203125" style="2" bestFit="1" customWidth="1"/>
    <col min="25" max="25" width="10.21875" style="2" bestFit="1" customWidth="1"/>
    <col min="26" max="26" width="10.33203125" style="2" bestFit="1" customWidth="1"/>
    <col min="27" max="16384" width="8.77734375" style="2"/>
  </cols>
  <sheetData>
    <row r="1" spans="1:26" ht="21" customHeight="1" x14ac:dyDescent="0.3">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c r="S1" s="31" t="s">
        <v>18</v>
      </c>
      <c r="T1" s="31" t="s">
        <v>19</v>
      </c>
      <c r="U1" s="31" t="s">
        <v>20</v>
      </c>
      <c r="V1" s="31" t="s">
        <v>21</v>
      </c>
      <c r="W1" s="31" t="s">
        <v>22</v>
      </c>
      <c r="X1" s="31" t="s">
        <v>23</v>
      </c>
      <c r="Y1" s="31" t="s">
        <v>24</v>
      </c>
      <c r="Z1" s="31" t="s">
        <v>25</v>
      </c>
    </row>
    <row r="2" spans="1:26" x14ac:dyDescent="0.3">
      <c r="A2" t="s">
        <v>26</v>
      </c>
      <c r="B2" s="1">
        <v>45854</v>
      </c>
      <c r="C2" t="s">
        <v>27</v>
      </c>
      <c r="D2" t="s">
        <v>28</v>
      </c>
      <c r="E2" t="s">
        <v>29</v>
      </c>
      <c r="F2">
        <v>35</v>
      </c>
      <c r="G2" t="s">
        <v>30</v>
      </c>
      <c r="H2" t="s">
        <v>31</v>
      </c>
      <c r="I2" t="s">
        <v>30</v>
      </c>
      <c r="J2" t="s">
        <v>32</v>
      </c>
      <c r="K2">
        <v>2</v>
      </c>
      <c r="L2">
        <v>24446</v>
      </c>
      <c r="M2">
        <v>5</v>
      </c>
      <c r="N2">
        <v>2444.6</v>
      </c>
      <c r="O2">
        <v>8360.5300000000007</v>
      </c>
      <c r="P2">
        <v>310</v>
      </c>
      <c r="Q2">
        <v>55117.93</v>
      </c>
      <c r="R2" t="s">
        <v>33</v>
      </c>
      <c r="S2" t="s">
        <v>34</v>
      </c>
      <c r="T2" t="s">
        <v>35</v>
      </c>
      <c r="U2" t="s">
        <v>36</v>
      </c>
      <c r="V2" t="s">
        <v>37</v>
      </c>
      <c r="W2">
        <v>1</v>
      </c>
      <c r="X2" t="s">
        <v>38</v>
      </c>
      <c r="Y2">
        <v>1</v>
      </c>
      <c r="Z2" t="s">
        <v>39</v>
      </c>
    </row>
    <row r="3" spans="1:26" x14ac:dyDescent="0.3">
      <c r="A3" t="s">
        <v>40</v>
      </c>
      <c r="B3" s="1">
        <v>45791</v>
      </c>
      <c r="C3" t="s">
        <v>41</v>
      </c>
      <c r="D3" t="s">
        <v>42</v>
      </c>
      <c r="E3" t="s">
        <v>43</v>
      </c>
      <c r="F3">
        <v>45</v>
      </c>
      <c r="G3" t="s">
        <v>44</v>
      </c>
      <c r="H3" t="s">
        <v>31</v>
      </c>
      <c r="I3" t="s">
        <v>44</v>
      </c>
      <c r="J3" t="s">
        <v>32</v>
      </c>
      <c r="K3">
        <v>2</v>
      </c>
      <c r="L3">
        <v>18047</v>
      </c>
      <c r="M3">
        <v>20</v>
      </c>
      <c r="N3">
        <v>7218.8</v>
      </c>
      <c r="O3">
        <v>5197.54</v>
      </c>
      <c r="P3">
        <v>363</v>
      </c>
      <c r="Q3">
        <v>34435.74</v>
      </c>
      <c r="R3" t="s">
        <v>45</v>
      </c>
      <c r="S3" t="s">
        <v>34</v>
      </c>
      <c r="T3" t="s">
        <v>46</v>
      </c>
      <c r="U3" t="s">
        <v>36</v>
      </c>
      <c r="V3" t="s">
        <v>37</v>
      </c>
      <c r="W3">
        <v>4</v>
      </c>
      <c r="X3" t="s">
        <v>38</v>
      </c>
      <c r="Y3">
        <v>1</v>
      </c>
      <c r="Z3" t="s">
        <v>47</v>
      </c>
    </row>
    <row r="4" spans="1:26" x14ac:dyDescent="0.3">
      <c r="A4" t="s">
        <v>48</v>
      </c>
      <c r="B4" s="1">
        <v>45897</v>
      </c>
      <c r="C4" t="s">
        <v>49</v>
      </c>
      <c r="D4" t="s">
        <v>50</v>
      </c>
      <c r="E4" t="s">
        <v>29</v>
      </c>
      <c r="F4">
        <v>29</v>
      </c>
      <c r="G4" t="s">
        <v>51</v>
      </c>
      <c r="H4" t="s">
        <v>52</v>
      </c>
      <c r="I4" t="s">
        <v>51</v>
      </c>
      <c r="J4" t="s">
        <v>53</v>
      </c>
      <c r="K4">
        <v>2</v>
      </c>
      <c r="L4">
        <v>15876</v>
      </c>
      <c r="M4">
        <v>5</v>
      </c>
      <c r="N4">
        <v>1587.6</v>
      </c>
      <c r="O4">
        <v>5429.59</v>
      </c>
      <c r="P4">
        <v>156</v>
      </c>
      <c r="Q4">
        <v>35749.99</v>
      </c>
      <c r="R4" t="s">
        <v>54</v>
      </c>
      <c r="S4" t="s">
        <v>34</v>
      </c>
      <c r="T4" t="s">
        <v>55</v>
      </c>
      <c r="U4" t="s">
        <v>56</v>
      </c>
      <c r="V4" t="s">
        <v>57</v>
      </c>
      <c r="W4">
        <v>3</v>
      </c>
      <c r="X4" t="s">
        <v>38</v>
      </c>
      <c r="Y4">
        <v>4</v>
      </c>
      <c r="Z4" t="s">
        <v>58</v>
      </c>
    </row>
    <row r="5" spans="1:26" x14ac:dyDescent="0.3">
      <c r="A5" t="s">
        <v>59</v>
      </c>
      <c r="B5" s="1">
        <v>45850</v>
      </c>
      <c r="C5" t="s">
        <v>60</v>
      </c>
      <c r="D5" t="s">
        <v>61</v>
      </c>
      <c r="E5" t="s">
        <v>29</v>
      </c>
      <c r="F5">
        <v>18</v>
      </c>
      <c r="G5" t="s">
        <v>44</v>
      </c>
      <c r="H5" t="s">
        <v>31</v>
      </c>
      <c r="I5" t="s">
        <v>44</v>
      </c>
      <c r="J5" t="s">
        <v>62</v>
      </c>
      <c r="K5">
        <v>4</v>
      </c>
      <c r="L5">
        <v>22930</v>
      </c>
      <c r="M5">
        <v>15</v>
      </c>
      <c r="N5">
        <v>13758</v>
      </c>
      <c r="O5">
        <v>14033.16</v>
      </c>
      <c r="P5">
        <v>264</v>
      </c>
      <c r="Q5">
        <v>92259.16</v>
      </c>
      <c r="R5" t="s">
        <v>45</v>
      </c>
      <c r="S5" t="s">
        <v>63</v>
      </c>
      <c r="T5" t="s">
        <v>55</v>
      </c>
      <c r="U5" t="s">
        <v>56</v>
      </c>
      <c r="V5" t="s">
        <v>57</v>
      </c>
      <c r="W5">
        <v>10</v>
      </c>
      <c r="X5" t="s">
        <v>38</v>
      </c>
      <c r="Y5">
        <v>2</v>
      </c>
      <c r="Z5" t="s">
        <v>39</v>
      </c>
    </row>
    <row r="6" spans="1:26" x14ac:dyDescent="0.3">
      <c r="A6" t="s">
        <v>64</v>
      </c>
      <c r="B6" s="1">
        <v>45929</v>
      </c>
      <c r="C6" t="s">
        <v>65</v>
      </c>
      <c r="D6" t="s">
        <v>66</v>
      </c>
      <c r="E6" t="s">
        <v>43</v>
      </c>
      <c r="F6">
        <v>22</v>
      </c>
      <c r="G6" t="s">
        <v>67</v>
      </c>
      <c r="H6" t="s">
        <v>68</v>
      </c>
      <c r="I6" t="s">
        <v>67</v>
      </c>
      <c r="J6" t="s">
        <v>69</v>
      </c>
      <c r="K6">
        <v>3</v>
      </c>
      <c r="L6">
        <v>28947</v>
      </c>
      <c r="M6">
        <v>10</v>
      </c>
      <c r="N6">
        <v>8684.1</v>
      </c>
      <c r="O6">
        <v>14068.24</v>
      </c>
      <c r="P6">
        <v>398</v>
      </c>
      <c r="Q6">
        <v>92623.14</v>
      </c>
      <c r="R6" t="s">
        <v>33</v>
      </c>
      <c r="S6" t="s">
        <v>63</v>
      </c>
      <c r="T6" t="s">
        <v>70</v>
      </c>
      <c r="U6" t="s">
        <v>56</v>
      </c>
      <c r="V6" t="s">
        <v>57</v>
      </c>
      <c r="W6">
        <v>6</v>
      </c>
      <c r="X6" t="s">
        <v>38</v>
      </c>
      <c r="Y6">
        <v>2</v>
      </c>
      <c r="Z6" t="s">
        <v>39</v>
      </c>
    </row>
    <row r="7" spans="1:26" x14ac:dyDescent="0.3">
      <c r="A7" t="s">
        <v>71</v>
      </c>
      <c r="B7" s="1">
        <v>46058</v>
      </c>
      <c r="C7" t="s">
        <v>72</v>
      </c>
      <c r="D7" t="s">
        <v>73</v>
      </c>
      <c r="E7" t="s">
        <v>43</v>
      </c>
      <c r="F7">
        <v>45</v>
      </c>
      <c r="G7" t="s">
        <v>74</v>
      </c>
      <c r="H7" t="s">
        <v>31</v>
      </c>
      <c r="I7" t="s">
        <v>74</v>
      </c>
      <c r="J7" t="s">
        <v>75</v>
      </c>
      <c r="K7">
        <v>5</v>
      </c>
      <c r="L7">
        <v>5222</v>
      </c>
      <c r="M7">
        <v>10</v>
      </c>
      <c r="N7">
        <v>2611</v>
      </c>
      <c r="O7">
        <v>4229.82</v>
      </c>
      <c r="P7">
        <v>392</v>
      </c>
      <c r="Q7">
        <v>28120.82</v>
      </c>
      <c r="R7" t="s">
        <v>33</v>
      </c>
      <c r="S7" t="s">
        <v>63</v>
      </c>
      <c r="T7" t="s">
        <v>76</v>
      </c>
      <c r="U7" t="s">
        <v>77</v>
      </c>
      <c r="V7" t="s">
        <v>57</v>
      </c>
      <c r="W7">
        <v>6</v>
      </c>
      <c r="X7" t="s">
        <v>38</v>
      </c>
      <c r="Y7">
        <v>3</v>
      </c>
      <c r="Z7" t="s">
        <v>39</v>
      </c>
    </row>
    <row r="8" spans="1:26" x14ac:dyDescent="0.3">
      <c r="A8" t="s">
        <v>78</v>
      </c>
      <c r="B8" s="1">
        <v>46009</v>
      </c>
      <c r="C8" t="s">
        <v>79</v>
      </c>
      <c r="D8" t="s">
        <v>80</v>
      </c>
      <c r="E8" t="s">
        <v>29</v>
      </c>
      <c r="F8">
        <v>42</v>
      </c>
      <c r="G8" t="s">
        <v>30</v>
      </c>
      <c r="H8" t="s">
        <v>31</v>
      </c>
      <c r="I8" t="s">
        <v>30</v>
      </c>
      <c r="J8" t="s">
        <v>62</v>
      </c>
      <c r="K8">
        <v>3</v>
      </c>
      <c r="L8">
        <v>47976</v>
      </c>
      <c r="M8">
        <v>10</v>
      </c>
      <c r="N8">
        <v>14392.8</v>
      </c>
      <c r="O8">
        <v>23316.34</v>
      </c>
      <c r="P8">
        <v>272</v>
      </c>
      <c r="Q8">
        <v>153123.54</v>
      </c>
      <c r="R8" t="s">
        <v>45</v>
      </c>
      <c r="S8" t="s">
        <v>63</v>
      </c>
      <c r="T8" t="s">
        <v>35</v>
      </c>
      <c r="U8" t="s">
        <v>36</v>
      </c>
      <c r="V8" t="s">
        <v>37</v>
      </c>
      <c r="W8">
        <v>7</v>
      </c>
      <c r="X8" t="s">
        <v>47</v>
      </c>
      <c r="Y8">
        <v>1</v>
      </c>
      <c r="Z8" t="s">
        <v>47</v>
      </c>
    </row>
    <row r="9" spans="1:26" x14ac:dyDescent="0.3">
      <c r="A9" t="s">
        <v>81</v>
      </c>
      <c r="B9" s="1">
        <v>45781</v>
      </c>
      <c r="C9" t="s">
        <v>82</v>
      </c>
      <c r="D9" t="s">
        <v>50</v>
      </c>
      <c r="E9" t="s">
        <v>43</v>
      </c>
      <c r="F9">
        <v>28</v>
      </c>
      <c r="G9" t="s">
        <v>44</v>
      </c>
      <c r="H9" t="s">
        <v>31</v>
      </c>
      <c r="I9" t="s">
        <v>44</v>
      </c>
      <c r="J9" t="s">
        <v>69</v>
      </c>
      <c r="K9">
        <v>1</v>
      </c>
      <c r="L9">
        <v>15216</v>
      </c>
      <c r="M9">
        <v>10</v>
      </c>
      <c r="N9">
        <v>1521.6</v>
      </c>
      <c r="O9">
        <v>2464.9899999999998</v>
      </c>
      <c r="P9">
        <v>366</v>
      </c>
      <c r="Q9">
        <v>16525.39</v>
      </c>
      <c r="R9" t="s">
        <v>83</v>
      </c>
      <c r="S9" t="s">
        <v>34</v>
      </c>
      <c r="T9" t="s">
        <v>84</v>
      </c>
      <c r="U9" t="s">
        <v>85</v>
      </c>
      <c r="V9" t="s">
        <v>86</v>
      </c>
      <c r="W9">
        <v>3</v>
      </c>
      <c r="X9" t="s">
        <v>38</v>
      </c>
      <c r="Y9">
        <v>4</v>
      </c>
      <c r="Z9" t="s">
        <v>47</v>
      </c>
    </row>
    <row r="10" spans="1:26" x14ac:dyDescent="0.3">
      <c r="A10" t="s">
        <v>87</v>
      </c>
      <c r="B10" s="1">
        <v>45778</v>
      </c>
      <c r="C10" t="s">
        <v>88</v>
      </c>
      <c r="D10" t="s">
        <v>89</v>
      </c>
      <c r="E10" t="s">
        <v>43</v>
      </c>
      <c r="F10">
        <v>52</v>
      </c>
      <c r="G10" t="s">
        <v>90</v>
      </c>
      <c r="H10" t="s">
        <v>31</v>
      </c>
      <c r="I10" t="s">
        <v>90</v>
      </c>
      <c r="J10" t="s">
        <v>75</v>
      </c>
      <c r="K10">
        <v>3</v>
      </c>
      <c r="L10">
        <v>39902</v>
      </c>
      <c r="M10">
        <v>0</v>
      </c>
      <c r="N10">
        <v>0</v>
      </c>
      <c r="O10">
        <v>21547.08</v>
      </c>
      <c r="P10">
        <v>82</v>
      </c>
      <c r="Q10">
        <v>141335.07999999999</v>
      </c>
      <c r="R10" t="s">
        <v>54</v>
      </c>
      <c r="S10" t="s">
        <v>34</v>
      </c>
      <c r="T10" t="s">
        <v>84</v>
      </c>
      <c r="U10" t="s">
        <v>85</v>
      </c>
      <c r="V10" t="s">
        <v>86</v>
      </c>
      <c r="W10">
        <v>8</v>
      </c>
      <c r="X10" t="s">
        <v>38</v>
      </c>
      <c r="Y10">
        <v>4</v>
      </c>
      <c r="Z10" t="s">
        <v>91</v>
      </c>
    </row>
    <row r="11" spans="1:26" x14ac:dyDescent="0.3">
      <c r="A11" t="s">
        <v>92</v>
      </c>
      <c r="B11" s="1">
        <v>45863</v>
      </c>
      <c r="C11" t="s">
        <v>93</v>
      </c>
      <c r="D11" t="s">
        <v>89</v>
      </c>
      <c r="E11" t="s">
        <v>29</v>
      </c>
      <c r="F11">
        <v>32</v>
      </c>
      <c r="G11" t="s">
        <v>94</v>
      </c>
      <c r="H11" t="s">
        <v>31</v>
      </c>
      <c r="I11" t="s">
        <v>94</v>
      </c>
      <c r="J11" t="s">
        <v>32</v>
      </c>
      <c r="K11">
        <v>5</v>
      </c>
      <c r="L11">
        <v>20474</v>
      </c>
      <c r="M11">
        <v>5</v>
      </c>
      <c r="N11">
        <v>5118.5</v>
      </c>
      <c r="O11">
        <v>17505.27</v>
      </c>
      <c r="P11">
        <v>217</v>
      </c>
      <c r="Q11">
        <v>114973.77</v>
      </c>
      <c r="R11" t="s">
        <v>83</v>
      </c>
      <c r="S11" t="s">
        <v>63</v>
      </c>
      <c r="T11" t="s">
        <v>95</v>
      </c>
      <c r="U11" t="s">
        <v>96</v>
      </c>
      <c r="V11" t="s">
        <v>57</v>
      </c>
      <c r="W11">
        <v>7</v>
      </c>
      <c r="X11" t="s">
        <v>38</v>
      </c>
      <c r="Y11">
        <v>5</v>
      </c>
      <c r="Z11" t="s">
        <v>91</v>
      </c>
    </row>
    <row r="12" spans="1:26" x14ac:dyDescent="0.3">
      <c r="A12" t="s">
        <v>97</v>
      </c>
      <c r="B12" s="1">
        <v>45832</v>
      </c>
      <c r="C12" t="s">
        <v>98</v>
      </c>
      <c r="D12" t="s">
        <v>80</v>
      </c>
      <c r="E12" t="s">
        <v>43</v>
      </c>
      <c r="F12">
        <v>22</v>
      </c>
      <c r="G12" t="s">
        <v>99</v>
      </c>
      <c r="H12" t="s">
        <v>52</v>
      </c>
      <c r="I12" t="s">
        <v>99</v>
      </c>
      <c r="J12" t="s">
        <v>62</v>
      </c>
      <c r="K12">
        <v>5</v>
      </c>
      <c r="L12">
        <v>33495</v>
      </c>
      <c r="M12">
        <v>0</v>
      </c>
      <c r="N12">
        <v>0</v>
      </c>
      <c r="O12">
        <v>30145.5</v>
      </c>
      <c r="P12">
        <v>336</v>
      </c>
      <c r="Q12">
        <v>197956.5</v>
      </c>
      <c r="R12" t="s">
        <v>83</v>
      </c>
      <c r="S12" t="s">
        <v>34</v>
      </c>
      <c r="T12" t="s">
        <v>84</v>
      </c>
      <c r="U12" t="s">
        <v>85</v>
      </c>
      <c r="V12" t="s">
        <v>86</v>
      </c>
      <c r="W12">
        <v>10</v>
      </c>
      <c r="X12" t="s">
        <v>38</v>
      </c>
      <c r="Y12">
        <v>4</v>
      </c>
      <c r="Z12" t="s">
        <v>47</v>
      </c>
    </row>
    <row r="13" spans="1:26" x14ac:dyDescent="0.3">
      <c r="A13" t="s">
        <v>100</v>
      </c>
      <c r="B13" s="1">
        <v>46033</v>
      </c>
      <c r="C13" t="s">
        <v>101</v>
      </c>
      <c r="D13" t="s">
        <v>50</v>
      </c>
      <c r="E13" t="s">
        <v>29</v>
      </c>
      <c r="F13">
        <v>58</v>
      </c>
      <c r="G13" t="s">
        <v>30</v>
      </c>
      <c r="H13" t="s">
        <v>31</v>
      </c>
      <c r="I13" t="s">
        <v>30</v>
      </c>
      <c r="J13" t="s">
        <v>102</v>
      </c>
      <c r="K13">
        <v>5</v>
      </c>
      <c r="L13">
        <v>28508</v>
      </c>
      <c r="M13">
        <v>0</v>
      </c>
      <c r="N13">
        <v>0</v>
      </c>
      <c r="O13">
        <v>25657.200000000001</v>
      </c>
      <c r="P13">
        <v>8</v>
      </c>
      <c r="Q13">
        <v>168205.2</v>
      </c>
      <c r="R13" t="s">
        <v>33</v>
      </c>
      <c r="S13" t="s">
        <v>34</v>
      </c>
      <c r="T13" t="s">
        <v>103</v>
      </c>
      <c r="U13" t="s">
        <v>103</v>
      </c>
      <c r="V13" t="s">
        <v>57</v>
      </c>
      <c r="W13">
        <v>4</v>
      </c>
      <c r="X13" t="s">
        <v>47</v>
      </c>
      <c r="Y13">
        <v>1</v>
      </c>
      <c r="Z13" t="s">
        <v>47</v>
      </c>
    </row>
    <row r="14" spans="1:26" x14ac:dyDescent="0.3">
      <c r="A14" t="s">
        <v>104</v>
      </c>
      <c r="B14" s="1">
        <v>45970</v>
      </c>
      <c r="C14" t="s">
        <v>105</v>
      </c>
      <c r="D14" t="s">
        <v>66</v>
      </c>
      <c r="E14" t="s">
        <v>29</v>
      </c>
      <c r="F14">
        <v>25</v>
      </c>
      <c r="G14" t="s">
        <v>94</v>
      </c>
      <c r="H14" t="s">
        <v>31</v>
      </c>
      <c r="I14" t="s">
        <v>94</v>
      </c>
      <c r="J14" t="s">
        <v>69</v>
      </c>
      <c r="K14">
        <v>3</v>
      </c>
      <c r="L14">
        <v>25199</v>
      </c>
      <c r="M14">
        <v>10</v>
      </c>
      <c r="N14">
        <v>7559.7</v>
      </c>
      <c r="O14">
        <v>12246.71</v>
      </c>
      <c r="P14">
        <v>373</v>
      </c>
      <c r="Q14">
        <v>80657.009999999995</v>
      </c>
      <c r="R14" t="s">
        <v>54</v>
      </c>
      <c r="S14" t="s">
        <v>63</v>
      </c>
      <c r="T14" t="s">
        <v>95</v>
      </c>
      <c r="U14" t="s">
        <v>96</v>
      </c>
      <c r="V14" t="s">
        <v>57</v>
      </c>
      <c r="W14">
        <v>6</v>
      </c>
      <c r="X14" t="s">
        <v>38</v>
      </c>
      <c r="Y14">
        <v>4</v>
      </c>
      <c r="Z14" t="s">
        <v>47</v>
      </c>
    </row>
    <row r="15" spans="1:26" x14ac:dyDescent="0.3">
      <c r="A15" t="s">
        <v>106</v>
      </c>
      <c r="B15" s="1">
        <v>45960</v>
      </c>
      <c r="C15" t="s">
        <v>107</v>
      </c>
      <c r="D15" t="s">
        <v>108</v>
      </c>
      <c r="E15" t="s">
        <v>29</v>
      </c>
      <c r="F15">
        <v>22</v>
      </c>
      <c r="G15" t="s">
        <v>51</v>
      </c>
      <c r="H15" t="s">
        <v>52</v>
      </c>
      <c r="I15" t="s">
        <v>51</v>
      </c>
      <c r="J15" t="s">
        <v>62</v>
      </c>
      <c r="K15">
        <v>3</v>
      </c>
      <c r="L15">
        <v>528</v>
      </c>
      <c r="M15">
        <v>5</v>
      </c>
      <c r="N15">
        <v>79.2</v>
      </c>
      <c r="O15">
        <v>270.86</v>
      </c>
      <c r="P15">
        <v>489</v>
      </c>
      <c r="Q15">
        <v>2264.66</v>
      </c>
      <c r="R15" t="s">
        <v>83</v>
      </c>
      <c r="S15" t="s">
        <v>63</v>
      </c>
      <c r="T15" t="s">
        <v>76</v>
      </c>
      <c r="U15" t="s">
        <v>77</v>
      </c>
      <c r="V15" t="s">
        <v>57</v>
      </c>
      <c r="W15">
        <v>7</v>
      </c>
      <c r="X15" t="s">
        <v>47</v>
      </c>
      <c r="Y15">
        <v>5</v>
      </c>
      <c r="Z15" t="s">
        <v>39</v>
      </c>
    </row>
    <row r="16" spans="1:26" x14ac:dyDescent="0.3">
      <c r="A16" t="s">
        <v>109</v>
      </c>
      <c r="B16" s="1">
        <v>46094</v>
      </c>
      <c r="C16" t="s">
        <v>110</v>
      </c>
      <c r="D16" t="s">
        <v>111</v>
      </c>
      <c r="E16" t="s">
        <v>43</v>
      </c>
      <c r="F16">
        <v>19</v>
      </c>
      <c r="G16" t="s">
        <v>30</v>
      </c>
      <c r="H16" s="2" t="s">
        <v>31</v>
      </c>
      <c r="I16" t="s">
        <v>30</v>
      </c>
      <c r="J16" t="s">
        <v>112</v>
      </c>
      <c r="K16">
        <v>2</v>
      </c>
      <c r="L16">
        <v>4978</v>
      </c>
      <c r="M16">
        <v>10</v>
      </c>
      <c r="N16">
        <v>995.6</v>
      </c>
      <c r="O16">
        <v>1612.87</v>
      </c>
      <c r="P16">
        <v>228</v>
      </c>
      <c r="Q16">
        <v>10801.27</v>
      </c>
      <c r="R16" t="s">
        <v>33</v>
      </c>
      <c r="S16" t="s">
        <v>63</v>
      </c>
      <c r="T16" t="s">
        <v>76</v>
      </c>
      <c r="U16" t="s">
        <v>77</v>
      </c>
      <c r="V16" t="s">
        <v>57</v>
      </c>
      <c r="W16">
        <v>8</v>
      </c>
      <c r="X16" t="s">
        <v>47</v>
      </c>
      <c r="Y16">
        <v>3</v>
      </c>
      <c r="Z16" t="s">
        <v>91</v>
      </c>
    </row>
    <row r="17" spans="1:26" x14ac:dyDescent="0.3">
      <c r="A17" t="s">
        <v>113</v>
      </c>
      <c r="B17" s="1">
        <v>46001</v>
      </c>
      <c r="C17" t="s">
        <v>114</v>
      </c>
      <c r="D17" t="s">
        <v>108</v>
      </c>
      <c r="E17" t="s">
        <v>43</v>
      </c>
      <c r="F17">
        <v>51</v>
      </c>
      <c r="G17" t="s">
        <v>74</v>
      </c>
      <c r="H17" t="s">
        <v>31</v>
      </c>
      <c r="I17" t="s">
        <v>74</v>
      </c>
      <c r="J17" t="s">
        <v>102</v>
      </c>
      <c r="K17">
        <v>5</v>
      </c>
      <c r="L17">
        <v>46989</v>
      </c>
      <c r="M17">
        <v>10</v>
      </c>
      <c r="N17">
        <v>23494.5</v>
      </c>
      <c r="O17">
        <v>38061.089999999997</v>
      </c>
      <c r="P17">
        <v>201</v>
      </c>
      <c r="Q17">
        <v>249712.59</v>
      </c>
      <c r="R17" t="s">
        <v>54</v>
      </c>
      <c r="S17" t="s">
        <v>34</v>
      </c>
      <c r="T17" t="s">
        <v>84</v>
      </c>
      <c r="U17" t="s">
        <v>85</v>
      </c>
      <c r="V17" t="s">
        <v>86</v>
      </c>
      <c r="W17">
        <v>9</v>
      </c>
      <c r="X17" t="s">
        <v>47</v>
      </c>
      <c r="Y17">
        <v>4</v>
      </c>
      <c r="Z17" t="s">
        <v>39</v>
      </c>
    </row>
    <row r="18" spans="1:26" x14ac:dyDescent="0.3">
      <c r="A18" t="s">
        <v>115</v>
      </c>
      <c r="B18" s="1">
        <v>45808</v>
      </c>
      <c r="C18" t="s">
        <v>116</v>
      </c>
      <c r="D18" t="s">
        <v>111</v>
      </c>
      <c r="E18" t="s">
        <v>29</v>
      </c>
      <c r="F18">
        <v>31</v>
      </c>
      <c r="G18" t="s">
        <v>67</v>
      </c>
      <c r="H18" t="s">
        <v>68</v>
      </c>
      <c r="I18" t="s">
        <v>67</v>
      </c>
      <c r="J18" t="s">
        <v>69</v>
      </c>
      <c r="K18">
        <v>1</v>
      </c>
      <c r="L18">
        <v>48667</v>
      </c>
      <c r="M18">
        <v>5</v>
      </c>
      <c r="N18">
        <v>2433.35</v>
      </c>
      <c r="O18">
        <v>8322.06</v>
      </c>
      <c r="P18">
        <v>58</v>
      </c>
      <c r="Q18">
        <v>54613.71</v>
      </c>
      <c r="R18" t="s">
        <v>83</v>
      </c>
      <c r="S18" t="s">
        <v>63</v>
      </c>
      <c r="T18" t="s">
        <v>84</v>
      </c>
      <c r="U18" t="s">
        <v>85</v>
      </c>
      <c r="V18" t="s">
        <v>86</v>
      </c>
      <c r="W18">
        <v>1</v>
      </c>
      <c r="X18" t="s">
        <v>47</v>
      </c>
      <c r="Y18">
        <v>2</v>
      </c>
      <c r="Z18" t="s">
        <v>91</v>
      </c>
    </row>
    <row r="19" spans="1:26" x14ac:dyDescent="0.3">
      <c r="A19" t="s">
        <v>117</v>
      </c>
      <c r="B19" s="1">
        <v>45784</v>
      </c>
      <c r="C19" t="s">
        <v>118</v>
      </c>
      <c r="D19" t="s">
        <v>66</v>
      </c>
      <c r="E19" t="s">
        <v>29</v>
      </c>
      <c r="F19">
        <v>31</v>
      </c>
      <c r="G19" t="s">
        <v>94</v>
      </c>
      <c r="H19" t="s">
        <v>31</v>
      </c>
      <c r="I19" t="s">
        <v>94</v>
      </c>
      <c r="J19" t="s">
        <v>53</v>
      </c>
      <c r="K19">
        <v>3</v>
      </c>
      <c r="L19">
        <v>33636</v>
      </c>
      <c r="M19">
        <v>10</v>
      </c>
      <c r="N19">
        <v>10090.799999999999</v>
      </c>
      <c r="O19">
        <v>16347.1</v>
      </c>
      <c r="P19">
        <v>272</v>
      </c>
      <c r="Q19">
        <v>107436.3</v>
      </c>
      <c r="R19" t="s">
        <v>83</v>
      </c>
      <c r="S19" t="s">
        <v>34</v>
      </c>
      <c r="T19" t="s">
        <v>76</v>
      </c>
      <c r="U19" t="s">
        <v>77</v>
      </c>
      <c r="V19" t="s">
        <v>57</v>
      </c>
      <c r="W19">
        <v>1</v>
      </c>
      <c r="X19" t="s">
        <v>38</v>
      </c>
      <c r="Y19">
        <v>3</v>
      </c>
      <c r="Z19" t="s">
        <v>39</v>
      </c>
    </row>
    <row r="20" spans="1:26" x14ac:dyDescent="0.3">
      <c r="A20" t="s">
        <v>119</v>
      </c>
      <c r="B20" s="1">
        <v>45987</v>
      </c>
      <c r="C20" t="s">
        <v>120</v>
      </c>
      <c r="D20" t="s">
        <v>66</v>
      </c>
      <c r="E20" t="s">
        <v>43</v>
      </c>
      <c r="F20">
        <v>55</v>
      </c>
      <c r="G20" t="s">
        <v>51</v>
      </c>
      <c r="H20" t="s">
        <v>52</v>
      </c>
      <c r="I20" t="s">
        <v>51</v>
      </c>
      <c r="J20" t="s">
        <v>53</v>
      </c>
      <c r="K20">
        <v>3</v>
      </c>
      <c r="L20">
        <v>40213</v>
      </c>
      <c r="M20">
        <v>15</v>
      </c>
      <c r="N20">
        <v>18095.849999999999</v>
      </c>
      <c r="O20">
        <v>18457.77</v>
      </c>
      <c r="P20">
        <v>371</v>
      </c>
      <c r="Q20">
        <v>121371.92</v>
      </c>
      <c r="R20" t="s">
        <v>33</v>
      </c>
      <c r="S20" t="s">
        <v>34</v>
      </c>
      <c r="T20" t="s">
        <v>55</v>
      </c>
      <c r="U20" t="s">
        <v>56</v>
      </c>
      <c r="V20" t="s">
        <v>57</v>
      </c>
      <c r="W20">
        <v>6</v>
      </c>
      <c r="X20" t="s">
        <v>47</v>
      </c>
      <c r="Y20">
        <v>4</v>
      </c>
      <c r="Z20" t="s">
        <v>47</v>
      </c>
    </row>
    <row r="21" spans="1:26" x14ac:dyDescent="0.3">
      <c r="A21" t="s">
        <v>121</v>
      </c>
      <c r="B21" s="1">
        <v>45895</v>
      </c>
      <c r="C21" t="s">
        <v>122</v>
      </c>
      <c r="D21" t="s">
        <v>111</v>
      </c>
      <c r="E21" t="s">
        <v>29</v>
      </c>
      <c r="F21">
        <v>36</v>
      </c>
      <c r="G21" t="s">
        <v>51</v>
      </c>
      <c r="H21" t="s">
        <v>52</v>
      </c>
      <c r="I21" t="s">
        <v>51</v>
      </c>
      <c r="J21" t="s">
        <v>102</v>
      </c>
      <c r="K21">
        <v>4</v>
      </c>
      <c r="L21">
        <v>7214</v>
      </c>
      <c r="M21">
        <v>5</v>
      </c>
      <c r="N21">
        <v>1442.8</v>
      </c>
      <c r="O21">
        <v>4934.38</v>
      </c>
      <c r="P21">
        <v>443</v>
      </c>
      <c r="Q21">
        <v>32790.58</v>
      </c>
      <c r="R21" t="s">
        <v>33</v>
      </c>
      <c r="S21" t="s">
        <v>63</v>
      </c>
      <c r="T21" t="s">
        <v>95</v>
      </c>
      <c r="U21" t="s">
        <v>96</v>
      </c>
      <c r="V21" t="s">
        <v>57</v>
      </c>
      <c r="W21">
        <v>9</v>
      </c>
      <c r="X21" t="s">
        <v>38</v>
      </c>
      <c r="Y21">
        <v>5</v>
      </c>
      <c r="Z21" t="s">
        <v>47</v>
      </c>
    </row>
    <row r="22" spans="1:26" x14ac:dyDescent="0.3">
      <c r="A22" t="s">
        <v>123</v>
      </c>
      <c r="B22" s="1">
        <v>46019</v>
      </c>
      <c r="C22" t="s">
        <v>124</v>
      </c>
      <c r="D22" t="s">
        <v>111</v>
      </c>
      <c r="E22" t="s">
        <v>43</v>
      </c>
      <c r="F22">
        <v>54</v>
      </c>
      <c r="G22" t="s">
        <v>30</v>
      </c>
      <c r="H22" t="s">
        <v>31</v>
      </c>
      <c r="I22" t="s">
        <v>30</v>
      </c>
      <c r="J22" t="s">
        <v>125</v>
      </c>
      <c r="K22">
        <v>2</v>
      </c>
      <c r="L22">
        <v>33517</v>
      </c>
      <c r="M22">
        <v>0</v>
      </c>
      <c r="N22">
        <v>0</v>
      </c>
      <c r="O22">
        <v>12066.12</v>
      </c>
      <c r="P22">
        <v>341</v>
      </c>
      <c r="Q22">
        <v>79441.119999999995</v>
      </c>
      <c r="R22" t="s">
        <v>83</v>
      </c>
      <c r="S22" t="s">
        <v>63</v>
      </c>
      <c r="T22" t="s">
        <v>76</v>
      </c>
      <c r="U22" t="s">
        <v>77</v>
      </c>
      <c r="V22" t="s">
        <v>57</v>
      </c>
      <c r="W22">
        <v>5</v>
      </c>
      <c r="X22" t="s">
        <v>47</v>
      </c>
      <c r="Y22">
        <v>3</v>
      </c>
      <c r="Z22" t="s">
        <v>58</v>
      </c>
    </row>
    <row r="23" spans="1:26" x14ac:dyDescent="0.3">
      <c r="A23" t="s">
        <v>126</v>
      </c>
      <c r="B23" s="1">
        <v>46014</v>
      </c>
      <c r="C23" t="s">
        <v>127</v>
      </c>
      <c r="D23" t="s">
        <v>61</v>
      </c>
      <c r="E23" t="s">
        <v>29</v>
      </c>
      <c r="F23">
        <v>45</v>
      </c>
      <c r="G23" t="s">
        <v>67</v>
      </c>
      <c r="H23" t="s">
        <v>68</v>
      </c>
      <c r="I23" t="s">
        <v>67</v>
      </c>
      <c r="J23" t="s">
        <v>102</v>
      </c>
      <c r="K23">
        <v>1</v>
      </c>
      <c r="L23">
        <v>29256</v>
      </c>
      <c r="M23">
        <v>15</v>
      </c>
      <c r="N23">
        <v>4388.3999999999996</v>
      </c>
      <c r="O23">
        <v>4476.17</v>
      </c>
      <c r="P23">
        <v>37</v>
      </c>
      <c r="Q23">
        <v>29380.77</v>
      </c>
      <c r="R23" t="s">
        <v>83</v>
      </c>
      <c r="S23" t="s">
        <v>63</v>
      </c>
      <c r="T23" t="s">
        <v>95</v>
      </c>
      <c r="U23" t="s">
        <v>96</v>
      </c>
      <c r="V23" t="s">
        <v>57</v>
      </c>
      <c r="W23">
        <v>9</v>
      </c>
      <c r="X23" t="s">
        <v>38</v>
      </c>
      <c r="Y23">
        <v>4</v>
      </c>
      <c r="Z23" t="s">
        <v>58</v>
      </c>
    </row>
    <row r="24" spans="1:26" x14ac:dyDescent="0.3">
      <c r="A24" t="s">
        <v>128</v>
      </c>
      <c r="B24" s="1">
        <v>46079</v>
      </c>
      <c r="C24" t="s">
        <v>129</v>
      </c>
      <c r="D24" t="s">
        <v>66</v>
      </c>
      <c r="E24" t="s">
        <v>29</v>
      </c>
      <c r="F24">
        <v>31</v>
      </c>
      <c r="G24" t="s">
        <v>44</v>
      </c>
      <c r="H24" t="s">
        <v>31</v>
      </c>
      <c r="I24" t="s">
        <v>44</v>
      </c>
      <c r="J24" t="s">
        <v>69</v>
      </c>
      <c r="K24">
        <v>1</v>
      </c>
      <c r="L24">
        <v>36299</v>
      </c>
      <c r="M24">
        <v>10</v>
      </c>
      <c r="N24">
        <v>3629.9</v>
      </c>
      <c r="O24">
        <v>5880.44</v>
      </c>
      <c r="P24">
        <v>385</v>
      </c>
      <c r="Q24">
        <v>38934.54</v>
      </c>
      <c r="R24" t="s">
        <v>54</v>
      </c>
      <c r="S24" t="s">
        <v>34</v>
      </c>
      <c r="T24" t="s">
        <v>46</v>
      </c>
      <c r="U24" t="s">
        <v>36</v>
      </c>
      <c r="V24" t="s">
        <v>37</v>
      </c>
      <c r="W24">
        <v>1</v>
      </c>
      <c r="X24" t="s">
        <v>38</v>
      </c>
      <c r="Y24">
        <v>1</v>
      </c>
      <c r="Z24" t="s">
        <v>58</v>
      </c>
    </row>
    <row r="25" spans="1:26" x14ac:dyDescent="0.3">
      <c r="A25" t="s">
        <v>130</v>
      </c>
      <c r="B25" s="1">
        <v>45930</v>
      </c>
      <c r="C25" t="s">
        <v>131</v>
      </c>
      <c r="D25" t="s">
        <v>80</v>
      </c>
      <c r="E25" t="s">
        <v>43</v>
      </c>
      <c r="F25">
        <v>56</v>
      </c>
      <c r="G25" t="s">
        <v>74</v>
      </c>
      <c r="H25" t="s">
        <v>31</v>
      </c>
      <c r="I25" t="s">
        <v>74</v>
      </c>
      <c r="J25" t="s">
        <v>53</v>
      </c>
      <c r="K25">
        <v>3</v>
      </c>
      <c r="L25">
        <v>24675</v>
      </c>
      <c r="M25">
        <v>15</v>
      </c>
      <c r="N25">
        <v>11103.75</v>
      </c>
      <c r="O25">
        <v>11325.82</v>
      </c>
      <c r="P25">
        <v>294</v>
      </c>
      <c r="Q25">
        <v>74541.070000000007</v>
      </c>
      <c r="R25" t="s">
        <v>83</v>
      </c>
      <c r="S25" t="s">
        <v>63</v>
      </c>
      <c r="T25" t="s">
        <v>95</v>
      </c>
      <c r="U25" t="s">
        <v>96</v>
      </c>
      <c r="V25" t="s">
        <v>57</v>
      </c>
      <c r="W25">
        <v>4</v>
      </c>
      <c r="X25" t="s">
        <v>38</v>
      </c>
      <c r="Y25">
        <v>4</v>
      </c>
      <c r="Z25" t="s">
        <v>39</v>
      </c>
    </row>
    <row r="26" spans="1:26" x14ac:dyDescent="0.3">
      <c r="A26" t="s">
        <v>132</v>
      </c>
      <c r="B26" s="1">
        <v>46107</v>
      </c>
      <c r="C26" t="s">
        <v>133</v>
      </c>
      <c r="D26" t="s">
        <v>108</v>
      </c>
      <c r="E26" t="s">
        <v>29</v>
      </c>
      <c r="F26">
        <v>30</v>
      </c>
      <c r="G26" t="s">
        <v>134</v>
      </c>
      <c r="H26" t="s">
        <v>31</v>
      </c>
      <c r="I26" t="s">
        <v>134</v>
      </c>
      <c r="J26" t="s">
        <v>125</v>
      </c>
      <c r="K26">
        <v>5</v>
      </c>
      <c r="L26">
        <v>1082</v>
      </c>
      <c r="M26">
        <v>20</v>
      </c>
      <c r="N26">
        <v>1082</v>
      </c>
      <c r="O26">
        <v>779.04</v>
      </c>
      <c r="P26">
        <v>274</v>
      </c>
      <c r="Q26">
        <v>5381.04</v>
      </c>
      <c r="R26" t="s">
        <v>45</v>
      </c>
      <c r="S26" t="s">
        <v>34</v>
      </c>
      <c r="T26" t="s">
        <v>35</v>
      </c>
      <c r="U26" t="s">
        <v>36</v>
      </c>
      <c r="V26" t="s">
        <v>37</v>
      </c>
      <c r="W26">
        <v>2</v>
      </c>
      <c r="X26" t="s">
        <v>38</v>
      </c>
      <c r="Y26">
        <v>2</v>
      </c>
      <c r="Z26" t="s">
        <v>91</v>
      </c>
    </row>
    <row r="27" spans="1:26" x14ac:dyDescent="0.3">
      <c r="A27" t="s">
        <v>135</v>
      </c>
      <c r="B27" s="1">
        <v>46049</v>
      </c>
      <c r="C27" t="s">
        <v>136</v>
      </c>
      <c r="D27" t="s">
        <v>73</v>
      </c>
      <c r="E27" t="s">
        <v>43</v>
      </c>
      <c r="F27">
        <v>48</v>
      </c>
      <c r="G27" t="s">
        <v>30</v>
      </c>
      <c r="H27" t="s">
        <v>31</v>
      </c>
      <c r="I27" t="s">
        <v>30</v>
      </c>
      <c r="J27" t="s">
        <v>102</v>
      </c>
      <c r="K27">
        <v>2</v>
      </c>
      <c r="L27">
        <v>971</v>
      </c>
      <c r="M27">
        <v>20</v>
      </c>
      <c r="N27">
        <v>388.4</v>
      </c>
      <c r="O27">
        <v>279.64999999999998</v>
      </c>
      <c r="P27">
        <v>249</v>
      </c>
      <c r="Q27">
        <v>2082.25</v>
      </c>
      <c r="R27" t="s">
        <v>83</v>
      </c>
      <c r="S27" t="s">
        <v>63</v>
      </c>
      <c r="T27" t="s">
        <v>35</v>
      </c>
      <c r="U27" t="s">
        <v>36</v>
      </c>
      <c r="V27" t="s">
        <v>37</v>
      </c>
      <c r="W27">
        <v>7</v>
      </c>
      <c r="X27" t="s">
        <v>38</v>
      </c>
      <c r="Y27">
        <v>2</v>
      </c>
      <c r="Z27" t="s">
        <v>39</v>
      </c>
    </row>
    <row r="28" spans="1:26" x14ac:dyDescent="0.3">
      <c r="A28" t="s">
        <v>137</v>
      </c>
      <c r="B28" s="1">
        <v>46116</v>
      </c>
      <c r="C28" t="s">
        <v>138</v>
      </c>
      <c r="D28" t="s">
        <v>111</v>
      </c>
      <c r="E28" t="s">
        <v>29</v>
      </c>
      <c r="F28">
        <v>43</v>
      </c>
      <c r="G28" t="s">
        <v>139</v>
      </c>
      <c r="H28" t="s">
        <v>31</v>
      </c>
      <c r="I28" t="s">
        <v>139</v>
      </c>
      <c r="J28" t="s">
        <v>53</v>
      </c>
      <c r="K28">
        <v>2</v>
      </c>
      <c r="L28">
        <v>12340</v>
      </c>
      <c r="M28">
        <v>10</v>
      </c>
      <c r="N28">
        <v>2468</v>
      </c>
      <c r="O28">
        <v>3998.16</v>
      </c>
      <c r="P28">
        <v>380</v>
      </c>
      <c r="Q28">
        <v>26590.16</v>
      </c>
      <c r="R28" t="s">
        <v>54</v>
      </c>
      <c r="S28" t="s">
        <v>63</v>
      </c>
      <c r="T28" t="s">
        <v>76</v>
      </c>
      <c r="U28" t="s">
        <v>77</v>
      </c>
      <c r="V28" t="s">
        <v>57</v>
      </c>
      <c r="W28">
        <v>3</v>
      </c>
      <c r="X28" t="s">
        <v>38</v>
      </c>
      <c r="Y28">
        <v>1</v>
      </c>
      <c r="Z28" t="s">
        <v>39</v>
      </c>
    </row>
    <row r="29" spans="1:26" x14ac:dyDescent="0.3">
      <c r="A29" t="s">
        <v>140</v>
      </c>
      <c r="B29" s="1">
        <v>45881</v>
      </c>
      <c r="C29" t="s">
        <v>141</v>
      </c>
      <c r="D29" t="s">
        <v>50</v>
      </c>
      <c r="E29" t="s">
        <v>29</v>
      </c>
      <c r="F29">
        <v>44</v>
      </c>
      <c r="G29" t="s">
        <v>94</v>
      </c>
      <c r="H29" t="s">
        <v>31</v>
      </c>
      <c r="I29" t="s">
        <v>94</v>
      </c>
      <c r="J29" t="s">
        <v>125</v>
      </c>
      <c r="K29">
        <v>4</v>
      </c>
      <c r="L29">
        <v>3291</v>
      </c>
      <c r="M29">
        <v>5</v>
      </c>
      <c r="N29">
        <v>658.2</v>
      </c>
      <c r="O29">
        <v>2251.04</v>
      </c>
      <c r="P29">
        <v>242</v>
      </c>
      <c r="Q29">
        <v>14998.84</v>
      </c>
      <c r="R29" t="s">
        <v>33</v>
      </c>
      <c r="S29" t="s">
        <v>63</v>
      </c>
      <c r="T29" t="s">
        <v>76</v>
      </c>
      <c r="U29" t="s">
        <v>77</v>
      </c>
      <c r="V29" t="s">
        <v>57</v>
      </c>
      <c r="W29">
        <v>1</v>
      </c>
      <c r="X29" t="s">
        <v>38</v>
      </c>
      <c r="Y29">
        <v>3</v>
      </c>
      <c r="Z29" t="s">
        <v>47</v>
      </c>
    </row>
    <row r="30" spans="1:26" x14ac:dyDescent="0.3">
      <c r="A30" t="s">
        <v>142</v>
      </c>
      <c r="B30" s="1">
        <v>45822</v>
      </c>
      <c r="C30" t="s">
        <v>143</v>
      </c>
      <c r="D30" t="s">
        <v>28</v>
      </c>
      <c r="E30" t="s">
        <v>43</v>
      </c>
      <c r="F30">
        <v>19</v>
      </c>
      <c r="G30" t="s">
        <v>134</v>
      </c>
      <c r="H30" t="s">
        <v>31</v>
      </c>
      <c r="I30" t="s">
        <v>134</v>
      </c>
      <c r="J30" t="s">
        <v>125</v>
      </c>
      <c r="K30">
        <v>3</v>
      </c>
      <c r="L30">
        <v>44392</v>
      </c>
      <c r="M30">
        <v>0</v>
      </c>
      <c r="N30">
        <v>0</v>
      </c>
      <c r="O30">
        <v>23971.68</v>
      </c>
      <c r="P30">
        <v>464</v>
      </c>
      <c r="Q30">
        <v>157611.68</v>
      </c>
      <c r="R30" t="s">
        <v>33</v>
      </c>
      <c r="S30" t="s">
        <v>34</v>
      </c>
      <c r="T30" t="s">
        <v>46</v>
      </c>
      <c r="U30" t="s">
        <v>36</v>
      </c>
      <c r="V30" t="s">
        <v>37</v>
      </c>
      <c r="W30">
        <v>9</v>
      </c>
      <c r="X30" t="s">
        <v>47</v>
      </c>
      <c r="Y30">
        <v>2</v>
      </c>
      <c r="Z30" t="s">
        <v>58</v>
      </c>
    </row>
    <row r="31" spans="1:26" x14ac:dyDescent="0.3">
      <c r="A31" t="s">
        <v>144</v>
      </c>
      <c r="B31" s="1">
        <v>46004</v>
      </c>
      <c r="C31" t="s">
        <v>145</v>
      </c>
      <c r="D31" t="s">
        <v>111</v>
      </c>
      <c r="E31" t="s">
        <v>43</v>
      </c>
      <c r="F31">
        <v>59</v>
      </c>
      <c r="G31" t="s">
        <v>94</v>
      </c>
      <c r="H31" t="s">
        <v>31</v>
      </c>
      <c r="I31" t="s">
        <v>94</v>
      </c>
      <c r="J31" t="s">
        <v>69</v>
      </c>
      <c r="K31">
        <v>2</v>
      </c>
      <c r="L31">
        <v>40547</v>
      </c>
      <c r="M31">
        <v>20</v>
      </c>
      <c r="N31">
        <v>16218.8</v>
      </c>
      <c r="O31">
        <v>11677.54</v>
      </c>
      <c r="P31">
        <v>177</v>
      </c>
      <c r="Q31">
        <v>76729.740000000005</v>
      </c>
      <c r="R31" t="s">
        <v>45</v>
      </c>
      <c r="S31" t="s">
        <v>34</v>
      </c>
      <c r="T31" t="s">
        <v>95</v>
      </c>
      <c r="U31" t="s">
        <v>96</v>
      </c>
      <c r="V31" t="s">
        <v>57</v>
      </c>
      <c r="W31">
        <v>2</v>
      </c>
      <c r="X31" t="s">
        <v>47</v>
      </c>
      <c r="Y31">
        <v>3</v>
      </c>
      <c r="Z31" t="s">
        <v>58</v>
      </c>
    </row>
    <row r="32" spans="1:26" x14ac:dyDescent="0.3">
      <c r="A32" t="s">
        <v>146</v>
      </c>
      <c r="B32" s="1">
        <v>45940</v>
      </c>
      <c r="C32" t="s">
        <v>147</v>
      </c>
      <c r="D32" t="s">
        <v>89</v>
      </c>
      <c r="E32" t="s">
        <v>29</v>
      </c>
      <c r="F32">
        <v>60</v>
      </c>
      <c r="G32" t="s">
        <v>30</v>
      </c>
      <c r="H32" t="s">
        <v>31</v>
      </c>
      <c r="I32" t="s">
        <v>30</v>
      </c>
      <c r="J32" t="s">
        <v>53</v>
      </c>
      <c r="K32">
        <v>5</v>
      </c>
      <c r="L32">
        <v>31394</v>
      </c>
      <c r="M32">
        <v>0</v>
      </c>
      <c r="N32">
        <v>0</v>
      </c>
      <c r="O32">
        <v>28254.6</v>
      </c>
      <c r="P32">
        <v>446</v>
      </c>
      <c r="Q32">
        <v>185670.6</v>
      </c>
      <c r="R32" t="s">
        <v>45</v>
      </c>
      <c r="S32" t="s">
        <v>34</v>
      </c>
      <c r="T32" t="s">
        <v>84</v>
      </c>
      <c r="U32" t="s">
        <v>85</v>
      </c>
      <c r="V32" t="s">
        <v>86</v>
      </c>
      <c r="W32">
        <v>3</v>
      </c>
      <c r="X32" t="s">
        <v>38</v>
      </c>
      <c r="Y32">
        <v>2</v>
      </c>
      <c r="Z32" t="s">
        <v>58</v>
      </c>
    </row>
    <row r="33" spans="1:26" x14ac:dyDescent="0.3">
      <c r="A33" t="s">
        <v>148</v>
      </c>
      <c r="B33" s="1">
        <v>46068</v>
      </c>
      <c r="C33" t="s">
        <v>149</v>
      </c>
      <c r="D33" t="s">
        <v>89</v>
      </c>
      <c r="E33" t="s">
        <v>29</v>
      </c>
      <c r="F33">
        <v>57</v>
      </c>
      <c r="G33" t="s">
        <v>90</v>
      </c>
      <c r="H33" t="s">
        <v>31</v>
      </c>
      <c r="I33" t="s">
        <v>90</v>
      </c>
      <c r="J33" t="s">
        <v>150</v>
      </c>
      <c r="K33">
        <v>2</v>
      </c>
      <c r="L33">
        <v>35379</v>
      </c>
      <c r="M33">
        <v>0</v>
      </c>
      <c r="N33">
        <v>0</v>
      </c>
      <c r="O33">
        <v>12736.44</v>
      </c>
      <c r="P33">
        <v>53</v>
      </c>
      <c r="Q33">
        <v>83547.44</v>
      </c>
      <c r="R33" t="s">
        <v>54</v>
      </c>
      <c r="S33" t="s">
        <v>63</v>
      </c>
      <c r="T33" t="s">
        <v>46</v>
      </c>
      <c r="U33" t="s">
        <v>36</v>
      </c>
      <c r="V33" t="s">
        <v>37</v>
      </c>
      <c r="W33">
        <v>4</v>
      </c>
      <c r="X33" t="s">
        <v>38</v>
      </c>
      <c r="Y33">
        <v>4</v>
      </c>
      <c r="Z33" t="s">
        <v>58</v>
      </c>
    </row>
    <row r="34" spans="1:26" x14ac:dyDescent="0.3">
      <c r="A34" t="s">
        <v>151</v>
      </c>
      <c r="B34" s="1">
        <v>45807</v>
      </c>
      <c r="C34" t="s">
        <v>152</v>
      </c>
      <c r="D34" t="s">
        <v>89</v>
      </c>
      <c r="E34" t="s">
        <v>29</v>
      </c>
      <c r="F34">
        <v>54</v>
      </c>
      <c r="G34" t="s">
        <v>51</v>
      </c>
      <c r="H34" t="s">
        <v>52</v>
      </c>
      <c r="I34" t="s">
        <v>51</v>
      </c>
      <c r="J34" t="s">
        <v>62</v>
      </c>
      <c r="K34">
        <v>1</v>
      </c>
      <c r="L34">
        <v>35566</v>
      </c>
      <c r="M34">
        <v>20</v>
      </c>
      <c r="N34">
        <v>7113.2</v>
      </c>
      <c r="O34">
        <v>5121.5</v>
      </c>
      <c r="P34">
        <v>467</v>
      </c>
      <c r="Q34">
        <v>34041.300000000003</v>
      </c>
      <c r="R34" t="s">
        <v>45</v>
      </c>
      <c r="S34" t="s">
        <v>34</v>
      </c>
      <c r="T34" t="s">
        <v>84</v>
      </c>
      <c r="U34" t="s">
        <v>85</v>
      </c>
      <c r="V34" t="s">
        <v>86</v>
      </c>
      <c r="W34">
        <v>5</v>
      </c>
      <c r="X34" t="s">
        <v>38</v>
      </c>
      <c r="Y34">
        <v>2</v>
      </c>
      <c r="Z34" t="s">
        <v>39</v>
      </c>
    </row>
    <row r="35" spans="1:26" x14ac:dyDescent="0.3">
      <c r="A35" t="s">
        <v>153</v>
      </c>
      <c r="B35" s="1">
        <v>45874</v>
      </c>
      <c r="C35" t="s">
        <v>154</v>
      </c>
      <c r="D35" t="s">
        <v>66</v>
      </c>
      <c r="E35" t="s">
        <v>43</v>
      </c>
      <c r="F35">
        <v>47</v>
      </c>
      <c r="G35" t="s">
        <v>90</v>
      </c>
      <c r="H35" t="s">
        <v>31</v>
      </c>
      <c r="I35" t="s">
        <v>90</v>
      </c>
      <c r="J35" t="s">
        <v>150</v>
      </c>
      <c r="K35">
        <v>1</v>
      </c>
      <c r="L35">
        <v>20264</v>
      </c>
      <c r="M35">
        <v>15</v>
      </c>
      <c r="N35">
        <v>3039.6</v>
      </c>
      <c r="O35">
        <v>3100.39</v>
      </c>
      <c r="P35">
        <v>365</v>
      </c>
      <c r="Q35">
        <v>20689.79</v>
      </c>
      <c r="R35" t="s">
        <v>33</v>
      </c>
      <c r="S35" t="s">
        <v>34</v>
      </c>
      <c r="T35" t="s">
        <v>103</v>
      </c>
      <c r="U35" t="s">
        <v>103</v>
      </c>
      <c r="V35" t="s">
        <v>57</v>
      </c>
      <c r="W35">
        <v>10</v>
      </c>
      <c r="X35" t="s">
        <v>47</v>
      </c>
      <c r="Y35">
        <v>2</v>
      </c>
      <c r="Z35" t="s">
        <v>91</v>
      </c>
    </row>
    <row r="36" spans="1:26" x14ac:dyDescent="0.3">
      <c r="A36" t="s">
        <v>155</v>
      </c>
      <c r="B36" s="1">
        <v>45982</v>
      </c>
      <c r="C36" t="s">
        <v>156</v>
      </c>
      <c r="D36" t="s">
        <v>61</v>
      </c>
      <c r="E36" t="s">
        <v>43</v>
      </c>
      <c r="F36">
        <v>37</v>
      </c>
      <c r="G36" t="s">
        <v>44</v>
      </c>
      <c r="H36" t="s">
        <v>31</v>
      </c>
      <c r="I36" t="s">
        <v>44</v>
      </c>
      <c r="J36" t="s">
        <v>125</v>
      </c>
      <c r="K36">
        <v>3</v>
      </c>
      <c r="L36">
        <v>32124</v>
      </c>
      <c r="M36">
        <v>5</v>
      </c>
      <c r="N36">
        <v>4818.6000000000004</v>
      </c>
      <c r="O36">
        <v>16479.61</v>
      </c>
      <c r="P36">
        <v>285</v>
      </c>
      <c r="Q36">
        <v>108318.01</v>
      </c>
      <c r="R36" t="s">
        <v>33</v>
      </c>
      <c r="S36" t="s">
        <v>34</v>
      </c>
      <c r="T36" t="s">
        <v>103</v>
      </c>
      <c r="U36" t="s">
        <v>103</v>
      </c>
      <c r="V36" t="s">
        <v>57</v>
      </c>
      <c r="W36">
        <v>9</v>
      </c>
      <c r="X36" t="s">
        <v>38</v>
      </c>
      <c r="Y36">
        <v>2</v>
      </c>
      <c r="Z36" t="s">
        <v>91</v>
      </c>
    </row>
    <row r="37" spans="1:26" x14ac:dyDescent="0.3">
      <c r="A37" t="s">
        <v>157</v>
      </c>
      <c r="B37" s="1">
        <v>46026</v>
      </c>
      <c r="C37" t="s">
        <v>158</v>
      </c>
      <c r="D37" t="s">
        <v>89</v>
      </c>
      <c r="E37" t="s">
        <v>29</v>
      </c>
      <c r="F37">
        <v>53</v>
      </c>
      <c r="G37" t="s">
        <v>51</v>
      </c>
      <c r="H37" t="s">
        <v>52</v>
      </c>
      <c r="I37" t="s">
        <v>51</v>
      </c>
      <c r="J37" t="s">
        <v>150</v>
      </c>
      <c r="K37">
        <v>5</v>
      </c>
      <c r="L37">
        <v>18427</v>
      </c>
      <c r="M37">
        <v>5</v>
      </c>
      <c r="N37">
        <v>4606.75</v>
      </c>
      <c r="O37">
        <v>15755.08</v>
      </c>
      <c r="P37">
        <v>210</v>
      </c>
      <c r="Q37">
        <v>103493.33</v>
      </c>
      <c r="R37" t="s">
        <v>54</v>
      </c>
      <c r="S37" t="s">
        <v>34</v>
      </c>
      <c r="T37" t="s">
        <v>84</v>
      </c>
      <c r="U37" t="s">
        <v>85</v>
      </c>
      <c r="V37" t="s">
        <v>86</v>
      </c>
      <c r="W37">
        <v>9</v>
      </c>
      <c r="X37" t="s">
        <v>47</v>
      </c>
      <c r="Y37">
        <v>2</v>
      </c>
      <c r="Z37" t="s">
        <v>47</v>
      </c>
    </row>
    <row r="38" spans="1:26" x14ac:dyDescent="0.3">
      <c r="A38" t="s">
        <v>159</v>
      </c>
      <c r="B38" s="1">
        <v>45821</v>
      </c>
      <c r="C38" t="s">
        <v>160</v>
      </c>
      <c r="D38" t="s">
        <v>28</v>
      </c>
      <c r="E38" t="s">
        <v>43</v>
      </c>
      <c r="F38">
        <v>57</v>
      </c>
      <c r="G38" t="s">
        <v>99</v>
      </c>
      <c r="H38" t="s">
        <v>52</v>
      </c>
      <c r="I38" t="s">
        <v>99</v>
      </c>
      <c r="J38" t="s">
        <v>112</v>
      </c>
      <c r="K38">
        <v>5</v>
      </c>
      <c r="L38">
        <v>43320</v>
      </c>
      <c r="M38">
        <v>10</v>
      </c>
      <c r="N38">
        <v>21660</v>
      </c>
      <c r="O38">
        <v>35089.199999999997</v>
      </c>
      <c r="P38">
        <v>103</v>
      </c>
      <c r="Q38">
        <v>230132.2</v>
      </c>
      <c r="R38" t="s">
        <v>54</v>
      </c>
      <c r="S38" t="s">
        <v>63</v>
      </c>
      <c r="T38" t="s">
        <v>76</v>
      </c>
      <c r="U38" t="s">
        <v>77</v>
      </c>
      <c r="V38" t="s">
        <v>57</v>
      </c>
      <c r="W38">
        <v>5</v>
      </c>
      <c r="X38" t="s">
        <v>38</v>
      </c>
      <c r="Y38">
        <v>5</v>
      </c>
      <c r="Z38" t="s">
        <v>47</v>
      </c>
    </row>
    <row r="39" spans="1:26" x14ac:dyDescent="0.3">
      <c r="A39" t="s">
        <v>161</v>
      </c>
      <c r="B39" s="1">
        <v>45911</v>
      </c>
      <c r="C39" t="s">
        <v>162</v>
      </c>
      <c r="D39" t="s">
        <v>111</v>
      </c>
      <c r="E39" t="s">
        <v>29</v>
      </c>
      <c r="F39">
        <v>52</v>
      </c>
      <c r="G39" t="s">
        <v>30</v>
      </c>
      <c r="H39" t="s">
        <v>31</v>
      </c>
      <c r="I39" t="s">
        <v>30</v>
      </c>
      <c r="J39" t="s">
        <v>150</v>
      </c>
      <c r="K39">
        <v>2</v>
      </c>
      <c r="L39">
        <v>2134</v>
      </c>
      <c r="M39">
        <v>0</v>
      </c>
      <c r="N39">
        <v>0</v>
      </c>
      <c r="O39">
        <v>768.24</v>
      </c>
      <c r="P39">
        <v>266</v>
      </c>
      <c r="Q39">
        <v>5302.24</v>
      </c>
      <c r="R39" t="s">
        <v>83</v>
      </c>
      <c r="S39" t="s">
        <v>63</v>
      </c>
      <c r="T39" t="s">
        <v>35</v>
      </c>
      <c r="U39" t="s">
        <v>36</v>
      </c>
      <c r="V39" t="s">
        <v>37</v>
      </c>
      <c r="W39">
        <v>10</v>
      </c>
      <c r="X39" t="s">
        <v>38</v>
      </c>
      <c r="Y39">
        <v>2</v>
      </c>
      <c r="Z39" t="s">
        <v>58</v>
      </c>
    </row>
    <row r="40" spans="1:26" x14ac:dyDescent="0.3">
      <c r="A40" t="s">
        <v>163</v>
      </c>
      <c r="B40" s="1">
        <v>45913</v>
      </c>
      <c r="C40" t="s">
        <v>164</v>
      </c>
      <c r="D40" t="s">
        <v>80</v>
      </c>
      <c r="E40" t="s">
        <v>29</v>
      </c>
      <c r="F40">
        <v>50</v>
      </c>
      <c r="G40" t="s">
        <v>51</v>
      </c>
      <c r="H40" t="s">
        <v>52</v>
      </c>
      <c r="I40" t="s">
        <v>51</v>
      </c>
      <c r="J40" t="s">
        <v>102</v>
      </c>
      <c r="K40">
        <v>2</v>
      </c>
      <c r="L40">
        <v>46564</v>
      </c>
      <c r="M40">
        <v>0</v>
      </c>
      <c r="N40">
        <v>0</v>
      </c>
      <c r="O40">
        <v>16763.04</v>
      </c>
      <c r="P40">
        <v>299</v>
      </c>
      <c r="Q40">
        <v>110190.04</v>
      </c>
      <c r="R40" t="s">
        <v>54</v>
      </c>
      <c r="S40" t="s">
        <v>34</v>
      </c>
      <c r="T40" t="s">
        <v>46</v>
      </c>
      <c r="U40" t="s">
        <v>36</v>
      </c>
      <c r="V40" t="s">
        <v>37</v>
      </c>
      <c r="W40">
        <v>10</v>
      </c>
      <c r="X40" t="s">
        <v>38</v>
      </c>
      <c r="Y40">
        <v>3</v>
      </c>
      <c r="Z40" t="s">
        <v>58</v>
      </c>
    </row>
    <row r="41" spans="1:26" x14ac:dyDescent="0.3">
      <c r="A41" t="s">
        <v>165</v>
      </c>
      <c r="B41" s="1">
        <v>46120</v>
      </c>
      <c r="C41" t="s">
        <v>166</v>
      </c>
      <c r="D41" t="s">
        <v>66</v>
      </c>
      <c r="E41" t="s">
        <v>29</v>
      </c>
      <c r="F41">
        <v>50</v>
      </c>
      <c r="G41" t="s">
        <v>44</v>
      </c>
      <c r="H41" t="s">
        <v>31</v>
      </c>
      <c r="I41" t="s">
        <v>44</v>
      </c>
      <c r="J41" t="s">
        <v>69</v>
      </c>
      <c r="K41">
        <v>1</v>
      </c>
      <c r="L41">
        <v>18376</v>
      </c>
      <c r="M41">
        <v>15</v>
      </c>
      <c r="N41">
        <v>2756.4</v>
      </c>
      <c r="O41">
        <v>2811.53</v>
      </c>
      <c r="P41">
        <v>486</v>
      </c>
      <c r="Q41">
        <v>18917.13</v>
      </c>
      <c r="R41" t="s">
        <v>33</v>
      </c>
      <c r="S41" t="s">
        <v>34</v>
      </c>
      <c r="T41" t="s">
        <v>70</v>
      </c>
      <c r="U41" t="s">
        <v>56</v>
      </c>
      <c r="V41" t="s">
        <v>57</v>
      </c>
      <c r="W41">
        <v>4</v>
      </c>
      <c r="X41" t="s">
        <v>38</v>
      </c>
      <c r="Y41">
        <v>2</v>
      </c>
      <c r="Z41" t="s">
        <v>91</v>
      </c>
    </row>
    <row r="42" spans="1:26" x14ac:dyDescent="0.3">
      <c r="A42" t="s">
        <v>167</v>
      </c>
      <c r="B42" s="1">
        <v>45776</v>
      </c>
      <c r="C42" t="s">
        <v>168</v>
      </c>
      <c r="D42" t="s">
        <v>61</v>
      </c>
      <c r="E42" t="s">
        <v>29</v>
      </c>
      <c r="F42">
        <v>31</v>
      </c>
      <c r="G42" t="s">
        <v>74</v>
      </c>
      <c r="H42" t="s">
        <v>31</v>
      </c>
      <c r="I42" t="s">
        <v>74</v>
      </c>
      <c r="J42" t="s">
        <v>125</v>
      </c>
      <c r="K42">
        <v>4</v>
      </c>
      <c r="L42">
        <v>27754</v>
      </c>
      <c r="M42">
        <v>20</v>
      </c>
      <c r="N42">
        <v>22203.200000000001</v>
      </c>
      <c r="O42">
        <v>15986.3</v>
      </c>
      <c r="P42">
        <v>275</v>
      </c>
      <c r="Q42">
        <v>105074.1</v>
      </c>
      <c r="R42" t="s">
        <v>45</v>
      </c>
      <c r="S42" t="s">
        <v>34</v>
      </c>
      <c r="T42" t="s">
        <v>76</v>
      </c>
      <c r="U42" t="s">
        <v>77</v>
      </c>
      <c r="V42" t="s">
        <v>57</v>
      </c>
      <c r="W42">
        <v>9</v>
      </c>
      <c r="X42" t="s">
        <v>38</v>
      </c>
      <c r="Y42">
        <v>3</v>
      </c>
      <c r="Z42" t="s">
        <v>58</v>
      </c>
    </row>
    <row r="43" spans="1:26" x14ac:dyDescent="0.3">
      <c r="A43" t="s">
        <v>169</v>
      </c>
      <c r="B43" s="1">
        <v>46061</v>
      </c>
      <c r="C43" t="s">
        <v>170</v>
      </c>
      <c r="D43" t="s">
        <v>108</v>
      </c>
      <c r="E43" t="s">
        <v>29</v>
      </c>
      <c r="F43">
        <v>48</v>
      </c>
      <c r="G43" t="s">
        <v>51</v>
      </c>
      <c r="H43" t="s">
        <v>52</v>
      </c>
      <c r="I43" t="s">
        <v>51</v>
      </c>
      <c r="J43" t="s">
        <v>62</v>
      </c>
      <c r="K43">
        <v>1</v>
      </c>
      <c r="L43">
        <v>13832</v>
      </c>
      <c r="M43">
        <v>5</v>
      </c>
      <c r="N43">
        <v>691.6</v>
      </c>
      <c r="O43">
        <v>2365.27</v>
      </c>
      <c r="P43">
        <v>391</v>
      </c>
      <c r="Q43">
        <v>15896.67</v>
      </c>
      <c r="R43" t="s">
        <v>54</v>
      </c>
      <c r="S43" t="s">
        <v>34</v>
      </c>
      <c r="T43" t="s">
        <v>55</v>
      </c>
      <c r="U43" t="s">
        <v>56</v>
      </c>
      <c r="V43" t="s">
        <v>57</v>
      </c>
      <c r="W43">
        <v>7</v>
      </c>
      <c r="X43" t="s">
        <v>38</v>
      </c>
      <c r="Y43">
        <v>2</v>
      </c>
      <c r="Z43" t="s">
        <v>39</v>
      </c>
    </row>
    <row r="44" spans="1:26" x14ac:dyDescent="0.3">
      <c r="A44" t="s">
        <v>171</v>
      </c>
      <c r="B44" s="1">
        <v>45980</v>
      </c>
      <c r="C44" t="s">
        <v>172</v>
      </c>
      <c r="D44" t="s">
        <v>61</v>
      </c>
      <c r="E44" t="s">
        <v>43</v>
      </c>
      <c r="F44">
        <v>57</v>
      </c>
      <c r="G44" t="s">
        <v>139</v>
      </c>
      <c r="H44" t="s">
        <v>31</v>
      </c>
      <c r="I44" t="s">
        <v>139</v>
      </c>
      <c r="J44" t="s">
        <v>112</v>
      </c>
      <c r="K44">
        <v>2</v>
      </c>
      <c r="L44">
        <v>48320</v>
      </c>
      <c r="M44">
        <v>0</v>
      </c>
      <c r="N44">
        <v>0</v>
      </c>
      <c r="O44">
        <v>17395.2</v>
      </c>
      <c r="P44">
        <v>415</v>
      </c>
      <c r="Q44">
        <v>114450.2</v>
      </c>
      <c r="R44" t="s">
        <v>83</v>
      </c>
      <c r="S44" t="s">
        <v>34</v>
      </c>
      <c r="T44" t="s">
        <v>55</v>
      </c>
      <c r="U44" t="s">
        <v>56</v>
      </c>
      <c r="V44" t="s">
        <v>57</v>
      </c>
      <c r="W44">
        <v>1</v>
      </c>
      <c r="X44" t="s">
        <v>47</v>
      </c>
      <c r="Y44">
        <v>4</v>
      </c>
      <c r="Z44" t="s">
        <v>39</v>
      </c>
    </row>
    <row r="45" spans="1:26" x14ac:dyDescent="0.3">
      <c r="A45" t="s">
        <v>173</v>
      </c>
      <c r="B45" s="1">
        <v>46019</v>
      </c>
      <c r="C45" t="s">
        <v>174</v>
      </c>
      <c r="D45" t="s">
        <v>50</v>
      </c>
      <c r="E45" t="s">
        <v>43</v>
      </c>
      <c r="F45">
        <v>35</v>
      </c>
      <c r="G45" t="s">
        <v>90</v>
      </c>
      <c r="H45" t="s">
        <v>31</v>
      </c>
      <c r="I45" t="s">
        <v>90</v>
      </c>
      <c r="J45" t="s">
        <v>102</v>
      </c>
      <c r="K45">
        <v>1</v>
      </c>
      <c r="L45">
        <v>2598</v>
      </c>
      <c r="M45">
        <v>5</v>
      </c>
      <c r="N45">
        <v>129.9</v>
      </c>
      <c r="O45">
        <v>444.26</v>
      </c>
      <c r="P45">
        <v>414</v>
      </c>
      <c r="Q45">
        <v>3326.36</v>
      </c>
      <c r="R45" t="s">
        <v>45</v>
      </c>
      <c r="S45" t="s">
        <v>34</v>
      </c>
      <c r="T45" t="s">
        <v>95</v>
      </c>
      <c r="U45" t="s">
        <v>96</v>
      </c>
      <c r="V45" t="s">
        <v>57</v>
      </c>
      <c r="W45">
        <v>7</v>
      </c>
      <c r="X45" t="s">
        <v>47</v>
      </c>
      <c r="Y45">
        <v>2</v>
      </c>
      <c r="Z45" t="s">
        <v>91</v>
      </c>
    </row>
    <row r="46" spans="1:26" x14ac:dyDescent="0.3">
      <c r="A46" t="s">
        <v>175</v>
      </c>
      <c r="B46" s="1">
        <v>45808</v>
      </c>
      <c r="C46" t="s">
        <v>176</v>
      </c>
      <c r="D46" t="s">
        <v>28</v>
      </c>
      <c r="E46" t="s">
        <v>29</v>
      </c>
      <c r="F46">
        <v>27</v>
      </c>
      <c r="G46" t="s">
        <v>44</v>
      </c>
      <c r="H46" t="s">
        <v>31</v>
      </c>
      <c r="I46" t="s">
        <v>44</v>
      </c>
      <c r="J46" t="s">
        <v>53</v>
      </c>
      <c r="K46">
        <v>4</v>
      </c>
      <c r="L46">
        <v>46065</v>
      </c>
      <c r="M46">
        <v>10</v>
      </c>
      <c r="N46">
        <v>18426</v>
      </c>
      <c r="O46">
        <v>29850.12</v>
      </c>
      <c r="P46">
        <v>96</v>
      </c>
      <c r="Q46">
        <v>195780.12</v>
      </c>
      <c r="R46" t="s">
        <v>54</v>
      </c>
      <c r="S46" t="s">
        <v>63</v>
      </c>
      <c r="T46" t="s">
        <v>55</v>
      </c>
      <c r="U46" t="s">
        <v>56</v>
      </c>
      <c r="V46" t="s">
        <v>57</v>
      </c>
      <c r="W46">
        <v>5</v>
      </c>
      <c r="X46" t="s">
        <v>47</v>
      </c>
      <c r="Y46">
        <v>1</v>
      </c>
      <c r="Z46" t="s">
        <v>91</v>
      </c>
    </row>
    <row r="47" spans="1:26" x14ac:dyDescent="0.3">
      <c r="A47" t="s">
        <v>177</v>
      </c>
      <c r="B47" s="1">
        <v>45826</v>
      </c>
      <c r="C47" t="s">
        <v>178</v>
      </c>
      <c r="D47" t="s">
        <v>66</v>
      </c>
      <c r="E47" t="s">
        <v>43</v>
      </c>
      <c r="F47">
        <v>57</v>
      </c>
      <c r="G47" t="s">
        <v>99</v>
      </c>
      <c r="H47" t="s">
        <v>52</v>
      </c>
      <c r="I47" t="s">
        <v>99</v>
      </c>
      <c r="J47" t="s">
        <v>32</v>
      </c>
      <c r="K47">
        <v>2</v>
      </c>
      <c r="L47">
        <v>33957</v>
      </c>
      <c r="M47">
        <v>15</v>
      </c>
      <c r="N47">
        <v>10187.1</v>
      </c>
      <c r="O47">
        <v>10390.84</v>
      </c>
      <c r="P47">
        <v>493</v>
      </c>
      <c r="Q47">
        <v>68610.740000000005</v>
      </c>
      <c r="R47" t="s">
        <v>83</v>
      </c>
      <c r="S47" t="s">
        <v>63</v>
      </c>
      <c r="T47" t="s">
        <v>35</v>
      </c>
      <c r="U47" t="s">
        <v>36</v>
      </c>
      <c r="V47" t="s">
        <v>37</v>
      </c>
      <c r="W47">
        <v>9</v>
      </c>
      <c r="X47" t="s">
        <v>38</v>
      </c>
      <c r="Y47">
        <v>1</v>
      </c>
      <c r="Z47" t="s">
        <v>39</v>
      </c>
    </row>
    <row r="48" spans="1:26" x14ac:dyDescent="0.3">
      <c r="A48" t="s">
        <v>179</v>
      </c>
      <c r="B48" s="1">
        <v>45904</v>
      </c>
      <c r="C48" t="s">
        <v>180</v>
      </c>
      <c r="D48" t="s">
        <v>108</v>
      </c>
      <c r="E48" t="s">
        <v>43</v>
      </c>
      <c r="F48">
        <v>31</v>
      </c>
      <c r="G48" t="s">
        <v>94</v>
      </c>
      <c r="H48" t="s">
        <v>31</v>
      </c>
      <c r="I48" t="s">
        <v>94</v>
      </c>
      <c r="J48" t="s">
        <v>53</v>
      </c>
      <c r="K48">
        <v>4</v>
      </c>
      <c r="L48">
        <v>34160</v>
      </c>
      <c r="M48">
        <v>10</v>
      </c>
      <c r="N48">
        <v>13664</v>
      </c>
      <c r="O48">
        <v>22135.68</v>
      </c>
      <c r="P48">
        <v>174</v>
      </c>
      <c r="Q48">
        <v>145285.68</v>
      </c>
      <c r="R48" t="s">
        <v>54</v>
      </c>
      <c r="S48" t="s">
        <v>63</v>
      </c>
      <c r="T48" t="s">
        <v>46</v>
      </c>
      <c r="U48" t="s">
        <v>36</v>
      </c>
      <c r="V48" t="s">
        <v>37</v>
      </c>
      <c r="W48">
        <v>6</v>
      </c>
      <c r="X48" t="s">
        <v>38</v>
      </c>
      <c r="Y48">
        <v>3</v>
      </c>
      <c r="Z48" t="s">
        <v>47</v>
      </c>
    </row>
    <row r="49" spans="1:26" x14ac:dyDescent="0.3">
      <c r="A49" t="s">
        <v>181</v>
      </c>
      <c r="B49" s="1">
        <v>45897</v>
      </c>
      <c r="C49" t="s">
        <v>182</v>
      </c>
      <c r="D49" t="s">
        <v>61</v>
      </c>
      <c r="E49" t="s">
        <v>43</v>
      </c>
      <c r="F49">
        <v>37</v>
      </c>
      <c r="G49" t="s">
        <v>94</v>
      </c>
      <c r="H49" t="s">
        <v>31</v>
      </c>
      <c r="I49" t="s">
        <v>94</v>
      </c>
      <c r="J49" t="s">
        <v>69</v>
      </c>
      <c r="K49">
        <v>2</v>
      </c>
      <c r="L49">
        <v>18482</v>
      </c>
      <c r="M49">
        <v>15</v>
      </c>
      <c r="N49">
        <v>5544.6</v>
      </c>
      <c r="O49">
        <v>5655.49</v>
      </c>
      <c r="P49">
        <v>78</v>
      </c>
      <c r="Q49">
        <v>37152.89</v>
      </c>
      <c r="R49" t="s">
        <v>33</v>
      </c>
      <c r="S49" t="s">
        <v>34</v>
      </c>
      <c r="T49" t="s">
        <v>95</v>
      </c>
      <c r="U49" t="s">
        <v>96</v>
      </c>
      <c r="V49" t="s">
        <v>57</v>
      </c>
      <c r="W49">
        <v>5</v>
      </c>
      <c r="X49" t="s">
        <v>38</v>
      </c>
      <c r="Y49">
        <v>3</v>
      </c>
      <c r="Z49" t="s">
        <v>91</v>
      </c>
    </row>
    <row r="50" spans="1:26" x14ac:dyDescent="0.3">
      <c r="A50" t="s">
        <v>183</v>
      </c>
      <c r="B50" s="1">
        <v>45920</v>
      </c>
      <c r="C50" t="s">
        <v>184</v>
      </c>
      <c r="D50" t="s">
        <v>42</v>
      </c>
      <c r="E50" t="s">
        <v>43</v>
      </c>
      <c r="F50">
        <v>55</v>
      </c>
      <c r="G50" t="s">
        <v>44</v>
      </c>
      <c r="H50" t="s">
        <v>31</v>
      </c>
      <c r="I50" t="s">
        <v>44</v>
      </c>
      <c r="J50" t="s">
        <v>102</v>
      </c>
      <c r="K50">
        <v>2</v>
      </c>
      <c r="L50">
        <v>40666</v>
      </c>
      <c r="M50">
        <v>10</v>
      </c>
      <c r="N50">
        <v>8133.2</v>
      </c>
      <c r="O50">
        <v>13175.78</v>
      </c>
      <c r="P50">
        <v>334</v>
      </c>
      <c r="Q50">
        <v>86708.58</v>
      </c>
      <c r="R50" t="s">
        <v>45</v>
      </c>
      <c r="S50" t="s">
        <v>63</v>
      </c>
      <c r="T50" t="s">
        <v>70</v>
      </c>
      <c r="U50" t="s">
        <v>56</v>
      </c>
      <c r="V50" t="s">
        <v>57</v>
      </c>
      <c r="W50">
        <v>8</v>
      </c>
      <c r="X50" t="s">
        <v>47</v>
      </c>
      <c r="Y50">
        <v>5</v>
      </c>
      <c r="Z50" t="s">
        <v>47</v>
      </c>
    </row>
    <row r="51" spans="1:26" x14ac:dyDescent="0.3">
      <c r="A51" t="s">
        <v>185</v>
      </c>
      <c r="B51" s="1">
        <v>45830</v>
      </c>
      <c r="C51" t="s">
        <v>152</v>
      </c>
      <c r="D51" t="s">
        <v>80</v>
      </c>
      <c r="E51" t="s">
        <v>43</v>
      </c>
      <c r="F51">
        <v>42</v>
      </c>
      <c r="G51" t="s">
        <v>74</v>
      </c>
      <c r="H51" t="s">
        <v>31</v>
      </c>
      <c r="I51" t="s">
        <v>74</v>
      </c>
      <c r="J51" t="s">
        <v>125</v>
      </c>
      <c r="K51">
        <v>4</v>
      </c>
      <c r="L51">
        <v>2535</v>
      </c>
      <c r="M51">
        <v>5</v>
      </c>
      <c r="N51">
        <v>507</v>
      </c>
      <c r="O51">
        <v>1733.94</v>
      </c>
      <c r="P51">
        <v>49</v>
      </c>
      <c r="Q51">
        <v>11415.94</v>
      </c>
      <c r="R51" t="s">
        <v>54</v>
      </c>
      <c r="S51" t="s">
        <v>34</v>
      </c>
      <c r="T51" t="s">
        <v>76</v>
      </c>
      <c r="U51" t="s">
        <v>77</v>
      </c>
      <c r="V51" t="s">
        <v>57</v>
      </c>
      <c r="W51">
        <v>3</v>
      </c>
      <c r="X51" t="s">
        <v>47</v>
      </c>
      <c r="Y51">
        <v>1</v>
      </c>
      <c r="Z51" t="s">
        <v>39</v>
      </c>
    </row>
    <row r="52" spans="1:26" x14ac:dyDescent="0.3">
      <c r="A52" t="s">
        <v>186</v>
      </c>
      <c r="B52" s="1">
        <v>45900</v>
      </c>
      <c r="C52" t="s">
        <v>187</v>
      </c>
      <c r="D52" t="s">
        <v>66</v>
      </c>
      <c r="E52" t="s">
        <v>29</v>
      </c>
      <c r="F52">
        <v>35</v>
      </c>
      <c r="G52" t="s">
        <v>90</v>
      </c>
      <c r="H52" t="s">
        <v>31</v>
      </c>
      <c r="I52" t="s">
        <v>90</v>
      </c>
      <c r="J52" t="s">
        <v>150</v>
      </c>
      <c r="K52">
        <v>3</v>
      </c>
      <c r="L52">
        <v>41574</v>
      </c>
      <c r="M52">
        <v>20</v>
      </c>
      <c r="N52">
        <v>24944.400000000001</v>
      </c>
      <c r="O52">
        <v>17959.97</v>
      </c>
      <c r="P52">
        <v>206</v>
      </c>
      <c r="Q52">
        <v>117943.57</v>
      </c>
      <c r="R52" t="s">
        <v>45</v>
      </c>
      <c r="S52" t="s">
        <v>34</v>
      </c>
      <c r="T52" t="s">
        <v>35</v>
      </c>
      <c r="U52" t="s">
        <v>36</v>
      </c>
      <c r="V52" t="s">
        <v>37</v>
      </c>
      <c r="W52">
        <v>10</v>
      </c>
      <c r="X52" t="s">
        <v>38</v>
      </c>
      <c r="Y52">
        <v>3</v>
      </c>
      <c r="Z52" t="s">
        <v>47</v>
      </c>
    </row>
    <row r="53" spans="1:26" x14ac:dyDescent="0.3">
      <c r="A53" t="s">
        <v>188</v>
      </c>
      <c r="B53" s="1">
        <v>45863</v>
      </c>
      <c r="C53" t="s">
        <v>189</v>
      </c>
      <c r="D53" t="s">
        <v>42</v>
      </c>
      <c r="E53" t="s">
        <v>43</v>
      </c>
      <c r="F53">
        <v>28</v>
      </c>
      <c r="G53" t="s">
        <v>74</v>
      </c>
      <c r="H53" t="s">
        <v>31</v>
      </c>
      <c r="I53" t="s">
        <v>74</v>
      </c>
      <c r="J53" t="s">
        <v>102</v>
      </c>
      <c r="K53">
        <v>3</v>
      </c>
      <c r="L53">
        <v>33177</v>
      </c>
      <c r="M53">
        <v>5</v>
      </c>
      <c r="N53">
        <v>4976.55</v>
      </c>
      <c r="O53">
        <v>17019.8</v>
      </c>
      <c r="P53">
        <v>56</v>
      </c>
      <c r="Q53">
        <v>111630.25</v>
      </c>
      <c r="R53" t="s">
        <v>83</v>
      </c>
      <c r="S53" t="s">
        <v>63</v>
      </c>
      <c r="T53" t="s">
        <v>35</v>
      </c>
      <c r="U53" t="s">
        <v>36</v>
      </c>
      <c r="V53" t="s">
        <v>37</v>
      </c>
      <c r="W53">
        <v>3</v>
      </c>
      <c r="X53" t="s">
        <v>47</v>
      </c>
      <c r="Y53">
        <v>3</v>
      </c>
      <c r="Z53" t="s">
        <v>58</v>
      </c>
    </row>
    <row r="54" spans="1:26" x14ac:dyDescent="0.3">
      <c r="A54" t="s">
        <v>190</v>
      </c>
      <c r="B54" s="1">
        <v>46019</v>
      </c>
      <c r="C54" t="s">
        <v>191</v>
      </c>
      <c r="D54" t="s">
        <v>42</v>
      </c>
      <c r="E54" t="s">
        <v>43</v>
      </c>
      <c r="F54">
        <v>47</v>
      </c>
      <c r="G54" t="s">
        <v>74</v>
      </c>
      <c r="H54" t="s">
        <v>31</v>
      </c>
      <c r="I54" t="s">
        <v>74</v>
      </c>
      <c r="J54" t="s">
        <v>150</v>
      </c>
      <c r="K54">
        <v>5</v>
      </c>
      <c r="L54">
        <v>1762</v>
      </c>
      <c r="M54">
        <v>20</v>
      </c>
      <c r="N54">
        <v>1762</v>
      </c>
      <c r="O54">
        <v>1268.6400000000001</v>
      </c>
      <c r="P54">
        <v>27</v>
      </c>
      <c r="Q54">
        <v>8343.64</v>
      </c>
      <c r="R54" t="s">
        <v>33</v>
      </c>
      <c r="S54" t="s">
        <v>63</v>
      </c>
      <c r="T54" t="s">
        <v>55</v>
      </c>
      <c r="U54" t="s">
        <v>56</v>
      </c>
      <c r="V54" t="s">
        <v>57</v>
      </c>
      <c r="W54">
        <v>4</v>
      </c>
      <c r="X54" t="s">
        <v>38</v>
      </c>
      <c r="Y54">
        <v>3</v>
      </c>
      <c r="Z54" t="s">
        <v>47</v>
      </c>
    </row>
    <row r="55" spans="1:26" x14ac:dyDescent="0.3">
      <c r="A55" t="s">
        <v>192</v>
      </c>
      <c r="B55" s="1">
        <v>45922</v>
      </c>
      <c r="C55" t="s">
        <v>193</v>
      </c>
      <c r="D55" t="s">
        <v>73</v>
      </c>
      <c r="E55" t="s">
        <v>43</v>
      </c>
      <c r="F55">
        <v>47</v>
      </c>
      <c r="G55" t="s">
        <v>94</v>
      </c>
      <c r="H55" t="s">
        <v>31</v>
      </c>
      <c r="I55" t="s">
        <v>94</v>
      </c>
      <c r="J55" t="s">
        <v>62</v>
      </c>
      <c r="K55">
        <v>2</v>
      </c>
      <c r="L55">
        <v>16428</v>
      </c>
      <c r="M55">
        <v>20</v>
      </c>
      <c r="N55">
        <v>6571.2</v>
      </c>
      <c r="O55">
        <v>4731.26</v>
      </c>
      <c r="P55">
        <v>94</v>
      </c>
      <c r="Q55">
        <v>31110.06</v>
      </c>
      <c r="R55" t="s">
        <v>45</v>
      </c>
      <c r="S55" t="s">
        <v>63</v>
      </c>
      <c r="T55" t="s">
        <v>103</v>
      </c>
      <c r="U55" t="s">
        <v>103</v>
      </c>
      <c r="V55" t="s">
        <v>57</v>
      </c>
      <c r="W55">
        <v>1</v>
      </c>
      <c r="X55" t="s">
        <v>38</v>
      </c>
      <c r="Y55">
        <v>4</v>
      </c>
      <c r="Z55" t="s">
        <v>39</v>
      </c>
    </row>
    <row r="56" spans="1:26" x14ac:dyDescent="0.3">
      <c r="A56" t="s">
        <v>194</v>
      </c>
      <c r="B56" s="1">
        <v>46087</v>
      </c>
      <c r="C56" t="s">
        <v>195</v>
      </c>
      <c r="D56" t="s">
        <v>50</v>
      </c>
      <c r="E56" t="s">
        <v>29</v>
      </c>
      <c r="F56">
        <v>27</v>
      </c>
      <c r="G56" t="s">
        <v>94</v>
      </c>
      <c r="H56" t="s">
        <v>31</v>
      </c>
      <c r="I56" t="s">
        <v>94</v>
      </c>
      <c r="J56" t="s">
        <v>112</v>
      </c>
      <c r="K56">
        <v>3</v>
      </c>
      <c r="L56">
        <v>17615</v>
      </c>
      <c r="M56">
        <v>0</v>
      </c>
      <c r="N56">
        <v>0</v>
      </c>
      <c r="O56">
        <v>9512.1</v>
      </c>
      <c r="P56">
        <v>128</v>
      </c>
      <c r="Q56">
        <v>62485.1</v>
      </c>
      <c r="R56" t="s">
        <v>33</v>
      </c>
      <c r="S56" t="s">
        <v>34</v>
      </c>
      <c r="T56" t="s">
        <v>70</v>
      </c>
      <c r="U56" t="s">
        <v>56</v>
      </c>
      <c r="V56" t="s">
        <v>57</v>
      </c>
      <c r="W56">
        <v>5</v>
      </c>
      <c r="X56" t="s">
        <v>38</v>
      </c>
      <c r="Y56">
        <v>4</v>
      </c>
      <c r="Z56" t="s">
        <v>58</v>
      </c>
    </row>
    <row r="57" spans="1:26" x14ac:dyDescent="0.3">
      <c r="A57" t="s">
        <v>196</v>
      </c>
      <c r="B57" s="1">
        <v>45819</v>
      </c>
      <c r="C57" t="s">
        <v>147</v>
      </c>
      <c r="D57" t="s">
        <v>80</v>
      </c>
      <c r="E57" t="s">
        <v>29</v>
      </c>
      <c r="F57">
        <v>50</v>
      </c>
      <c r="G57" t="s">
        <v>99</v>
      </c>
      <c r="H57" t="s">
        <v>52</v>
      </c>
      <c r="I57" t="s">
        <v>99</v>
      </c>
      <c r="J57" t="s">
        <v>32</v>
      </c>
      <c r="K57">
        <v>2</v>
      </c>
      <c r="L57">
        <v>18078</v>
      </c>
      <c r="M57">
        <v>10</v>
      </c>
      <c r="N57">
        <v>3615.6</v>
      </c>
      <c r="O57">
        <v>5857.27</v>
      </c>
      <c r="P57">
        <v>92</v>
      </c>
      <c r="Q57">
        <v>38489.67</v>
      </c>
      <c r="R57" t="s">
        <v>33</v>
      </c>
      <c r="S57" t="s">
        <v>63</v>
      </c>
      <c r="T57" t="s">
        <v>76</v>
      </c>
      <c r="U57" t="s">
        <v>77</v>
      </c>
      <c r="V57" t="s">
        <v>57</v>
      </c>
      <c r="W57">
        <v>9</v>
      </c>
      <c r="X57" t="s">
        <v>38</v>
      </c>
      <c r="Y57">
        <v>2</v>
      </c>
      <c r="Z57" t="s">
        <v>47</v>
      </c>
    </row>
    <row r="58" spans="1:26" x14ac:dyDescent="0.3">
      <c r="A58" t="s">
        <v>197</v>
      </c>
      <c r="B58" s="1">
        <v>45860</v>
      </c>
      <c r="C58" t="s">
        <v>198</v>
      </c>
      <c r="D58" t="s">
        <v>61</v>
      </c>
      <c r="E58" t="s">
        <v>43</v>
      </c>
      <c r="F58">
        <v>33</v>
      </c>
      <c r="G58" t="s">
        <v>90</v>
      </c>
      <c r="H58" t="s">
        <v>31</v>
      </c>
      <c r="I58" t="s">
        <v>90</v>
      </c>
      <c r="J58" t="s">
        <v>102</v>
      </c>
      <c r="K58">
        <v>1</v>
      </c>
      <c r="L58">
        <v>4209</v>
      </c>
      <c r="M58">
        <v>20</v>
      </c>
      <c r="N58">
        <v>841.8</v>
      </c>
      <c r="O58">
        <v>606.1</v>
      </c>
      <c r="P58">
        <v>108</v>
      </c>
      <c r="Q58">
        <v>4081.3</v>
      </c>
      <c r="R58" t="s">
        <v>33</v>
      </c>
      <c r="S58" t="s">
        <v>34</v>
      </c>
      <c r="T58" t="s">
        <v>76</v>
      </c>
      <c r="U58" t="s">
        <v>77</v>
      </c>
      <c r="V58" t="s">
        <v>57</v>
      </c>
      <c r="W58">
        <v>8</v>
      </c>
      <c r="X58" t="s">
        <v>38</v>
      </c>
      <c r="Y58">
        <v>5</v>
      </c>
      <c r="Z58" t="s">
        <v>91</v>
      </c>
    </row>
    <row r="59" spans="1:26" x14ac:dyDescent="0.3">
      <c r="A59" t="s">
        <v>199</v>
      </c>
      <c r="B59" s="1">
        <v>45817</v>
      </c>
      <c r="C59" t="s">
        <v>200</v>
      </c>
      <c r="D59" t="s">
        <v>66</v>
      </c>
      <c r="E59" t="s">
        <v>29</v>
      </c>
      <c r="F59">
        <v>20</v>
      </c>
      <c r="G59" t="s">
        <v>90</v>
      </c>
      <c r="H59" t="s">
        <v>31</v>
      </c>
      <c r="I59" t="s">
        <v>90</v>
      </c>
      <c r="J59" t="s">
        <v>201</v>
      </c>
      <c r="K59">
        <v>5</v>
      </c>
      <c r="L59">
        <v>32244</v>
      </c>
      <c r="M59">
        <v>5</v>
      </c>
      <c r="N59">
        <v>8061</v>
      </c>
      <c r="O59">
        <v>27568.62</v>
      </c>
      <c r="P59">
        <v>248</v>
      </c>
      <c r="Q59">
        <v>180975.62</v>
      </c>
      <c r="R59" t="s">
        <v>33</v>
      </c>
      <c r="S59" t="s">
        <v>34</v>
      </c>
      <c r="T59" t="s">
        <v>46</v>
      </c>
      <c r="U59" t="s">
        <v>36</v>
      </c>
      <c r="V59" t="s">
        <v>37</v>
      </c>
      <c r="W59">
        <v>6</v>
      </c>
      <c r="X59" t="s">
        <v>38</v>
      </c>
      <c r="Y59">
        <v>2</v>
      </c>
      <c r="Z59" t="s">
        <v>58</v>
      </c>
    </row>
    <row r="60" spans="1:26" x14ac:dyDescent="0.3">
      <c r="A60" t="s">
        <v>202</v>
      </c>
      <c r="B60" s="1">
        <v>46037</v>
      </c>
      <c r="C60" t="s">
        <v>203</v>
      </c>
      <c r="D60" t="s">
        <v>42</v>
      </c>
      <c r="E60" t="s">
        <v>43</v>
      </c>
      <c r="F60">
        <v>40</v>
      </c>
      <c r="G60" t="s">
        <v>67</v>
      </c>
      <c r="H60" t="s">
        <v>68</v>
      </c>
      <c r="I60" t="s">
        <v>67</v>
      </c>
      <c r="J60" t="s">
        <v>150</v>
      </c>
      <c r="K60">
        <v>2</v>
      </c>
      <c r="L60">
        <v>17758</v>
      </c>
      <c r="M60">
        <v>10</v>
      </c>
      <c r="N60">
        <v>3551.6</v>
      </c>
      <c r="O60">
        <v>5753.59</v>
      </c>
      <c r="P60">
        <v>218</v>
      </c>
      <c r="Q60">
        <v>37935.99</v>
      </c>
      <c r="R60" t="s">
        <v>45</v>
      </c>
      <c r="S60" t="s">
        <v>63</v>
      </c>
      <c r="T60" t="s">
        <v>46</v>
      </c>
      <c r="U60" t="s">
        <v>36</v>
      </c>
      <c r="V60" t="s">
        <v>37</v>
      </c>
      <c r="W60">
        <v>9</v>
      </c>
      <c r="X60" t="s">
        <v>47</v>
      </c>
      <c r="Y60">
        <v>4</v>
      </c>
      <c r="Z60" t="s">
        <v>58</v>
      </c>
    </row>
    <row r="61" spans="1:26" x14ac:dyDescent="0.3">
      <c r="A61" t="s">
        <v>204</v>
      </c>
      <c r="B61" s="1">
        <v>46032</v>
      </c>
      <c r="C61" t="s">
        <v>205</v>
      </c>
      <c r="D61" t="s">
        <v>108</v>
      </c>
      <c r="E61" t="s">
        <v>43</v>
      </c>
      <c r="F61">
        <v>26</v>
      </c>
      <c r="G61" t="s">
        <v>139</v>
      </c>
      <c r="H61" t="s">
        <v>31</v>
      </c>
      <c r="I61" t="s">
        <v>139</v>
      </c>
      <c r="J61" t="s">
        <v>102</v>
      </c>
      <c r="K61">
        <v>3</v>
      </c>
      <c r="L61">
        <v>49447</v>
      </c>
      <c r="M61">
        <v>0</v>
      </c>
      <c r="N61">
        <v>0</v>
      </c>
      <c r="O61">
        <v>26701.38</v>
      </c>
      <c r="P61">
        <v>5</v>
      </c>
      <c r="Q61">
        <v>175047.38</v>
      </c>
      <c r="R61" t="s">
        <v>33</v>
      </c>
      <c r="S61" t="s">
        <v>34</v>
      </c>
      <c r="T61" t="s">
        <v>76</v>
      </c>
      <c r="U61" t="s">
        <v>77</v>
      </c>
      <c r="V61" t="s">
        <v>57</v>
      </c>
      <c r="W61">
        <v>3</v>
      </c>
      <c r="X61" t="s">
        <v>38</v>
      </c>
      <c r="Y61">
        <v>1</v>
      </c>
      <c r="Z61" t="s">
        <v>58</v>
      </c>
    </row>
    <row r="62" spans="1:26" x14ac:dyDescent="0.3">
      <c r="A62" t="s">
        <v>206</v>
      </c>
      <c r="B62" s="1">
        <v>45997</v>
      </c>
      <c r="C62" t="s">
        <v>207</v>
      </c>
      <c r="D62" t="s">
        <v>108</v>
      </c>
      <c r="E62" t="s">
        <v>29</v>
      </c>
      <c r="F62">
        <v>55</v>
      </c>
      <c r="G62" t="s">
        <v>94</v>
      </c>
      <c r="H62" t="s">
        <v>31</v>
      </c>
      <c r="I62" t="s">
        <v>94</v>
      </c>
      <c r="J62" t="s">
        <v>53</v>
      </c>
      <c r="K62">
        <v>4</v>
      </c>
      <c r="L62">
        <v>44629</v>
      </c>
      <c r="M62">
        <v>0</v>
      </c>
      <c r="N62">
        <v>0</v>
      </c>
      <c r="O62">
        <v>32132.880000000001</v>
      </c>
      <c r="P62">
        <v>182</v>
      </c>
      <c r="Q62">
        <v>210830.88</v>
      </c>
      <c r="R62" t="s">
        <v>83</v>
      </c>
      <c r="S62" t="s">
        <v>34</v>
      </c>
      <c r="T62" t="s">
        <v>95</v>
      </c>
      <c r="U62" t="s">
        <v>96</v>
      </c>
      <c r="V62" t="s">
        <v>57</v>
      </c>
      <c r="W62">
        <v>6</v>
      </c>
      <c r="X62" t="s">
        <v>47</v>
      </c>
      <c r="Y62">
        <v>2</v>
      </c>
      <c r="Z62" t="s">
        <v>47</v>
      </c>
    </row>
    <row r="63" spans="1:26" x14ac:dyDescent="0.3">
      <c r="A63" t="s">
        <v>208</v>
      </c>
      <c r="B63" s="1">
        <v>45927</v>
      </c>
      <c r="C63" t="s">
        <v>209</v>
      </c>
      <c r="D63" t="s">
        <v>61</v>
      </c>
      <c r="E63" t="s">
        <v>29</v>
      </c>
      <c r="F63">
        <v>43</v>
      </c>
      <c r="G63" t="s">
        <v>134</v>
      </c>
      <c r="H63" t="s">
        <v>31</v>
      </c>
      <c r="I63" t="s">
        <v>134</v>
      </c>
      <c r="J63" t="s">
        <v>69</v>
      </c>
      <c r="K63">
        <v>2</v>
      </c>
      <c r="L63">
        <v>35049</v>
      </c>
      <c r="M63">
        <v>10</v>
      </c>
      <c r="N63">
        <v>7009.8</v>
      </c>
      <c r="O63">
        <v>11355.88</v>
      </c>
      <c r="P63">
        <v>249</v>
      </c>
      <c r="Q63">
        <v>74693.08</v>
      </c>
      <c r="R63" t="s">
        <v>33</v>
      </c>
      <c r="S63" t="s">
        <v>34</v>
      </c>
      <c r="T63" t="s">
        <v>35</v>
      </c>
      <c r="U63" t="s">
        <v>36</v>
      </c>
      <c r="V63" t="s">
        <v>37</v>
      </c>
      <c r="W63">
        <v>1</v>
      </c>
      <c r="X63" t="s">
        <v>47</v>
      </c>
      <c r="Y63">
        <v>1</v>
      </c>
      <c r="Z63" t="s">
        <v>58</v>
      </c>
    </row>
    <row r="64" spans="1:26" x14ac:dyDescent="0.3">
      <c r="A64" t="s">
        <v>210</v>
      </c>
      <c r="B64" s="1">
        <v>45881</v>
      </c>
      <c r="C64" t="s">
        <v>211</v>
      </c>
      <c r="D64" t="s">
        <v>50</v>
      </c>
      <c r="E64" t="s">
        <v>43</v>
      </c>
      <c r="F64">
        <v>49</v>
      </c>
      <c r="G64" t="s">
        <v>44</v>
      </c>
      <c r="H64" t="s">
        <v>31</v>
      </c>
      <c r="I64" t="s">
        <v>44</v>
      </c>
      <c r="J64" t="s">
        <v>32</v>
      </c>
      <c r="K64">
        <v>4</v>
      </c>
      <c r="L64">
        <v>15260</v>
      </c>
      <c r="M64">
        <v>5</v>
      </c>
      <c r="N64">
        <v>3052</v>
      </c>
      <c r="O64">
        <v>10437.84</v>
      </c>
      <c r="P64">
        <v>466</v>
      </c>
      <c r="Q64">
        <v>68891.839999999997</v>
      </c>
      <c r="R64" t="s">
        <v>54</v>
      </c>
      <c r="S64" t="s">
        <v>34</v>
      </c>
      <c r="T64" t="s">
        <v>35</v>
      </c>
      <c r="U64" t="s">
        <v>36</v>
      </c>
      <c r="V64" t="s">
        <v>37</v>
      </c>
      <c r="W64">
        <v>2</v>
      </c>
      <c r="X64" t="s">
        <v>47</v>
      </c>
      <c r="Y64">
        <v>2</v>
      </c>
      <c r="Z64" t="s">
        <v>39</v>
      </c>
    </row>
    <row r="65" spans="1:26" x14ac:dyDescent="0.3">
      <c r="A65" t="s">
        <v>212</v>
      </c>
      <c r="B65" s="1">
        <v>46094</v>
      </c>
      <c r="C65" t="s">
        <v>213</v>
      </c>
      <c r="D65" t="s">
        <v>80</v>
      </c>
      <c r="E65" t="s">
        <v>29</v>
      </c>
      <c r="F65">
        <v>24</v>
      </c>
      <c r="G65" t="s">
        <v>139</v>
      </c>
      <c r="H65" t="s">
        <v>31</v>
      </c>
      <c r="I65" t="s">
        <v>139</v>
      </c>
      <c r="J65" t="s">
        <v>125</v>
      </c>
      <c r="K65">
        <v>4</v>
      </c>
      <c r="L65">
        <v>45316</v>
      </c>
      <c r="M65">
        <v>15</v>
      </c>
      <c r="N65">
        <v>27189.599999999999</v>
      </c>
      <c r="O65">
        <v>27733.39</v>
      </c>
      <c r="P65">
        <v>203</v>
      </c>
      <c r="Q65">
        <v>182010.79</v>
      </c>
      <c r="R65" t="s">
        <v>33</v>
      </c>
      <c r="S65" t="s">
        <v>34</v>
      </c>
      <c r="T65" t="s">
        <v>95</v>
      </c>
      <c r="U65" t="s">
        <v>96</v>
      </c>
      <c r="V65" t="s">
        <v>57</v>
      </c>
      <c r="W65">
        <v>5</v>
      </c>
      <c r="X65" t="s">
        <v>38</v>
      </c>
      <c r="Y65">
        <v>4</v>
      </c>
      <c r="Z65" t="s">
        <v>39</v>
      </c>
    </row>
    <row r="66" spans="1:26" x14ac:dyDescent="0.3">
      <c r="A66" t="s">
        <v>214</v>
      </c>
      <c r="B66" s="1">
        <v>45801</v>
      </c>
      <c r="C66" t="s">
        <v>215</v>
      </c>
      <c r="D66" t="s">
        <v>73</v>
      </c>
      <c r="E66" t="s">
        <v>43</v>
      </c>
      <c r="F66">
        <v>34</v>
      </c>
      <c r="G66" t="s">
        <v>74</v>
      </c>
      <c r="H66" t="s">
        <v>31</v>
      </c>
      <c r="I66" t="s">
        <v>74</v>
      </c>
      <c r="J66" t="s">
        <v>75</v>
      </c>
      <c r="K66">
        <v>3</v>
      </c>
      <c r="L66">
        <v>1028</v>
      </c>
      <c r="M66">
        <v>5</v>
      </c>
      <c r="N66">
        <v>154.19999999999999</v>
      </c>
      <c r="O66">
        <v>527.36</v>
      </c>
      <c r="P66">
        <v>194</v>
      </c>
      <c r="Q66">
        <v>3651.16</v>
      </c>
      <c r="R66" t="s">
        <v>83</v>
      </c>
      <c r="S66" t="s">
        <v>63</v>
      </c>
      <c r="T66" t="s">
        <v>46</v>
      </c>
      <c r="U66" t="s">
        <v>36</v>
      </c>
      <c r="V66" t="s">
        <v>37</v>
      </c>
      <c r="W66">
        <v>2</v>
      </c>
      <c r="X66" t="s">
        <v>47</v>
      </c>
      <c r="Y66">
        <v>2</v>
      </c>
      <c r="Z66" t="s">
        <v>58</v>
      </c>
    </row>
    <row r="67" spans="1:26" x14ac:dyDescent="0.3">
      <c r="A67" t="s">
        <v>216</v>
      </c>
      <c r="B67" s="1">
        <v>45886</v>
      </c>
      <c r="C67" t="s">
        <v>217</v>
      </c>
      <c r="D67" t="s">
        <v>42</v>
      </c>
      <c r="E67" t="s">
        <v>43</v>
      </c>
      <c r="F67">
        <v>56</v>
      </c>
      <c r="G67" t="s">
        <v>44</v>
      </c>
      <c r="H67" t="s">
        <v>31</v>
      </c>
      <c r="I67" t="s">
        <v>44</v>
      </c>
      <c r="J67" t="s">
        <v>75</v>
      </c>
      <c r="K67">
        <v>1</v>
      </c>
      <c r="L67">
        <v>32156</v>
      </c>
      <c r="M67">
        <v>10</v>
      </c>
      <c r="N67">
        <v>3215.6</v>
      </c>
      <c r="O67">
        <v>5209.2700000000004</v>
      </c>
      <c r="P67">
        <v>312</v>
      </c>
      <c r="Q67">
        <v>34461.67</v>
      </c>
      <c r="R67" t="s">
        <v>45</v>
      </c>
      <c r="S67" t="s">
        <v>34</v>
      </c>
      <c r="T67" t="s">
        <v>95</v>
      </c>
      <c r="U67" t="s">
        <v>96</v>
      </c>
      <c r="V67" t="s">
        <v>57</v>
      </c>
      <c r="W67">
        <v>9</v>
      </c>
      <c r="X67" t="s">
        <v>38</v>
      </c>
      <c r="Y67">
        <v>4</v>
      </c>
      <c r="Z67" t="s">
        <v>47</v>
      </c>
    </row>
    <row r="68" spans="1:26" x14ac:dyDescent="0.3">
      <c r="A68" t="s">
        <v>218</v>
      </c>
      <c r="B68" s="1">
        <v>46019</v>
      </c>
      <c r="C68" t="s">
        <v>219</v>
      </c>
      <c r="D68" t="s">
        <v>80</v>
      </c>
      <c r="E68" t="s">
        <v>43</v>
      </c>
      <c r="F68">
        <v>23</v>
      </c>
      <c r="G68" t="s">
        <v>139</v>
      </c>
      <c r="H68" t="s">
        <v>31</v>
      </c>
      <c r="I68" t="s">
        <v>139</v>
      </c>
      <c r="J68" t="s">
        <v>32</v>
      </c>
      <c r="K68">
        <v>1</v>
      </c>
      <c r="L68">
        <v>33064</v>
      </c>
      <c r="M68">
        <v>0</v>
      </c>
      <c r="N68">
        <v>0</v>
      </c>
      <c r="O68">
        <v>5951.52</v>
      </c>
      <c r="P68">
        <v>426</v>
      </c>
      <c r="Q68">
        <v>39441.519999999997</v>
      </c>
      <c r="R68" t="s">
        <v>33</v>
      </c>
      <c r="S68" t="s">
        <v>34</v>
      </c>
      <c r="T68" t="s">
        <v>55</v>
      </c>
      <c r="U68" t="s">
        <v>56</v>
      </c>
      <c r="V68" t="s">
        <v>57</v>
      </c>
      <c r="W68">
        <v>9</v>
      </c>
      <c r="X68" t="s">
        <v>38</v>
      </c>
      <c r="Y68">
        <v>4</v>
      </c>
      <c r="Z68" t="s">
        <v>58</v>
      </c>
    </row>
    <row r="69" spans="1:26" x14ac:dyDescent="0.3">
      <c r="A69" t="s">
        <v>220</v>
      </c>
      <c r="B69" s="1">
        <v>45918</v>
      </c>
      <c r="C69" t="s">
        <v>221</v>
      </c>
      <c r="D69" t="s">
        <v>80</v>
      </c>
      <c r="E69" t="s">
        <v>29</v>
      </c>
      <c r="F69">
        <v>36</v>
      </c>
      <c r="G69" t="s">
        <v>51</v>
      </c>
      <c r="H69" t="s">
        <v>52</v>
      </c>
      <c r="I69" t="s">
        <v>51</v>
      </c>
      <c r="J69" t="s">
        <v>62</v>
      </c>
      <c r="K69">
        <v>1</v>
      </c>
      <c r="L69">
        <v>1059</v>
      </c>
      <c r="M69">
        <v>0</v>
      </c>
      <c r="N69">
        <v>0</v>
      </c>
      <c r="O69">
        <v>190.62</v>
      </c>
      <c r="P69">
        <v>48</v>
      </c>
      <c r="Q69">
        <v>1297.6199999999999</v>
      </c>
      <c r="R69" t="s">
        <v>54</v>
      </c>
      <c r="S69" t="s">
        <v>63</v>
      </c>
      <c r="T69" t="s">
        <v>95</v>
      </c>
      <c r="U69" t="s">
        <v>96</v>
      </c>
      <c r="V69" t="s">
        <v>57</v>
      </c>
      <c r="W69">
        <v>5</v>
      </c>
      <c r="X69" t="s">
        <v>38</v>
      </c>
      <c r="Y69">
        <v>2</v>
      </c>
      <c r="Z69" t="s">
        <v>47</v>
      </c>
    </row>
    <row r="70" spans="1:26" x14ac:dyDescent="0.3">
      <c r="A70" t="s">
        <v>222</v>
      </c>
      <c r="B70" s="1">
        <v>45909</v>
      </c>
      <c r="C70" t="s">
        <v>223</v>
      </c>
      <c r="D70" t="s">
        <v>50</v>
      </c>
      <c r="E70" t="s">
        <v>29</v>
      </c>
      <c r="F70">
        <v>30</v>
      </c>
      <c r="G70" t="s">
        <v>99</v>
      </c>
      <c r="H70" t="s">
        <v>52</v>
      </c>
      <c r="I70" t="s">
        <v>99</v>
      </c>
      <c r="J70" t="s">
        <v>125</v>
      </c>
      <c r="K70">
        <v>4</v>
      </c>
      <c r="L70">
        <v>7089</v>
      </c>
      <c r="M70">
        <v>20</v>
      </c>
      <c r="N70">
        <v>5671.2</v>
      </c>
      <c r="O70">
        <v>4083.26</v>
      </c>
      <c r="P70">
        <v>403</v>
      </c>
      <c r="Q70">
        <v>27171.06</v>
      </c>
      <c r="R70" t="s">
        <v>33</v>
      </c>
      <c r="S70" t="s">
        <v>63</v>
      </c>
      <c r="T70" t="s">
        <v>103</v>
      </c>
      <c r="U70" t="s">
        <v>103</v>
      </c>
      <c r="V70" t="s">
        <v>57</v>
      </c>
      <c r="W70">
        <v>9</v>
      </c>
      <c r="X70" t="s">
        <v>47</v>
      </c>
      <c r="Y70">
        <v>2</v>
      </c>
      <c r="Z70" t="s">
        <v>39</v>
      </c>
    </row>
    <row r="71" spans="1:26" x14ac:dyDescent="0.3">
      <c r="A71" t="s">
        <v>224</v>
      </c>
      <c r="B71" s="1">
        <v>45905</v>
      </c>
      <c r="C71" t="s">
        <v>225</v>
      </c>
      <c r="D71" t="s">
        <v>66</v>
      </c>
      <c r="E71" t="s">
        <v>29</v>
      </c>
      <c r="F71">
        <v>55</v>
      </c>
      <c r="G71" t="s">
        <v>134</v>
      </c>
      <c r="H71" t="s">
        <v>31</v>
      </c>
      <c r="I71" t="s">
        <v>134</v>
      </c>
      <c r="J71" t="s">
        <v>201</v>
      </c>
      <c r="K71">
        <v>4</v>
      </c>
      <c r="L71">
        <v>11996</v>
      </c>
      <c r="M71">
        <v>5</v>
      </c>
      <c r="N71">
        <v>2399.1999999999998</v>
      </c>
      <c r="O71">
        <v>8205.26</v>
      </c>
      <c r="P71">
        <v>466</v>
      </c>
      <c r="Q71">
        <v>54256.06</v>
      </c>
      <c r="R71" t="s">
        <v>45</v>
      </c>
      <c r="S71" t="s">
        <v>34</v>
      </c>
      <c r="T71" t="s">
        <v>55</v>
      </c>
      <c r="U71" t="s">
        <v>56</v>
      </c>
      <c r="V71" t="s">
        <v>57</v>
      </c>
      <c r="W71">
        <v>4</v>
      </c>
      <c r="X71" t="s">
        <v>47</v>
      </c>
      <c r="Y71">
        <v>4</v>
      </c>
      <c r="Z71" t="s">
        <v>47</v>
      </c>
    </row>
    <row r="72" spans="1:26" x14ac:dyDescent="0.3">
      <c r="A72" t="s">
        <v>226</v>
      </c>
      <c r="B72" s="1">
        <v>45846</v>
      </c>
      <c r="C72" t="s">
        <v>227</v>
      </c>
      <c r="D72" t="s">
        <v>89</v>
      </c>
      <c r="E72" t="s">
        <v>43</v>
      </c>
      <c r="F72">
        <v>19</v>
      </c>
      <c r="G72" t="s">
        <v>51</v>
      </c>
      <c r="H72" t="s">
        <v>52</v>
      </c>
      <c r="I72" t="s">
        <v>51</v>
      </c>
      <c r="J72" t="s">
        <v>62</v>
      </c>
      <c r="K72">
        <v>1</v>
      </c>
      <c r="L72">
        <v>15786</v>
      </c>
      <c r="M72">
        <v>20</v>
      </c>
      <c r="N72">
        <v>3157.2</v>
      </c>
      <c r="O72">
        <v>2273.1799999999998</v>
      </c>
      <c r="P72">
        <v>268</v>
      </c>
      <c r="Q72">
        <v>15169.98</v>
      </c>
      <c r="R72" t="s">
        <v>45</v>
      </c>
      <c r="S72" t="s">
        <v>34</v>
      </c>
      <c r="T72" t="s">
        <v>70</v>
      </c>
      <c r="U72" t="s">
        <v>56</v>
      </c>
      <c r="V72" t="s">
        <v>57</v>
      </c>
      <c r="W72">
        <v>10</v>
      </c>
      <c r="X72" t="s">
        <v>38</v>
      </c>
      <c r="Y72">
        <v>5</v>
      </c>
      <c r="Z72" t="s">
        <v>39</v>
      </c>
    </row>
    <row r="73" spans="1:26" x14ac:dyDescent="0.3">
      <c r="A73" t="s">
        <v>228</v>
      </c>
      <c r="B73" s="1">
        <v>46061</v>
      </c>
      <c r="C73" t="s">
        <v>229</v>
      </c>
      <c r="D73" t="s">
        <v>73</v>
      </c>
      <c r="E73" t="s">
        <v>43</v>
      </c>
      <c r="F73">
        <v>26</v>
      </c>
      <c r="G73" t="s">
        <v>67</v>
      </c>
      <c r="H73" t="s">
        <v>68</v>
      </c>
      <c r="I73" t="s">
        <v>67</v>
      </c>
      <c r="J73" t="s">
        <v>69</v>
      </c>
      <c r="K73">
        <v>1</v>
      </c>
      <c r="L73">
        <v>16943</v>
      </c>
      <c r="M73">
        <v>15</v>
      </c>
      <c r="N73">
        <v>2541.4499999999998</v>
      </c>
      <c r="O73">
        <v>2592.2800000000002</v>
      </c>
      <c r="P73">
        <v>242</v>
      </c>
      <c r="Q73">
        <v>17235.830000000002</v>
      </c>
      <c r="R73" t="s">
        <v>83</v>
      </c>
      <c r="S73" t="s">
        <v>34</v>
      </c>
      <c r="T73" t="s">
        <v>84</v>
      </c>
      <c r="U73" t="s">
        <v>85</v>
      </c>
      <c r="V73" t="s">
        <v>86</v>
      </c>
      <c r="W73">
        <v>5</v>
      </c>
      <c r="X73" t="s">
        <v>38</v>
      </c>
      <c r="Y73">
        <v>2</v>
      </c>
      <c r="Z73" t="s">
        <v>39</v>
      </c>
    </row>
    <row r="74" spans="1:26" x14ac:dyDescent="0.3">
      <c r="A74" t="s">
        <v>230</v>
      </c>
      <c r="B74" s="1">
        <v>45975</v>
      </c>
      <c r="C74" t="s">
        <v>231</v>
      </c>
      <c r="D74" t="s">
        <v>50</v>
      </c>
      <c r="E74" t="s">
        <v>29</v>
      </c>
      <c r="F74">
        <v>31</v>
      </c>
      <c r="G74" t="s">
        <v>51</v>
      </c>
      <c r="H74" t="s">
        <v>52</v>
      </c>
      <c r="I74" t="s">
        <v>51</v>
      </c>
      <c r="J74" t="s">
        <v>125</v>
      </c>
      <c r="K74">
        <v>3</v>
      </c>
      <c r="L74">
        <v>810</v>
      </c>
      <c r="M74">
        <v>10</v>
      </c>
      <c r="N74">
        <v>243</v>
      </c>
      <c r="O74">
        <v>393.66</v>
      </c>
      <c r="P74">
        <v>202</v>
      </c>
      <c r="Q74">
        <v>2782.66</v>
      </c>
      <c r="R74" t="s">
        <v>45</v>
      </c>
      <c r="S74" t="s">
        <v>34</v>
      </c>
      <c r="T74" t="s">
        <v>35</v>
      </c>
      <c r="U74" t="s">
        <v>36</v>
      </c>
      <c r="V74" t="s">
        <v>37</v>
      </c>
      <c r="W74">
        <v>6</v>
      </c>
      <c r="X74" t="s">
        <v>38</v>
      </c>
      <c r="Y74">
        <v>5</v>
      </c>
      <c r="Z74" t="s">
        <v>58</v>
      </c>
    </row>
    <row r="75" spans="1:26" x14ac:dyDescent="0.3">
      <c r="A75" t="s">
        <v>232</v>
      </c>
      <c r="B75" s="1">
        <v>45953</v>
      </c>
      <c r="C75" t="s">
        <v>233</v>
      </c>
      <c r="D75" t="s">
        <v>28</v>
      </c>
      <c r="E75" t="s">
        <v>43</v>
      </c>
      <c r="F75">
        <v>26</v>
      </c>
      <c r="G75" t="s">
        <v>90</v>
      </c>
      <c r="H75" t="s">
        <v>31</v>
      </c>
      <c r="I75" t="s">
        <v>90</v>
      </c>
      <c r="J75" t="s">
        <v>62</v>
      </c>
      <c r="K75">
        <v>3</v>
      </c>
      <c r="L75">
        <v>22771</v>
      </c>
      <c r="M75">
        <v>15</v>
      </c>
      <c r="N75">
        <v>10246.950000000001</v>
      </c>
      <c r="O75">
        <v>10451.89</v>
      </c>
      <c r="P75">
        <v>196</v>
      </c>
      <c r="Q75">
        <v>68713.94</v>
      </c>
      <c r="R75" t="s">
        <v>83</v>
      </c>
      <c r="S75" t="s">
        <v>34</v>
      </c>
      <c r="T75" t="s">
        <v>35</v>
      </c>
      <c r="U75" t="s">
        <v>36</v>
      </c>
      <c r="V75" t="s">
        <v>37</v>
      </c>
      <c r="W75">
        <v>1</v>
      </c>
      <c r="X75" t="s">
        <v>47</v>
      </c>
      <c r="Y75">
        <v>2</v>
      </c>
      <c r="Z75" t="s">
        <v>47</v>
      </c>
    </row>
    <row r="76" spans="1:26" x14ac:dyDescent="0.3">
      <c r="A76" t="s">
        <v>234</v>
      </c>
      <c r="B76" s="1">
        <v>46034</v>
      </c>
      <c r="C76" t="s">
        <v>235</v>
      </c>
      <c r="D76" t="s">
        <v>66</v>
      </c>
      <c r="E76" t="s">
        <v>43</v>
      </c>
      <c r="F76">
        <v>27</v>
      </c>
      <c r="G76" t="s">
        <v>139</v>
      </c>
      <c r="H76" t="s">
        <v>31</v>
      </c>
      <c r="I76" t="s">
        <v>139</v>
      </c>
      <c r="J76" t="s">
        <v>75</v>
      </c>
      <c r="K76">
        <v>1</v>
      </c>
      <c r="L76">
        <v>49814</v>
      </c>
      <c r="M76">
        <v>15</v>
      </c>
      <c r="N76">
        <v>7472.1</v>
      </c>
      <c r="O76">
        <v>7621.54</v>
      </c>
      <c r="P76">
        <v>331</v>
      </c>
      <c r="Q76">
        <v>50294.44</v>
      </c>
      <c r="R76" t="s">
        <v>45</v>
      </c>
      <c r="S76" t="s">
        <v>63</v>
      </c>
      <c r="T76" t="s">
        <v>103</v>
      </c>
      <c r="U76" t="s">
        <v>103</v>
      </c>
      <c r="V76" t="s">
        <v>57</v>
      </c>
      <c r="W76">
        <v>10</v>
      </c>
      <c r="X76" t="s">
        <v>47</v>
      </c>
      <c r="Y76">
        <v>4</v>
      </c>
      <c r="Z76" t="s">
        <v>47</v>
      </c>
    </row>
    <row r="77" spans="1:26" x14ac:dyDescent="0.3">
      <c r="A77" t="s">
        <v>236</v>
      </c>
      <c r="B77" s="1">
        <v>45873</v>
      </c>
      <c r="C77" t="s">
        <v>237</v>
      </c>
      <c r="D77" t="s">
        <v>28</v>
      </c>
      <c r="E77" t="s">
        <v>29</v>
      </c>
      <c r="F77">
        <v>24</v>
      </c>
      <c r="G77" t="s">
        <v>51</v>
      </c>
      <c r="H77" t="s">
        <v>52</v>
      </c>
      <c r="I77" t="s">
        <v>51</v>
      </c>
      <c r="J77" t="s">
        <v>75</v>
      </c>
      <c r="K77">
        <v>2</v>
      </c>
      <c r="L77">
        <v>17710</v>
      </c>
      <c r="M77">
        <v>20</v>
      </c>
      <c r="N77">
        <v>7084</v>
      </c>
      <c r="O77">
        <v>5100.4799999999996</v>
      </c>
      <c r="P77">
        <v>267</v>
      </c>
      <c r="Q77">
        <v>33703.480000000003</v>
      </c>
      <c r="R77" t="s">
        <v>33</v>
      </c>
      <c r="S77" t="s">
        <v>34</v>
      </c>
      <c r="T77" t="s">
        <v>46</v>
      </c>
      <c r="U77" t="s">
        <v>36</v>
      </c>
      <c r="V77" t="s">
        <v>37</v>
      </c>
      <c r="W77">
        <v>1</v>
      </c>
      <c r="X77" t="s">
        <v>38</v>
      </c>
      <c r="Y77">
        <v>1</v>
      </c>
      <c r="Z77" t="s">
        <v>58</v>
      </c>
    </row>
    <row r="78" spans="1:26" x14ac:dyDescent="0.3">
      <c r="A78" t="s">
        <v>238</v>
      </c>
      <c r="B78" s="1">
        <v>45943</v>
      </c>
      <c r="C78" t="s">
        <v>239</v>
      </c>
      <c r="D78" t="s">
        <v>108</v>
      </c>
      <c r="E78" t="s">
        <v>29</v>
      </c>
      <c r="F78">
        <v>45</v>
      </c>
      <c r="G78" t="s">
        <v>44</v>
      </c>
      <c r="H78" t="s">
        <v>31</v>
      </c>
      <c r="I78" t="s">
        <v>44</v>
      </c>
      <c r="J78" t="s">
        <v>69</v>
      </c>
      <c r="K78">
        <v>5</v>
      </c>
      <c r="L78">
        <v>24572</v>
      </c>
      <c r="M78">
        <v>10</v>
      </c>
      <c r="N78">
        <v>12286</v>
      </c>
      <c r="O78">
        <v>19903.32</v>
      </c>
      <c r="P78">
        <v>152</v>
      </c>
      <c r="Q78">
        <v>130629.32</v>
      </c>
      <c r="R78" t="s">
        <v>83</v>
      </c>
      <c r="S78" t="s">
        <v>34</v>
      </c>
      <c r="T78" t="s">
        <v>95</v>
      </c>
      <c r="U78" t="s">
        <v>96</v>
      </c>
      <c r="V78" t="s">
        <v>57</v>
      </c>
      <c r="W78">
        <v>5</v>
      </c>
      <c r="X78" t="s">
        <v>47</v>
      </c>
      <c r="Y78">
        <v>5</v>
      </c>
      <c r="Z78" t="s">
        <v>91</v>
      </c>
    </row>
    <row r="79" spans="1:26" x14ac:dyDescent="0.3">
      <c r="A79" t="s">
        <v>240</v>
      </c>
      <c r="B79" s="1">
        <v>45879</v>
      </c>
      <c r="C79" t="s">
        <v>241</v>
      </c>
      <c r="D79" t="s">
        <v>66</v>
      </c>
      <c r="E79" t="s">
        <v>29</v>
      </c>
      <c r="F79">
        <v>47</v>
      </c>
      <c r="G79" t="s">
        <v>44</v>
      </c>
      <c r="H79" t="s">
        <v>31</v>
      </c>
      <c r="I79" t="s">
        <v>44</v>
      </c>
      <c r="J79" t="s">
        <v>62</v>
      </c>
      <c r="K79">
        <v>3</v>
      </c>
      <c r="L79">
        <v>49144</v>
      </c>
      <c r="M79">
        <v>15</v>
      </c>
      <c r="N79">
        <v>22114.799999999999</v>
      </c>
      <c r="O79">
        <v>22557.1</v>
      </c>
      <c r="P79">
        <v>324</v>
      </c>
      <c r="Q79">
        <v>148198.29999999999</v>
      </c>
      <c r="R79" t="s">
        <v>45</v>
      </c>
      <c r="S79" t="s">
        <v>34</v>
      </c>
      <c r="T79" t="s">
        <v>103</v>
      </c>
      <c r="U79" t="s">
        <v>103</v>
      </c>
      <c r="V79" t="s">
        <v>57</v>
      </c>
      <c r="W79">
        <v>2</v>
      </c>
      <c r="X79" t="s">
        <v>47</v>
      </c>
      <c r="Y79">
        <v>4</v>
      </c>
      <c r="Z79" t="s">
        <v>58</v>
      </c>
    </row>
    <row r="80" spans="1:26" x14ac:dyDescent="0.3">
      <c r="A80" t="s">
        <v>242</v>
      </c>
      <c r="B80" s="1">
        <v>45847</v>
      </c>
      <c r="C80" t="s">
        <v>243</v>
      </c>
      <c r="D80" t="s">
        <v>73</v>
      </c>
      <c r="E80" t="s">
        <v>29</v>
      </c>
      <c r="F80">
        <v>56</v>
      </c>
      <c r="G80" t="s">
        <v>74</v>
      </c>
      <c r="H80" t="s">
        <v>31</v>
      </c>
      <c r="I80" t="s">
        <v>74</v>
      </c>
      <c r="J80" t="s">
        <v>69</v>
      </c>
      <c r="K80">
        <v>3</v>
      </c>
      <c r="L80">
        <v>38503</v>
      </c>
      <c r="M80">
        <v>15</v>
      </c>
      <c r="N80">
        <v>17326.349999999999</v>
      </c>
      <c r="O80">
        <v>17672.88</v>
      </c>
      <c r="P80">
        <v>380</v>
      </c>
      <c r="Q80">
        <v>116235.53</v>
      </c>
      <c r="R80" t="s">
        <v>33</v>
      </c>
      <c r="S80" t="s">
        <v>63</v>
      </c>
      <c r="T80" t="s">
        <v>76</v>
      </c>
      <c r="U80" t="s">
        <v>77</v>
      </c>
      <c r="V80" t="s">
        <v>57</v>
      </c>
      <c r="W80">
        <v>7</v>
      </c>
      <c r="X80" t="s">
        <v>38</v>
      </c>
      <c r="Y80">
        <v>5</v>
      </c>
      <c r="Z80" t="s">
        <v>47</v>
      </c>
    </row>
    <row r="81" spans="1:26" x14ac:dyDescent="0.3">
      <c r="A81" t="s">
        <v>244</v>
      </c>
      <c r="B81" s="1">
        <v>45804</v>
      </c>
      <c r="C81" t="s">
        <v>245</v>
      </c>
      <c r="D81" t="s">
        <v>73</v>
      </c>
      <c r="E81" t="s">
        <v>29</v>
      </c>
      <c r="F81">
        <v>28</v>
      </c>
      <c r="G81" t="s">
        <v>90</v>
      </c>
      <c r="H81" t="s">
        <v>31</v>
      </c>
      <c r="I81" t="s">
        <v>90</v>
      </c>
      <c r="J81" t="s">
        <v>125</v>
      </c>
      <c r="K81">
        <v>5</v>
      </c>
      <c r="L81">
        <v>39230</v>
      </c>
      <c r="M81">
        <v>20</v>
      </c>
      <c r="N81">
        <v>39230</v>
      </c>
      <c r="O81">
        <v>28245.599999999999</v>
      </c>
      <c r="P81">
        <v>225</v>
      </c>
      <c r="Q81">
        <v>185390.6</v>
      </c>
      <c r="R81" t="s">
        <v>83</v>
      </c>
      <c r="S81" t="s">
        <v>34</v>
      </c>
      <c r="T81" t="s">
        <v>55</v>
      </c>
      <c r="U81" t="s">
        <v>56</v>
      </c>
      <c r="V81" t="s">
        <v>57</v>
      </c>
      <c r="W81">
        <v>4</v>
      </c>
      <c r="X81" t="s">
        <v>47</v>
      </c>
      <c r="Y81">
        <v>2</v>
      </c>
      <c r="Z81" t="s">
        <v>91</v>
      </c>
    </row>
    <row r="82" spans="1:26" x14ac:dyDescent="0.3">
      <c r="A82" t="s">
        <v>246</v>
      </c>
      <c r="B82" s="1">
        <v>45965</v>
      </c>
      <c r="C82" t="s">
        <v>247</v>
      </c>
      <c r="D82" t="s">
        <v>61</v>
      </c>
      <c r="E82" t="s">
        <v>29</v>
      </c>
      <c r="F82">
        <v>43</v>
      </c>
      <c r="G82" t="s">
        <v>99</v>
      </c>
      <c r="H82" t="s">
        <v>52</v>
      </c>
      <c r="I82" t="s">
        <v>99</v>
      </c>
      <c r="J82" t="s">
        <v>62</v>
      </c>
      <c r="K82">
        <v>5</v>
      </c>
      <c r="L82">
        <v>2002</v>
      </c>
      <c r="M82">
        <v>5</v>
      </c>
      <c r="N82">
        <v>500.5</v>
      </c>
      <c r="O82">
        <v>1711.71</v>
      </c>
      <c r="P82">
        <v>358</v>
      </c>
      <c r="Q82">
        <v>11579.21</v>
      </c>
      <c r="R82" t="s">
        <v>54</v>
      </c>
      <c r="S82" t="s">
        <v>34</v>
      </c>
      <c r="T82" t="s">
        <v>35</v>
      </c>
      <c r="U82" t="s">
        <v>36</v>
      </c>
      <c r="V82" t="s">
        <v>37</v>
      </c>
      <c r="W82">
        <v>3</v>
      </c>
      <c r="X82" t="s">
        <v>38</v>
      </c>
      <c r="Y82">
        <v>4</v>
      </c>
      <c r="Z82" t="s">
        <v>58</v>
      </c>
    </row>
    <row r="83" spans="1:26" x14ac:dyDescent="0.3">
      <c r="A83" t="s">
        <v>248</v>
      </c>
      <c r="B83" s="1">
        <v>45886</v>
      </c>
      <c r="C83" t="s">
        <v>249</v>
      </c>
      <c r="D83" t="s">
        <v>111</v>
      </c>
      <c r="E83" t="s">
        <v>43</v>
      </c>
      <c r="F83">
        <v>19</v>
      </c>
      <c r="G83" t="s">
        <v>44</v>
      </c>
      <c r="H83" t="s">
        <v>31</v>
      </c>
      <c r="I83" t="s">
        <v>44</v>
      </c>
      <c r="J83" t="s">
        <v>201</v>
      </c>
      <c r="K83">
        <v>2</v>
      </c>
      <c r="L83">
        <v>44220</v>
      </c>
      <c r="M83">
        <v>15</v>
      </c>
      <c r="N83">
        <v>13266</v>
      </c>
      <c r="O83">
        <v>13531.32</v>
      </c>
      <c r="P83">
        <v>258</v>
      </c>
      <c r="Q83">
        <v>88963.32</v>
      </c>
      <c r="R83" t="s">
        <v>54</v>
      </c>
      <c r="S83" t="s">
        <v>63</v>
      </c>
      <c r="T83" t="s">
        <v>46</v>
      </c>
      <c r="U83" t="s">
        <v>36</v>
      </c>
      <c r="V83" t="s">
        <v>37</v>
      </c>
      <c r="W83">
        <v>7</v>
      </c>
      <c r="X83" t="s">
        <v>47</v>
      </c>
      <c r="Y83">
        <v>2</v>
      </c>
      <c r="Z83" t="s">
        <v>47</v>
      </c>
    </row>
    <row r="84" spans="1:26" x14ac:dyDescent="0.3">
      <c r="A84" t="s">
        <v>250</v>
      </c>
      <c r="B84" s="1">
        <v>45857</v>
      </c>
      <c r="C84" t="s">
        <v>251</v>
      </c>
      <c r="D84" t="s">
        <v>89</v>
      </c>
      <c r="E84" t="s">
        <v>29</v>
      </c>
      <c r="F84">
        <v>39</v>
      </c>
      <c r="G84" t="s">
        <v>90</v>
      </c>
      <c r="H84" t="s">
        <v>31</v>
      </c>
      <c r="I84" t="s">
        <v>90</v>
      </c>
      <c r="J84" t="s">
        <v>150</v>
      </c>
      <c r="K84">
        <v>1</v>
      </c>
      <c r="L84">
        <v>41458</v>
      </c>
      <c r="M84">
        <v>10</v>
      </c>
      <c r="N84">
        <v>4145.8</v>
      </c>
      <c r="O84">
        <v>6716.2</v>
      </c>
      <c r="P84">
        <v>255</v>
      </c>
      <c r="Q84">
        <v>44283.4</v>
      </c>
      <c r="R84" t="s">
        <v>54</v>
      </c>
      <c r="S84" t="s">
        <v>34</v>
      </c>
      <c r="T84" t="s">
        <v>84</v>
      </c>
      <c r="U84" t="s">
        <v>85</v>
      </c>
      <c r="V84" t="s">
        <v>86</v>
      </c>
      <c r="W84">
        <v>9</v>
      </c>
      <c r="X84" t="s">
        <v>47</v>
      </c>
      <c r="Y84">
        <v>2</v>
      </c>
      <c r="Z84" t="s">
        <v>47</v>
      </c>
    </row>
    <row r="85" spans="1:26" x14ac:dyDescent="0.3">
      <c r="A85" t="s">
        <v>252</v>
      </c>
      <c r="B85" s="1">
        <v>46114</v>
      </c>
      <c r="C85" t="s">
        <v>253</v>
      </c>
      <c r="D85" t="s">
        <v>28</v>
      </c>
      <c r="E85" t="s">
        <v>43</v>
      </c>
      <c r="F85">
        <v>28</v>
      </c>
      <c r="G85" t="s">
        <v>134</v>
      </c>
      <c r="H85" t="s">
        <v>31</v>
      </c>
      <c r="I85" t="s">
        <v>134</v>
      </c>
      <c r="J85" t="s">
        <v>102</v>
      </c>
      <c r="K85">
        <v>4</v>
      </c>
      <c r="L85">
        <v>15002</v>
      </c>
      <c r="M85">
        <v>20</v>
      </c>
      <c r="N85">
        <v>12001.6</v>
      </c>
      <c r="O85">
        <v>8641.15</v>
      </c>
      <c r="P85">
        <v>259</v>
      </c>
      <c r="Q85">
        <v>56906.55</v>
      </c>
      <c r="R85" t="s">
        <v>33</v>
      </c>
      <c r="S85" t="s">
        <v>63</v>
      </c>
      <c r="T85" t="s">
        <v>84</v>
      </c>
      <c r="U85" t="s">
        <v>85</v>
      </c>
      <c r="V85" t="s">
        <v>86</v>
      </c>
      <c r="W85">
        <v>1</v>
      </c>
      <c r="X85" t="s">
        <v>38</v>
      </c>
      <c r="Y85">
        <v>3</v>
      </c>
      <c r="Z85" t="s">
        <v>91</v>
      </c>
    </row>
    <row r="86" spans="1:26" x14ac:dyDescent="0.3">
      <c r="A86" t="s">
        <v>254</v>
      </c>
      <c r="B86" s="1">
        <v>45908</v>
      </c>
      <c r="C86" t="s">
        <v>255</v>
      </c>
      <c r="D86" t="s">
        <v>89</v>
      </c>
      <c r="E86" t="s">
        <v>43</v>
      </c>
      <c r="F86">
        <v>29</v>
      </c>
      <c r="G86" t="s">
        <v>90</v>
      </c>
      <c r="H86" t="s">
        <v>31</v>
      </c>
      <c r="I86" t="s">
        <v>90</v>
      </c>
      <c r="J86" t="s">
        <v>32</v>
      </c>
      <c r="K86">
        <v>3</v>
      </c>
      <c r="L86">
        <v>27664</v>
      </c>
      <c r="M86">
        <v>10</v>
      </c>
      <c r="N86">
        <v>8299.2000000000007</v>
      </c>
      <c r="O86">
        <v>13444.7</v>
      </c>
      <c r="P86">
        <v>52</v>
      </c>
      <c r="Q86">
        <v>88189.5</v>
      </c>
      <c r="R86" t="s">
        <v>54</v>
      </c>
      <c r="S86" t="s">
        <v>34</v>
      </c>
      <c r="T86" t="s">
        <v>55</v>
      </c>
      <c r="U86" t="s">
        <v>56</v>
      </c>
      <c r="V86" t="s">
        <v>57</v>
      </c>
      <c r="W86">
        <v>4</v>
      </c>
      <c r="X86" t="s">
        <v>47</v>
      </c>
      <c r="Y86">
        <v>3</v>
      </c>
      <c r="Z86" t="s">
        <v>58</v>
      </c>
    </row>
    <row r="87" spans="1:26" x14ac:dyDescent="0.3">
      <c r="A87" t="s">
        <v>256</v>
      </c>
      <c r="B87" s="1">
        <v>45809</v>
      </c>
      <c r="C87" t="s">
        <v>257</v>
      </c>
      <c r="D87" t="s">
        <v>28</v>
      </c>
      <c r="E87" t="s">
        <v>29</v>
      </c>
      <c r="F87">
        <v>23</v>
      </c>
      <c r="G87" t="s">
        <v>74</v>
      </c>
      <c r="H87" t="s">
        <v>31</v>
      </c>
      <c r="I87" t="s">
        <v>74</v>
      </c>
      <c r="J87" t="s">
        <v>53</v>
      </c>
      <c r="K87">
        <v>1</v>
      </c>
      <c r="L87">
        <v>23710</v>
      </c>
      <c r="M87">
        <v>5</v>
      </c>
      <c r="N87">
        <v>1185.5</v>
      </c>
      <c r="O87">
        <v>4054.41</v>
      </c>
      <c r="P87">
        <v>33</v>
      </c>
      <c r="Q87">
        <v>26611.91</v>
      </c>
      <c r="R87" t="s">
        <v>83</v>
      </c>
      <c r="S87" t="s">
        <v>63</v>
      </c>
      <c r="T87" t="s">
        <v>46</v>
      </c>
      <c r="U87" t="s">
        <v>36</v>
      </c>
      <c r="V87" t="s">
        <v>37</v>
      </c>
      <c r="W87">
        <v>1</v>
      </c>
      <c r="X87" t="s">
        <v>38</v>
      </c>
      <c r="Y87">
        <v>1</v>
      </c>
      <c r="Z87" t="s">
        <v>58</v>
      </c>
    </row>
    <row r="88" spans="1:26" x14ac:dyDescent="0.3">
      <c r="A88" t="s">
        <v>258</v>
      </c>
      <c r="B88" s="1">
        <v>45761</v>
      </c>
      <c r="C88" t="s">
        <v>259</v>
      </c>
      <c r="D88" t="s">
        <v>61</v>
      </c>
      <c r="E88" t="s">
        <v>29</v>
      </c>
      <c r="F88">
        <v>50</v>
      </c>
      <c r="G88" t="s">
        <v>134</v>
      </c>
      <c r="H88" t="s">
        <v>31</v>
      </c>
      <c r="I88" t="s">
        <v>134</v>
      </c>
      <c r="J88" t="s">
        <v>62</v>
      </c>
      <c r="K88">
        <v>5</v>
      </c>
      <c r="L88">
        <v>2722</v>
      </c>
      <c r="M88">
        <v>5</v>
      </c>
      <c r="N88">
        <v>680.5</v>
      </c>
      <c r="O88">
        <v>2327.31</v>
      </c>
      <c r="P88">
        <v>444</v>
      </c>
      <c r="Q88">
        <v>15700.81</v>
      </c>
      <c r="R88" t="s">
        <v>45</v>
      </c>
      <c r="S88" t="s">
        <v>34</v>
      </c>
      <c r="T88" t="s">
        <v>46</v>
      </c>
      <c r="U88" t="s">
        <v>36</v>
      </c>
      <c r="V88" t="s">
        <v>37</v>
      </c>
      <c r="W88">
        <v>3</v>
      </c>
      <c r="X88" t="s">
        <v>47</v>
      </c>
      <c r="Y88">
        <v>1</v>
      </c>
      <c r="Z88" t="s">
        <v>58</v>
      </c>
    </row>
    <row r="89" spans="1:26" x14ac:dyDescent="0.3">
      <c r="A89" t="s">
        <v>260</v>
      </c>
      <c r="B89" s="1">
        <v>46061</v>
      </c>
      <c r="C89" t="s">
        <v>245</v>
      </c>
      <c r="D89" t="s">
        <v>66</v>
      </c>
      <c r="E89" t="s">
        <v>43</v>
      </c>
      <c r="F89">
        <v>53</v>
      </c>
      <c r="G89" t="s">
        <v>74</v>
      </c>
      <c r="H89" t="s">
        <v>31</v>
      </c>
      <c r="I89" t="s">
        <v>74</v>
      </c>
      <c r="J89" t="s">
        <v>125</v>
      </c>
      <c r="K89">
        <v>3</v>
      </c>
      <c r="L89">
        <v>26078</v>
      </c>
      <c r="M89">
        <v>10</v>
      </c>
      <c r="N89">
        <v>7823.4</v>
      </c>
      <c r="O89">
        <v>12673.91</v>
      </c>
      <c r="P89">
        <v>236</v>
      </c>
      <c r="Q89">
        <v>83320.509999999995</v>
      </c>
      <c r="R89" t="s">
        <v>45</v>
      </c>
      <c r="S89" t="s">
        <v>34</v>
      </c>
      <c r="T89" t="s">
        <v>46</v>
      </c>
      <c r="U89" t="s">
        <v>36</v>
      </c>
      <c r="V89" t="s">
        <v>37</v>
      </c>
      <c r="W89">
        <v>5</v>
      </c>
      <c r="X89" t="s">
        <v>47</v>
      </c>
      <c r="Y89">
        <v>5</v>
      </c>
      <c r="Z89" t="s">
        <v>58</v>
      </c>
    </row>
    <row r="90" spans="1:26" x14ac:dyDescent="0.3">
      <c r="A90" t="s">
        <v>261</v>
      </c>
      <c r="B90" s="1">
        <v>46053</v>
      </c>
      <c r="C90" t="s">
        <v>262</v>
      </c>
      <c r="D90" t="s">
        <v>61</v>
      </c>
      <c r="E90" t="s">
        <v>29</v>
      </c>
      <c r="F90">
        <v>56</v>
      </c>
      <c r="G90" t="s">
        <v>30</v>
      </c>
      <c r="H90" t="s">
        <v>31</v>
      </c>
      <c r="I90" t="s">
        <v>30</v>
      </c>
      <c r="J90" t="s">
        <v>75</v>
      </c>
      <c r="K90">
        <v>3</v>
      </c>
      <c r="L90">
        <v>15789</v>
      </c>
      <c r="M90">
        <v>15</v>
      </c>
      <c r="N90">
        <v>7105.05</v>
      </c>
      <c r="O90">
        <v>7247.15</v>
      </c>
      <c r="P90">
        <v>301</v>
      </c>
      <c r="Q90">
        <v>47810.1</v>
      </c>
      <c r="R90" t="s">
        <v>83</v>
      </c>
      <c r="S90" t="s">
        <v>34</v>
      </c>
      <c r="T90" t="s">
        <v>103</v>
      </c>
      <c r="U90" t="s">
        <v>103</v>
      </c>
      <c r="V90" t="s">
        <v>57</v>
      </c>
      <c r="W90">
        <v>4</v>
      </c>
      <c r="X90" t="s">
        <v>38</v>
      </c>
      <c r="Y90">
        <v>3</v>
      </c>
      <c r="Z90" t="s">
        <v>47</v>
      </c>
    </row>
    <row r="91" spans="1:26" x14ac:dyDescent="0.3">
      <c r="A91" t="s">
        <v>263</v>
      </c>
      <c r="B91" s="1">
        <v>45968</v>
      </c>
      <c r="C91" t="s">
        <v>264</v>
      </c>
      <c r="D91" t="s">
        <v>28</v>
      </c>
      <c r="E91" t="s">
        <v>29</v>
      </c>
      <c r="F91">
        <v>32</v>
      </c>
      <c r="G91" t="s">
        <v>139</v>
      </c>
      <c r="H91" t="s">
        <v>31</v>
      </c>
      <c r="I91" t="s">
        <v>139</v>
      </c>
      <c r="J91" t="s">
        <v>125</v>
      </c>
      <c r="K91">
        <v>2</v>
      </c>
      <c r="L91">
        <v>23965</v>
      </c>
      <c r="M91">
        <v>20</v>
      </c>
      <c r="N91">
        <v>9586</v>
      </c>
      <c r="O91">
        <v>6901.92</v>
      </c>
      <c r="P91">
        <v>167</v>
      </c>
      <c r="Q91">
        <v>45412.92</v>
      </c>
      <c r="R91" t="s">
        <v>83</v>
      </c>
      <c r="S91" t="s">
        <v>63</v>
      </c>
      <c r="T91" t="s">
        <v>76</v>
      </c>
      <c r="U91" t="s">
        <v>77</v>
      </c>
      <c r="V91" t="s">
        <v>57</v>
      </c>
      <c r="W91">
        <v>1</v>
      </c>
      <c r="X91" t="s">
        <v>47</v>
      </c>
      <c r="Y91">
        <v>1</v>
      </c>
      <c r="Z91" t="s">
        <v>47</v>
      </c>
    </row>
    <row r="92" spans="1:26" x14ac:dyDescent="0.3">
      <c r="A92" t="s">
        <v>265</v>
      </c>
      <c r="B92" s="1">
        <v>45897</v>
      </c>
      <c r="C92" t="s">
        <v>266</v>
      </c>
      <c r="D92" t="s">
        <v>73</v>
      </c>
      <c r="E92" t="s">
        <v>43</v>
      </c>
      <c r="F92">
        <v>34</v>
      </c>
      <c r="G92" t="s">
        <v>99</v>
      </c>
      <c r="H92" t="s">
        <v>52</v>
      </c>
      <c r="I92" t="s">
        <v>99</v>
      </c>
      <c r="J92" t="s">
        <v>69</v>
      </c>
      <c r="K92">
        <v>1</v>
      </c>
      <c r="L92">
        <v>29036</v>
      </c>
      <c r="M92">
        <v>10</v>
      </c>
      <c r="N92">
        <v>2903.6</v>
      </c>
      <c r="O92">
        <v>4703.83</v>
      </c>
      <c r="P92">
        <v>336</v>
      </c>
      <c r="Q92">
        <v>31172.23</v>
      </c>
      <c r="R92" t="s">
        <v>45</v>
      </c>
      <c r="S92" t="s">
        <v>63</v>
      </c>
      <c r="T92" t="s">
        <v>103</v>
      </c>
      <c r="U92" t="s">
        <v>103</v>
      </c>
      <c r="V92" t="s">
        <v>57</v>
      </c>
      <c r="W92">
        <v>7</v>
      </c>
      <c r="X92" t="s">
        <v>47</v>
      </c>
      <c r="Y92">
        <v>2</v>
      </c>
      <c r="Z92" t="s">
        <v>39</v>
      </c>
    </row>
    <row r="93" spans="1:26" x14ac:dyDescent="0.3">
      <c r="A93" t="s">
        <v>267</v>
      </c>
      <c r="B93" s="1">
        <v>45867</v>
      </c>
      <c r="C93" t="s">
        <v>268</v>
      </c>
      <c r="D93" t="s">
        <v>66</v>
      </c>
      <c r="E93" t="s">
        <v>29</v>
      </c>
      <c r="F93">
        <v>55</v>
      </c>
      <c r="G93" t="s">
        <v>90</v>
      </c>
      <c r="H93" t="s">
        <v>31</v>
      </c>
      <c r="I93" t="s">
        <v>90</v>
      </c>
      <c r="J93" t="s">
        <v>201</v>
      </c>
      <c r="K93">
        <v>4</v>
      </c>
      <c r="L93">
        <v>24259</v>
      </c>
      <c r="M93">
        <v>20</v>
      </c>
      <c r="N93">
        <v>19407.2</v>
      </c>
      <c r="O93">
        <v>13973.18</v>
      </c>
      <c r="P93">
        <v>445</v>
      </c>
      <c r="Q93">
        <v>92046.98</v>
      </c>
      <c r="R93" t="s">
        <v>45</v>
      </c>
      <c r="S93" t="s">
        <v>63</v>
      </c>
      <c r="T93" t="s">
        <v>46</v>
      </c>
      <c r="U93" t="s">
        <v>36</v>
      </c>
      <c r="V93" t="s">
        <v>37</v>
      </c>
      <c r="W93">
        <v>1</v>
      </c>
      <c r="X93" t="s">
        <v>38</v>
      </c>
      <c r="Y93">
        <v>5</v>
      </c>
      <c r="Z93" t="s">
        <v>91</v>
      </c>
    </row>
    <row r="94" spans="1:26" x14ac:dyDescent="0.3">
      <c r="A94" t="s">
        <v>269</v>
      </c>
      <c r="B94" s="1">
        <v>45865</v>
      </c>
      <c r="C94" t="s">
        <v>270</v>
      </c>
      <c r="D94" t="s">
        <v>28</v>
      </c>
      <c r="E94" t="s">
        <v>43</v>
      </c>
      <c r="F94">
        <v>55</v>
      </c>
      <c r="G94" t="s">
        <v>30</v>
      </c>
      <c r="H94" t="s">
        <v>31</v>
      </c>
      <c r="I94" t="s">
        <v>30</v>
      </c>
      <c r="J94" t="s">
        <v>53</v>
      </c>
      <c r="K94">
        <v>4</v>
      </c>
      <c r="L94">
        <v>27999</v>
      </c>
      <c r="M94">
        <v>0</v>
      </c>
      <c r="N94">
        <v>0</v>
      </c>
      <c r="O94">
        <v>20159.28</v>
      </c>
      <c r="P94">
        <v>169</v>
      </c>
      <c r="Q94">
        <v>132324.28</v>
      </c>
      <c r="R94" t="s">
        <v>33</v>
      </c>
      <c r="S94" t="s">
        <v>63</v>
      </c>
      <c r="T94" t="s">
        <v>84</v>
      </c>
      <c r="U94" t="s">
        <v>85</v>
      </c>
      <c r="V94" t="s">
        <v>86</v>
      </c>
      <c r="W94">
        <v>8</v>
      </c>
      <c r="X94" t="s">
        <v>47</v>
      </c>
      <c r="Y94">
        <v>2</v>
      </c>
      <c r="Z94" t="s">
        <v>91</v>
      </c>
    </row>
    <row r="95" spans="1:26" x14ac:dyDescent="0.3">
      <c r="A95" t="s">
        <v>271</v>
      </c>
      <c r="B95" s="1">
        <v>45865</v>
      </c>
      <c r="C95" t="s">
        <v>107</v>
      </c>
      <c r="D95" t="s">
        <v>66</v>
      </c>
      <c r="E95" t="s">
        <v>29</v>
      </c>
      <c r="F95">
        <v>54</v>
      </c>
      <c r="G95" t="s">
        <v>134</v>
      </c>
      <c r="H95" t="s">
        <v>31</v>
      </c>
      <c r="I95" t="s">
        <v>134</v>
      </c>
      <c r="J95" t="s">
        <v>32</v>
      </c>
      <c r="K95">
        <v>5</v>
      </c>
      <c r="L95">
        <v>44136</v>
      </c>
      <c r="M95">
        <v>10</v>
      </c>
      <c r="N95">
        <v>22068</v>
      </c>
      <c r="O95">
        <v>35750.160000000003</v>
      </c>
      <c r="P95">
        <v>127</v>
      </c>
      <c r="Q95">
        <v>234489.16</v>
      </c>
      <c r="R95" t="s">
        <v>45</v>
      </c>
      <c r="S95" t="s">
        <v>34</v>
      </c>
      <c r="T95" t="s">
        <v>46</v>
      </c>
      <c r="U95" t="s">
        <v>36</v>
      </c>
      <c r="V95" t="s">
        <v>37</v>
      </c>
      <c r="W95">
        <v>8</v>
      </c>
      <c r="X95" t="s">
        <v>38</v>
      </c>
      <c r="Y95">
        <v>5</v>
      </c>
      <c r="Z95" t="s">
        <v>47</v>
      </c>
    </row>
    <row r="96" spans="1:26" x14ac:dyDescent="0.3">
      <c r="A96" t="s">
        <v>272</v>
      </c>
      <c r="B96" s="1">
        <v>46031</v>
      </c>
      <c r="C96" t="s">
        <v>273</v>
      </c>
      <c r="D96" t="s">
        <v>111</v>
      </c>
      <c r="E96" t="s">
        <v>43</v>
      </c>
      <c r="F96">
        <v>55</v>
      </c>
      <c r="G96" t="s">
        <v>90</v>
      </c>
      <c r="H96" t="s">
        <v>31</v>
      </c>
      <c r="I96" t="s">
        <v>90</v>
      </c>
      <c r="J96" t="s">
        <v>53</v>
      </c>
      <c r="K96">
        <v>5</v>
      </c>
      <c r="L96">
        <v>34596</v>
      </c>
      <c r="M96">
        <v>15</v>
      </c>
      <c r="N96">
        <v>25947</v>
      </c>
      <c r="O96">
        <v>26465.94</v>
      </c>
      <c r="P96">
        <v>316</v>
      </c>
      <c r="Q96">
        <v>173814.94</v>
      </c>
      <c r="R96" t="s">
        <v>54</v>
      </c>
      <c r="S96" t="s">
        <v>63</v>
      </c>
      <c r="T96" t="s">
        <v>35</v>
      </c>
      <c r="U96" t="s">
        <v>36</v>
      </c>
      <c r="V96" t="s">
        <v>37</v>
      </c>
      <c r="W96">
        <v>7</v>
      </c>
      <c r="X96" t="s">
        <v>38</v>
      </c>
      <c r="Y96">
        <v>1</v>
      </c>
      <c r="Z96" t="s">
        <v>47</v>
      </c>
    </row>
    <row r="97" spans="1:26" x14ac:dyDescent="0.3">
      <c r="A97" t="s">
        <v>274</v>
      </c>
      <c r="B97" s="1">
        <v>45762</v>
      </c>
      <c r="C97" t="s">
        <v>275</v>
      </c>
      <c r="D97" t="s">
        <v>80</v>
      </c>
      <c r="E97" t="s">
        <v>29</v>
      </c>
      <c r="F97">
        <v>51</v>
      </c>
      <c r="G97" t="s">
        <v>90</v>
      </c>
      <c r="H97" t="s">
        <v>31</v>
      </c>
      <c r="I97" t="s">
        <v>90</v>
      </c>
      <c r="J97" t="s">
        <v>62</v>
      </c>
      <c r="K97">
        <v>1</v>
      </c>
      <c r="L97">
        <v>30323</v>
      </c>
      <c r="M97">
        <v>15</v>
      </c>
      <c r="N97">
        <v>4548.45</v>
      </c>
      <c r="O97">
        <v>4639.42</v>
      </c>
      <c r="P97">
        <v>45</v>
      </c>
      <c r="Q97">
        <v>30458.97</v>
      </c>
      <c r="R97" t="s">
        <v>83</v>
      </c>
      <c r="S97" t="s">
        <v>63</v>
      </c>
      <c r="T97" t="s">
        <v>46</v>
      </c>
      <c r="U97" t="s">
        <v>36</v>
      </c>
      <c r="V97" t="s">
        <v>37</v>
      </c>
      <c r="W97">
        <v>1</v>
      </c>
      <c r="X97" t="s">
        <v>47</v>
      </c>
      <c r="Y97">
        <v>4</v>
      </c>
      <c r="Z97" t="s">
        <v>58</v>
      </c>
    </row>
    <row r="98" spans="1:26" x14ac:dyDescent="0.3">
      <c r="A98" t="s">
        <v>276</v>
      </c>
      <c r="B98" s="1">
        <v>46001</v>
      </c>
      <c r="C98" t="s">
        <v>277</v>
      </c>
      <c r="D98" t="s">
        <v>66</v>
      </c>
      <c r="E98" t="s">
        <v>29</v>
      </c>
      <c r="F98">
        <v>27</v>
      </c>
      <c r="G98" t="s">
        <v>139</v>
      </c>
      <c r="H98" t="s">
        <v>31</v>
      </c>
      <c r="I98" t="s">
        <v>139</v>
      </c>
      <c r="J98" t="s">
        <v>102</v>
      </c>
      <c r="K98">
        <v>4</v>
      </c>
      <c r="L98">
        <v>14331</v>
      </c>
      <c r="M98">
        <v>0</v>
      </c>
      <c r="N98">
        <v>0</v>
      </c>
      <c r="O98">
        <v>10318.32</v>
      </c>
      <c r="P98">
        <v>41</v>
      </c>
      <c r="Q98">
        <v>67683.320000000007</v>
      </c>
      <c r="R98" t="s">
        <v>83</v>
      </c>
      <c r="S98" t="s">
        <v>34</v>
      </c>
      <c r="T98" t="s">
        <v>95</v>
      </c>
      <c r="U98" t="s">
        <v>96</v>
      </c>
      <c r="V98" t="s">
        <v>57</v>
      </c>
      <c r="W98">
        <v>1</v>
      </c>
      <c r="X98" t="s">
        <v>47</v>
      </c>
      <c r="Y98">
        <v>4</v>
      </c>
      <c r="Z98" t="s">
        <v>39</v>
      </c>
    </row>
    <row r="99" spans="1:26" x14ac:dyDescent="0.3">
      <c r="A99" t="s">
        <v>278</v>
      </c>
      <c r="B99" s="1">
        <v>45812</v>
      </c>
      <c r="C99" t="s">
        <v>279</v>
      </c>
      <c r="D99" t="s">
        <v>50</v>
      </c>
      <c r="E99" t="s">
        <v>29</v>
      </c>
      <c r="F99">
        <v>24</v>
      </c>
      <c r="G99" t="s">
        <v>51</v>
      </c>
      <c r="H99" t="s">
        <v>52</v>
      </c>
      <c r="I99" t="s">
        <v>51</v>
      </c>
      <c r="J99" t="s">
        <v>125</v>
      </c>
      <c r="K99">
        <v>3</v>
      </c>
      <c r="L99">
        <v>3679</v>
      </c>
      <c r="M99">
        <v>10</v>
      </c>
      <c r="N99">
        <v>1103.7</v>
      </c>
      <c r="O99">
        <v>1787.99</v>
      </c>
      <c r="P99">
        <v>262</v>
      </c>
      <c r="Q99">
        <v>11983.29</v>
      </c>
      <c r="R99" t="s">
        <v>45</v>
      </c>
      <c r="S99" t="s">
        <v>63</v>
      </c>
      <c r="T99" t="s">
        <v>35</v>
      </c>
      <c r="U99" t="s">
        <v>36</v>
      </c>
      <c r="V99" t="s">
        <v>37</v>
      </c>
      <c r="W99">
        <v>4</v>
      </c>
      <c r="X99" t="s">
        <v>47</v>
      </c>
      <c r="Y99">
        <v>1</v>
      </c>
      <c r="Z99" t="s">
        <v>39</v>
      </c>
    </row>
    <row r="100" spans="1:26" x14ac:dyDescent="0.3">
      <c r="A100" t="s">
        <v>280</v>
      </c>
      <c r="B100" s="1">
        <v>45821</v>
      </c>
      <c r="C100" t="s">
        <v>281</v>
      </c>
      <c r="D100" t="s">
        <v>89</v>
      </c>
      <c r="E100" t="s">
        <v>29</v>
      </c>
      <c r="F100">
        <v>56</v>
      </c>
      <c r="G100" t="s">
        <v>74</v>
      </c>
      <c r="H100" t="s">
        <v>31</v>
      </c>
      <c r="I100" t="s">
        <v>74</v>
      </c>
      <c r="J100" t="s">
        <v>75</v>
      </c>
      <c r="K100">
        <v>3</v>
      </c>
      <c r="L100">
        <v>25123</v>
      </c>
      <c r="M100">
        <v>20</v>
      </c>
      <c r="N100">
        <v>15073.8</v>
      </c>
      <c r="O100">
        <v>10853.14</v>
      </c>
      <c r="P100">
        <v>393</v>
      </c>
      <c r="Q100">
        <v>71541.34</v>
      </c>
      <c r="R100" t="s">
        <v>33</v>
      </c>
      <c r="S100" t="s">
        <v>34</v>
      </c>
      <c r="T100" t="s">
        <v>84</v>
      </c>
      <c r="U100" t="s">
        <v>85</v>
      </c>
      <c r="V100" t="s">
        <v>86</v>
      </c>
      <c r="W100">
        <v>10</v>
      </c>
      <c r="X100" t="s">
        <v>47</v>
      </c>
      <c r="Y100">
        <v>5</v>
      </c>
      <c r="Z100" t="s">
        <v>39</v>
      </c>
    </row>
    <row r="101" spans="1:26" x14ac:dyDescent="0.3">
      <c r="A101" t="s">
        <v>282</v>
      </c>
      <c r="B101" s="1">
        <v>45891</v>
      </c>
      <c r="C101" t="s">
        <v>283</v>
      </c>
      <c r="D101" t="s">
        <v>61</v>
      </c>
      <c r="E101" t="s">
        <v>43</v>
      </c>
      <c r="F101">
        <v>41</v>
      </c>
      <c r="G101" t="s">
        <v>99</v>
      </c>
      <c r="H101" t="s">
        <v>52</v>
      </c>
      <c r="I101" t="s">
        <v>99</v>
      </c>
      <c r="J101" t="s">
        <v>102</v>
      </c>
      <c r="K101">
        <v>4</v>
      </c>
      <c r="L101">
        <v>46566</v>
      </c>
      <c r="M101">
        <v>10</v>
      </c>
      <c r="N101">
        <v>18626.400000000001</v>
      </c>
      <c r="O101">
        <v>30174.77</v>
      </c>
      <c r="P101">
        <v>402</v>
      </c>
      <c r="Q101">
        <v>198214.37</v>
      </c>
      <c r="R101" t="s">
        <v>54</v>
      </c>
      <c r="S101" t="s">
        <v>34</v>
      </c>
      <c r="T101" t="s">
        <v>55</v>
      </c>
      <c r="U101" t="s">
        <v>56</v>
      </c>
      <c r="V101" t="s">
        <v>57</v>
      </c>
      <c r="W101">
        <v>7</v>
      </c>
      <c r="X101" t="s">
        <v>47</v>
      </c>
      <c r="Y101">
        <v>4</v>
      </c>
      <c r="Z101" t="s">
        <v>39</v>
      </c>
    </row>
    <row r="102" spans="1:26" x14ac:dyDescent="0.3">
      <c r="A102" t="s">
        <v>284</v>
      </c>
      <c r="B102" s="1">
        <v>45905</v>
      </c>
      <c r="C102" t="s">
        <v>285</v>
      </c>
      <c r="D102" t="s">
        <v>50</v>
      </c>
      <c r="E102" t="s">
        <v>29</v>
      </c>
      <c r="F102">
        <v>60</v>
      </c>
      <c r="G102" t="s">
        <v>134</v>
      </c>
      <c r="H102" t="s">
        <v>31</v>
      </c>
      <c r="I102" t="s">
        <v>134</v>
      </c>
      <c r="J102" t="s">
        <v>62</v>
      </c>
      <c r="K102">
        <v>1</v>
      </c>
      <c r="L102">
        <v>42289</v>
      </c>
      <c r="M102">
        <v>20</v>
      </c>
      <c r="N102">
        <v>8457.7999999999993</v>
      </c>
      <c r="O102">
        <v>6089.62</v>
      </c>
      <c r="P102">
        <v>250</v>
      </c>
      <c r="Q102">
        <v>40170.82</v>
      </c>
      <c r="R102" t="s">
        <v>45</v>
      </c>
      <c r="S102" t="s">
        <v>63</v>
      </c>
      <c r="T102" t="s">
        <v>103</v>
      </c>
      <c r="U102" t="s">
        <v>103</v>
      </c>
      <c r="V102" t="s">
        <v>57</v>
      </c>
      <c r="W102">
        <v>1</v>
      </c>
      <c r="X102" t="s">
        <v>38</v>
      </c>
      <c r="Y102">
        <v>2</v>
      </c>
      <c r="Z102" t="s">
        <v>47</v>
      </c>
    </row>
    <row r="103" spans="1:26" x14ac:dyDescent="0.3">
      <c r="A103" t="s">
        <v>286</v>
      </c>
      <c r="B103" s="1">
        <v>46108</v>
      </c>
      <c r="C103" t="s">
        <v>287</v>
      </c>
      <c r="D103" t="s">
        <v>89</v>
      </c>
      <c r="E103" t="s">
        <v>29</v>
      </c>
      <c r="F103">
        <v>31</v>
      </c>
      <c r="G103" t="s">
        <v>51</v>
      </c>
      <c r="H103" t="s">
        <v>52</v>
      </c>
      <c r="I103" t="s">
        <v>51</v>
      </c>
      <c r="J103" t="s">
        <v>75</v>
      </c>
      <c r="K103">
        <v>5</v>
      </c>
      <c r="L103">
        <v>4012</v>
      </c>
      <c r="M103">
        <v>0</v>
      </c>
      <c r="N103">
        <v>0</v>
      </c>
      <c r="O103">
        <v>3610.8</v>
      </c>
      <c r="P103">
        <v>329</v>
      </c>
      <c r="Q103">
        <v>23999.8</v>
      </c>
      <c r="R103" t="s">
        <v>83</v>
      </c>
      <c r="S103" t="s">
        <v>63</v>
      </c>
      <c r="T103" t="s">
        <v>84</v>
      </c>
      <c r="U103" t="s">
        <v>85</v>
      </c>
      <c r="V103" t="s">
        <v>86</v>
      </c>
      <c r="W103">
        <v>8</v>
      </c>
      <c r="X103" t="s">
        <v>47</v>
      </c>
      <c r="Y103">
        <v>4</v>
      </c>
      <c r="Z103" t="s">
        <v>39</v>
      </c>
    </row>
    <row r="104" spans="1:26" x14ac:dyDescent="0.3">
      <c r="A104" t="s">
        <v>288</v>
      </c>
      <c r="B104" s="1">
        <v>45793</v>
      </c>
      <c r="C104" t="s">
        <v>289</v>
      </c>
      <c r="D104" t="s">
        <v>61</v>
      </c>
      <c r="E104" t="s">
        <v>29</v>
      </c>
      <c r="F104">
        <v>52</v>
      </c>
      <c r="G104" t="s">
        <v>74</v>
      </c>
      <c r="H104" t="s">
        <v>31</v>
      </c>
      <c r="I104" t="s">
        <v>74</v>
      </c>
      <c r="J104" t="s">
        <v>150</v>
      </c>
      <c r="K104">
        <v>2</v>
      </c>
      <c r="L104">
        <v>30405</v>
      </c>
      <c r="M104">
        <v>0</v>
      </c>
      <c r="N104">
        <v>0</v>
      </c>
      <c r="O104">
        <v>10945.8</v>
      </c>
      <c r="P104">
        <v>301</v>
      </c>
      <c r="Q104">
        <v>72056.800000000003</v>
      </c>
      <c r="R104" t="s">
        <v>33</v>
      </c>
      <c r="S104" t="s">
        <v>63</v>
      </c>
      <c r="T104" t="s">
        <v>76</v>
      </c>
      <c r="U104" t="s">
        <v>77</v>
      </c>
      <c r="V104" t="s">
        <v>57</v>
      </c>
      <c r="W104">
        <v>8</v>
      </c>
      <c r="X104" t="s">
        <v>38</v>
      </c>
      <c r="Y104">
        <v>5</v>
      </c>
      <c r="Z104" t="s">
        <v>58</v>
      </c>
    </row>
    <row r="105" spans="1:26" x14ac:dyDescent="0.3">
      <c r="A105" t="s">
        <v>290</v>
      </c>
      <c r="B105" s="1">
        <v>46023</v>
      </c>
      <c r="C105" t="s">
        <v>291</v>
      </c>
      <c r="D105" t="s">
        <v>108</v>
      </c>
      <c r="E105" t="s">
        <v>29</v>
      </c>
      <c r="F105">
        <v>23</v>
      </c>
      <c r="G105" t="s">
        <v>94</v>
      </c>
      <c r="H105" t="s">
        <v>31</v>
      </c>
      <c r="I105" t="s">
        <v>94</v>
      </c>
      <c r="J105" t="s">
        <v>102</v>
      </c>
      <c r="K105">
        <v>4</v>
      </c>
      <c r="L105">
        <v>19141</v>
      </c>
      <c r="M105">
        <v>20</v>
      </c>
      <c r="N105">
        <v>15312.8</v>
      </c>
      <c r="O105">
        <v>11025.22</v>
      </c>
      <c r="P105">
        <v>482</v>
      </c>
      <c r="Q105">
        <v>72758.42</v>
      </c>
      <c r="R105" t="s">
        <v>83</v>
      </c>
      <c r="S105" t="s">
        <v>34</v>
      </c>
      <c r="T105" t="s">
        <v>103</v>
      </c>
      <c r="U105" t="s">
        <v>103</v>
      </c>
      <c r="V105" t="s">
        <v>57</v>
      </c>
      <c r="W105">
        <v>5</v>
      </c>
      <c r="X105" t="s">
        <v>47</v>
      </c>
      <c r="Y105">
        <v>4</v>
      </c>
      <c r="Z105" t="s">
        <v>47</v>
      </c>
    </row>
    <row r="106" spans="1:26" x14ac:dyDescent="0.3">
      <c r="A106" t="s">
        <v>292</v>
      </c>
      <c r="B106" s="1">
        <v>46087</v>
      </c>
      <c r="C106" t="s">
        <v>293</v>
      </c>
      <c r="D106" t="s">
        <v>50</v>
      </c>
      <c r="E106" t="s">
        <v>43</v>
      </c>
      <c r="F106">
        <v>22</v>
      </c>
      <c r="G106" t="s">
        <v>67</v>
      </c>
      <c r="H106" t="s">
        <v>68</v>
      </c>
      <c r="I106" t="s">
        <v>67</v>
      </c>
      <c r="J106" t="s">
        <v>75</v>
      </c>
      <c r="K106">
        <v>4</v>
      </c>
      <c r="L106">
        <v>19962</v>
      </c>
      <c r="M106">
        <v>5</v>
      </c>
      <c r="N106">
        <v>3992.4</v>
      </c>
      <c r="O106">
        <v>13654.01</v>
      </c>
      <c r="P106">
        <v>104</v>
      </c>
      <c r="Q106">
        <v>89613.61</v>
      </c>
      <c r="R106" t="s">
        <v>45</v>
      </c>
      <c r="S106" t="s">
        <v>34</v>
      </c>
      <c r="T106" t="s">
        <v>46</v>
      </c>
      <c r="U106" t="s">
        <v>36</v>
      </c>
      <c r="V106" t="s">
        <v>37</v>
      </c>
      <c r="W106">
        <v>7</v>
      </c>
      <c r="X106" t="s">
        <v>47</v>
      </c>
      <c r="Y106">
        <v>5</v>
      </c>
      <c r="Z106" t="s">
        <v>47</v>
      </c>
    </row>
    <row r="107" spans="1:26" x14ac:dyDescent="0.3">
      <c r="A107" t="s">
        <v>294</v>
      </c>
      <c r="B107" s="1">
        <v>45765</v>
      </c>
      <c r="C107" t="s">
        <v>295</v>
      </c>
      <c r="D107" t="s">
        <v>73</v>
      </c>
      <c r="E107" t="s">
        <v>29</v>
      </c>
      <c r="F107">
        <v>46</v>
      </c>
      <c r="G107" t="s">
        <v>67</v>
      </c>
      <c r="H107" t="s">
        <v>68</v>
      </c>
      <c r="I107" t="s">
        <v>67</v>
      </c>
      <c r="J107" t="s">
        <v>62</v>
      </c>
      <c r="K107">
        <v>5</v>
      </c>
      <c r="L107">
        <v>30045</v>
      </c>
      <c r="M107">
        <v>0</v>
      </c>
      <c r="N107">
        <v>0</v>
      </c>
      <c r="O107">
        <v>27040.5</v>
      </c>
      <c r="P107">
        <v>295</v>
      </c>
      <c r="Q107">
        <v>177560.5</v>
      </c>
      <c r="R107" t="s">
        <v>45</v>
      </c>
      <c r="S107" t="s">
        <v>63</v>
      </c>
      <c r="T107" t="s">
        <v>70</v>
      </c>
      <c r="U107" t="s">
        <v>56</v>
      </c>
      <c r="V107" t="s">
        <v>57</v>
      </c>
      <c r="W107">
        <v>9</v>
      </c>
      <c r="X107" t="s">
        <v>38</v>
      </c>
      <c r="Y107">
        <v>2</v>
      </c>
      <c r="Z107" t="s">
        <v>91</v>
      </c>
    </row>
    <row r="108" spans="1:26" x14ac:dyDescent="0.3">
      <c r="A108" t="s">
        <v>296</v>
      </c>
      <c r="B108" s="1">
        <v>45980</v>
      </c>
      <c r="C108" t="s">
        <v>297</v>
      </c>
      <c r="D108" t="s">
        <v>89</v>
      </c>
      <c r="E108" t="s">
        <v>29</v>
      </c>
      <c r="F108">
        <v>33</v>
      </c>
      <c r="G108" t="s">
        <v>30</v>
      </c>
      <c r="H108" t="s">
        <v>31</v>
      </c>
      <c r="I108" t="s">
        <v>30</v>
      </c>
      <c r="J108" t="s">
        <v>150</v>
      </c>
      <c r="K108">
        <v>1</v>
      </c>
      <c r="L108">
        <v>30617</v>
      </c>
      <c r="M108">
        <v>0</v>
      </c>
      <c r="N108">
        <v>0</v>
      </c>
      <c r="O108">
        <v>5511.06</v>
      </c>
      <c r="P108">
        <v>291</v>
      </c>
      <c r="Q108">
        <v>36419.06</v>
      </c>
      <c r="R108" t="s">
        <v>33</v>
      </c>
      <c r="S108" t="s">
        <v>34</v>
      </c>
      <c r="T108" t="s">
        <v>35</v>
      </c>
      <c r="U108" t="s">
        <v>36</v>
      </c>
      <c r="V108" t="s">
        <v>37</v>
      </c>
      <c r="W108">
        <v>9</v>
      </c>
      <c r="X108" t="s">
        <v>47</v>
      </c>
      <c r="Y108">
        <v>5</v>
      </c>
      <c r="Z108" t="s">
        <v>58</v>
      </c>
    </row>
    <row r="109" spans="1:26" x14ac:dyDescent="0.3">
      <c r="A109" t="s">
        <v>298</v>
      </c>
      <c r="B109" s="1">
        <v>45856</v>
      </c>
      <c r="C109" t="s">
        <v>299</v>
      </c>
      <c r="D109" t="s">
        <v>73</v>
      </c>
      <c r="E109" t="s">
        <v>43</v>
      </c>
      <c r="F109">
        <v>29</v>
      </c>
      <c r="G109" t="s">
        <v>134</v>
      </c>
      <c r="H109" t="s">
        <v>31</v>
      </c>
      <c r="I109" t="s">
        <v>134</v>
      </c>
      <c r="J109" t="s">
        <v>53</v>
      </c>
      <c r="K109">
        <v>1</v>
      </c>
      <c r="L109">
        <v>36884</v>
      </c>
      <c r="M109">
        <v>5</v>
      </c>
      <c r="N109">
        <v>1844.2</v>
      </c>
      <c r="O109">
        <v>6307.16</v>
      </c>
      <c r="P109">
        <v>88</v>
      </c>
      <c r="Q109">
        <v>41434.959999999999</v>
      </c>
      <c r="R109" t="s">
        <v>45</v>
      </c>
      <c r="S109" t="s">
        <v>63</v>
      </c>
      <c r="T109" t="s">
        <v>70</v>
      </c>
      <c r="U109" t="s">
        <v>56</v>
      </c>
      <c r="V109" t="s">
        <v>57</v>
      </c>
      <c r="W109">
        <v>2</v>
      </c>
      <c r="X109" t="s">
        <v>47</v>
      </c>
      <c r="Y109">
        <v>2</v>
      </c>
      <c r="Z109" t="s">
        <v>91</v>
      </c>
    </row>
    <row r="110" spans="1:26" x14ac:dyDescent="0.3">
      <c r="A110" t="s">
        <v>300</v>
      </c>
      <c r="B110" s="1">
        <v>45948</v>
      </c>
      <c r="C110" t="s">
        <v>301</v>
      </c>
      <c r="D110" t="s">
        <v>108</v>
      </c>
      <c r="E110" t="s">
        <v>43</v>
      </c>
      <c r="F110">
        <v>35</v>
      </c>
      <c r="G110" t="s">
        <v>99</v>
      </c>
      <c r="H110" t="s">
        <v>52</v>
      </c>
      <c r="I110" t="s">
        <v>99</v>
      </c>
      <c r="J110" t="s">
        <v>125</v>
      </c>
      <c r="K110">
        <v>2</v>
      </c>
      <c r="L110">
        <v>44392</v>
      </c>
      <c r="M110">
        <v>10</v>
      </c>
      <c r="N110">
        <v>8878.4</v>
      </c>
      <c r="O110">
        <v>14383.01</v>
      </c>
      <c r="P110">
        <v>36</v>
      </c>
      <c r="Q110">
        <v>94324.61</v>
      </c>
      <c r="R110" t="s">
        <v>83</v>
      </c>
      <c r="S110" t="s">
        <v>34</v>
      </c>
      <c r="T110" t="s">
        <v>35</v>
      </c>
      <c r="U110" t="s">
        <v>36</v>
      </c>
      <c r="V110" t="s">
        <v>37</v>
      </c>
      <c r="W110">
        <v>4</v>
      </c>
      <c r="X110" t="s">
        <v>47</v>
      </c>
      <c r="Y110">
        <v>3</v>
      </c>
      <c r="Z110" t="s">
        <v>47</v>
      </c>
    </row>
    <row r="111" spans="1:26" x14ac:dyDescent="0.3">
      <c r="A111" t="s">
        <v>302</v>
      </c>
      <c r="B111" s="1">
        <v>45950</v>
      </c>
      <c r="C111" t="s">
        <v>303</v>
      </c>
      <c r="D111" t="s">
        <v>111</v>
      </c>
      <c r="E111" t="s">
        <v>29</v>
      </c>
      <c r="F111">
        <v>49</v>
      </c>
      <c r="G111" t="s">
        <v>67</v>
      </c>
      <c r="H111" t="s">
        <v>68</v>
      </c>
      <c r="I111" t="s">
        <v>67</v>
      </c>
      <c r="J111" t="s">
        <v>53</v>
      </c>
      <c r="K111">
        <v>2</v>
      </c>
      <c r="L111">
        <v>45616</v>
      </c>
      <c r="M111">
        <v>15</v>
      </c>
      <c r="N111">
        <v>13684.8</v>
      </c>
      <c r="O111">
        <v>13958.5</v>
      </c>
      <c r="P111">
        <v>173</v>
      </c>
      <c r="Q111">
        <v>91678.7</v>
      </c>
      <c r="R111" t="s">
        <v>33</v>
      </c>
      <c r="S111" t="s">
        <v>63</v>
      </c>
      <c r="T111" t="s">
        <v>84</v>
      </c>
      <c r="U111" t="s">
        <v>85</v>
      </c>
      <c r="V111" t="s">
        <v>86</v>
      </c>
      <c r="W111">
        <v>4</v>
      </c>
      <c r="X111" t="s">
        <v>47</v>
      </c>
      <c r="Y111">
        <v>5</v>
      </c>
      <c r="Z111" t="s">
        <v>58</v>
      </c>
    </row>
    <row r="112" spans="1:26" x14ac:dyDescent="0.3">
      <c r="A112" t="s">
        <v>304</v>
      </c>
      <c r="B112" s="1">
        <v>45935</v>
      </c>
      <c r="C112" t="s">
        <v>305</v>
      </c>
      <c r="D112" t="s">
        <v>50</v>
      </c>
      <c r="E112" t="s">
        <v>43</v>
      </c>
      <c r="F112">
        <v>25</v>
      </c>
      <c r="G112" t="s">
        <v>94</v>
      </c>
      <c r="H112" t="s">
        <v>31</v>
      </c>
      <c r="I112" t="s">
        <v>94</v>
      </c>
      <c r="J112" t="s">
        <v>102</v>
      </c>
      <c r="K112">
        <v>4</v>
      </c>
      <c r="L112">
        <v>13466</v>
      </c>
      <c r="M112">
        <v>15</v>
      </c>
      <c r="N112">
        <v>8079.6</v>
      </c>
      <c r="O112">
        <v>8241.19</v>
      </c>
      <c r="P112">
        <v>298</v>
      </c>
      <c r="Q112">
        <v>54323.59</v>
      </c>
      <c r="R112" t="s">
        <v>83</v>
      </c>
      <c r="S112" t="s">
        <v>63</v>
      </c>
      <c r="T112" t="s">
        <v>95</v>
      </c>
      <c r="U112" t="s">
        <v>96</v>
      </c>
      <c r="V112" t="s">
        <v>57</v>
      </c>
      <c r="W112">
        <v>6</v>
      </c>
      <c r="X112" t="s">
        <v>38</v>
      </c>
      <c r="Y112">
        <v>5</v>
      </c>
      <c r="Z112" t="s">
        <v>58</v>
      </c>
    </row>
    <row r="113" spans="1:26" x14ac:dyDescent="0.3">
      <c r="A113" t="s">
        <v>306</v>
      </c>
      <c r="B113" s="1">
        <v>46039</v>
      </c>
      <c r="C113" t="s">
        <v>307</v>
      </c>
      <c r="D113" t="s">
        <v>50</v>
      </c>
      <c r="E113" t="s">
        <v>29</v>
      </c>
      <c r="F113">
        <v>53</v>
      </c>
      <c r="G113" t="s">
        <v>44</v>
      </c>
      <c r="H113" t="s">
        <v>31</v>
      </c>
      <c r="I113" t="s">
        <v>44</v>
      </c>
      <c r="J113" t="s">
        <v>32</v>
      </c>
      <c r="K113">
        <v>3</v>
      </c>
      <c r="L113">
        <v>10297</v>
      </c>
      <c r="M113">
        <v>5</v>
      </c>
      <c r="N113">
        <v>1544.55</v>
      </c>
      <c r="O113">
        <v>5282.36</v>
      </c>
      <c r="P113">
        <v>382</v>
      </c>
      <c r="Q113">
        <v>35010.81</v>
      </c>
      <c r="R113" t="s">
        <v>54</v>
      </c>
      <c r="S113" t="s">
        <v>63</v>
      </c>
      <c r="T113" t="s">
        <v>76</v>
      </c>
      <c r="U113" t="s">
        <v>77</v>
      </c>
      <c r="V113" t="s">
        <v>57</v>
      </c>
      <c r="W113">
        <v>4</v>
      </c>
      <c r="X113" t="s">
        <v>38</v>
      </c>
      <c r="Y113">
        <v>1</v>
      </c>
      <c r="Z113" t="s">
        <v>47</v>
      </c>
    </row>
    <row r="114" spans="1:26" x14ac:dyDescent="0.3">
      <c r="A114" t="s">
        <v>308</v>
      </c>
      <c r="B114" s="1">
        <v>45845</v>
      </c>
      <c r="C114" t="s">
        <v>101</v>
      </c>
      <c r="D114" t="s">
        <v>42</v>
      </c>
      <c r="E114" t="s">
        <v>29</v>
      </c>
      <c r="F114">
        <v>38</v>
      </c>
      <c r="G114" t="s">
        <v>139</v>
      </c>
      <c r="H114" t="s">
        <v>31</v>
      </c>
      <c r="I114" t="s">
        <v>139</v>
      </c>
      <c r="J114" t="s">
        <v>102</v>
      </c>
      <c r="K114">
        <v>2</v>
      </c>
      <c r="L114">
        <v>20743</v>
      </c>
      <c r="M114">
        <v>20</v>
      </c>
      <c r="N114">
        <v>8297.2000000000007</v>
      </c>
      <c r="O114">
        <v>5973.98</v>
      </c>
      <c r="P114">
        <v>397</v>
      </c>
      <c r="Q114">
        <v>39559.78</v>
      </c>
      <c r="R114" t="s">
        <v>54</v>
      </c>
      <c r="S114" t="s">
        <v>34</v>
      </c>
      <c r="T114" t="s">
        <v>35</v>
      </c>
      <c r="U114" t="s">
        <v>36</v>
      </c>
      <c r="V114" t="s">
        <v>37</v>
      </c>
      <c r="W114">
        <v>8</v>
      </c>
      <c r="X114" t="s">
        <v>38</v>
      </c>
      <c r="Y114">
        <v>1</v>
      </c>
      <c r="Z114" t="s">
        <v>39</v>
      </c>
    </row>
    <row r="115" spans="1:26" x14ac:dyDescent="0.3">
      <c r="A115" t="s">
        <v>309</v>
      </c>
      <c r="B115" s="1">
        <v>45993</v>
      </c>
      <c r="C115" t="s">
        <v>310</v>
      </c>
      <c r="D115" t="s">
        <v>42</v>
      </c>
      <c r="E115" t="s">
        <v>43</v>
      </c>
      <c r="F115">
        <v>56</v>
      </c>
      <c r="G115" t="s">
        <v>139</v>
      </c>
      <c r="H115" t="s">
        <v>31</v>
      </c>
      <c r="I115" t="s">
        <v>139</v>
      </c>
      <c r="J115" t="s">
        <v>125</v>
      </c>
      <c r="K115">
        <v>3</v>
      </c>
      <c r="L115">
        <v>45793</v>
      </c>
      <c r="M115">
        <v>0</v>
      </c>
      <c r="N115">
        <v>0</v>
      </c>
      <c r="O115">
        <v>24728.22</v>
      </c>
      <c r="P115">
        <v>20</v>
      </c>
      <c r="Q115">
        <v>162127.22</v>
      </c>
      <c r="R115" t="s">
        <v>54</v>
      </c>
      <c r="S115" t="s">
        <v>34</v>
      </c>
      <c r="T115" t="s">
        <v>46</v>
      </c>
      <c r="U115" t="s">
        <v>36</v>
      </c>
      <c r="V115" t="s">
        <v>37</v>
      </c>
      <c r="W115">
        <v>5</v>
      </c>
      <c r="X115" t="s">
        <v>38</v>
      </c>
      <c r="Y115">
        <v>5</v>
      </c>
      <c r="Z115" t="s">
        <v>39</v>
      </c>
    </row>
    <row r="116" spans="1:26" x14ac:dyDescent="0.3">
      <c r="A116" t="s">
        <v>311</v>
      </c>
      <c r="B116" s="1">
        <v>45983</v>
      </c>
      <c r="C116" t="s">
        <v>312</v>
      </c>
      <c r="D116" t="s">
        <v>89</v>
      </c>
      <c r="E116" t="s">
        <v>29</v>
      </c>
      <c r="F116">
        <v>24</v>
      </c>
      <c r="G116" t="s">
        <v>67</v>
      </c>
      <c r="H116" t="s">
        <v>68</v>
      </c>
      <c r="I116" t="s">
        <v>67</v>
      </c>
      <c r="J116" t="s">
        <v>62</v>
      </c>
      <c r="K116">
        <v>5</v>
      </c>
      <c r="L116">
        <v>39903</v>
      </c>
      <c r="M116">
        <v>20</v>
      </c>
      <c r="N116">
        <v>39903</v>
      </c>
      <c r="O116">
        <v>28730.16</v>
      </c>
      <c r="P116">
        <v>492</v>
      </c>
      <c r="Q116">
        <v>188834.16</v>
      </c>
      <c r="R116" t="s">
        <v>83</v>
      </c>
      <c r="S116" t="s">
        <v>63</v>
      </c>
      <c r="T116" t="s">
        <v>70</v>
      </c>
      <c r="U116" t="s">
        <v>56</v>
      </c>
      <c r="V116" t="s">
        <v>57</v>
      </c>
      <c r="W116">
        <v>2</v>
      </c>
      <c r="X116" t="s">
        <v>47</v>
      </c>
      <c r="Y116">
        <v>5</v>
      </c>
      <c r="Z116" t="s">
        <v>47</v>
      </c>
    </row>
    <row r="117" spans="1:26" x14ac:dyDescent="0.3">
      <c r="A117" t="s">
        <v>313</v>
      </c>
      <c r="B117" s="1">
        <v>46095</v>
      </c>
      <c r="C117" t="s">
        <v>314</v>
      </c>
      <c r="D117" t="s">
        <v>50</v>
      </c>
      <c r="E117" t="s">
        <v>43</v>
      </c>
      <c r="F117">
        <v>58</v>
      </c>
      <c r="G117" t="s">
        <v>30</v>
      </c>
      <c r="H117" t="s">
        <v>31</v>
      </c>
      <c r="I117" t="s">
        <v>30</v>
      </c>
      <c r="J117" t="s">
        <v>53</v>
      </c>
      <c r="K117">
        <v>3</v>
      </c>
      <c r="L117">
        <v>22776</v>
      </c>
      <c r="M117">
        <v>0</v>
      </c>
      <c r="N117">
        <v>0</v>
      </c>
      <c r="O117">
        <v>12299.04</v>
      </c>
      <c r="P117">
        <v>94</v>
      </c>
      <c r="Q117">
        <v>80721.039999999994</v>
      </c>
      <c r="R117" t="s">
        <v>54</v>
      </c>
      <c r="S117" t="s">
        <v>63</v>
      </c>
      <c r="T117" t="s">
        <v>76</v>
      </c>
      <c r="U117" t="s">
        <v>77</v>
      </c>
      <c r="V117" t="s">
        <v>57</v>
      </c>
      <c r="W117">
        <v>6</v>
      </c>
      <c r="X117" t="s">
        <v>38</v>
      </c>
      <c r="Y117">
        <v>1</v>
      </c>
      <c r="Z117" t="s">
        <v>39</v>
      </c>
    </row>
    <row r="118" spans="1:26" x14ac:dyDescent="0.3">
      <c r="A118" t="s">
        <v>315</v>
      </c>
      <c r="B118" s="1">
        <v>45809</v>
      </c>
      <c r="C118" t="s">
        <v>316</v>
      </c>
      <c r="D118" t="s">
        <v>111</v>
      </c>
      <c r="E118" t="s">
        <v>43</v>
      </c>
      <c r="F118">
        <v>30</v>
      </c>
      <c r="G118" t="s">
        <v>134</v>
      </c>
      <c r="H118" t="s">
        <v>31</v>
      </c>
      <c r="I118" t="s">
        <v>134</v>
      </c>
      <c r="J118" t="s">
        <v>125</v>
      </c>
      <c r="K118">
        <v>5</v>
      </c>
      <c r="L118">
        <v>18787</v>
      </c>
      <c r="M118">
        <v>20</v>
      </c>
      <c r="N118">
        <v>18787</v>
      </c>
      <c r="O118">
        <v>13526.64</v>
      </c>
      <c r="P118">
        <v>101</v>
      </c>
      <c r="Q118">
        <v>88775.64</v>
      </c>
      <c r="R118" t="s">
        <v>83</v>
      </c>
      <c r="S118" t="s">
        <v>63</v>
      </c>
      <c r="T118" t="s">
        <v>46</v>
      </c>
      <c r="U118" t="s">
        <v>36</v>
      </c>
      <c r="V118" t="s">
        <v>37</v>
      </c>
      <c r="W118">
        <v>4</v>
      </c>
      <c r="X118" t="s">
        <v>47</v>
      </c>
      <c r="Y118">
        <v>5</v>
      </c>
      <c r="Z118" t="s">
        <v>39</v>
      </c>
    </row>
    <row r="119" spans="1:26" x14ac:dyDescent="0.3">
      <c r="A119" t="s">
        <v>317</v>
      </c>
      <c r="B119" s="1">
        <v>45834</v>
      </c>
      <c r="C119" t="s">
        <v>318</v>
      </c>
      <c r="D119" t="s">
        <v>42</v>
      </c>
      <c r="E119" t="s">
        <v>29</v>
      </c>
      <c r="F119">
        <v>28</v>
      </c>
      <c r="G119" t="s">
        <v>30</v>
      </c>
      <c r="H119" t="s">
        <v>31</v>
      </c>
      <c r="I119" t="s">
        <v>30</v>
      </c>
      <c r="J119" t="s">
        <v>32</v>
      </c>
      <c r="K119">
        <v>1</v>
      </c>
      <c r="L119">
        <v>956</v>
      </c>
      <c r="M119">
        <v>20</v>
      </c>
      <c r="N119">
        <v>191.2</v>
      </c>
      <c r="O119">
        <v>137.66</v>
      </c>
      <c r="P119">
        <v>446</v>
      </c>
      <c r="Q119">
        <v>1348.46</v>
      </c>
      <c r="R119" t="s">
        <v>45</v>
      </c>
      <c r="S119" t="s">
        <v>63</v>
      </c>
      <c r="T119" t="s">
        <v>46</v>
      </c>
      <c r="U119" t="s">
        <v>36</v>
      </c>
      <c r="V119" t="s">
        <v>37</v>
      </c>
      <c r="W119">
        <v>3</v>
      </c>
      <c r="X119" t="s">
        <v>47</v>
      </c>
      <c r="Y119">
        <v>2</v>
      </c>
      <c r="Z119" t="s">
        <v>47</v>
      </c>
    </row>
    <row r="120" spans="1:26" x14ac:dyDescent="0.3">
      <c r="A120" t="s">
        <v>319</v>
      </c>
      <c r="B120" s="1">
        <v>46080</v>
      </c>
      <c r="C120" t="s">
        <v>101</v>
      </c>
      <c r="D120" t="s">
        <v>108</v>
      </c>
      <c r="E120" t="s">
        <v>43</v>
      </c>
      <c r="F120">
        <v>20</v>
      </c>
      <c r="G120" t="s">
        <v>94</v>
      </c>
      <c r="H120" t="s">
        <v>31</v>
      </c>
      <c r="I120" t="s">
        <v>94</v>
      </c>
      <c r="J120" t="s">
        <v>75</v>
      </c>
      <c r="K120">
        <v>5</v>
      </c>
      <c r="L120">
        <v>28102</v>
      </c>
      <c r="M120">
        <v>5</v>
      </c>
      <c r="N120">
        <v>7025.5</v>
      </c>
      <c r="O120">
        <v>24027.21</v>
      </c>
      <c r="P120">
        <v>281</v>
      </c>
      <c r="Q120">
        <v>157792.71</v>
      </c>
      <c r="R120" t="s">
        <v>83</v>
      </c>
      <c r="S120" t="s">
        <v>34</v>
      </c>
      <c r="T120" t="s">
        <v>70</v>
      </c>
      <c r="U120" t="s">
        <v>56</v>
      </c>
      <c r="V120" t="s">
        <v>57</v>
      </c>
      <c r="W120">
        <v>5</v>
      </c>
      <c r="X120" t="s">
        <v>38</v>
      </c>
      <c r="Y120">
        <v>3</v>
      </c>
      <c r="Z120" t="s">
        <v>39</v>
      </c>
    </row>
    <row r="121" spans="1:26" x14ac:dyDescent="0.3">
      <c r="A121" t="s">
        <v>320</v>
      </c>
      <c r="B121" s="1">
        <v>45985</v>
      </c>
      <c r="C121" t="s">
        <v>321</v>
      </c>
      <c r="D121" t="s">
        <v>80</v>
      </c>
      <c r="E121" t="s">
        <v>29</v>
      </c>
      <c r="F121">
        <v>29</v>
      </c>
      <c r="G121" t="s">
        <v>134</v>
      </c>
      <c r="H121" t="s">
        <v>31</v>
      </c>
      <c r="I121" t="s">
        <v>134</v>
      </c>
      <c r="J121" t="s">
        <v>150</v>
      </c>
      <c r="K121">
        <v>4</v>
      </c>
      <c r="L121">
        <v>2455</v>
      </c>
      <c r="M121">
        <v>5</v>
      </c>
      <c r="N121">
        <v>491</v>
      </c>
      <c r="O121">
        <v>1679.22</v>
      </c>
      <c r="P121">
        <v>255</v>
      </c>
      <c r="Q121">
        <v>11263.22</v>
      </c>
      <c r="R121" t="s">
        <v>54</v>
      </c>
      <c r="S121" t="s">
        <v>63</v>
      </c>
      <c r="T121" t="s">
        <v>70</v>
      </c>
      <c r="U121" t="s">
        <v>56</v>
      </c>
      <c r="V121" t="s">
        <v>57</v>
      </c>
      <c r="W121">
        <v>4</v>
      </c>
      <c r="X121" t="s">
        <v>38</v>
      </c>
      <c r="Y121">
        <v>4</v>
      </c>
      <c r="Z121" t="s">
        <v>39</v>
      </c>
    </row>
    <row r="122" spans="1:26" x14ac:dyDescent="0.3">
      <c r="A122" t="s">
        <v>322</v>
      </c>
      <c r="B122" s="1">
        <v>46002</v>
      </c>
      <c r="C122" t="s">
        <v>323</v>
      </c>
      <c r="D122" t="s">
        <v>80</v>
      </c>
      <c r="E122" t="s">
        <v>29</v>
      </c>
      <c r="F122">
        <v>39</v>
      </c>
      <c r="G122" t="s">
        <v>67</v>
      </c>
      <c r="H122" t="s">
        <v>68</v>
      </c>
      <c r="I122" t="s">
        <v>67</v>
      </c>
      <c r="J122" t="s">
        <v>125</v>
      </c>
      <c r="K122">
        <v>2</v>
      </c>
      <c r="L122">
        <v>14902</v>
      </c>
      <c r="M122">
        <v>20</v>
      </c>
      <c r="N122">
        <v>5960.8</v>
      </c>
      <c r="O122">
        <v>4291.78</v>
      </c>
      <c r="P122">
        <v>348</v>
      </c>
      <c r="Q122">
        <v>28482.98</v>
      </c>
      <c r="R122" t="s">
        <v>83</v>
      </c>
      <c r="S122" t="s">
        <v>63</v>
      </c>
      <c r="T122" t="s">
        <v>76</v>
      </c>
      <c r="U122" t="s">
        <v>77</v>
      </c>
      <c r="V122" t="s">
        <v>57</v>
      </c>
      <c r="W122">
        <v>8</v>
      </c>
      <c r="X122" t="s">
        <v>38</v>
      </c>
      <c r="Y122">
        <v>1</v>
      </c>
      <c r="Z122" t="s">
        <v>58</v>
      </c>
    </row>
    <row r="123" spans="1:26" x14ac:dyDescent="0.3">
      <c r="A123" t="s">
        <v>324</v>
      </c>
      <c r="B123" s="1">
        <v>45898</v>
      </c>
      <c r="C123" t="s">
        <v>325</v>
      </c>
      <c r="D123" t="s">
        <v>89</v>
      </c>
      <c r="E123" t="s">
        <v>29</v>
      </c>
      <c r="F123">
        <v>30</v>
      </c>
      <c r="G123" t="s">
        <v>51</v>
      </c>
      <c r="H123" t="s">
        <v>52</v>
      </c>
      <c r="I123" t="s">
        <v>51</v>
      </c>
      <c r="J123" t="s">
        <v>150</v>
      </c>
      <c r="K123">
        <v>2</v>
      </c>
      <c r="L123">
        <v>13003</v>
      </c>
      <c r="M123">
        <v>5</v>
      </c>
      <c r="N123">
        <v>1300.3</v>
      </c>
      <c r="O123">
        <v>4447.03</v>
      </c>
      <c r="P123">
        <v>199</v>
      </c>
      <c r="Q123">
        <v>29351.73</v>
      </c>
      <c r="R123" t="s">
        <v>33</v>
      </c>
      <c r="S123" t="s">
        <v>63</v>
      </c>
      <c r="T123" t="s">
        <v>46</v>
      </c>
      <c r="U123" t="s">
        <v>36</v>
      </c>
      <c r="V123" t="s">
        <v>37</v>
      </c>
      <c r="W123">
        <v>1</v>
      </c>
      <c r="X123" t="s">
        <v>47</v>
      </c>
      <c r="Y123">
        <v>5</v>
      </c>
      <c r="Z123" t="s">
        <v>39</v>
      </c>
    </row>
    <row r="124" spans="1:26" x14ac:dyDescent="0.3">
      <c r="A124" t="s">
        <v>326</v>
      </c>
      <c r="B124" s="1">
        <v>45907</v>
      </c>
      <c r="C124" t="s">
        <v>327</v>
      </c>
      <c r="D124" t="s">
        <v>50</v>
      </c>
      <c r="E124" t="s">
        <v>43</v>
      </c>
      <c r="F124">
        <v>44</v>
      </c>
      <c r="G124" t="s">
        <v>74</v>
      </c>
      <c r="H124" t="s">
        <v>31</v>
      </c>
      <c r="I124" t="s">
        <v>74</v>
      </c>
      <c r="J124" t="s">
        <v>75</v>
      </c>
      <c r="K124">
        <v>5</v>
      </c>
      <c r="L124">
        <v>7255</v>
      </c>
      <c r="M124">
        <v>5</v>
      </c>
      <c r="N124">
        <v>1813.75</v>
      </c>
      <c r="O124">
        <v>6203.02</v>
      </c>
      <c r="P124">
        <v>388</v>
      </c>
      <c r="Q124">
        <v>41052.28</v>
      </c>
      <c r="R124" t="s">
        <v>45</v>
      </c>
      <c r="S124" t="s">
        <v>34</v>
      </c>
      <c r="T124" t="s">
        <v>55</v>
      </c>
      <c r="U124" t="s">
        <v>56</v>
      </c>
      <c r="V124" t="s">
        <v>57</v>
      </c>
      <c r="W124">
        <v>10</v>
      </c>
      <c r="X124" t="s">
        <v>47</v>
      </c>
      <c r="Y124">
        <v>2</v>
      </c>
      <c r="Z124" t="s">
        <v>58</v>
      </c>
    </row>
    <row r="125" spans="1:26" x14ac:dyDescent="0.3">
      <c r="A125" t="s">
        <v>328</v>
      </c>
      <c r="B125" s="1">
        <v>45897</v>
      </c>
      <c r="C125" t="s">
        <v>323</v>
      </c>
      <c r="D125" t="s">
        <v>111</v>
      </c>
      <c r="E125" t="s">
        <v>29</v>
      </c>
      <c r="F125">
        <v>39</v>
      </c>
      <c r="G125" t="s">
        <v>99</v>
      </c>
      <c r="H125" t="s">
        <v>52</v>
      </c>
      <c r="I125" t="s">
        <v>99</v>
      </c>
      <c r="J125" t="s">
        <v>112</v>
      </c>
      <c r="K125">
        <v>1</v>
      </c>
      <c r="L125">
        <v>31663</v>
      </c>
      <c r="M125">
        <v>5</v>
      </c>
      <c r="N125">
        <v>1583.15</v>
      </c>
      <c r="O125">
        <v>5414.37</v>
      </c>
      <c r="P125">
        <v>166</v>
      </c>
      <c r="Q125">
        <v>35660.22</v>
      </c>
      <c r="R125" t="s">
        <v>83</v>
      </c>
      <c r="S125" t="s">
        <v>34</v>
      </c>
      <c r="T125" t="s">
        <v>55</v>
      </c>
      <c r="U125" t="s">
        <v>56</v>
      </c>
      <c r="V125" t="s">
        <v>57</v>
      </c>
      <c r="W125">
        <v>1</v>
      </c>
      <c r="X125" t="s">
        <v>47</v>
      </c>
      <c r="Y125">
        <v>2</v>
      </c>
      <c r="Z125" t="s">
        <v>47</v>
      </c>
    </row>
    <row r="126" spans="1:26" x14ac:dyDescent="0.3">
      <c r="A126" t="s">
        <v>329</v>
      </c>
      <c r="B126" s="1">
        <v>45870</v>
      </c>
      <c r="C126" t="s">
        <v>330</v>
      </c>
      <c r="D126" t="s">
        <v>66</v>
      </c>
      <c r="E126" t="s">
        <v>29</v>
      </c>
      <c r="F126">
        <v>40</v>
      </c>
      <c r="G126" t="s">
        <v>99</v>
      </c>
      <c r="H126" t="s">
        <v>52</v>
      </c>
      <c r="I126" t="s">
        <v>99</v>
      </c>
      <c r="J126" t="s">
        <v>53</v>
      </c>
      <c r="K126">
        <v>2</v>
      </c>
      <c r="L126">
        <v>48930</v>
      </c>
      <c r="M126">
        <v>10</v>
      </c>
      <c r="N126">
        <v>9786</v>
      </c>
      <c r="O126">
        <v>15853.32</v>
      </c>
      <c r="P126">
        <v>400</v>
      </c>
      <c r="Q126">
        <v>104327.32</v>
      </c>
      <c r="R126" t="s">
        <v>83</v>
      </c>
      <c r="S126" t="s">
        <v>63</v>
      </c>
      <c r="T126" t="s">
        <v>76</v>
      </c>
      <c r="U126" t="s">
        <v>77</v>
      </c>
      <c r="V126" t="s">
        <v>57</v>
      </c>
      <c r="W126">
        <v>10</v>
      </c>
      <c r="X126" t="s">
        <v>38</v>
      </c>
      <c r="Y126">
        <v>1</v>
      </c>
      <c r="Z126" t="s">
        <v>58</v>
      </c>
    </row>
    <row r="127" spans="1:26" x14ac:dyDescent="0.3">
      <c r="A127" t="s">
        <v>331</v>
      </c>
      <c r="B127" s="1">
        <v>46079</v>
      </c>
      <c r="C127" t="s">
        <v>332</v>
      </c>
      <c r="D127" t="s">
        <v>50</v>
      </c>
      <c r="E127" t="s">
        <v>43</v>
      </c>
      <c r="F127">
        <v>42</v>
      </c>
      <c r="G127" t="s">
        <v>139</v>
      </c>
      <c r="H127" t="s">
        <v>31</v>
      </c>
      <c r="I127" t="s">
        <v>139</v>
      </c>
      <c r="J127" t="s">
        <v>125</v>
      </c>
      <c r="K127">
        <v>4</v>
      </c>
      <c r="L127">
        <v>11876</v>
      </c>
      <c r="M127">
        <v>20</v>
      </c>
      <c r="N127">
        <v>9500.7999999999993</v>
      </c>
      <c r="O127">
        <v>6840.58</v>
      </c>
      <c r="P127">
        <v>31</v>
      </c>
      <c r="Q127">
        <v>44874.78</v>
      </c>
      <c r="R127" t="s">
        <v>83</v>
      </c>
      <c r="S127" t="s">
        <v>34</v>
      </c>
      <c r="T127" t="s">
        <v>35</v>
      </c>
      <c r="U127" t="s">
        <v>36</v>
      </c>
      <c r="V127" t="s">
        <v>37</v>
      </c>
      <c r="W127">
        <v>3</v>
      </c>
      <c r="X127" t="s">
        <v>38</v>
      </c>
      <c r="Y127">
        <v>3</v>
      </c>
      <c r="Z127" t="s">
        <v>47</v>
      </c>
    </row>
    <row r="128" spans="1:26" x14ac:dyDescent="0.3">
      <c r="A128" t="s">
        <v>333</v>
      </c>
      <c r="B128" s="1">
        <v>46017</v>
      </c>
      <c r="C128" t="s">
        <v>334</v>
      </c>
      <c r="D128" t="s">
        <v>66</v>
      </c>
      <c r="E128" t="s">
        <v>29</v>
      </c>
      <c r="F128">
        <v>18</v>
      </c>
      <c r="G128" t="s">
        <v>51</v>
      </c>
      <c r="H128" t="s">
        <v>52</v>
      </c>
      <c r="I128" t="s">
        <v>51</v>
      </c>
      <c r="J128" t="s">
        <v>102</v>
      </c>
      <c r="K128">
        <v>3</v>
      </c>
      <c r="L128">
        <v>6898</v>
      </c>
      <c r="M128">
        <v>10</v>
      </c>
      <c r="N128">
        <v>2069.4</v>
      </c>
      <c r="O128">
        <v>3352.43</v>
      </c>
      <c r="P128">
        <v>417</v>
      </c>
      <c r="Q128">
        <v>22394.03</v>
      </c>
      <c r="R128" t="s">
        <v>83</v>
      </c>
      <c r="S128" t="s">
        <v>34</v>
      </c>
      <c r="T128" t="s">
        <v>76</v>
      </c>
      <c r="U128" t="s">
        <v>77</v>
      </c>
      <c r="V128" t="s">
        <v>57</v>
      </c>
      <c r="W128">
        <v>4</v>
      </c>
      <c r="X128" t="s">
        <v>38</v>
      </c>
      <c r="Y128">
        <v>2</v>
      </c>
      <c r="Z128" t="s">
        <v>39</v>
      </c>
    </row>
    <row r="129" spans="1:26" x14ac:dyDescent="0.3">
      <c r="A129" t="s">
        <v>335</v>
      </c>
      <c r="B129" s="1">
        <v>46114</v>
      </c>
      <c r="C129" t="s">
        <v>336</v>
      </c>
      <c r="D129" t="s">
        <v>50</v>
      </c>
      <c r="E129" t="s">
        <v>43</v>
      </c>
      <c r="F129">
        <v>33</v>
      </c>
      <c r="G129" t="s">
        <v>94</v>
      </c>
      <c r="H129" t="s">
        <v>31</v>
      </c>
      <c r="I129" t="s">
        <v>94</v>
      </c>
      <c r="J129" t="s">
        <v>69</v>
      </c>
      <c r="K129">
        <v>5</v>
      </c>
      <c r="L129">
        <v>27664</v>
      </c>
      <c r="M129">
        <v>0</v>
      </c>
      <c r="N129">
        <v>0</v>
      </c>
      <c r="O129">
        <v>24897.599999999999</v>
      </c>
      <c r="P129">
        <v>18</v>
      </c>
      <c r="Q129">
        <v>163235.6</v>
      </c>
      <c r="R129" t="s">
        <v>33</v>
      </c>
      <c r="S129" t="s">
        <v>63</v>
      </c>
      <c r="T129" t="s">
        <v>103</v>
      </c>
      <c r="U129" t="s">
        <v>103</v>
      </c>
      <c r="V129" t="s">
        <v>57</v>
      </c>
      <c r="W129">
        <v>10</v>
      </c>
      <c r="X129" t="s">
        <v>47</v>
      </c>
      <c r="Y129">
        <v>3</v>
      </c>
      <c r="Z129" t="s">
        <v>47</v>
      </c>
    </row>
    <row r="130" spans="1:26" x14ac:dyDescent="0.3">
      <c r="A130" t="s">
        <v>337</v>
      </c>
      <c r="B130" s="1">
        <v>45899</v>
      </c>
      <c r="C130" t="s">
        <v>338</v>
      </c>
      <c r="D130" t="s">
        <v>28</v>
      </c>
      <c r="E130" t="s">
        <v>43</v>
      </c>
      <c r="F130">
        <v>25</v>
      </c>
      <c r="G130" t="s">
        <v>74</v>
      </c>
      <c r="H130" t="s">
        <v>31</v>
      </c>
      <c r="I130" t="s">
        <v>74</v>
      </c>
      <c r="J130" t="s">
        <v>125</v>
      </c>
      <c r="K130">
        <v>5</v>
      </c>
      <c r="L130">
        <v>31878</v>
      </c>
      <c r="M130">
        <v>5</v>
      </c>
      <c r="N130">
        <v>7969.5</v>
      </c>
      <c r="O130">
        <v>27255.69</v>
      </c>
      <c r="P130">
        <v>288</v>
      </c>
      <c r="Q130">
        <v>178964.19</v>
      </c>
      <c r="R130" t="s">
        <v>45</v>
      </c>
      <c r="S130" t="s">
        <v>63</v>
      </c>
      <c r="T130" t="s">
        <v>95</v>
      </c>
      <c r="U130" t="s">
        <v>96</v>
      </c>
      <c r="V130" t="s">
        <v>57</v>
      </c>
      <c r="W130">
        <v>7</v>
      </c>
      <c r="X130" t="s">
        <v>38</v>
      </c>
      <c r="Y130">
        <v>4</v>
      </c>
      <c r="Z130" t="s">
        <v>47</v>
      </c>
    </row>
    <row r="131" spans="1:26" x14ac:dyDescent="0.3">
      <c r="A131" t="s">
        <v>339</v>
      </c>
      <c r="B131" s="1">
        <v>46019</v>
      </c>
      <c r="C131" t="s">
        <v>340</v>
      </c>
      <c r="D131" t="s">
        <v>89</v>
      </c>
      <c r="E131" t="s">
        <v>29</v>
      </c>
      <c r="F131">
        <v>40</v>
      </c>
      <c r="G131" t="s">
        <v>139</v>
      </c>
      <c r="H131" t="s">
        <v>31</v>
      </c>
      <c r="I131" t="s">
        <v>139</v>
      </c>
      <c r="J131" t="s">
        <v>112</v>
      </c>
      <c r="K131">
        <v>2</v>
      </c>
      <c r="L131">
        <v>33074</v>
      </c>
      <c r="M131">
        <v>10</v>
      </c>
      <c r="N131">
        <v>6614.8</v>
      </c>
      <c r="O131">
        <v>10715.98</v>
      </c>
      <c r="P131">
        <v>377</v>
      </c>
      <c r="Q131">
        <v>70626.179999999993</v>
      </c>
      <c r="R131" t="s">
        <v>33</v>
      </c>
      <c r="S131" t="s">
        <v>34</v>
      </c>
      <c r="T131" t="s">
        <v>103</v>
      </c>
      <c r="U131" t="s">
        <v>103</v>
      </c>
      <c r="V131" t="s">
        <v>57</v>
      </c>
      <c r="W131">
        <v>4</v>
      </c>
      <c r="X131" t="s">
        <v>47</v>
      </c>
      <c r="Y131">
        <v>3</v>
      </c>
      <c r="Z131" t="s">
        <v>39</v>
      </c>
    </row>
    <row r="132" spans="1:26" x14ac:dyDescent="0.3">
      <c r="A132" t="s">
        <v>341</v>
      </c>
      <c r="B132" s="1">
        <v>46112</v>
      </c>
      <c r="C132" t="s">
        <v>342</v>
      </c>
      <c r="D132" t="s">
        <v>108</v>
      </c>
      <c r="E132" t="s">
        <v>29</v>
      </c>
      <c r="F132">
        <v>29</v>
      </c>
      <c r="G132" t="s">
        <v>134</v>
      </c>
      <c r="H132" t="s">
        <v>31</v>
      </c>
      <c r="I132" t="s">
        <v>134</v>
      </c>
      <c r="J132" t="s">
        <v>102</v>
      </c>
      <c r="K132">
        <v>1</v>
      </c>
      <c r="L132">
        <v>24321</v>
      </c>
      <c r="M132">
        <v>10</v>
      </c>
      <c r="N132">
        <v>2432.1</v>
      </c>
      <c r="O132">
        <v>3940</v>
      </c>
      <c r="P132">
        <v>350</v>
      </c>
      <c r="Q132">
        <v>26178.9</v>
      </c>
      <c r="R132" t="s">
        <v>45</v>
      </c>
      <c r="S132" t="s">
        <v>63</v>
      </c>
      <c r="T132" t="s">
        <v>103</v>
      </c>
      <c r="U132" t="s">
        <v>103</v>
      </c>
      <c r="V132" t="s">
        <v>57</v>
      </c>
      <c r="W132">
        <v>3</v>
      </c>
      <c r="X132" t="s">
        <v>47</v>
      </c>
      <c r="Y132">
        <v>5</v>
      </c>
      <c r="Z132" t="s">
        <v>39</v>
      </c>
    </row>
    <row r="133" spans="1:26" x14ac:dyDescent="0.3">
      <c r="A133" t="s">
        <v>343</v>
      </c>
      <c r="B133" s="1">
        <v>45800</v>
      </c>
      <c r="C133" t="s">
        <v>344</v>
      </c>
      <c r="D133" t="s">
        <v>108</v>
      </c>
      <c r="E133" t="s">
        <v>29</v>
      </c>
      <c r="F133">
        <v>45</v>
      </c>
      <c r="G133" t="s">
        <v>74</v>
      </c>
      <c r="H133" t="s">
        <v>31</v>
      </c>
      <c r="I133" t="s">
        <v>74</v>
      </c>
      <c r="J133" t="s">
        <v>150</v>
      </c>
      <c r="K133">
        <v>4</v>
      </c>
      <c r="L133">
        <v>42895</v>
      </c>
      <c r="M133">
        <v>15</v>
      </c>
      <c r="N133">
        <v>25737</v>
      </c>
      <c r="O133">
        <v>26251.74</v>
      </c>
      <c r="P133">
        <v>98</v>
      </c>
      <c r="Q133">
        <v>172192.74</v>
      </c>
      <c r="R133" t="s">
        <v>83</v>
      </c>
      <c r="S133" t="s">
        <v>34</v>
      </c>
      <c r="T133" t="s">
        <v>95</v>
      </c>
      <c r="U133" t="s">
        <v>96</v>
      </c>
      <c r="V133" t="s">
        <v>57</v>
      </c>
      <c r="W133">
        <v>9</v>
      </c>
      <c r="X133" t="s">
        <v>47</v>
      </c>
      <c r="Y133">
        <v>1</v>
      </c>
      <c r="Z133" t="s">
        <v>91</v>
      </c>
    </row>
    <row r="134" spans="1:26" x14ac:dyDescent="0.3">
      <c r="A134" t="s">
        <v>345</v>
      </c>
      <c r="B134" s="1">
        <v>46058</v>
      </c>
      <c r="C134" t="s">
        <v>346</v>
      </c>
      <c r="D134" t="s">
        <v>28</v>
      </c>
      <c r="E134" t="s">
        <v>29</v>
      </c>
      <c r="F134">
        <v>58</v>
      </c>
      <c r="G134" t="s">
        <v>44</v>
      </c>
      <c r="H134" t="s">
        <v>31</v>
      </c>
      <c r="I134" t="s">
        <v>44</v>
      </c>
      <c r="J134" t="s">
        <v>125</v>
      </c>
      <c r="K134">
        <v>5</v>
      </c>
      <c r="L134">
        <v>48980</v>
      </c>
      <c r="M134">
        <v>0</v>
      </c>
      <c r="N134">
        <v>0</v>
      </c>
      <c r="O134">
        <v>44082</v>
      </c>
      <c r="P134">
        <v>96</v>
      </c>
      <c r="Q134">
        <v>289078</v>
      </c>
      <c r="R134" t="s">
        <v>83</v>
      </c>
      <c r="S134" t="s">
        <v>34</v>
      </c>
      <c r="T134" t="s">
        <v>76</v>
      </c>
      <c r="U134" t="s">
        <v>77</v>
      </c>
      <c r="V134" t="s">
        <v>57</v>
      </c>
      <c r="W134">
        <v>5</v>
      </c>
      <c r="X134" t="s">
        <v>47</v>
      </c>
      <c r="Y134">
        <v>2</v>
      </c>
      <c r="Z134" t="s">
        <v>47</v>
      </c>
    </row>
    <row r="135" spans="1:26" x14ac:dyDescent="0.3">
      <c r="A135" t="s">
        <v>347</v>
      </c>
      <c r="B135" s="1">
        <v>45852</v>
      </c>
      <c r="C135" t="s">
        <v>225</v>
      </c>
      <c r="D135" t="s">
        <v>50</v>
      </c>
      <c r="E135" t="s">
        <v>43</v>
      </c>
      <c r="F135">
        <v>33</v>
      </c>
      <c r="G135" t="s">
        <v>134</v>
      </c>
      <c r="H135" t="s">
        <v>31</v>
      </c>
      <c r="I135" t="s">
        <v>134</v>
      </c>
      <c r="J135" t="s">
        <v>150</v>
      </c>
      <c r="K135">
        <v>1</v>
      </c>
      <c r="L135">
        <v>49527</v>
      </c>
      <c r="M135">
        <v>0</v>
      </c>
      <c r="N135">
        <v>0</v>
      </c>
      <c r="O135">
        <v>8914.86</v>
      </c>
      <c r="P135">
        <v>456</v>
      </c>
      <c r="Q135">
        <v>58897.86</v>
      </c>
      <c r="R135" t="s">
        <v>54</v>
      </c>
      <c r="S135" t="s">
        <v>34</v>
      </c>
      <c r="T135" t="s">
        <v>46</v>
      </c>
      <c r="U135" t="s">
        <v>36</v>
      </c>
      <c r="V135" t="s">
        <v>37</v>
      </c>
      <c r="W135">
        <v>5</v>
      </c>
      <c r="X135" t="s">
        <v>47</v>
      </c>
      <c r="Y135">
        <v>5</v>
      </c>
      <c r="Z135" t="s">
        <v>47</v>
      </c>
    </row>
    <row r="136" spans="1:26" x14ac:dyDescent="0.3">
      <c r="A136" t="s">
        <v>348</v>
      </c>
      <c r="B136" s="1">
        <v>45771</v>
      </c>
      <c r="C136" t="s">
        <v>349</v>
      </c>
      <c r="D136" t="s">
        <v>73</v>
      </c>
      <c r="E136" t="s">
        <v>29</v>
      </c>
      <c r="F136">
        <v>55</v>
      </c>
      <c r="G136" t="s">
        <v>134</v>
      </c>
      <c r="H136" t="s">
        <v>31</v>
      </c>
      <c r="I136" t="s">
        <v>134</v>
      </c>
      <c r="J136" t="s">
        <v>102</v>
      </c>
      <c r="K136">
        <v>4</v>
      </c>
      <c r="L136">
        <v>24297</v>
      </c>
      <c r="M136">
        <v>5</v>
      </c>
      <c r="N136">
        <v>4859.3999999999996</v>
      </c>
      <c r="O136">
        <v>16619.150000000001</v>
      </c>
      <c r="P136">
        <v>167</v>
      </c>
      <c r="Q136">
        <v>109114.75</v>
      </c>
      <c r="R136" t="s">
        <v>45</v>
      </c>
      <c r="S136" t="s">
        <v>34</v>
      </c>
      <c r="T136" t="s">
        <v>95</v>
      </c>
      <c r="U136" t="s">
        <v>96</v>
      </c>
      <c r="V136" t="s">
        <v>57</v>
      </c>
      <c r="W136">
        <v>5</v>
      </c>
      <c r="X136" t="s">
        <v>38</v>
      </c>
      <c r="Y136">
        <v>1</v>
      </c>
      <c r="Z136" t="s">
        <v>39</v>
      </c>
    </row>
    <row r="137" spans="1:26" x14ac:dyDescent="0.3">
      <c r="A137" t="s">
        <v>350</v>
      </c>
      <c r="B137" s="1">
        <v>45793</v>
      </c>
      <c r="C137" t="s">
        <v>351</v>
      </c>
      <c r="D137" t="s">
        <v>80</v>
      </c>
      <c r="E137" t="s">
        <v>43</v>
      </c>
      <c r="F137">
        <v>57</v>
      </c>
      <c r="G137" t="s">
        <v>74</v>
      </c>
      <c r="H137" t="s">
        <v>31</v>
      </c>
      <c r="I137" t="s">
        <v>74</v>
      </c>
      <c r="J137" t="s">
        <v>112</v>
      </c>
      <c r="K137">
        <v>5</v>
      </c>
      <c r="L137">
        <v>47683</v>
      </c>
      <c r="M137">
        <v>5</v>
      </c>
      <c r="N137">
        <v>11920.75</v>
      </c>
      <c r="O137">
        <v>40768.959999999999</v>
      </c>
      <c r="P137">
        <v>420</v>
      </c>
      <c r="Q137">
        <v>267683.21000000002</v>
      </c>
      <c r="R137" t="s">
        <v>33</v>
      </c>
      <c r="S137" t="s">
        <v>34</v>
      </c>
      <c r="T137" t="s">
        <v>103</v>
      </c>
      <c r="U137" t="s">
        <v>103</v>
      </c>
      <c r="V137" t="s">
        <v>57</v>
      </c>
      <c r="W137">
        <v>4</v>
      </c>
      <c r="X137" t="s">
        <v>47</v>
      </c>
      <c r="Y137">
        <v>4</v>
      </c>
      <c r="Z137" t="s">
        <v>39</v>
      </c>
    </row>
    <row r="138" spans="1:26" x14ac:dyDescent="0.3">
      <c r="A138" t="s">
        <v>352</v>
      </c>
      <c r="B138" s="1">
        <v>45910</v>
      </c>
      <c r="C138" t="s">
        <v>353</v>
      </c>
      <c r="D138" t="s">
        <v>61</v>
      </c>
      <c r="E138" t="s">
        <v>43</v>
      </c>
      <c r="F138">
        <v>59</v>
      </c>
      <c r="G138" t="s">
        <v>44</v>
      </c>
      <c r="H138" t="s">
        <v>31</v>
      </c>
      <c r="I138" t="s">
        <v>44</v>
      </c>
      <c r="J138" t="s">
        <v>201</v>
      </c>
      <c r="K138">
        <v>3</v>
      </c>
      <c r="L138">
        <v>48486</v>
      </c>
      <c r="M138">
        <v>0</v>
      </c>
      <c r="N138">
        <v>0</v>
      </c>
      <c r="O138">
        <v>26182.44</v>
      </c>
      <c r="P138">
        <v>460</v>
      </c>
      <c r="Q138">
        <v>172100.44</v>
      </c>
      <c r="R138" t="s">
        <v>54</v>
      </c>
      <c r="S138" t="s">
        <v>34</v>
      </c>
      <c r="T138" t="s">
        <v>84</v>
      </c>
      <c r="U138" t="s">
        <v>85</v>
      </c>
      <c r="V138" t="s">
        <v>86</v>
      </c>
      <c r="W138">
        <v>6</v>
      </c>
      <c r="X138" t="s">
        <v>38</v>
      </c>
      <c r="Y138">
        <v>2</v>
      </c>
      <c r="Z138" t="s">
        <v>58</v>
      </c>
    </row>
    <row r="139" spans="1:26" x14ac:dyDescent="0.3">
      <c r="A139" t="s">
        <v>354</v>
      </c>
      <c r="B139" s="1">
        <v>45844</v>
      </c>
      <c r="C139" t="s">
        <v>355</v>
      </c>
      <c r="D139" t="s">
        <v>80</v>
      </c>
      <c r="E139" t="s">
        <v>43</v>
      </c>
      <c r="F139">
        <v>18</v>
      </c>
      <c r="G139" t="s">
        <v>74</v>
      </c>
      <c r="H139" t="s">
        <v>31</v>
      </c>
      <c r="I139" t="s">
        <v>74</v>
      </c>
      <c r="J139" t="s">
        <v>62</v>
      </c>
      <c r="K139">
        <v>4</v>
      </c>
      <c r="L139">
        <v>35587</v>
      </c>
      <c r="M139">
        <v>10</v>
      </c>
      <c r="N139">
        <v>14234.8</v>
      </c>
      <c r="O139">
        <v>23060.38</v>
      </c>
      <c r="P139">
        <v>243</v>
      </c>
      <c r="Q139">
        <v>151416.57999999999</v>
      </c>
      <c r="R139" t="s">
        <v>83</v>
      </c>
      <c r="S139" t="s">
        <v>34</v>
      </c>
      <c r="T139" t="s">
        <v>70</v>
      </c>
      <c r="U139" t="s">
        <v>56</v>
      </c>
      <c r="V139" t="s">
        <v>57</v>
      </c>
      <c r="W139">
        <v>3</v>
      </c>
      <c r="X139" t="s">
        <v>38</v>
      </c>
      <c r="Y139">
        <v>4</v>
      </c>
      <c r="Z139" t="s">
        <v>91</v>
      </c>
    </row>
    <row r="140" spans="1:26" x14ac:dyDescent="0.3">
      <c r="A140" t="s">
        <v>356</v>
      </c>
      <c r="B140" s="1">
        <v>45870</v>
      </c>
      <c r="C140" t="s">
        <v>332</v>
      </c>
      <c r="D140" t="s">
        <v>28</v>
      </c>
      <c r="E140" t="s">
        <v>43</v>
      </c>
      <c r="F140">
        <v>47</v>
      </c>
      <c r="G140" t="s">
        <v>90</v>
      </c>
      <c r="H140" t="s">
        <v>31</v>
      </c>
      <c r="I140" t="s">
        <v>90</v>
      </c>
      <c r="J140" t="s">
        <v>150</v>
      </c>
      <c r="K140">
        <v>5</v>
      </c>
      <c r="L140">
        <v>38537</v>
      </c>
      <c r="M140">
        <v>20</v>
      </c>
      <c r="N140">
        <v>38537</v>
      </c>
      <c r="O140">
        <v>27746.639999999999</v>
      </c>
      <c r="P140">
        <v>428</v>
      </c>
      <c r="Q140">
        <v>182322.64</v>
      </c>
      <c r="R140" t="s">
        <v>54</v>
      </c>
      <c r="S140" t="s">
        <v>63</v>
      </c>
      <c r="T140" t="s">
        <v>84</v>
      </c>
      <c r="U140" t="s">
        <v>85</v>
      </c>
      <c r="V140" t="s">
        <v>86</v>
      </c>
      <c r="W140">
        <v>8</v>
      </c>
      <c r="X140" t="s">
        <v>38</v>
      </c>
      <c r="Y140">
        <v>1</v>
      </c>
      <c r="Z140" t="s">
        <v>91</v>
      </c>
    </row>
    <row r="141" spans="1:26" x14ac:dyDescent="0.3">
      <c r="A141" t="s">
        <v>357</v>
      </c>
      <c r="B141" s="1">
        <v>46021</v>
      </c>
      <c r="C141" t="s">
        <v>279</v>
      </c>
      <c r="D141" t="s">
        <v>42</v>
      </c>
      <c r="E141" t="s">
        <v>29</v>
      </c>
      <c r="F141">
        <v>18</v>
      </c>
      <c r="G141" t="s">
        <v>90</v>
      </c>
      <c r="H141" t="s">
        <v>31</v>
      </c>
      <c r="I141" t="s">
        <v>90</v>
      </c>
      <c r="J141" t="s">
        <v>125</v>
      </c>
      <c r="K141">
        <v>5</v>
      </c>
      <c r="L141">
        <v>2675</v>
      </c>
      <c r="M141">
        <v>15</v>
      </c>
      <c r="N141">
        <v>2006.25</v>
      </c>
      <c r="O141">
        <v>2046.38</v>
      </c>
      <c r="P141">
        <v>318</v>
      </c>
      <c r="Q141">
        <v>13733.12</v>
      </c>
      <c r="R141" t="s">
        <v>33</v>
      </c>
      <c r="S141" t="s">
        <v>34</v>
      </c>
      <c r="T141" t="s">
        <v>46</v>
      </c>
      <c r="U141" t="s">
        <v>36</v>
      </c>
      <c r="V141" t="s">
        <v>37</v>
      </c>
      <c r="W141">
        <v>3</v>
      </c>
      <c r="X141" t="s">
        <v>47</v>
      </c>
      <c r="Y141">
        <v>1</v>
      </c>
      <c r="Z141" t="s">
        <v>58</v>
      </c>
    </row>
    <row r="142" spans="1:26" x14ac:dyDescent="0.3">
      <c r="A142" t="s">
        <v>358</v>
      </c>
      <c r="B142" s="1">
        <v>45776</v>
      </c>
      <c r="C142" t="s">
        <v>359</v>
      </c>
      <c r="D142" t="s">
        <v>80</v>
      </c>
      <c r="E142" t="s">
        <v>43</v>
      </c>
      <c r="F142">
        <v>43</v>
      </c>
      <c r="G142" t="s">
        <v>67</v>
      </c>
      <c r="H142" t="s">
        <v>68</v>
      </c>
      <c r="I142" t="s">
        <v>67</v>
      </c>
      <c r="J142" t="s">
        <v>150</v>
      </c>
      <c r="K142">
        <v>3</v>
      </c>
      <c r="L142">
        <v>31905</v>
      </c>
      <c r="M142">
        <v>5</v>
      </c>
      <c r="N142">
        <v>4785.75</v>
      </c>
      <c r="O142">
        <v>16367.26</v>
      </c>
      <c r="P142">
        <v>396</v>
      </c>
      <c r="Q142">
        <v>107692.51</v>
      </c>
      <c r="R142" t="s">
        <v>83</v>
      </c>
      <c r="S142" t="s">
        <v>63</v>
      </c>
      <c r="T142" t="s">
        <v>70</v>
      </c>
      <c r="U142" t="s">
        <v>56</v>
      </c>
      <c r="V142" t="s">
        <v>57</v>
      </c>
      <c r="W142">
        <v>2</v>
      </c>
      <c r="X142" t="s">
        <v>47</v>
      </c>
      <c r="Y142">
        <v>5</v>
      </c>
      <c r="Z142" t="s">
        <v>58</v>
      </c>
    </row>
    <row r="143" spans="1:26" x14ac:dyDescent="0.3">
      <c r="A143" t="s">
        <v>360</v>
      </c>
      <c r="B143" s="1">
        <v>45869</v>
      </c>
      <c r="C143" t="s">
        <v>105</v>
      </c>
      <c r="D143" t="s">
        <v>28</v>
      </c>
      <c r="E143" t="s">
        <v>43</v>
      </c>
      <c r="F143">
        <v>60</v>
      </c>
      <c r="G143" t="s">
        <v>90</v>
      </c>
      <c r="H143" t="s">
        <v>31</v>
      </c>
      <c r="I143" t="s">
        <v>90</v>
      </c>
      <c r="J143" t="s">
        <v>201</v>
      </c>
      <c r="K143">
        <v>1</v>
      </c>
      <c r="L143">
        <v>37253</v>
      </c>
      <c r="M143">
        <v>5</v>
      </c>
      <c r="N143">
        <v>1862.65</v>
      </c>
      <c r="O143">
        <v>6370.26</v>
      </c>
      <c r="P143">
        <v>234</v>
      </c>
      <c r="Q143">
        <v>41994.61</v>
      </c>
      <c r="R143" t="s">
        <v>45</v>
      </c>
      <c r="S143" t="s">
        <v>34</v>
      </c>
      <c r="T143" t="s">
        <v>76</v>
      </c>
      <c r="U143" t="s">
        <v>77</v>
      </c>
      <c r="V143" t="s">
        <v>57</v>
      </c>
      <c r="W143">
        <v>4</v>
      </c>
      <c r="X143" t="s">
        <v>38</v>
      </c>
      <c r="Y143">
        <v>1</v>
      </c>
      <c r="Z143" t="s">
        <v>39</v>
      </c>
    </row>
    <row r="144" spans="1:26" x14ac:dyDescent="0.3">
      <c r="A144" t="s">
        <v>361</v>
      </c>
      <c r="B144" s="1">
        <v>45941</v>
      </c>
      <c r="C144" t="s">
        <v>351</v>
      </c>
      <c r="D144" t="s">
        <v>80</v>
      </c>
      <c r="E144" t="s">
        <v>29</v>
      </c>
      <c r="F144">
        <v>24</v>
      </c>
      <c r="G144" t="s">
        <v>74</v>
      </c>
      <c r="H144" t="s">
        <v>31</v>
      </c>
      <c r="I144" t="s">
        <v>74</v>
      </c>
      <c r="J144" t="s">
        <v>112</v>
      </c>
      <c r="K144">
        <v>1</v>
      </c>
      <c r="L144">
        <v>7447</v>
      </c>
      <c r="M144">
        <v>20</v>
      </c>
      <c r="N144">
        <v>1489.4</v>
      </c>
      <c r="O144">
        <v>1072.3699999999999</v>
      </c>
      <c r="P144">
        <v>383</v>
      </c>
      <c r="Q144">
        <v>7412.97</v>
      </c>
      <c r="R144" t="s">
        <v>33</v>
      </c>
      <c r="S144" t="s">
        <v>34</v>
      </c>
      <c r="T144" t="s">
        <v>103</v>
      </c>
      <c r="U144" t="s">
        <v>103</v>
      </c>
      <c r="V144" t="s">
        <v>57</v>
      </c>
      <c r="W144">
        <v>6</v>
      </c>
      <c r="X144" t="s">
        <v>38</v>
      </c>
      <c r="Y144">
        <v>5</v>
      </c>
      <c r="Z144" t="s">
        <v>91</v>
      </c>
    </row>
    <row r="145" spans="1:26" x14ac:dyDescent="0.3">
      <c r="A145" t="s">
        <v>362</v>
      </c>
      <c r="B145" s="1">
        <v>45831</v>
      </c>
      <c r="C145" t="s">
        <v>363</v>
      </c>
      <c r="D145" t="s">
        <v>28</v>
      </c>
      <c r="E145" t="s">
        <v>29</v>
      </c>
      <c r="F145">
        <v>27</v>
      </c>
      <c r="G145" t="s">
        <v>94</v>
      </c>
      <c r="H145" t="s">
        <v>31</v>
      </c>
      <c r="I145" t="s">
        <v>94</v>
      </c>
      <c r="J145" t="s">
        <v>112</v>
      </c>
      <c r="K145">
        <v>3</v>
      </c>
      <c r="L145">
        <v>2465</v>
      </c>
      <c r="M145">
        <v>5</v>
      </c>
      <c r="N145">
        <v>369.75</v>
      </c>
      <c r="O145">
        <v>1264.54</v>
      </c>
      <c r="P145">
        <v>407</v>
      </c>
      <c r="Q145">
        <v>8696.7999999999993</v>
      </c>
      <c r="R145" t="s">
        <v>33</v>
      </c>
      <c r="S145" t="s">
        <v>63</v>
      </c>
      <c r="T145" t="s">
        <v>70</v>
      </c>
      <c r="U145" t="s">
        <v>56</v>
      </c>
      <c r="V145" t="s">
        <v>57</v>
      </c>
      <c r="W145">
        <v>5</v>
      </c>
      <c r="X145" t="s">
        <v>47</v>
      </c>
      <c r="Y145">
        <v>5</v>
      </c>
      <c r="Z145" t="s">
        <v>47</v>
      </c>
    </row>
    <row r="146" spans="1:26" x14ac:dyDescent="0.3">
      <c r="A146" t="s">
        <v>364</v>
      </c>
      <c r="B146" s="1">
        <v>45857</v>
      </c>
      <c r="C146" t="s">
        <v>365</v>
      </c>
      <c r="D146" t="s">
        <v>80</v>
      </c>
      <c r="E146" t="s">
        <v>43</v>
      </c>
      <c r="F146">
        <v>52</v>
      </c>
      <c r="G146" t="s">
        <v>94</v>
      </c>
      <c r="H146" t="s">
        <v>31</v>
      </c>
      <c r="I146" t="s">
        <v>94</v>
      </c>
      <c r="J146" t="s">
        <v>75</v>
      </c>
      <c r="K146">
        <v>2</v>
      </c>
      <c r="L146">
        <v>43125</v>
      </c>
      <c r="M146">
        <v>10</v>
      </c>
      <c r="N146">
        <v>8625</v>
      </c>
      <c r="O146">
        <v>13972.5</v>
      </c>
      <c r="P146">
        <v>153</v>
      </c>
      <c r="Q146">
        <v>91750.5</v>
      </c>
      <c r="R146" t="s">
        <v>33</v>
      </c>
      <c r="S146" t="s">
        <v>63</v>
      </c>
      <c r="T146" t="s">
        <v>95</v>
      </c>
      <c r="U146" t="s">
        <v>96</v>
      </c>
      <c r="V146" t="s">
        <v>57</v>
      </c>
      <c r="W146">
        <v>5</v>
      </c>
      <c r="X146" t="s">
        <v>47</v>
      </c>
      <c r="Y146">
        <v>2</v>
      </c>
      <c r="Z146" t="s">
        <v>47</v>
      </c>
    </row>
    <row r="147" spans="1:26" x14ac:dyDescent="0.3">
      <c r="A147" t="s">
        <v>366</v>
      </c>
      <c r="B147" s="1">
        <v>45786</v>
      </c>
      <c r="C147" t="s">
        <v>367</v>
      </c>
      <c r="D147" t="s">
        <v>73</v>
      </c>
      <c r="E147" t="s">
        <v>43</v>
      </c>
      <c r="F147">
        <v>48</v>
      </c>
      <c r="G147" t="s">
        <v>90</v>
      </c>
      <c r="H147" t="s">
        <v>31</v>
      </c>
      <c r="I147" t="s">
        <v>90</v>
      </c>
      <c r="J147" t="s">
        <v>125</v>
      </c>
      <c r="K147">
        <v>2</v>
      </c>
      <c r="L147">
        <v>25854</v>
      </c>
      <c r="M147">
        <v>15</v>
      </c>
      <c r="N147">
        <v>7756.2</v>
      </c>
      <c r="O147">
        <v>7911.32</v>
      </c>
      <c r="P147">
        <v>26</v>
      </c>
      <c r="Q147">
        <v>51889.120000000003</v>
      </c>
      <c r="R147" t="s">
        <v>54</v>
      </c>
      <c r="S147" t="s">
        <v>63</v>
      </c>
      <c r="T147" t="s">
        <v>70</v>
      </c>
      <c r="U147" t="s">
        <v>56</v>
      </c>
      <c r="V147" t="s">
        <v>57</v>
      </c>
      <c r="W147">
        <v>1</v>
      </c>
      <c r="X147" t="s">
        <v>47</v>
      </c>
      <c r="Y147">
        <v>5</v>
      </c>
      <c r="Z147" t="s">
        <v>58</v>
      </c>
    </row>
    <row r="148" spans="1:26" x14ac:dyDescent="0.3">
      <c r="A148" t="s">
        <v>368</v>
      </c>
      <c r="B148" s="1">
        <v>45939</v>
      </c>
      <c r="C148" t="s">
        <v>369</v>
      </c>
      <c r="D148" t="s">
        <v>80</v>
      </c>
      <c r="E148" t="s">
        <v>43</v>
      </c>
      <c r="F148">
        <v>24</v>
      </c>
      <c r="G148" t="s">
        <v>44</v>
      </c>
      <c r="H148" t="s">
        <v>31</v>
      </c>
      <c r="I148" t="s">
        <v>44</v>
      </c>
      <c r="J148" t="s">
        <v>53</v>
      </c>
      <c r="K148">
        <v>4</v>
      </c>
      <c r="L148">
        <v>24413</v>
      </c>
      <c r="M148">
        <v>0</v>
      </c>
      <c r="N148">
        <v>0</v>
      </c>
      <c r="O148">
        <v>17577.36</v>
      </c>
      <c r="P148">
        <v>0</v>
      </c>
      <c r="Q148">
        <v>115229.36</v>
      </c>
      <c r="R148" t="s">
        <v>54</v>
      </c>
      <c r="S148" t="s">
        <v>63</v>
      </c>
      <c r="T148" t="s">
        <v>35</v>
      </c>
      <c r="U148" t="s">
        <v>36</v>
      </c>
      <c r="V148" t="s">
        <v>37</v>
      </c>
      <c r="W148">
        <v>2</v>
      </c>
      <c r="X148" t="s">
        <v>38</v>
      </c>
      <c r="Y148">
        <v>1</v>
      </c>
      <c r="Z148" t="s">
        <v>91</v>
      </c>
    </row>
    <row r="149" spans="1:26" x14ac:dyDescent="0.3">
      <c r="A149" t="s">
        <v>370</v>
      </c>
      <c r="B149" s="1">
        <v>45947</v>
      </c>
      <c r="C149" t="s">
        <v>371</v>
      </c>
      <c r="D149" t="s">
        <v>111</v>
      </c>
      <c r="E149" t="s">
        <v>43</v>
      </c>
      <c r="F149">
        <v>59</v>
      </c>
      <c r="G149" t="s">
        <v>139</v>
      </c>
      <c r="H149" t="s">
        <v>31</v>
      </c>
      <c r="I149" t="s">
        <v>139</v>
      </c>
      <c r="J149" t="s">
        <v>69</v>
      </c>
      <c r="K149">
        <v>2</v>
      </c>
      <c r="L149">
        <v>8194</v>
      </c>
      <c r="M149">
        <v>5</v>
      </c>
      <c r="N149">
        <v>819.4</v>
      </c>
      <c r="O149">
        <v>2802.35</v>
      </c>
      <c r="P149">
        <v>178</v>
      </c>
      <c r="Q149">
        <v>18548.95</v>
      </c>
      <c r="R149" t="s">
        <v>33</v>
      </c>
      <c r="S149" t="s">
        <v>63</v>
      </c>
      <c r="T149" t="s">
        <v>103</v>
      </c>
      <c r="U149" t="s">
        <v>103</v>
      </c>
      <c r="V149" t="s">
        <v>57</v>
      </c>
      <c r="W149">
        <v>2</v>
      </c>
      <c r="X149" t="s">
        <v>47</v>
      </c>
      <c r="Y149">
        <v>3</v>
      </c>
      <c r="Z149" t="s">
        <v>58</v>
      </c>
    </row>
    <row r="150" spans="1:26" x14ac:dyDescent="0.3">
      <c r="A150" t="s">
        <v>372</v>
      </c>
      <c r="B150" s="1">
        <v>45810</v>
      </c>
      <c r="C150" t="s">
        <v>373</v>
      </c>
      <c r="D150" t="s">
        <v>42</v>
      </c>
      <c r="E150" t="s">
        <v>43</v>
      </c>
      <c r="F150">
        <v>31</v>
      </c>
      <c r="G150" t="s">
        <v>94</v>
      </c>
      <c r="H150" t="s">
        <v>31</v>
      </c>
      <c r="I150" t="s">
        <v>94</v>
      </c>
      <c r="J150" t="s">
        <v>75</v>
      </c>
      <c r="K150">
        <v>2</v>
      </c>
      <c r="L150">
        <v>23798</v>
      </c>
      <c r="M150">
        <v>5</v>
      </c>
      <c r="N150">
        <v>2379.8000000000002</v>
      </c>
      <c r="O150">
        <v>8138.92</v>
      </c>
      <c r="P150">
        <v>62</v>
      </c>
      <c r="Q150">
        <v>53417.120000000003</v>
      </c>
      <c r="R150" t="s">
        <v>45</v>
      </c>
      <c r="S150" t="s">
        <v>63</v>
      </c>
      <c r="T150" t="s">
        <v>46</v>
      </c>
      <c r="U150" t="s">
        <v>36</v>
      </c>
      <c r="V150" t="s">
        <v>37</v>
      </c>
      <c r="W150">
        <v>2</v>
      </c>
      <c r="X150" t="s">
        <v>47</v>
      </c>
      <c r="Y150">
        <v>5</v>
      </c>
      <c r="Z150" t="s">
        <v>58</v>
      </c>
    </row>
    <row r="151" spans="1:26" x14ac:dyDescent="0.3">
      <c r="A151" t="s">
        <v>374</v>
      </c>
      <c r="B151" s="1">
        <v>45903</v>
      </c>
      <c r="C151" t="s">
        <v>375</v>
      </c>
      <c r="D151" t="s">
        <v>61</v>
      </c>
      <c r="E151" t="s">
        <v>29</v>
      </c>
      <c r="F151">
        <v>50</v>
      </c>
      <c r="G151" t="s">
        <v>51</v>
      </c>
      <c r="H151" t="s">
        <v>52</v>
      </c>
      <c r="I151" t="s">
        <v>51</v>
      </c>
      <c r="J151" t="s">
        <v>62</v>
      </c>
      <c r="K151">
        <v>1</v>
      </c>
      <c r="L151">
        <v>26351</v>
      </c>
      <c r="M151">
        <v>5</v>
      </c>
      <c r="N151">
        <v>1317.55</v>
      </c>
      <c r="O151">
        <v>4506.0200000000004</v>
      </c>
      <c r="P151">
        <v>205</v>
      </c>
      <c r="Q151">
        <v>29744.47</v>
      </c>
      <c r="R151" t="s">
        <v>45</v>
      </c>
      <c r="S151" t="s">
        <v>63</v>
      </c>
      <c r="T151" t="s">
        <v>103</v>
      </c>
      <c r="U151" t="s">
        <v>103</v>
      </c>
      <c r="V151" t="s">
        <v>57</v>
      </c>
      <c r="W151">
        <v>9</v>
      </c>
      <c r="X151" t="s">
        <v>47</v>
      </c>
      <c r="Y151">
        <v>1</v>
      </c>
      <c r="Z151" t="s">
        <v>39</v>
      </c>
    </row>
    <row r="152" spans="1:26" x14ac:dyDescent="0.3">
      <c r="A152" t="s">
        <v>376</v>
      </c>
      <c r="B152" s="1">
        <v>45890</v>
      </c>
      <c r="C152" t="s">
        <v>377</v>
      </c>
      <c r="D152" t="s">
        <v>42</v>
      </c>
      <c r="E152" t="s">
        <v>29</v>
      </c>
      <c r="F152">
        <v>40</v>
      </c>
      <c r="G152" t="s">
        <v>134</v>
      </c>
      <c r="H152" t="s">
        <v>31</v>
      </c>
      <c r="I152" t="s">
        <v>134</v>
      </c>
      <c r="J152" t="s">
        <v>75</v>
      </c>
      <c r="K152">
        <v>2</v>
      </c>
      <c r="L152">
        <v>32644</v>
      </c>
      <c r="M152">
        <v>0</v>
      </c>
      <c r="N152">
        <v>0</v>
      </c>
      <c r="O152">
        <v>11751.84</v>
      </c>
      <c r="P152">
        <v>413</v>
      </c>
      <c r="Q152">
        <v>77452.84</v>
      </c>
      <c r="R152" t="s">
        <v>83</v>
      </c>
      <c r="S152" t="s">
        <v>34</v>
      </c>
      <c r="T152" t="s">
        <v>46</v>
      </c>
      <c r="U152" t="s">
        <v>36</v>
      </c>
      <c r="V152" t="s">
        <v>37</v>
      </c>
      <c r="W152">
        <v>7</v>
      </c>
      <c r="X152" t="s">
        <v>38</v>
      </c>
      <c r="Y152">
        <v>4</v>
      </c>
      <c r="Z152" t="s">
        <v>58</v>
      </c>
    </row>
    <row r="153" spans="1:26" x14ac:dyDescent="0.3">
      <c r="A153" t="s">
        <v>378</v>
      </c>
      <c r="B153" s="1">
        <v>45772</v>
      </c>
      <c r="C153" t="s">
        <v>379</v>
      </c>
      <c r="D153" t="s">
        <v>66</v>
      </c>
      <c r="E153" t="s">
        <v>29</v>
      </c>
      <c r="F153">
        <v>34</v>
      </c>
      <c r="G153" t="s">
        <v>134</v>
      </c>
      <c r="H153" t="s">
        <v>31</v>
      </c>
      <c r="I153" t="s">
        <v>134</v>
      </c>
      <c r="J153" t="s">
        <v>32</v>
      </c>
      <c r="K153">
        <v>5</v>
      </c>
      <c r="L153">
        <v>13792</v>
      </c>
      <c r="M153">
        <v>0</v>
      </c>
      <c r="N153">
        <v>0</v>
      </c>
      <c r="O153">
        <v>12412.8</v>
      </c>
      <c r="P153">
        <v>437</v>
      </c>
      <c r="Q153">
        <v>81809.8</v>
      </c>
      <c r="R153" t="s">
        <v>54</v>
      </c>
      <c r="S153" t="s">
        <v>63</v>
      </c>
      <c r="T153" t="s">
        <v>95</v>
      </c>
      <c r="U153" t="s">
        <v>96</v>
      </c>
      <c r="V153" t="s">
        <v>57</v>
      </c>
      <c r="W153">
        <v>1</v>
      </c>
      <c r="X153" t="s">
        <v>38</v>
      </c>
      <c r="Y153">
        <v>4</v>
      </c>
      <c r="Z153" t="s">
        <v>39</v>
      </c>
    </row>
    <row r="154" spans="1:26" x14ac:dyDescent="0.3">
      <c r="A154" t="s">
        <v>380</v>
      </c>
      <c r="B154" s="1">
        <v>45828</v>
      </c>
      <c r="C154" t="s">
        <v>257</v>
      </c>
      <c r="D154" t="s">
        <v>89</v>
      </c>
      <c r="E154" t="s">
        <v>43</v>
      </c>
      <c r="F154">
        <v>31</v>
      </c>
      <c r="G154" t="s">
        <v>74</v>
      </c>
      <c r="H154" t="s">
        <v>31</v>
      </c>
      <c r="I154" t="s">
        <v>74</v>
      </c>
      <c r="J154" t="s">
        <v>125</v>
      </c>
      <c r="K154">
        <v>5</v>
      </c>
      <c r="L154">
        <v>12497</v>
      </c>
      <c r="M154">
        <v>15</v>
      </c>
      <c r="N154">
        <v>9372.75</v>
      </c>
      <c r="O154">
        <v>9560.2000000000007</v>
      </c>
      <c r="P154">
        <v>71</v>
      </c>
      <c r="Q154">
        <v>62743.46</v>
      </c>
      <c r="R154" t="s">
        <v>33</v>
      </c>
      <c r="S154" t="s">
        <v>63</v>
      </c>
      <c r="T154" t="s">
        <v>95</v>
      </c>
      <c r="U154" t="s">
        <v>96</v>
      </c>
      <c r="V154" t="s">
        <v>57</v>
      </c>
      <c r="W154">
        <v>10</v>
      </c>
      <c r="X154" t="s">
        <v>47</v>
      </c>
      <c r="Y154">
        <v>5</v>
      </c>
      <c r="Z154" t="s">
        <v>39</v>
      </c>
    </row>
    <row r="155" spans="1:26" x14ac:dyDescent="0.3">
      <c r="A155" t="s">
        <v>381</v>
      </c>
      <c r="B155" s="1">
        <v>45939</v>
      </c>
      <c r="C155" t="s">
        <v>382</v>
      </c>
      <c r="D155" t="s">
        <v>108</v>
      </c>
      <c r="E155" t="s">
        <v>29</v>
      </c>
      <c r="F155">
        <v>51</v>
      </c>
      <c r="G155" t="s">
        <v>51</v>
      </c>
      <c r="H155" t="s">
        <v>52</v>
      </c>
      <c r="I155" t="s">
        <v>51</v>
      </c>
      <c r="J155" t="s">
        <v>53</v>
      </c>
      <c r="K155">
        <v>5</v>
      </c>
      <c r="L155">
        <v>46090</v>
      </c>
      <c r="M155">
        <v>5</v>
      </c>
      <c r="N155">
        <v>11522.5</v>
      </c>
      <c r="O155">
        <v>39406.949999999997</v>
      </c>
      <c r="P155">
        <v>212</v>
      </c>
      <c r="Q155">
        <v>258546.45</v>
      </c>
      <c r="R155" t="s">
        <v>54</v>
      </c>
      <c r="S155" t="s">
        <v>63</v>
      </c>
      <c r="T155" t="s">
        <v>84</v>
      </c>
      <c r="U155" t="s">
        <v>85</v>
      </c>
      <c r="V155" t="s">
        <v>86</v>
      </c>
      <c r="W155">
        <v>6</v>
      </c>
      <c r="X155" t="s">
        <v>38</v>
      </c>
      <c r="Y155">
        <v>2</v>
      </c>
      <c r="Z155" t="s">
        <v>58</v>
      </c>
    </row>
    <row r="156" spans="1:26" x14ac:dyDescent="0.3">
      <c r="A156" t="s">
        <v>383</v>
      </c>
      <c r="B156" s="1">
        <v>45974</v>
      </c>
      <c r="C156" t="s">
        <v>384</v>
      </c>
      <c r="D156" t="s">
        <v>42</v>
      </c>
      <c r="E156" t="s">
        <v>29</v>
      </c>
      <c r="F156">
        <v>34</v>
      </c>
      <c r="G156" t="s">
        <v>94</v>
      </c>
      <c r="H156" t="s">
        <v>31</v>
      </c>
      <c r="I156" t="s">
        <v>94</v>
      </c>
      <c r="J156" t="s">
        <v>201</v>
      </c>
      <c r="K156">
        <v>5</v>
      </c>
      <c r="L156">
        <v>5689</v>
      </c>
      <c r="M156">
        <v>10</v>
      </c>
      <c r="N156">
        <v>2844.5</v>
      </c>
      <c r="O156">
        <v>4608.09</v>
      </c>
      <c r="P156">
        <v>96</v>
      </c>
      <c r="Q156">
        <v>30304.59</v>
      </c>
      <c r="R156" t="s">
        <v>54</v>
      </c>
      <c r="S156" t="s">
        <v>34</v>
      </c>
      <c r="T156" t="s">
        <v>70</v>
      </c>
      <c r="U156" t="s">
        <v>56</v>
      </c>
      <c r="V156" t="s">
        <v>57</v>
      </c>
      <c r="W156">
        <v>6</v>
      </c>
      <c r="X156" t="s">
        <v>47</v>
      </c>
      <c r="Y156">
        <v>1</v>
      </c>
      <c r="Z156" t="s">
        <v>58</v>
      </c>
    </row>
    <row r="157" spans="1:26" x14ac:dyDescent="0.3">
      <c r="A157" t="s">
        <v>385</v>
      </c>
      <c r="B157" s="1">
        <v>46120</v>
      </c>
      <c r="C157" t="s">
        <v>386</v>
      </c>
      <c r="D157" t="s">
        <v>73</v>
      </c>
      <c r="E157" t="s">
        <v>29</v>
      </c>
      <c r="F157">
        <v>39</v>
      </c>
      <c r="G157" t="s">
        <v>51</v>
      </c>
      <c r="H157" t="s">
        <v>52</v>
      </c>
      <c r="I157" t="s">
        <v>51</v>
      </c>
      <c r="J157" t="s">
        <v>75</v>
      </c>
      <c r="K157">
        <v>1</v>
      </c>
      <c r="L157">
        <v>37843</v>
      </c>
      <c r="M157">
        <v>0</v>
      </c>
      <c r="N157">
        <v>0</v>
      </c>
      <c r="O157">
        <v>6811.74</v>
      </c>
      <c r="P157">
        <v>134</v>
      </c>
      <c r="Q157">
        <v>44788.74</v>
      </c>
      <c r="R157" t="s">
        <v>45</v>
      </c>
      <c r="S157" t="s">
        <v>34</v>
      </c>
      <c r="T157" t="s">
        <v>84</v>
      </c>
      <c r="U157" t="s">
        <v>85</v>
      </c>
      <c r="V157" t="s">
        <v>86</v>
      </c>
      <c r="W157">
        <v>8</v>
      </c>
      <c r="X157" t="s">
        <v>38</v>
      </c>
      <c r="Y157">
        <v>3</v>
      </c>
      <c r="Z157" t="s">
        <v>91</v>
      </c>
    </row>
    <row r="158" spans="1:26" x14ac:dyDescent="0.3">
      <c r="A158" t="s">
        <v>387</v>
      </c>
      <c r="B158" s="1">
        <v>46064</v>
      </c>
      <c r="C158" t="s">
        <v>388</v>
      </c>
      <c r="D158" t="s">
        <v>42</v>
      </c>
      <c r="E158" t="s">
        <v>43</v>
      </c>
      <c r="F158">
        <v>26</v>
      </c>
      <c r="G158" t="s">
        <v>139</v>
      </c>
      <c r="H158" t="s">
        <v>31</v>
      </c>
      <c r="I158" t="s">
        <v>139</v>
      </c>
      <c r="J158" t="s">
        <v>53</v>
      </c>
      <c r="K158">
        <v>2</v>
      </c>
      <c r="L158">
        <v>11265</v>
      </c>
      <c r="M158">
        <v>20</v>
      </c>
      <c r="N158">
        <v>4506</v>
      </c>
      <c r="O158">
        <v>3244.32</v>
      </c>
      <c r="P158">
        <v>220</v>
      </c>
      <c r="Q158">
        <v>21488.32</v>
      </c>
      <c r="R158" t="s">
        <v>54</v>
      </c>
      <c r="S158" t="s">
        <v>63</v>
      </c>
      <c r="T158" t="s">
        <v>84</v>
      </c>
      <c r="U158" t="s">
        <v>85</v>
      </c>
      <c r="V158" t="s">
        <v>86</v>
      </c>
      <c r="W158">
        <v>4</v>
      </c>
      <c r="X158" t="s">
        <v>47</v>
      </c>
      <c r="Y158">
        <v>2</v>
      </c>
      <c r="Z158" t="s">
        <v>58</v>
      </c>
    </row>
    <row r="159" spans="1:26" x14ac:dyDescent="0.3">
      <c r="A159" t="s">
        <v>389</v>
      </c>
      <c r="B159" s="1">
        <v>45853</v>
      </c>
      <c r="C159" t="s">
        <v>390</v>
      </c>
      <c r="D159" t="s">
        <v>42</v>
      </c>
      <c r="E159" t="s">
        <v>29</v>
      </c>
      <c r="F159">
        <v>28</v>
      </c>
      <c r="G159" t="s">
        <v>74</v>
      </c>
      <c r="H159" t="s">
        <v>31</v>
      </c>
      <c r="I159" t="s">
        <v>74</v>
      </c>
      <c r="J159" t="s">
        <v>75</v>
      </c>
      <c r="K159">
        <v>2</v>
      </c>
      <c r="L159">
        <v>3628</v>
      </c>
      <c r="M159">
        <v>20</v>
      </c>
      <c r="N159">
        <v>1451.2</v>
      </c>
      <c r="O159">
        <v>1044.8599999999999</v>
      </c>
      <c r="P159">
        <v>45</v>
      </c>
      <c r="Q159">
        <v>6894.66</v>
      </c>
      <c r="R159" t="s">
        <v>83</v>
      </c>
      <c r="S159" t="s">
        <v>34</v>
      </c>
      <c r="T159" t="s">
        <v>103</v>
      </c>
      <c r="U159" t="s">
        <v>103</v>
      </c>
      <c r="V159" t="s">
        <v>57</v>
      </c>
      <c r="W159">
        <v>2</v>
      </c>
      <c r="X159" t="s">
        <v>47</v>
      </c>
      <c r="Y159">
        <v>1</v>
      </c>
      <c r="Z159" t="s">
        <v>39</v>
      </c>
    </row>
    <row r="160" spans="1:26" x14ac:dyDescent="0.3">
      <c r="A160" t="s">
        <v>391</v>
      </c>
      <c r="B160" s="1">
        <v>46043</v>
      </c>
      <c r="C160" t="s">
        <v>392</v>
      </c>
      <c r="D160" t="s">
        <v>80</v>
      </c>
      <c r="E160" t="s">
        <v>43</v>
      </c>
      <c r="F160">
        <v>35</v>
      </c>
      <c r="G160" t="s">
        <v>74</v>
      </c>
      <c r="H160" t="s">
        <v>31</v>
      </c>
      <c r="I160" t="s">
        <v>74</v>
      </c>
      <c r="J160" t="s">
        <v>62</v>
      </c>
      <c r="K160">
        <v>2</v>
      </c>
      <c r="L160">
        <v>7118</v>
      </c>
      <c r="M160">
        <v>10</v>
      </c>
      <c r="N160">
        <v>1423.6</v>
      </c>
      <c r="O160">
        <v>2306.23</v>
      </c>
      <c r="P160">
        <v>140</v>
      </c>
      <c r="Q160">
        <v>15258.63</v>
      </c>
      <c r="R160" t="s">
        <v>83</v>
      </c>
      <c r="S160" t="s">
        <v>63</v>
      </c>
      <c r="T160" t="s">
        <v>46</v>
      </c>
      <c r="U160" t="s">
        <v>36</v>
      </c>
      <c r="V160" t="s">
        <v>37</v>
      </c>
      <c r="W160">
        <v>10</v>
      </c>
      <c r="X160" t="s">
        <v>38</v>
      </c>
      <c r="Y160">
        <v>3</v>
      </c>
      <c r="Z160" t="s">
        <v>91</v>
      </c>
    </row>
    <row r="161" spans="1:26" x14ac:dyDescent="0.3">
      <c r="A161" t="s">
        <v>393</v>
      </c>
      <c r="B161" s="1">
        <v>45812</v>
      </c>
      <c r="C161" t="s">
        <v>127</v>
      </c>
      <c r="D161" t="s">
        <v>108</v>
      </c>
      <c r="E161" t="s">
        <v>43</v>
      </c>
      <c r="F161">
        <v>48</v>
      </c>
      <c r="G161" t="s">
        <v>94</v>
      </c>
      <c r="H161" t="s">
        <v>31</v>
      </c>
      <c r="I161" t="s">
        <v>94</v>
      </c>
      <c r="J161" t="s">
        <v>62</v>
      </c>
      <c r="K161">
        <v>2</v>
      </c>
      <c r="L161">
        <v>31726</v>
      </c>
      <c r="M161">
        <v>15</v>
      </c>
      <c r="N161">
        <v>9517.7999999999993</v>
      </c>
      <c r="O161">
        <v>9708.16</v>
      </c>
      <c r="P161">
        <v>13</v>
      </c>
      <c r="Q161">
        <v>63655.360000000001</v>
      </c>
      <c r="R161" t="s">
        <v>83</v>
      </c>
      <c r="S161" t="s">
        <v>63</v>
      </c>
      <c r="T161" t="s">
        <v>35</v>
      </c>
      <c r="U161" t="s">
        <v>36</v>
      </c>
      <c r="V161" t="s">
        <v>37</v>
      </c>
      <c r="W161">
        <v>1</v>
      </c>
      <c r="X161" t="s">
        <v>38</v>
      </c>
      <c r="Y161">
        <v>5</v>
      </c>
      <c r="Z161" t="s">
        <v>58</v>
      </c>
    </row>
    <row r="162" spans="1:26" x14ac:dyDescent="0.3">
      <c r="A162" t="s">
        <v>394</v>
      </c>
      <c r="B162" s="1">
        <v>45935</v>
      </c>
      <c r="C162" t="s">
        <v>395</v>
      </c>
      <c r="D162" t="s">
        <v>89</v>
      </c>
      <c r="E162" t="s">
        <v>29</v>
      </c>
      <c r="F162">
        <v>24</v>
      </c>
      <c r="G162" t="s">
        <v>139</v>
      </c>
      <c r="H162" t="s">
        <v>31</v>
      </c>
      <c r="I162" t="s">
        <v>139</v>
      </c>
      <c r="J162" t="s">
        <v>69</v>
      </c>
      <c r="K162">
        <v>4</v>
      </c>
      <c r="L162">
        <v>42298</v>
      </c>
      <c r="M162">
        <v>20</v>
      </c>
      <c r="N162">
        <v>33838.400000000001</v>
      </c>
      <c r="O162">
        <v>24363.65</v>
      </c>
      <c r="P162">
        <v>262</v>
      </c>
      <c r="Q162">
        <v>159979.25</v>
      </c>
      <c r="R162" t="s">
        <v>45</v>
      </c>
      <c r="S162" t="s">
        <v>63</v>
      </c>
      <c r="T162" t="s">
        <v>70</v>
      </c>
      <c r="U162" t="s">
        <v>56</v>
      </c>
      <c r="V162" t="s">
        <v>57</v>
      </c>
      <c r="W162">
        <v>8</v>
      </c>
      <c r="X162" t="s">
        <v>38</v>
      </c>
      <c r="Y162">
        <v>5</v>
      </c>
      <c r="Z162" t="s">
        <v>39</v>
      </c>
    </row>
    <row r="163" spans="1:26" x14ac:dyDescent="0.3">
      <c r="A163" t="s">
        <v>396</v>
      </c>
      <c r="B163" s="1">
        <v>45949</v>
      </c>
      <c r="C163" t="s">
        <v>397</v>
      </c>
      <c r="D163" t="s">
        <v>61</v>
      </c>
      <c r="E163" t="s">
        <v>43</v>
      </c>
      <c r="F163">
        <v>30</v>
      </c>
      <c r="G163" t="s">
        <v>44</v>
      </c>
      <c r="H163" t="s">
        <v>31</v>
      </c>
      <c r="I163" t="s">
        <v>44</v>
      </c>
      <c r="J163" t="s">
        <v>112</v>
      </c>
      <c r="K163">
        <v>4</v>
      </c>
      <c r="L163">
        <v>43897</v>
      </c>
      <c r="M163">
        <v>15</v>
      </c>
      <c r="N163">
        <v>26338.2</v>
      </c>
      <c r="O163">
        <v>26864.959999999999</v>
      </c>
      <c r="P163">
        <v>108</v>
      </c>
      <c r="Q163">
        <v>176222.76</v>
      </c>
      <c r="R163" t="s">
        <v>45</v>
      </c>
      <c r="S163" t="s">
        <v>63</v>
      </c>
      <c r="T163" t="s">
        <v>70</v>
      </c>
      <c r="U163" t="s">
        <v>56</v>
      </c>
      <c r="V163" t="s">
        <v>57</v>
      </c>
      <c r="W163">
        <v>8</v>
      </c>
      <c r="X163" t="s">
        <v>38</v>
      </c>
      <c r="Y163">
        <v>3</v>
      </c>
      <c r="Z163" t="s">
        <v>58</v>
      </c>
    </row>
    <row r="164" spans="1:26" x14ac:dyDescent="0.3">
      <c r="A164" t="s">
        <v>398</v>
      </c>
      <c r="B164" s="1">
        <v>45923</v>
      </c>
      <c r="C164" t="s">
        <v>351</v>
      </c>
      <c r="D164" t="s">
        <v>28</v>
      </c>
      <c r="E164" t="s">
        <v>29</v>
      </c>
      <c r="F164">
        <v>19</v>
      </c>
      <c r="G164" t="s">
        <v>99</v>
      </c>
      <c r="H164" t="s">
        <v>52</v>
      </c>
      <c r="I164" t="s">
        <v>99</v>
      </c>
      <c r="J164" t="s">
        <v>112</v>
      </c>
      <c r="K164">
        <v>2</v>
      </c>
      <c r="L164">
        <v>48486</v>
      </c>
      <c r="M164">
        <v>0</v>
      </c>
      <c r="N164">
        <v>0</v>
      </c>
      <c r="O164">
        <v>17454.96</v>
      </c>
      <c r="P164">
        <v>267</v>
      </c>
      <c r="Q164">
        <v>114693.96</v>
      </c>
      <c r="R164" t="s">
        <v>45</v>
      </c>
      <c r="S164" t="s">
        <v>34</v>
      </c>
      <c r="T164" t="s">
        <v>84</v>
      </c>
      <c r="U164" t="s">
        <v>85</v>
      </c>
      <c r="V164" t="s">
        <v>86</v>
      </c>
      <c r="W164">
        <v>1</v>
      </c>
      <c r="X164" t="s">
        <v>38</v>
      </c>
      <c r="Y164">
        <v>5</v>
      </c>
      <c r="Z164" t="s">
        <v>39</v>
      </c>
    </row>
    <row r="165" spans="1:26" x14ac:dyDescent="0.3">
      <c r="A165" t="s">
        <v>399</v>
      </c>
      <c r="B165" s="1">
        <v>45860</v>
      </c>
      <c r="C165" t="s">
        <v>118</v>
      </c>
      <c r="D165" t="s">
        <v>80</v>
      </c>
      <c r="E165" t="s">
        <v>29</v>
      </c>
      <c r="F165">
        <v>37</v>
      </c>
      <c r="G165" t="s">
        <v>99</v>
      </c>
      <c r="H165" t="s">
        <v>52</v>
      </c>
      <c r="I165" t="s">
        <v>99</v>
      </c>
      <c r="J165" t="s">
        <v>75</v>
      </c>
      <c r="K165">
        <v>3</v>
      </c>
      <c r="L165">
        <v>11761</v>
      </c>
      <c r="M165">
        <v>15</v>
      </c>
      <c r="N165">
        <v>5292.45</v>
      </c>
      <c r="O165">
        <v>5398.3</v>
      </c>
      <c r="P165">
        <v>14</v>
      </c>
      <c r="Q165">
        <v>35402.85</v>
      </c>
      <c r="R165" t="s">
        <v>33</v>
      </c>
      <c r="S165" t="s">
        <v>63</v>
      </c>
      <c r="T165" t="s">
        <v>55</v>
      </c>
      <c r="U165" t="s">
        <v>56</v>
      </c>
      <c r="V165" t="s">
        <v>57</v>
      </c>
      <c r="W165">
        <v>5</v>
      </c>
      <c r="X165" t="s">
        <v>38</v>
      </c>
      <c r="Y165">
        <v>1</v>
      </c>
      <c r="Z165" t="s">
        <v>39</v>
      </c>
    </row>
    <row r="166" spans="1:26" x14ac:dyDescent="0.3">
      <c r="A166" t="s">
        <v>400</v>
      </c>
      <c r="B166" s="1">
        <v>46001</v>
      </c>
      <c r="C166" t="s">
        <v>401</v>
      </c>
      <c r="D166" t="s">
        <v>73</v>
      </c>
      <c r="E166" t="s">
        <v>43</v>
      </c>
      <c r="F166">
        <v>19</v>
      </c>
      <c r="G166" t="s">
        <v>90</v>
      </c>
      <c r="H166" t="s">
        <v>31</v>
      </c>
      <c r="I166" t="s">
        <v>90</v>
      </c>
      <c r="J166" t="s">
        <v>102</v>
      </c>
      <c r="K166">
        <v>1</v>
      </c>
      <c r="L166">
        <v>34466</v>
      </c>
      <c r="M166">
        <v>5</v>
      </c>
      <c r="N166">
        <v>1723.3</v>
      </c>
      <c r="O166">
        <v>5893.69</v>
      </c>
      <c r="P166">
        <v>50</v>
      </c>
      <c r="Q166">
        <v>38686.39</v>
      </c>
      <c r="R166" t="s">
        <v>83</v>
      </c>
      <c r="S166" t="s">
        <v>34</v>
      </c>
      <c r="T166" t="s">
        <v>95</v>
      </c>
      <c r="U166" t="s">
        <v>96</v>
      </c>
      <c r="V166" t="s">
        <v>57</v>
      </c>
      <c r="W166">
        <v>1</v>
      </c>
      <c r="X166" t="s">
        <v>38</v>
      </c>
      <c r="Y166">
        <v>3</v>
      </c>
      <c r="Z166" t="s">
        <v>39</v>
      </c>
    </row>
    <row r="167" spans="1:26" x14ac:dyDescent="0.3">
      <c r="A167" t="s">
        <v>402</v>
      </c>
      <c r="B167" s="1">
        <v>45947</v>
      </c>
      <c r="C167" t="s">
        <v>384</v>
      </c>
      <c r="D167" t="s">
        <v>66</v>
      </c>
      <c r="E167" t="s">
        <v>29</v>
      </c>
      <c r="F167">
        <v>57</v>
      </c>
      <c r="G167" t="s">
        <v>99</v>
      </c>
      <c r="H167" t="s">
        <v>52</v>
      </c>
      <c r="I167" t="s">
        <v>99</v>
      </c>
      <c r="J167" t="s">
        <v>32</v>
      </c>
      <c r="K167">
        <v>3</v>
      </c>
      <c r="L167">
        <v>42623</v>
      </c>
      <c r="M167">
        <v>20</v>
      </c>
      <c r="N167">
        <v>25573.8</v>
      </c>
      <c r="O167">
        <v>18413.14</v>
      </c>
      <c r="P167">
        <v>20</v>
      </c>
      <c r="Q167">
        <v>120728.34</v>
      </c>
      <c r="R167" t="s">
        <v>45</v>
      </c>
      <c r="S167" t="s">
        <v>63</v>
      </c>
      <c r="T167" t="s">
        <v>95</v>
      </c>
      <c r="U167" t="s">
        <v>96</v>
      </c>
      <c r="V167" t="s">
        <v>57</v>
      </c>
      <c r="W167">
        <v>1</v>
      </c>
      <c r="X167" t="s">
        <v>47</v>
      </c>
      <c r="Y167">
        <v>1</v>
      </c>
      <c r="Z167" t="s">
        <v>91</v>
      </c>
    </row>
    <row r="168" spans="1:26" x14ac:dyDescent="0.3">
      <c r="A168" t="s">
        <v>403</v>
      </c>
      <c r="B168" s="1">
        <v>46059</v>
      </c>
      <c r="C168" t="s">
        <v>404</v>
      </c>
      <c r="D168" t="s">
        <v>89</v>
      </c>
      <c r="E168" t="s">
        <v>29</v>
      </c>
      <c r="F168">
        <v>45</v>
      </c>
      <c r="G168" t="s">
        <v>51</v>
      </c>
      <c r="H168" t="s">
        <v>52</v>
      </c>
      <c r="I168" t="s">
        <v>51</v>
      </c>
      <c r="J168" t="s">
        <v>150</v>
      </c>
      <c r="K168">
        <v>2</v>
      </c>
      <c r="L168">
        <v>35830</v>
      </c>
      <c r="M168">
        <v>10</v>
      </c>
      <c r="N168">
        <v>7166</v>
      </c>
      <c r="O168">
        <v>11608.92</v>
      </c>
      <c r="P168">
        <v>133</v>
      </c>
      <c r="Q168">
        <v>76235.92</v>
      </c>
      <c r="R168" t="s">
        <v>54</v>
      </c>
      <c r="S168" t="s">
        <v>34</v>
      </c>
      <c r="T168" t="s">
        <v>55</v>
      </c>
      <c r="U168" t="s">
        <v>56</v>
      </c>
      <c r="V168" t="s">
        <v>57</v>
      </c>
      <c r="W168">
        <v>8</v>
      </c>
      <c r="X168" t="s">
        <v>47</v>
      </c>
      <c r="Y168">
        <v>1</v>
      </c>
      <c r="Z168" t="s">
        <v>39</v>
      </c>
    </row>
    <row r="169" spans="1:26" x14ac:dyDescent="0.3">
      <c r="A169" t="s">
        <v>405</v>
      </c>
      <c r="B169" s="1">
        <v>45837</v>
      </c>
      <c r="C169" t="s">
        <v>406</v>
      </c>
      <c r="D169" t="s">
        <v>108</v>
      </c>
      <c r="E169" t="s">
        <v>29</v>
      </c>
      <c r="F169">
        <v>37</v>
      </c>
      <c r="G169" t="s">
        <v>99</v>
      </c>
      <c r="H169" t="s">
        <v>52</v>
      </c>
      <c r="I169" t="s">
        <v>99</v>
      </c>
      <c r="J169" t="s">
        <v>32</v>
      </c>
      <c r="K169">
        <v>1</v>
      </c>
      <c r="L169">
        <v>40523</v>
      </c>
      <c r="M169">
        <v>0</v>
      </c>
      <c r="N169">
        <v>0</v>
      </c>
      <c r="O169">
        <v>7294.14</v>
      </c>
      <c r="P169">
        <v>302</v>
      </c>
      <c r="Q169">
        <v>48119.14</v>
      </c>
      <c r="R169" t="s">
        <v>83</v>
      </c>
      <c r="S169" t="s">
        <v>63</v>
      </c>
      <c r="T169" t="s">
        <v>70</v>
      </c>
      <c r="U169" t="s">
        <v>56</v>
      </c>
      <c r="V169" t="s">
        <v>57</v>
      </c>
      <c r="W169">
        <v>9</v>
      </c>
      <c r="X169" t="s">
        <v>38</v>
      </c>
      <c r="Y169">
        <v>5</v>
      </c>
      <c r="Z169" t="s">
        <v>47</v>
      </c>
    </row>
    <row r="170" spans="1:26" x14ac:dyDescent="0.3">
      <c r="A170" t="s">
        <v>407</v>
      </c>
      <c r="B170" s="1">
        <v>46085</v>
      </c>
      <c r="C170" t="s">
        <v>408</v>
      </c>
      <c r="D170" t="s">
        <v>80</v>
      </c>
      <c r="E170" t="s">
        <v>43</v>
      </c>
      <c r="F170">
        <v>24</v>
      </c>
      <c r="G170" t="s">
        <v>44</v>
      </c>
      <c r="H170" t="s">
        <v>31</v>
      </c>
      <c r="I170" t="s">
        <v>44</v>
      </c>
      <c r="J170" t="s">
        <v>201</v>
      </c>
      <c r="K170">
        <v>4</v>
      </c>
      <c r="L170">
        <v>11352</v>
      </c>
      <c r="M170">
        <v>0</v>
      </c>
      <c r="N170">
        <v>0</v>
      </c>
      <c r="O170">
        <v>8173.44</v>
      </c>
      <c r="P170">
        <v>161</v>
      </c>
      <c r="Q170">
        <v>53742.44</v>
      </c>
      <c r="R170" t="s">
        <v>45</v>
      </c>
      <c r="S170" t="s">
        <v>34</v>
      </c>
      <c r="T170" t="s">
        <v>35</v>
      </c>
      <c r="U170" t="s">
        <v>36</v>
      </c>
      <c r="V170" t="s">
        <v>37</v>
      </c>
      <c r="W170">
        <v>6</v>
      </c>
      <c r="X170" t="s">
        <v>38</v>
      </c>
      <c r="Y170">
        <v>1</v>
      </c>
      <c r="Z170" t="s">
        <v>58</v>
      </c>
    </row>
    <row r="171" spans="1:26" x14ac:dyDescent="0.3">
      <c r="A171" t="s">
        <v>409</v>
      </c>
      <c r="B171" s="1">
        <v>45956</v>
      </c>
      <c r="C171" t="s">
        <v>410</v>
      </c>
      <c r="D171" t="s">
        <v>28</v>
      </c>
      <c r="E171" t="s">
        <v>43</v>
      </c>
      <c r="F171">
        <v>18</v>
      </c>
      <c r="G171" t="s">
        <v>67</v>
      </c>
      <c r="H171" t="s">
        <v>68</v>
      </c>
      <c r="I171" t="s">
        <v>67</v>
      </c>
      <c r="J171" t="s">
        <v>32</v>
      </c>
      <c r="K171">
        <v>4</v>
      </c>
      <c r="L171">
        <v>42955</v>
      </c>
      <c r="M171">
        <v>0</v>
      </c>
      <c r="N171">
        <v>0</v>
      </c>
      <c r="O171">
        <v>30927.599999999999</v>
      </c>
      <c r="P171">
        <v>41</v>
      </c>
      <c r="Q171">
        <v>202788.6</v>
      </c>
      <c r="R171" t="s">
        <v>45</v>
      </c>
      <c r="S171" t="s">
        <v>63</v>
      </c>
      <c r="T171" t="s">
        <v>46</v>
      </c>
      <c r="U171" t="s">
        <v>36</v>
      </c>
      <c r="V171" t="s">
        <v>37</v>
      </c>
      <c r="W171">
        <v>9</v>
      </c>
      <c r="X171" t="s">
        <v>38</v>
      </c>
      <c r="Y171">
        <v>3</v>
      </c>
      <c r="Z171" t="s">
        <v>47</v>
      </c>
    </row>
    <row r="172" spans="1:26" x14ac:dyDescent="0.3">
      <c r="A172" t="s">
        <v>411</v>
      </c>
      <c r="B172" s="1">
        <v>45931</v>
      </c>
      <c r="C172" t="s">
        <v>412</v>
      </c>
      <c r="D172" t="s">
        <v>108</v>
      </c>
      <c r="E172" t="s">
        <v>29</v>
      </c>
      <c r="F172">
        <v>59</v>
      </c>
      <c r="G172" t="s">
        <v>51</v>
      </c>
      <c r="H172" t="s">
        <v>52</v>
      </c>
      <c r="I172" t="s">
        <v>51</v>
      </c>
      <c r="J172" t="s">
        <v>112</v>
      </c>
      <c r="K172">
        <v>3</v>
      </c>
      <c r="L172">
        <v>40789</v>
      </c>
      <c r="M172">
        <v>10</v>
      </c>
      <c r="N172">
        <v>12236.7</v>
      </c>
      <c r="O172">
        <v>19823.45</v>
      </c>
      <c r="P172">
        <v>488</v>
      </c>
      <c r="Q172">
        <v>130441.75</v>
      </c>
      <c r="R172" t="s">
        <v>83</v>
      </c>
      <c r="S172" t="s">
        <v>34</v>
      </c>
      <c r="T172" t="s">
        <v>55</v>
      </c>
      <c r="U172" t="s">
        <v>56</v>
      </c>
      <c r="V172" t="s">
        <v>57</v>
      </c>
      <c r="W172">
        <v>3</v>
      </c>
      <c r="X172" t="s">
        <v>38</v>
      </c>
      <c r="Y172">
        <v>1</v>
      </c>
      <c r="Z172" t="s">
        <v>47</v>
      </c>
    </row>
    <row r="173" spans="1:26" x14ac:dyDescent="0.3">
      <c r="A173" t="s">
        <v>413</v>
      </c>
      <c r="B173" s="1">
        <v>45865</v>
      </c>
      <c r="C173" t="s">
        <v>414</v>
      </c>
      <c r="D173" t="s">
        <v>66</v>
      </c>
      <c r="E173" t="s">
        <v>29</v>
      </c>
      <c r="F173">
        <v>56</v>
      </c>
      <c r="G173" t="s">
        <v>30</v>
      </c>
      <c r="H173" t="s">
        <v>31</v>
      </c>
      <c r="I173" t="s">
        <v>30</v>
      </c>
      <c r="J173" t="s">
        <v>32</v>
      </c>
      <c r="K173">
        <v>5</v>
      </c>
      <c r="L173">
        <v>39991</v>
      </c>
      <c r="M173">
        <v>5</v>
      </c>
      <c r="N173">
        <v>9997.75</v>
      </c>
      <c r="O173">
        <v>34192.31</v>
      </c>
      <c r="P173">
        <v>328</v>
      </c>
      <c r="Q173">
        <v>224477.55</v>
      </c>
      <c r="R173" t="s">
        <v>33</v>
      </c>
      <c r="S173" t="s">
        <v>63</v>
      </c>
      <c r="T173" t="s">
        <v>103</v>
      </c>
      <c r="U173" t="s">
        <v>103</v>
      </c>
      <c r="V173" t="s">
        <v>57</v>
      </c>
      <c r="W173">
        <v>10</v>
      </c>
      <c r="X173" t="s">
        <v>47</v>
      </c>
      <c r="Y173">
        <v>4</v>
      </c>
      <c r="Z173" t="s">
        <v>58</v>
      </c>
    </row>
    <row r="174" spans="1:26" x14ac:dyDescent="0.3">
      <c r="A174" t="s">
        <v>415</v>
      </c>
      <c r="B174" s="1">
        <v>46009</v>
      </c>
      <c r="C174" t="s">
        <v>266</v>
      </c>
      <c r="D174" t="s">
        <v>89</v>
      </c>
      <c r="E174" t="s">
        <v>43</v>
      </c>
      <c r="F174">
        <v>41</v>
      </c>
      <c r="G174" t="s">
        <v>44</v>
      </c>
      <c r="H174" t="s">
        <v>31</v>
      </c>
      <c r="I174" t="s">
        <v>44</v>
      </c>
      <c r="J174" t="s">
        <v>201</v>
      </c>
      <c r="K174">
        <v>3</v>
      </c>
      <c r="L174">
        <v>22410</v>
      </c>
      <c r="M174">
        <v>10</v>
      </c>
      <c r="N174">
        <v>6723</v>
      </c>
      <c r="O174">
        <v>10891.26</v>
      </c>
      <c r="P174">
        <v>365</v>
      </c>
      <c r="Q174">
        <v>71763.259999999995</v>
      </c>
      <c r="R174" t="s">
        <v>45</v>
      </c>
      <c r="S174" t="s">
        <v>63</v>
      </c>
      <c r="T174" t="s">
        <v>103</v>
      </c>
      <c r="U174" t="s">
        <v>103</v>
      </c>
      <c r="V174" t="s">
        <v>57</v>
      </c>
      <c r="W174">
        <v>1</v>
      </c>
      <c r="X174" t="s">
        <v>47</v>
      </c>
      <c r="Y174">
        <v>1</v>
      </c>
      <c r="Z174" t="s">
        <v>47</v>
      </c>
    </row>
    <row r="175" spans="1:26" x14ac:dyDescent="0.3">
      <c r="A175" t="s">
        <v>416</v>
      </c>
      <c r="B175" s="1">
        <v>45938</v>
      </c>
      <c r="C175" t="s">
        <v>417</v>
      </c>
      <c r="D175" t="s">
        <v>80</v>
      </c>
      <c r="E175" t="s">
        <v>29</v>
      </c>
      <c r="F175">
        <v>18</v>
      </c>
      <c r="G175" t="s">
        <v>94</v>
      </c>
      <c r="H175" t="s">
        <v>31</v>
      </c>
      <c r="I175" t="s">
        <v>94</v>
      </c>
      <c r="J175" t="s">
        <v>53</v>
      </c>
      <c r="K175">
        <v>4</v>
      </c>
      <c r="L175">
        <v>3086</v>
      </c>
      <c r="M175">
        <v>10</v>
      </c>
      <c r="N175">
        <v>1234.4000000000001</v>
      </c>
      <c r="O175">
        <v>1999.73</v>
      </c>
      <c r="P175">
        <v>247</v>
      </c>
      <c r="Q175">
        <v>13356.33</v>
      </c>
      <c r="R175" t="s">
        <v>33</v>
      </c>
      <c r="S175" t="s">
        <v>63</v>
      </c>
      <c r="T175" t="s">
        <v>35</v>
      </c>
      <c r="U175" t="s">
        <v>36</v>
      </c>
      <c r="V175" t="s">
        <v>37</v>
      </c>
      <c r="W175">
        <v>4</v>
      </c>
      <c r="X175" t="s">
        <v>47</v>
      </c>
      <c r="Y175">
        <v>5</v>
      </c>
      <c r="Z175" t="s">
        <v>58</v>
      </c>
    </row>
    <row r="176" spans="1:26" x14ac:dyDescent="0.3">
      <c r="A176" t="s">
        <v>418</v>
      </c>
      <c r="B176" s="1">
        <v>45868</v>
      </c>
      <c r="C176" t="s">
        <v>419</v>
      </c>
      <c r="D176" t="s">
        <v>50</v>
      </c>
      <c r="E176" t="s">
        <v>43</v>
      </c>
      <c r="F176">
        <v>53</v>
      </c>
      <c r="G176" t="s">
        <v>30</v>
      </c>
      <c r="H176" t="s">
        <v>31</v>
      </c>
      <c r="I176" t="s">
        <v>30</v>
      </c>
      <c r="J176" t="s">
        <v>62</v>
      </c>
      <c r="K176">
        <v>3</v>
      </c>
      <c r="L176">
        <v>39476</v>
      </c>
      <c r="M176">
        <v>20</v>
      </c>
      <c r="N176">
        <v>23685.599999999999</v>
      </c>
      <c r="O176">
        <v>17053.63</v>
      </c>
      <c r="P176">
        <v>78</v>
      </c>
      <c r="Q176">
        <v>111874.03</v>
      </c>
      <c r="R176" t="s">
        <v>83</v>
      </c>
      <c r="S176" t="s">
        <v>63</v>
      </c>
      <c r="T176" t="s">
        <v>103</v>
      </c>
      <c r="U176" t="s">
        <v>103</v>
      </c>
      <c r="V176" t="s">
        <v>57</v>
      </c>
      <c r="W176">
        <v>5</v>
      </c>
      <c r="X176" t="s">
        <v>47</v>
      </c>
      <c r="Y176">
        <v>2</v>
      </c>
      <c r="Z176" t="s">
        <v>47</v>
      </c>
    </row>
    <row r="177" spans="1:26" x14ac:dyDescent="0.3">
      <c r="A177" t="s">
        <v>420</v>
      </c>
      <c r="B177" s="1">
        <v>45925</v>
      </c>
      <c r="C177" t="s">
        <v>421</v>
      </c>
      <c r="D177" t="s">
        <v>50</v>
      </c>
      <c r="E177" t="s">
        <v>29</v>
      </c>
      <c r="F177">
        <v>31</v>
      </c>
      <c r="G177" t="s">
        <v>44</v>
      </c>
      <c r="H177" t="s">
        <v>31</v>
      </c>
      <c r="I177" t="s">
        <v>44</v>
      </c>
      <c r="J177" t="s">
        <v>53</v>
      </c>
      <c r="K177">
        <v>1</v>
      </c>
      <c r="L177">
        <v>31021</v>
      </c>
      <c r="M177">
        <v>15</v>
      </c>
      <c r="N177">
        <v>4653.1499999999996</v>
      </c>
      <c r="O177">
        <v>4746.21</v>
      </c>
      <c r="P177">
        <v>39</v>
      </c>
      <c r="Q177">
        <v>31153.06</v>
      </c>
      <c r="R177" t="s">
        <v>83</v>
      </c>
      <c r="S177" t="s">
        <v>34</v>
      </c>
      <c r="T177" t="s">
        <v>70</v>
      </c>
      <c r="U177" t="s">
        <v>56</v>
      </c>
      <c r="V177" t="s">
        <v>57</v>
      </c>
      <c r="W177">
        <v>8</v>
      </c>
      <c r="X177" t="s">
        <v>47</v>
      </c>
      <c r="Y177">
        <v>4</v>
      </c>
      <c r="Z177" t="s">
        <v>39</v>
      </c>
    </row>
    <row r="178" spans="1:26" x14ac:dyDescent="0.3">
      <c r="A178" t="s">
        <v>422</v>
      </c>
      <c r="B178" s="1">
        <v>45842</v>
      </c>
      <c r="C178" t="s">
        <v>423</v>
      </c>
      <c r="D178" t="s">
        <v>73</v>
      </c>
      <c r="E178" t="s">
        <v>43</v>
      </c>
      <c r="F178">
        <v>46</v>
      </c>
      <c r="G178" t="s">
        <v>74</v>
      </c>
      <c r="H178" t="s">
        <v>31</v>
      </c>
      <c r="I178" t="s">
        <v>74</v>
      </c>
      <c r="J178" t="s">
        <v>201</v>
      </c>
      <c r="K178">
        <v>1</v>
      </c>
      <c r="L178">
        <v>581</v>
      </c>
      <c r="M178">
        <v>0</v>
      </c>
      <c r="N178">
        <v>0</v>
      </c>
      <c r="O178">
        <v>104.58</v>
      </c>
      <c r="P178">
        <v>19</v>
      </c>
      <c r="Q178">
        <v>704.58</v>
      </c>
      <c r="R178" t="s">
        <v>83</v>
      </c>
      <c r="S178" t="s">
        <v>34</v>
      </c>
      <c r="T178" t="s">
        <v>103</v>
      </c>
      <c r="U178" t="s">
        <v>103</v>
      </c>
      <c r="V178" t="s">
        <v>57</v>
      </c>
      <c r="W178">
        <v>4</v>
      </c>
      <c r="X178" t="s">
        <v>47</v>
      </c>
      <c r="Y178">
        <v>2</v>
      </c>
      <c r="Z178" t="s">
        <v>91</v>
      </c>
    </row>
    <row r="179" spans="1:26" x14ac:dyDescent="0.3">
      <c r="A179" t="s">
        <v>424</v>
      </c>
      <c r="B179" s="1">
        <v>46058</v>
      </c>
      <c r="C179" t="s">
        <v>425</v>
      </c>
      <c r="D179" t="s">
        <v>111</v>
      </c>
      <c r="E179" t="s">
        <v>29</v>
      </c>
      <c r="F179">
        <v>23</v>
      </c>
      <c r="G179" t="s">
        <v>134</v>
      </c>
      <c r="H179" t="s">
        <v>31</v>
      </c>
      <c r="I179" t="s">
        <v>134</v>
      </c>
      <c r="J179" t="s">
        <v>102</v>
      </c>
      <c r="K179">
        <v>3</v>
      </c>
      <c r="L179">
        <v>36753</v>
      </c>
      <c r="M179">
        <v>10</v>
      </c>
      <c r="N179">
        <v>11025.9</v>
      </c>
      <c r="O179">
        <v>17861.96</v>
      </c>
      <c r="P179">
        <v>200</v>
      </c>
      <c r="Q179">
        <v>117295.06</v>
      </c>
      <c r="R179" t="s">
        <v>54</v>
      </c>
      <c r="S179" t="s">
        <v>34</v>
      </c>
      <c r="T179" t="s">
        <v>95</v>
      </c>
      <c r="U179" t="s">
        <v>96</v>
      </c>
      <c r="V179" t="s">
        <v>57</v>
      </c>
      <c r="W179">
        <v>9</v>
      </c>
      <c r="X179" t="s">
        <v>38</v>
      </c>
      <c r="Y179">
        <v>3</v>
      </c>
      <c r="Z179" t="s">
        <v>58</v>
      </c>
    </row>
    <row r="180" spans="1:26" x14ac:dyDescent="0.3">
      <c r="A180" t="s">
        <v>426</v>
      </c>
      <c r="B180" s="1">
        <v>46011</v>
      </c>
      <c r="C180" t="s">
        <v>427</v>
      </c>
      <c r="D180" t="s">
        <v>28</v>
      </c>
      <c r="E180" t="s">
        <v>43</v>
      </c>
      <c r="F180">
        <v>30</v>
      </c>
      <c r="G180" t="s">
        <v>139</v>
      </c>
      <c r="H180" t="s">
        <v>31</v>
      </c>
      <c r="I180" t="s">
        <v>139</v>
      </c>
      <c r="J180" t="s">
        <v>75</v>
      </c>
      <c r="K180">
        <v>3</v>
      </c>
      <c r="L180">
        <v>34859</v>
      </c>
      <c r="M180">
        <v>5</v>
      </c>
      <c r="N180">
        <v>5228.8500000000004</v>
      </c>
      <c r="O180">
        <v>17882.669999999998</v>
      </c>
      <c r="P180">
        <v>482</v>
      </c>
      <c r="Q180">
        <v>117712.82</v>
      </c>
      <c r="R180" t="s">
        <v>54</v>
      </c>
      <c r="S180" t="s">
        <v>34</v>
      </c>
      <c r="T180" t="s">
        <v>70</v>
      </c>
      <c r="U180" t="s">
        <v>56</v>
      </c>
      <c r="V180" t="s">
        <v>57</v>
      </c>
      <c r="W180">
        <v>6</v>
      </c>
      <c r="X180" t="s">
        <v>47</v>
      </c>
      <c r="Y180">
        <v>1</v>
      </c>
      <c r="Z180" t="s">
        <v>47</v>
      </c>
    </row>
    <row r="181" spans="1:26" x14ac:dyDescent="0.3">
      <c r="A181" t="s">
        <v>428</v>
      </c>
      <c r="B181" s="1">
        <v>46101</v>
      </c>
      <c r="C181" t="s">
        <v>172</v>
      </c>
      <c r="D181" t="s">
        <v>108</v>
      </c>
      <c r="E181" t="s">
        <v>43</v>
      </c>
      <c r="F181">
        <v>38</v>
      </c>
      <c r="G181" t="s">
        <v>67</v>
      </c>
      <c r="H181" t="s">
        <v>68</v>
      </c>
      <c r="I181" t="s">
        <v>67</v>
      </c>
      <c r="J181" t="s">
        <v>150</v>
      </c>
      <c r="K181">
        <v>3</v>
      </c>
      <c r="L181">
        <v>27908</v>
      </c>
      <c r="M181">
        <v>15</v>
      </c>
      <c r="N181">
        <v>12558.6</v>
      </c>
      <c r="O181">
        <v>12809.77</v>
      </c>
      <c r="P181">
        <v>250</v>
      </c>
      <c r="Q181">
        <v>84225.17</v>
      </c>
      <c r="R181" t="s">
        <v>45</v>
      </c>
      <c r="S181" t="s">
        <v>34</v>
      </c>
      <c r="T181" t="s">
        <v>70</v>
      </c>
      <c r="U181" t="s">
        <v>56</v>
      </c>
      <c r="V181" t="s">
        <v>57</v>
      </c>
      <c r="W181">
        <v>9</v>
      </c>
      <c r="X181" t="s">
        <v>47</v>
      </c>
      <c r="Y181">
        <v>5</v>
      </c>
      <c r="Z181" t="s">
        <v>39</v>
      </c>
    </row>
    <row r="182" spans="1:26" x14ac:dyDescent="0.3">
      <c r="A182" t="s">
        <v>429</v>
      </c>
      <c r="B182" s="1">
        <v>46028</v>
      </c>
      <c r="C182" t="s">
        <v>301</v>
      </c>
      <c r="D182" t="s">
        <v>108</v>
      </c>
      <c r="E182" t="s">
        <v>43</v>
      </c>
      <c r="F182">
        <v>29</v>
      </c>
      <c r="G182" t="s">
        <v>139</v>
      </c>
      <c r="H182" t="s">
        <v>31</v>
      </c>
      <c r="I182" t="s">
        <v>139</v>
      </c>
      <c r="J182" t="s">
        <v>69</v>
      </c>
      <c r="K182">
        <v>3</v>
      </c>
      <c r="L182">
        <v>47658</v>
      </c>
      <c r="M182">
        <v>0</v>
      </c>
      <c r="N182">
        <v>0</v>
      </c>
      <c r="O182">
        <v>25735.32</v>
      </c>
      <c r="P182">
        <v>240</v>
      </c>
      <c r="Q182">
        <v>168949.32</v>
      </c>
      <c r="R182" t="s">
        <v>45</v>
      </c>
      <c r="S182" t="s">
        <v>34</v>
      </c>
      <c r="T182" t="s">
        <v>70</v>
      </c>
      <c r="U182" t="s">
        <v>56</v>
      </c>
      <c r="V182" t="s">
        <v>57</v>
      </c>
      <c r="W182">
        <v>4</v>
      </c>
      <c r="X182" t="s">
        <v>38</v>
      </c>
      <c r="Y182">
        <v>2</v>
      </c>
      <c r="Z182" t="s">
        <v>58</v>
      </c>
    </row>
    <row r="183" spans="1:26" x14ac:dyDescent="0.3">
      <c r="A183" t="s">
        <v>430</v>
      </c>
      <c r="B183" s="1">
        <v>45954</v>
      </c>
      <c r="C183" t="s">
        <v>431</v>
      </c>
      <c r="D183" t="s">
        <v>89</v>
      </c>
      <c r="E183" t="s">
        <v>43</v>
      </c>
      <c r="F183">
        <v>56</v>
      </c>
      <c r="G183" t="s">
        <v>30</v>
      </c>
      <c r="H183" t="s">
        <v>31</v>
      </c>
      <c r="I183" t="s">
        <v>30</v>
      </c>
      <c r="J183" t="s">
        <v>62</v>
      </c>
      <c r="K183">
        <v>4</v>
      </c>
      <c r="L183">
        <v>2329</v>
      </c>
      <c r="M183">
        <v>0</v>
      </c>
      <c r="N183">
        <v>0</v>
      </c>
      <c r="O183">
        <v>1676.88</v>
      </c>
      <c r="P183">
        <v>348</v>
      </c>
      <c r="Q183">
        <v>11340.88</v>
      </c>
      <c r="R183" t="s">
        <v>54</v>
      </c>
      <c r="S183" t="s">
        <v>34</v>
      </c>
      <c r="T183" t="s">
        <v>55</v>
      </c>
      <c r="U183" t="s">
        <v>56</v>
      </c>
      <c r="V183" t="s">
        <v>57</v>
      </c>
      <c r="W183">
        <v>1</v>
      </c>
      <c r="X183" t="s">
        <v>38</v>
      </c>
      <c r="Y183">
        <v>2</v>
      </c>
      <c r="Z183" t="s">
        <v>39</v>
      </c>
    </row>
    <row r="184" spans="1:26" x14ac:dyDescent="0.3">
      <c r="A184" t="s">
        <v>432</v>
      </c>
      <c r="B184" s="1">
        <v>45975</v>
      </c>
      <c r="C184" t="s">
        <v>433</v>
      </c>
      <c r="D184" t="s">
        <v>89</v>
      </c>
      <c r="E184" t="s">
        <v>43</v>
      </c>
      <c r="F184">
        <v>42</v>
      </c>
      <c r="G184" t="s">
        <v>30</v>
      </c>
      <c r="H184" t="s">
        <v>31</v>
      </c>
      <c r="I184" t="s">
        <v>30</v>
      </c>
      <c r="J184" t="s">
        <v>201</v>
      </c>
      <c r="K184">
        <v>2</v>
      </c>
      <c r="L184">
        <v>10674</v>
      </c>
      <c r="M184">
        <v>20</v>
      </c>
      <c r="N184">
        <v>4269.6000000000004</v>
      </c>
      <c r="O184">
        <v>3074.11</v>
      </c>
      <c r="P184">
        <v>316</v>
      </c>
      <c r="Q184">
        <v>20468.509999999998</v>
      </c>
      <c r="R184" t="s">
        <v>33</v>
      </c>
      <c r="S184" t="s">
        <v>34</v>
      </c>
      <c r="T184" t="s">
        <v>46</v>
      </c>
      <c r="U184" t="s">
        <v>36</v>
      </c>
      <c r="V184" t="s">
        <v>37</v>
      </c>
      <c r="W184">
        <v>5</v>
      </c>
      <c r="X184" t="s">
        <v>38</v>
      </c>
      <c r="Y184">
        <v>1</v>
      </c>
      <c r="Z184" t="s">
        <v>91</v>
      </c>
    </row>
    <row r="185" spans="1:26" x14ac:dyDescent="0.3">
      <c r="A185" t="s">
        <v>434</v>
      </c>
      <c r="B185" s="1">
        <v>45910</v>
      </c>
      <c r="C185" t="s">
        <v>435</v>
      </c>
      <c r="D185" t="s">
        <v>108</v>
      </c>
      <c r="E185" t="s">
        <v>29</v>
      </c>
      <c r="F185">
        <v>37</v>
      </c>
      <c r="G185" t="s">
        <v>139</v>
      </c>
      <c r="H185" t="s">
        <v>31</v>
      </c>
      <c r="I185" t="s">
        <v>139</v>
      </c>
      <c r="J185" t="s">
        <v>62</v>
      </c>
      <c r="K185">
        <v>4</v>
      </c>
      <c r="L185">
        <v>9797</v>
      </c>
      <c r="M185">
        <v>15</v>
      </c>
      <c r="N185">
        <v>5878.2</v>
      </c>
      <c r="O185">
        <v>5995.76</v>
      </c>
      <c r="P185">
        <v>457</v>
      </c>
      <c r="Q185">
        <v>39762.559999999998</v>
      </c>
      <c r="R185" t="s">
        <v>83</v>
      </c>
      <c r="S185" t="s">
        <v>34</v>
      </c>
      <c r="T185" t="s">
        <v>55</v>
      </c>
      <c r="U185" t="s">
        <v>56</v>
      </c>
      <c r="V185" t="s">
        <v>57</v>
      </c>
      <c r="W185">
        <v>3</v>
      </c>
      <c r="X185" t="s">
        <v>47</v>
      </c>
      <c r="Y185">
        <v>5</v>
      </c>
      <c r="Z185" t="s">
        <v>91</v>
      </c>
    </row>
    <row r="186" spans="1:26" x14ac:dyDescent="0.3">
      <c r="A186" t="s">
        <v>436</v>
      </c>
      <c r="B186" s="1">
        <v>45990</v>
      </c>
      <c r="C186" t="s">
        <v>299</v>
      </c>
      <c r="D186" t="s">
        <v>80</v>
      </c>
      <c r="E186" t="s">
        <v>43</v>
      </c>
      <c r="F186">
        <v>46</v>
      </c>
      <c r="G186" t="s">
        <v>74</v>
      </c>
      <c r="H186" t="s">
        <v>31</v>
      </c>
      <c r="I186" t="s">
        <v>74</v>
      </c>
      <c r="J186" t="s">
        <v>32</v>
      </c>
      <c r="K186">
        <v>3</v>
      </c>
      <c r="L186">
        <v>44724</v>
      </c>
      <c r="M186">
        <v>5</v>
      </c>
      <c r="N186">
        <v>6708.6</v>
      </c>
      <c r="O186">
        <v>22943.41</v>
      </c>
      <c r="P186">
        <v>76</v>
      </c>
      <c r="Q186">
        <v>150482.81</v>
      </c>
      <c r="R186" t="s">
        <v>83</v>
      </c>
      <c r="S186" t="s">
        <v>34</v>
      </c>
      <c r="T186" t="s">
        <v>103</v>
      </c>
      <c r="U186" t="s">
        <v>103</v>
      </c>
      <c r="V186" t="s">
        <v>57</v>
      </c>
      <c r="W186">
        <v>7</v>
      </c>
      <c r="X186" t="s">
        <v>47</v>
      </c>
      <c r="Y186">
        <v>2</v>
      </c>
      <c r="Z186" t="s">
        <v>91</v>
      </c>
    </row>
    <row r="187" spans="1:26" x14ac:dyDescent="0.3">
      <c r="A187" t="s">
        <v>437</v>
      </c>
      <c r="B187" s="1">
        <v>46075</v>
      </c>
      <c r="C187" t="s">
        <v>438</v>
      </c>
      <c r="D187" t="s">
        <v>80</v>
      </c>
      <c r="E187" t="s">
        <v>29</v>
      </c>
      <c r="F187">
        <v>33</v>
      </c>
      <c r="G187" t="s">
        <v>44</v>
      </c>
      <c r="H187" t="s">
        <v>31</v>
      </c>
      <c r="I187" t="s">
        <v>44</v>
      </c>
      <c r="J187" t="s">
        <v>150</v>
      </c>
      <c r="K187">
        <v>2</v>
      </c>
      <c r="L187">
        <v>41199</v>
      </c>
      <c r="M187">
        <v>20</v>
      </c>
      <c r="N187">
        <v>16479.599999999999</v>
      </c>
      <c r="O187">
        <v>11865.31</v>
      </c>
      <c r="P187">
        <v>317</v>
      </c>
      <c r="Q187">
        <v>78100.710000000006</v>
      </c>
      <c r="R187" t="s">
        <v>54</v>
      </c>
      <c r="S187" t="s">
        <v>63</v>
      </c>
      <c r="T187" t="s">
        <v>46</v>
      </c>
      <c r="U187" t="s">
        <v>36</v>
      </c>
      <c r="V187" t="s">
        <v>37</v>
      </c>
      <c r="W187">
        <v>2</v>
      </c>
      <c r="X187" t="s">
        <v>38</v>
      </c>
      <c r="Y187">
        <v>3</v>
      </c>
      <c r="Z187" t="s">
        <v>39</v>
      </c>
    </row>
    <row r="188" spans="1:26" x14ac:dyDescent="0.3">
      <c r="A188" t="s">
        <v>439</v>
      </c>
      <c r="B188" s="1">
        <v>45849</v>
      </c>
      <c r="C188" t="s">
        <v>375</v>
      </c>
      <c r="D188" t="s">
        <v>73</v>
      </c>
      <c r="E188" t="s">
        <v>43</v>
      </c>
      <c r="F188">
        <v>37</v>
      </c>
      <c r="G188" t="s">
        <v>94</v>
      </c>
      <c r="H188" t="s">
        <v>31</v>
      </c>
      <c r="I188" t="s">
        <v>94</v>
      </c>
      <c r="J188" t="s">
        <v>75</v>
      </c>
      <c r="K188">
        <v>5</v>
      </c>
      <c r="L188">
        <v>41589</v>
      </c>
      <c r="M188">
        <v>0</v>
      </c>
      <c r="N188">
        <v>0</v>
      </c>
      <c r="O188">
        <v>37430.1</v>
      </c>
      <c r="P188">
        <v>194</v>
      </c>
      <c r="Q188">
        <v>245569.1</v>
      </c>
      <c r="R188" t="s">
        <v>33</v>
      </c>
      <c r="S188" t="s">
        <v>63</v>
      </c>
      <c r="T188" t="s">
        <v>70</v>
      </c>
      <c r="U188" t="s">
        <v>56</v>
      </c>
      <c r="V188" t="s">
        <v>57</v>
      </c>
      <c r="W188">
        <v>10</v>
      </c>
      <c r="X188" t="s">
        <v>38</v>
      </c>
      <c r="Y188">
        <v>1</v>
      </c>
      <c r="Z188" t="s">
        <v>39</v>
      </c>
    </row>
    <row r="189" spans="1:26" x14ac:dyDescent="0.3">
      <c r="A189" t="s">
        <v>440</v>
      </c>
      <c r="B189" s="1">
        <v>46068</v>
      </c>
      <c r="C189" t="s">
        <v>441</v>
      </c>
      <c r="D189" t="s">
        <v>42</v>
      </c>
      <c r="E189" t="s">
        <v>43</v>
      </c>
      <c r="F189">
        <v>50</v>
      </c>
      <c r="G189" t="s">
        <v>139</v>
      </c>
      <c r="H189" t="s">
        <v>31</v>
      </c>
      <c r="I189" t="s">
        <v>139</v>
      </c>
      <c r="J189" t="s">
        <v>150</v>
      </c>
      <c r="K189">
        <v>3</v>
      </c>
      <c r="L189">
        <v>38807</v>
      </c>
      <c r="M189">
        <v>5</v>
      </c>
      <c r="N189">
        <v>5821.05</v>
      </c>
      <c r="O189">
        <v>19907.990000000002</v>
      </c>
      <c r="P189">
        <v>361</v>
      </c>
      <c r="Q189">
        <v>130868.94</v>
      </c>
      <c r="R189" t="s">
        <v>45</v>
      </c>
      <c r="S189" t="s">
        <v>34</v>
      </c>
      <c r="T189" t="s">
        <v>46</v>
      </c>
      <c r="U189" t="s">
        <v>36</v>
      </c>
      <c r="V189" t="s">
        <v>37</v>
      </c>
      <c r="W189">
        <v>10</v>
      </c>
      <c r="X189" t="s">
        <v>47</v>
      </c>
      <c r="Y189">
        <v>5</v>
      </c>
      <c r="Z189" t="s">
        <v>47</v>
      </c>
    </row>
    <row r="190" spans="1:26" x14ac:dyDescent="0.3">
      <c r="A190" t="s">
        <v>442</v>
      </c>
      <c r="B190" s="1">
        <v>45840</v>
      </c>
      <c r="C190" t="s">
        <v>443</v>
      </c>
      <c r="D190" t="s">
        <v>61</v>
      </c>
      <c r="E190" t="s">
        <v>43</v>
      </c>
      <c r="F190">
        <v>32</v>
      </c>
      <c r="G190" t="s">
        <v>30</v>
      </c>
      <c r="H190" t="s">
        <v>31</v>
      </c>
      <c r="I190" t="s">
        <v>30</v>
      </c>
      <c r="J190" t="s">
        <v>69</v>
      </c>
      <c r="K190">
        <v>1</v>
      </c>
      <c r="L190">
        <v>6099</v>
      </c>
      <c r="M190">
        <v>0</v>
      </c>
      <c r="N190">
        <v>0</v>
      </c>
      <c r="O190">
        <v>1097.82</v>
      </c>
      <c r="P190">
        <v>238</v>
      </c>
      <c r="Q190">
        <v>7434.82</v>
      </c>
      <c r="R190" t="s">
        <v>45</v>
      </c>
      <c r="S190" t="s">
        <v>63</v>
      </c>
      <c r="T190" t="s">
        <v>95</v>
      </c>
      <c r="U190" t="s">
        <v>96</v>
      </c>
      <c r="V190" t="s">
        <v>57</v>
      </c>
      <c r="W190">
        <v>10</v>
      </c>
      <c r="X190" t="s">
        <v>38</v>
      </c>
      <c r="Y190">
        <v>2</v>
      </c>
      <c r="Z190" t="s">
        <v>39</v>
      </c>
    </row>
    <row r="191" spans="1:26" x14ac:dyDescent="0.3">
      <c r="A191" t="s">
        <v>444</v>
      </c>
      <c r="B191" s="1">
        <v>45929</v>
      </c>
      <c r="C191" t="s">
        <v>445</v>
      </c>
      <c r="D191" t="s">
        <v>108</v>
      </c>
      <c r="E191" t="s">
        <v>29</v>
      </c>
      <c r="F191">
        <v>25</v>
      </c>
      <c r="G191" t="s">
        <v>51</v>
      </c>
      <c r="H191" t="s">
        <v>52</v>
      </c>
      <c r="I191" t="s">
        <v>51</v>
      </c>
      <c r="J191" t="s">
        <v>201</v>
      </c>
      <c r="K191">
        <v>1</v>
      </c>
      <c r="L191">
        <v>22901</v>
      </c>
      <c r="M191">
        <v>0</v>
      </c>
      <c r="N191">
        <v>0</v>
      </c>
      <c r="O191">
        <v>4122.18</v>
      </c>
      <c r="P191">
        <v>141</v>
      </c>
      <c r="Q191">
        <v>27164.18</v>
      </c>
      <c r="R191" t="s">
        <v>54</v>
      </c>
      <c r="S191" t="s">
        <v>34</v>
      </c>
      <c r="T191" t="s">
        <v>95</v>
      </c>
      <c r="U191" t="s">
        <v>96</v>
      </c>
      <c r="V191" t="s">
        <v>57</v>
      </c>
      <c r="W191">
        <v>4</v>
      </c>
      <c r="X191" t="s">
        <v>47</v>
      </c>
      <c r="Y191">
        <v>3</v>
      </c>
      <c r="Z191" t="s">
        <v>39</v>
      </c>
    </row>
    <row r="192" spans="1:26" x14ac:dyDescent="0.3">
      <c r="A192" t="s">
        <v>446</v>
      </c>
      <c r="B192" s="1">
        <v>45994</v>
      </c>
      <c r="C192" t="s">
        <v>447</v>
      </c>
      <c r="D192" t="s">
        <v>61</v>
      </c>
      <c r="E192" t="s">
        <v>29</v>
      </c>
      <c r="F192">
        <v>58</v>
      </c>
      <c r="G192" t="s">
        <v>44</v>
      </c>
      <c r="H192" t="s">
        <v>31</v>
      </c>
      <c r="I192" t="s">
        <v>44</v>
      </c>
      <c r="J192" t="s">
        <v>53</v>
      </c>
      <c r="K192">
        <v>2</v>
      </c>
      <c r="L192">
        <v>15512</v>
      </c>
      <c r="M192">
        <v>20</v>
      </c>
      <c r="N192">
        <v>6204.8</v>
      </c>
      <c r="O192">
        <v>4467.46</v>
      </c>
      <c r="P192">
        <v>484</v>
      </c>
      <c r="Q192">
        <v>29770.66</v>
      </c>
      <c r="R192" t="s">
        <v>83</v>
      </c>
      <c r="S192" t="s">
        <v>63</v>
      </c>
      <c r="T192" t="s">
        <v>35</v>
      </c>
      <c r="U192" t="s">
        <v>36</v>
      </c>
      <c r="V192" t="s">
        <v>37</v>
      </c>
      <c r="W192">
        <v>8</v>
      </c>
      <c r="X192" t="s">
        <v>47</v>
      </c>
      <c r="Y192">
        <v>1</v>
      </c>
      <c r="Z192" t="s">
        <v>47</v>
      </c>
    </row>
    <row r="193" spans="1:26" x14ac:dyDescent="0.3">
      <c r="A193" t="s">
        <v>448</v>
      </c>
      <c r="B193" s="1">
        <v>45778</v>
      </c>
      <c r="C193" t="s">
        <v>449</v>
      </c>
      <c r="D193" t="s">
        <v>28</v>
      </c>
      <c r="E193" t="s">
        <v>43</v>
      </c>
      <c r="F193">
        <v>58</v>
      </c>
      <c r="G193" t="s">
        <v>94</v>
      </c>
      <c r="H193" t="s">
        <v>31</v>
      </c>
      <c r="I193" t="s">
        <v>94</v>
      </c>
      <c r="J193" t="s">
        <v>62</v>
      </c>
      <c r="K193">
        <v>3</v>
      </c>
      <c r="L193">
        <v>15329</v>
      </c>
      <c r="M193">
        <v>15</v>
      </c>
      <c r="N193">
        <v>6898.05</v>
      </c>
      <c r="O193">
        <v>7036.01</v>
      </c>
      <c r="P193">
        <v>288</v>
      </c>
      <c r="Q193">
        <v>46412.959999999999</v>
      </c>
      <c r="R193" t="s">
        <v>45</v>
      </c>
      <c r="S193" t="s">
        <v>63</v>
      </c>
      <c r="T193" t="s">
        <v>76</v>
      </c>
      <c r="U193" t="s">
        <v>77</v>
      </c>
      <c r="V193" t="s">
        <v>57</v>
      </c>
      <c r="W193">
        <v>4</v>
      </c>
      <c r="X193" t="s">
        <v>38</v>
      </c>
      <c r="Y193">
        <v>5</v>
      </c>
      <c r="Z193" t="s">
        <v>91</v>
      </c>
    </row>
    <row r="194" spans="1:26" x14ac:dyDescent="0.3">
      <c r="A194" t="s">
        <v>450</v>
      </c>
      <c r="B194" s="1">
        <v>45814</v>
      </c>
      <c r="C194" t="s">
        <v>451</v>
      </c>
      <c r="D194" t="s">
        <v>28</v>
      </c>
      <c r="E194" t="s">
        <v>43</v>
      </c>
      <c r="F194">
        <v>57</v>
      </c>
      <c r="G194" t="s">
        <v>51</v>
      </c>
      <c r="H194" t="s">
        <v>52</v>
      </c>
      <c r="I194" t="s">
        <v>51</v>
      </c>
      <c r="J194" t="s">
        <v>32</v>
      </c>
      <c r="K194">
        <v>1</v>
      </c>
      <c r="L194">
        <v>10386</v>
      </c>
      <c r="M194">
        <v>10</v>
      </c>
      <c r="N194">
        <v>1038.5999999999999</v>
      </c>
      <c r="O194">
        <v>1682.53</v>
      </c>
      <c r="P194">
        <v>35</v>
      </c>
      <c r="Q194">
        <v>11064.93</v>
      </c>
      <c r="R194" t="s">
        <v>83</v>
      </c>
      <c r="S194" t="s">
        <v>63</v>
      </c>
      <c r="T194" t="s">
        <v>70</v>
      </c>
      <c r="U194" t="s">
        <v>56</v>
      </c>
      <c r="V194" t="s">
        <v>57</v>
      </c>
      <c r="W194">
        <v>10</v>
      </c>
      <c r="X194" t="s">
        <v>47</v>
      </c>
      <c r="Y194">
        <v>4</v>
      </c>
      <c r="Z194" t="s">
        <v>39</v>
      </c>
    </row>
    <row r="195" spans="1:26" x14ac:dyDescent="0.3">
      <c r="A195" t="s">
        <v>452</v>
      </c>
      <c r="B195" s="1">
        <v>45802</v>
      </c>
      <c r="C195" t="s">
        <v>453</v>
      </c>
      <c r="D195" t="s">
        <v>111</v>
      </c>
      <c r="E195" t="s">
        <v>43</v>
      </c>
      <c r="F195">
        <v>24</v>
      </c>
      <c r="G195" t="s">
        <v>90</v>
      </c>
      <c r="H195" t="s">
        <v>31</v>
      </c>
      <c r="I195" t="s">
        <v>90</v>
      </c>
      <c r="J195" t="s">
        <v>125</v>
      </c>
      <c r="K195">
        <v>1</v>
      </c>
      <c r="L195">
        <v>35438</v>
      </c>
      <c r="M195">
        <v>20</v>
      </c>
      <c r="N195">
        <v>7087.6</v>
      </c>
      <c r="O195">
        <v>5103.07</v>
      </c>
      <c r="P195">
        <v>457</v>
      </c>
      <c r="Q195">
        <v>33910.47</v>
      </c>
      <c r="R195" t="s">
        <v>33</v>
      </c>
      <c r="S195" t="s">
        <v>34</v>
      </c>
      <c r="T195" t="s">
        <v>55</v>
      </c>
      <c r="U195" t="s">
        <v>56</v>
      </c>
      <c r="V195" t="s">
        <v>57</v>
      </c>
      <c r="W195">
        <v>10</v>
      </c>
      <c r="X195" t="s">
        <v>38</v>
      </c>
      <c r="Y195">
        <v>1</v>
      </c>
      <c r="Z195" t="s">
        <v>47</v>
      </c>
    </row>
    <row r="196" spans="1:26" x14ac:dyDescent="0.3">
      <c r="A196" t="s">
        <v>454</v>
      </c>
      <c r="B196" s="1">
        <v>46007</v>
      </c>
      <c r="C196" t="s">
        <v>455</v>
      </c>
      <c r="D196" t="s">
        <v>28</v>
      </c>
      <c r="E196" t="s">
        <v>29</v>
      </c>
      <c r="F196">
        <v>56</v>
      </c>
      <c r="G196" t="s">
        <v>51</v>
      </c>
      <c r="H196" t="s">
        <v>52</v>
      </c>
      <c r="I196" t="s">
        <v>51</v>
      </c>
      <c r="J196" t="s">
        <v>62</v>
      </c>
      <c r="K196">
        <v>2</v>
      </c>
      <c r="L196">
        <v>44534</v>
      </c>
      <c r="M196">
        <v>15</v>
      </c>
      <c r="N196">
        <v>13360.2</v>
      </c>
      <c r="O196">
        <v>13627.4</v>
      </c>
      <c r="P196">
        <v>3</v>
      </c>
      <c r="Q196">
        <v>89338.2</v>
      </c>
      <c r="R196" t="s">
        <v>45</v>
      </c>
      <c r="S196" t="s">
        <v>34</v>
      </c>
      <c r="T196" t="s">
        <v>103</v>
      </c>
      <c r="U196" t="s">
        <v>103</v>
      </c>
      <c r="V196" t="s">
        <v>57</v>
      </c>
      <c r="W196">
        <v>5</v>
      </c>
      <c r="X196" t="s">
        <v>38</v>
      </c>
      <c r="Y196">
        <v>2</v>
      </c>
      <c r="Z196" t="s">
        <v>47</v>
      </c>
    </row>
    <row r="197" spans="1:26" x14ac:dyDescent="0.3">
      <c r="A197" t="s">
        <v>456</v>
      </c>
      <c r="B197" s="1">
        <v>46005</v>
      </c>
      <c r="C197" t="s">
        <v>457</v>
      </c>
      <c r="D197" t="s">
        <v>111</v>
      </c>
      <c r="E197" t="s">
        <v>29</v>
      </c>
      <c r="F197">
        <v>50</v>
      </c>
      <c r="G197" t="s">
        <v>139</v>
      </c>
      <c r="H197" t="s">
        <v>31</v>
      </c>
      <c r="I197" t="s">
        <v>139</v>
      </c>
      <c r="J197" t="s">
        <v>62</v>
      </c>
      <c r="K197">
        <v>3</v>
      </c>
      <c r="L197">
        <v>34485</v>
      </c>
      <c r="M197">
        <v>20</v>
      </c>
      <c r="N197">
        <v>20691</v>
      </c>
      <c r="O197">
        <v>14897.52</v>
      </c>
      <c r="P197">
        <v>283</v>
      </c>
      <c r="Q197">
        <v>97944.52</v>
      </c>
      <c r="R197" t="s">
        <v>45</v>
      </c>
      <c r="S197" t="s">
        <v>63</v>
      </c>
      <c r="T197" t="s">
        <v>76</v>
      </c>
      <c r="U197" t="s">
        <v>77</v>
      </c>
      <c r="V197" t="s">
        <v>57</v>
      </c>
      <c r="W197">
        <v>6</v>
      </c>
      <c r="X197" t="s">
        <v>38</v>
      </c>
      <c r="Y197">
        <v>5</v>
      </c>
      <c r="Z197" t="s">
        <v>58</v>
      </c>
    </row>
    <row r="198" spans="1:26" x14ac:dyDescent="0.3">
      <c r="A198" t="s">
        <v>458</v>
      </c>
      <c r="B198" s="1">
        <v>46099</v>
      </c>
      <c r="C198" t="s">
        <v>459</v>
      </c>
      <c r="D198" t="s">
        <v>28</v>
      </c>
      <c r="E198" t="s">
        <v>29</v>
      </c>
      <c r="F198">
        <v>29</v>
      </c>
      <c r="G198" t="s">
        <v>134</v>
      </c>
      <c r="H198" t="s">
        <v>31</v>
      </c>
      <c r="I198" t="s">
        <v>134</v>
      </c>
      <c r="J198" t="s">
        <v>112</v>
      </c>
      <c r="K198">
        <v>5</v>
      </c>
      <c r="L198">
        <v>2512</v>
      </c>
      <c r="M198">
        <v>5</v>
      </c>
      <c r="N198">
        <v>628</v>
      </c>
      <c r="O198">
        <v>2147.7600000000002</v>
      </c>
      <c r="P198">
        <v>234</v>
      </c>
      <c r="Q198">
        <v>14313.76</v>
      </c>
      <c r="R198" t="s">
        <v>54</v>
      </c>
      <c r="S198" t="s">
        <v>34</v>
      </c>
      <c r="T198" t="s">
        <v>35</v>
      </c>
      <c r="U198" t="s">
        <v>36</v>
      </c>
      <c r="V198" t="s">
        <v>37</v>
      </c>
      <c r="W198">
        <v>5</v>
      </c>
      <c r="X198" t="s">
        <v>38</v>
      </c>
      <c r="Y198">
        <v>2</v>
      </c>
      <c r="Z198" t="s">
        <v>39</v>
      </c>
    </row>
    <row r="199" spans="1:26" x14ac:dyDescent="0.3">
      <c r="A199" t="s">
        <v>460</v>
      </c>
      <c r="B199" s="1">
        <v>45809</v>
      </c>
      <c r="C199" t="s">
        <v>461</v>
      </c>
      <c r="D199" t="s">
        <v>73</v>
      </c>
      <c r="E199" t="s">
        <v>43</v>
      </c>
      <c r="F199">
        <v>33</v>
      </c>
      <c r="G199" t="s">
        <v>74</v>
      </c>
      <c r="H199" t="s">
        <v>31</v>
      </c>
      <c r="I199" t="s">
        <v>74</v>
      </c>
      <c r="J199" t="s">
        <v>102</v>
      </c>
      <c r="K199">
        <v>5</v>
      </c>
      <c r="L199">
        <v>17388</v>
      </c>
      <c r="M199">
        <v>0</v>
      </c>
      <c r="N199">
        <v>0</v>
      </c>
      <c r="O199">
        <v>15649.2</v>
      </c>
      <c r="P199">
        <v>308</v>
      </c>
      <c r="Q199">
        <v>102897.2</v>
      </c>
      <c r="R199" t="s">
        <v>54</v>
      </c>
      <c r="S199" t="s">
        <v>63</v>
      </c>
      <c r="T199" t="s">
        <v>84</v>
      </c>
      <c r="U199" t="s">
        <v>85</v>
      </c>
      <c r="V199" t="s">
        <v>86</v>
      </c>
      <c r="W199">
        <v>7</v>
      </c>
      <c r="X199" t="s">
        <v>47</v>
      </c>
      <c r="Y199">
        <v>5</v>
      </c>
      <c r="Z199" t="s">
        <v>39</v>
      </c>
    </row>
    <row r="200" spans="1:26" x14ac:dyDescent="0.3">
      <c r="A200" t="s">
        <v>462</v>
      </c>
      <c r="B200" s="1">
        <v>45948</v>
      </c>
      <c r="C200" t="s">
        <v>419</v>
      </c>
      <c r="D200" t="s">
        <v>50</v>
      </c>
      <c r="E200" t="s">
        <v>43</v>
      </c>
      <c r="F200">
        <v>57</v>
      </c>
      <c r="G200" t="s">
        <v>139</v>
      </c>
      <c r="H200" t="s">
        <v>31</v>
      </c>
      <c r="I200" t="s">
        <v>139</v>
      </c>
      <c r="J200" t="s">
        <v>53</v>
      </c>
      <c r="K200">
        <v>2</v>
      </c>
      <c r="L200">
        <v>2519</v>
      </c>
      <c r="M200">
        <v>0</v>
      </c>
      <c r="N200">
        <v>0</v>
      </c>
      <c r="O200">
        <v>906.84</v>
      </c>
      <c r="P200">
        <v>204</v>
      </c>
      <c r="Q200">
        <v>6148.84</v>
      </c>
      <c r="R200" t="s">
        <v>83</v>
      </c>
      <c r="S200" t="s">
        <v>34</v>
      </c>
      <c r="T200" t="s">
        <v>84</v>
      </c>
      <c r="U200" t="s">
        <v>85</v>
      </c>
      <c r="V200" t="s">
        <v>86</v>
      </c>
      <c r="W200">
        <v>8</v>
      </c>
      <c r="X200" t="s">
        <v>38</v>
      </c>
      <c r="Y200">
        <v>3</v>
      </c>
      <c r="Z200" t="s">
        <v>91</v>
      </c>
    </row>
    <row r="201" spans="1:26" x14ac:dyDescent="0.3">
      <c r="A201" t="s">
        <v>463</v>
      </c>
      <c r="B201" s="1">
        <v>45873</v>
      </c>
      <c r="C201" t="s">
        <v>464</v>
      </c>
      <c r="D201" t="s">
        <v>28</v>
      </c>
      <c r="E201" t="s">
        <v>43</v>
      </c>
      <c r="F201">
        <v>51</v>
      </c>
      <c r="G201" t="s">
        <v>30</v>
      </c>
      <c r="H201" t="s">
        <v>31</v>
      </c>
      <c r="I201" t="s">
        <v>30</v>
      </c>
      <c r="J201" t="s">
        <v>201</v>
      </c>
      <c r="K201">
        <v>3</v>
      </c>
      <c r="L201">
        <v>16183</v>
      </c>
      <c r="M201">
        <v>10</v>
      </c>
      <c r="N201">
        <v>4854.8999999999996</v>
      </c>
      <c r="O201">
        <v>7864.94</v>
      </c>
      <c r="P201">
        <v>2</v>
      </c>
      <c r="Q201">
        <v>51561.04</v>
      </c>
      <c r="R201" t="s">
        <v>33</v>
      </c>
      <c r="S201" t="s">
        <v>63</v>
      </c>
      <c r="T201" t="s">
        <v>35</v>
      </c>
      <c r="U201" t="s">
        <v>36</v>
      </c>
      <c r="V201" t="s">
        <v>37</v>
      </c>
      <c r="W201">
        <v>6</v>
      </c>
      <c r="X201" t="s">
        <v>47</v>
      </c>
      <c r="Y201">
        <v>2</v>
      </c>
      <c r="Z201" t="s">
        <v>47</v>
      </c>
    </row>
    <row r="202" spans="1:26" x14ac:dyDescent="0.3">
      <c r="A202" t="s">
        <v>465</v>
      </c>
      <c r="B202" s="1">
        <v>45862</v>
      </c>
      <c r="C202" t="s">
        <v>449</v>
      </c>
      <c r="D202" t="s">
        <v>42</v>
      </c>
      <c r="E202" t="s">
        <v>29</v>
      </c>
      <c r="F202">
        <v>18</v>
      </c>
      <c r="G202" t="s">
        <v>139</v>
      </c>
      <c r="H202" t="s">
        <v>31</v>
      </c>
      <c r="I202" t="s">
        <v>139</v>
      </c>
      <c r="J202" t="s">
        <v>53</v>
      </c>
      <c r="K202">
        <v>1</v>
      </c>
      <c r="L202">
        <v>10602</v>
      </c>
      <c r="M202">
        <v>5</v>
      </c>
      <c r="N202">
        <v>530.1</v>
      </c>
      <c r="O202">
        <v>1812.94</v>
      </c>
      <c r="P202">
        <v>367</v>
      </c>
      <c r="Q202">
        <v>12251.84</v>
      </c>
      <c r="R202" t="s">
        <v>33</v>
      </c>
      <c r="S202" t="s">
        <v>34</v>
      </c>
      <c r="T202" t="s">
        <v>95</v>
      </c>
      <c r="U202" t="s">
        <v>96</v>
      </c>
      <c r="V202" t="s">
        <v>57</v>
      </c>
      <c r="W202">
        <v>2</v>
      </c>
      <c r="X202" t="s">
        <v>38</v>
      </c>
      <c r="Y202">
        <v>1</v>
      </c>
      <c r="Z202" t="s">
        <v>58</v>
      </c>
    </row>
    <row r="203" spans="1:26" x14ac:dyDescent="0.3">
      <c r="A203" t="s">
        <v>466</v>
      </c>
      <c r="B203" s="1">
        <v>45911</v>
      </c>
      <c r="C203" t="s">
        <v>467</v>
      </c>
      <c r="D203" t="s">
        <v>66</v>
      </c>
      <c r="E203" t="s">
        <v>29</v>
      </c>
      <c r="F203">
        <v>21</v>
      </c>
      <c r="G203" t="s">
        <v>139</v>
      </c>
      <c r="H203" t="s">
        <v>31</v>
      </c>
      <c r="I203" t="s">
        <v>139</v>
      </c>
      <c r="J203" t="s">
        <v>125</v>
      </c>
      <c r="K203">
        <v>4</v>
      </c>
      <c r="L203">
        <v>7961</v>
      </c>
      <c r="M203">
        <v>10</v>
      </c>
      <c r="N203">
        <v>3184.4</v>
      </c>
      <c r="O203">
        <v>5158.7299999999996</v>
      </c>
      <c r="P203">
        <v>317</v>
      </c>
      <c r="Q203">
        <v>34135.33</v>
      </c>
      <c r="R203" t="s">
        <v>33</v>
      </c>
      <c r="S203" t="s">
        <v>34</v>
      </c>
      <c r="T203" t="s">
        <v>46</v>
      </c>
      <c r="U203" t="s">
        <v>36</v>
      </c>
      <c r="V203" t="s">
        <v>37</v>
      </c>
      <c r="W203">
        <v>4</v>
      </c>
      <c r="X203" t="s">
        <v>47</v>
      </c>
      <c r="Y203">
        <v>5</v>
      </c>
      <c r="Z203" t="s">
        <v>91</v>
      </c>
    </row>
    <row r="204" spans="1:26" x14ac:dyDescent="0.3">
      <c r="A204" t="s">
        <v>468</v>
      </c>
      <c r="B204" s="1">
        <v>46072</v>
      </c>
      <c r="C204" t="s">
        <v>469</v>
      </c>
      <c r="D204" t="s">
        <v>66</v>
      </c>
      <c r="E204" t="s">
        <v>29</v>
      </c>
      <c r="F204">
        <v>19</v>
      </c>
      <c r="G204" t="s">
        <v>51</v>
      </c>
      <c r="H204" t="s">
        <v>52</v>
      </c>
      <c r="I204" t="s">
        <v>51</v>
      </c>
      <c r="J204" t="s">
        <v>32</v>
      </c>
      <c r="K204">
        <v>1</v>
      </c>
      <c r="L204">
        <v>12794</v>
      </c>
      <c r="M204">
        <v>0</v>
      </c>
      <c r="N204">
        <v>0</v>
      </c>
      <c r="O204">
        <v>2302.92</v>
      </c>
      <c r="P204">
        <v>244</v>
      </c>
      <c r="Q204">
        <v>15340.92</v>
      </c>
      <c r="R204" t="s">
        <v>33</v>
      </c>
      <c r="S204" t="s">
        <v>63</v>
      </c>
      <c r="T204" t="s">
        <v>35</v>
      </c>
      <c r="U204" t="s">
        <v>36</v>
      </c>
      <c r="V204" t="s">
        <v>37</v>
      </c>
      <c r="W204">
        <v>6</v>
      </c>
      <c r="X204" t="s">
        <v>38</v>
      </c>
      <c r="Y204">
        <v>3</v>
      </c>
      <c r="Z204" t="s">
        <v>91</v>
      </c>
    </row>
    <row r="205" spans="1:26" x14ac:dyDescent="0.3">
      <c r="A205" t="s">
        <v>470</v>
      </c>
      <c r="B205" s="1">
        <v>45806</v>
      </c>
      <c r="C205" t="s">
        <v>471</v>
      </c>
      <c r="D205" t="s">
        <v>111</v>
      </c>
      <c r="E205" t="s">
        <v>29</v>
      </c>
      <c r="F205">
        <v>35</v>
      </c>
      <c r="G205" t="s">
        <v>90</v>
      </c>
      <c r="H205" t="s">
        <v>31</v>
      </c>
      <c r="I205" t="s">
        <v>90</v>
      </c>
      <c r="J205" t="s">
        <v>125</v>
      </c>
      <c r="K205">
        <v>4</v>
      </c>
      <c r="L205">
        <v>22668</v>
      </c>
      <c r="M205">
        <v>5</v>
      </c>
      <c r="N205">
        <v>4533.6000000000004</v>
      </c>
      <c r="O205">
        <v>15504.91</v>
      </c>
      <c r="P205">
        <v>15</v>
      </c>
      <c r="Q205">
        <v>101658.31</v>
      </c>
      <c r="R205" t="s">
        <v>83</v>
      </c>
      <c r="S205" t="s">
        <v>63</v>
      </c>
      <c r="T205" t="s">
        <v>103</v>
      </c>
      <c r="U205" t="s">
        <v>103</v>
      </c>
      <c r="V205" t="s">
        <v>57</v>
      </c>
      <c r="W205">
        <v>8</v>
      </c>
      <c r="X205" t="s">
        <v>38</v>
      </c>
      <c r="Y205">
        <v>5</v>
      </c>
      <c r="Z205" t="s">
        <v>47</v>
      </c>
    </row>
    <row r="206" spans="1:26" x14ac:dyDescent="0.3">
      <c r="A206" t="s">
        <v>472</v>
      </c>
      <c r="B206" s="1">
        <v>46031</v>
      </c>
      <c r="C206" t="s">
        <v>473</v>
      </c>
      <c r="D206" t="s">
        <v>61</v>
      </c>
      <c r="E206" t="s">
        <v>29</v>
      </c>
      <c r="F206">
        <v>41</v>
      </c>
      <c r="G206" t="s">
        <v>30</v>
      </c>
      <c r="H206" t="s">
        <v>31</v>
      </c>
      <c r="I206" t="s">
        <v>30</v>
      </c>
      <c r="J206" t="s">
        <v>112</v>
      </c>
      <c r="K206">
        <v>3</v>
      </c>
      <c r="L206">
        <v>5734</v>
      </c>
      <c r="M206">
        <v>20</v>
      </c>
      <c r="N206">
        <v>3440.4</v>
      </c>
      <c r="O206">
        <v>2477.09</v>
      </c>
      <c r="P206">
        <v>0</v>
      </c>
      <c r="Q206">
        <v>16238.69</v>
      </c>
      <c r="R206" t="s">
        <v>83</v>
      </c>
      <c r="S206" t="s">
        <v>63</v>
      </c>
      <c r="T206" t="s">
        <v>70</v>
      </c>
      <c r="U206" t="s">
        <v>56</v>
      </c>
      <c r="V206" t="s">
        <v>57</v>
      </c>
      <c r="W206">
        <v>5</v>
      </c>
      <c r="X206" t="s">
        <v>47</v>
      </c>
      <c r="Y206">
        <v>3</v>
      </c>
      <c r="Z206" t="s">
        <v>58</v>
      </c>
    </row>
    <row r="207" spans="1:26" x14ac:dyDescent="0.3">
      <c r="A207" t="s">
        <v>474</v>
      </c>
      <c r="B207" s="1">
        <v>45926</v>
      </c>
      <c r="C207" t="s">
        <v>475</v>
      </c>
      <c r="D207" t="s">
        <v>50</v>
      </c>
      <c r="E207" t="s">
        <v>29</v>
      </c>
      <c r="F207">
        <v>59</v>
      </c>
      <c r="G207" t="s">
        <v>139</v>
      </c>
      <c r="H207" t="s">
        <v>31</v>
      </c>
      <c r="I207" t="s">
        <v>139</v>
      </c>
      <c r="J207" t="s">
        <v>102</v>
      </c>
      <c r="K207">
        <v>4</v>
      </c>
      <c r="L207">
        <v>30869</v>
      </c>
      <c r="M207">
        <v>0</v>
      </c>
      <c r="N207">
        <v>0</v>
      </c>
      <c r="O207">
        <v>22225.68</v>
      </c>
      <c r="P207">
        <v>282</v>
      </c>
      <c r="Q207">
        <v>145983.67999999999</v>
      </c>
      <c r="R207" t="s">
        <v>83</v>
      </c>
      <c r="S207" t="s">
        <v>34</v>
      </c>
      <c r="T207" t="s">
        <v>84</v>
      </c>
      <c r="U207" t="s">
        <v>85</v>
      </c>
      <c r="V207" t="s">
        <v>86</v>
      </c>
      <c r="W207">
        <v>7</v>
      </c>
      <c r="X207" t="s">
        <v>38</v>
      </c>
      <c r="Y207">
        <v>4</v>
      </c>
      <c r="Z207" t="s">
        <v>91</v>
      </c>
    </row>
    <row r="208" spans="1:26" x14ac:dyDescent="0.3">
      <c r="A208" t="s">
        <v>476</v>
      </c>
      <c r="B208" s="1">
        <v>45797</v>
      </c>
      <c r="C208" t="s">
        <v>477</v>
      </c>
      <c r="D208" t="s">
        <v>66</v>
      </c>
      <c r="E208" t="s">
        <v>29</v>
      </c>
      <c r="F208">
        <v>49</v>
      </c>
      <c r="G208" t="s">
        <v>67</v>
      </c>
      <c r="H208" t="s">
        <v>68</v>
      </c>
      <c r="I208" t="s">
        <v>67</v>
      </c>
      <c r="J208" t="s">
        <v>32</v>
      </c>
      <c r="K208">
        <v>1</v>
      </c>
      <c r="L208">
        <v>7798</v>
      </c>
      <c r="M208">
        <v>10</v>
      </c>
      <c r="N208">
        <v>779.8</v>
      </c>
      <c r="O208">
        <v>1263.28</v>
      </c>
      <c r="P208">
        <v>371</v>
      </c>
      <c r="Q208">
        <v>8652.48</v>
      </c>
      <c r="R208" t="s">
        <v>83</v>
      </c>
      <c r="S208" t="s">
        <v>63</v>
      </c>
      <c r="T208" t="s">
        <v>70</v>
      </c>
      <c r="U208" t="s">
        <v>56</v>
      </c>
      <c r="V208" t="s">
        <v>57</v>
      </c>
      <c r="W208">
        <v>6</v>
      </c>
      <c r="X208" t="s">
        <v>38</v>
      </c>
      <c r="Y208">
        <v>3</v>
      </c>
      <c r="Z208" t="s">
        <v>58</v>
      </c>
    </row>
    <row r="209" spans="1:26" x14ac:dyDescent="0.3">
      <c r="A209" t="s">
        <v>478</v>
      </c>
      <c r="B209" s="1">
        <v>45912</v>
      </c>
      <c r="C209" t="s">
        <v>479</v>
      </c>
      <c r="D209" t="s">
        <v>80</v>
      </c>
      <c r="E209" t="s">
        <v>43</v>
      </c>
      <c r="F209">
        <v>49</v>
      </c>
      <c r="G209" t="s">
        <v>139</v>
      </c>
      <c r="H209" t="s">
        <v>31</v>
      </c>
      <c r="I209" t="s">
        <v>139</v>
      </c>
      <c r="J209" t="s">
        <v>102</v>
      </c>
      <c r="K209">
        <v>2</v>
      </c>
      <c r="L209">
        <v>41986</v>
      </c>
      <c r="M209">
        <v>5</v>
      </c>
      <c r="N209">
        <v>4198.6000000000004</v>
      </c>
      <c r="O209">
        <v>14359.21</v>
      </c>
      <c r="P209">
        <v>169</v>
      </c>
      <c r="Q209">
        <v>94301.61</v>
      </c>
      <c r="R209" t="s">
        <v>83</v>
      </c>
      <c r="S209" t="s">
        <v>63</v>
      </c>
      <c r="T209" t="s">
        <v>70</v>
      </c>
      <c r="U209" t="s">
        <v>56</v>
      </c>
      <c r="V209" t="s">
        <v>57</v>
      </c>
      <c r="W209">
        <v>6</v>
      </c>
      <c r="X209" t="s">
        <v>47</v>
      </c>
      <c r="Y209">
        <v>5</v>
      </c>
      <c r="Z209" t="s">
        <v>91</v>
      </c>
    </row>
    <row r="210" spans="1:26" x14ac:dyDescent="0.3">
      <c r="A210" t="s">
        <v>480</v>
      </c>
      <c r="B210" s="1">
        <v>46020</v>
      </c>
      <c r="C210" t="s">
        <v>481</v>
      </c>
      <c r="D210" t="s">
        <v>66</v>
      </c>
      <c r="E210" t="s">
        <v>29</v>
      </c>
      <c r="F210">
        <v>26</v>
      </c>
      <c r="G210" t="s">
        <v>134</v>
      </c>
      <c r="H210" t="s">
        <v>31</v>
      </c>
      <c r="I210" t="s">
        <v>134</v>
      </c>
      <c r="J210" t="s">
        <v>125</v>
      </c>
      <c r="K210">
        <v>1</v>
      </c>
      <c r="L210">
        <v>31155</v>
      </c>
      <c r="M210">
        <v>5</v>
      </c>
      <c r="N210">
        <v>1557.75</v>
      </c>
      <c r="O210">
        <v>5327.51</v>
      </c>
      <c r="P210">
        <v>11</v>
      </c>
      <c r="Q210">
        <v>34935.75</v>
      </c>
      <c r="R210" t="s">
        <v>54</v>
      </c>
      <c r="S210" t="s">
        <v>34</v>
      </c>
      <c r="T210" t="s">
        <v>95</v>
      </c>
      <c r="U210" t="s">
        <v>96</v>
      </c>
      <c r="V210" t="s">
        <v>57</v>
      </c>
      <c r="W210">
        <v>1</v>
      </c>
      <c r="X210" t="s">
        <v>47</v>
      </c>
      <c r="Y210">
        <v>5</v>
      </c>
      <c r="Z210" t="s">
        <v>39</v>
      </c>
    </row>
    <row r="211" spans="1:26" x14ac:dyDescent="0.3">
      <c r="A211" t="s">
        <v>482</v>
      </c>
      <c r="B211" s="1">
        <v>45836</v>
      </c>
      <c r="C211" t="s">
        <v>249</v>
      </c>
      <c r="D211" t="s">
        <v>66</v>
      </c>
      <c r="E211" t="s">
        <v>43</v>
      </c>
      <c r="F211">
        <v>53</v>
      </c>
      <c r="G211" t="s">
        <v>90</v>
      </c>
      <c r="H211" t="s">
        <v>31</v>
      </c>
      <c r="I211" t="s">
        <v>90</v>
      </c>
      <c r="J211" t="s">
        <v>150</v>
      </c>
      <c r="K211">
        <v>4</v>
      </c>
      <c r="L211">
        <v>41074</v>
      </c>
      <c r="M211">
        <v>20</v>
      </c>
      <c r="N211">
        <v>32859.199999999997</v>
      </c>
      <c r="O211">
        <v>23658.62</v>
      </c>
      <c r="P211">
        <v>115</v>
      </c>
      <c r="Q211">
        <v>155210.42000000001</v>
      </c>
      <c r="R211" t="s">
        <v>45</v>
      </c>
      <c r="S211" t="s">
        <v>34</v>
      </c>
      <c r="T211" t="s">
        <v>103</v>
      </c>
      <c r="U211" t="s">
        <v>103</v>
      </c>
      <c r="V211" t="s">
        <v>57</v>
      </c>
      <c r="W211">
        <v>1</v>
      </c>
      <c r="X211" t="s">
        <v>38</v>
      </c>
      <c r="Y211">
        <v>1</v>
      </c>
      <c r="Z211" t="s">
        <v>47</v>
      </c>
    </row>
    <row r="212" spans="1:26" x14ac:dyDescent="0.3">
      <c r="A212" t="s">
        <v>483</v>
      </c>
      <c r="B212" s="1">
        <v>46013</v>
      </c>
      <c r="C212" t="s">
        <v>484</v>
      </c>
      <c r="D212" t="s">
        <v>73</v>
      </c>
      <c r="E212" t="s">
        <v>29</v>
      </c>
      <c r="F212">
        <v>50</v>
      </c>
      <c r="G212" t="s">
        <v>90</v>
      </c>
      <c r="H212" t="s">
        <v>31</v>
      </c>
      <c r="I212" t="s">
        <v>90</v>
      </c>
      <c r="J212" t="s">
        <v>150</v>
      </c>
      <c r="K212">
        <v>1</v>
      </c>
      <c r="L212">
        <v>47164</v>
      </c>
      <c r="M212">
        <v>20</v>
      </c>
      <c r="N212">
        <v>9432.7999999999993</v>
      </c>
      <c r="O212">
        <v>6791.62</v>
      </c>
      <c r="P212">
        <v>27</v>
      </c>
      <c r="Q212">
        <v>44549.82</v>
      </c>
      <c r="R212" t="s">
        <v>33</v>
      </c>
      <c r="S212" t="s">
        <v>63</v>
      </c>
      <c r="T212" t="s">
        <v>35</v>
      </c>
      <c r="U212" t="s">
        <v>36</v>
      </c>
      <c r="V212" t="s">
        <v>37</v>
      </c>
      <c r="W212">
        <v>3</v>
      </c>
      <c r="X212" t="s">
        <v>47</v>
      </c>
      <c r="Y212">
        <v>3</v>
      </c>
      <c r="Z212" t="s">
        <v>91</v>
      </c>
    </row>
    <row r="213" spans="1:26" x14ac:dyDescent="0.3">
      <c r="A213" t="s">
        <v>485</v>
      </c>
      <c r="B213" s="1">
        <v>46001</v>
      </c>
      <c r="C213" t="s">
        <v>486</v>
      </c>
      <c r="D213" t="s">
        <v>73</v>
      </c>
      <c r="E213" t="s">
        <v>29</v>
      </c>
      <c r="F213">
        <v>35</v>
      </c>
      <c r="G213" t="s">
        <v>51</v>
      </c>
      <c r="H213" t="s">
        <v>52</v>
      </c>
      <c r="I213" t="s">
        <v>51</v>
      </c>
      <c r="J213" t="s">
        <v>75</v>
      </c>
      <c r="K213">
        <v>4</v>
      </c>
      <c r="L213">
        <v>12596</v>
      </c>
      <c r="M213">
        <v>15</v>
      </c>
      <c r="N213">
        <v>7557.6</v>
      </c>
      <c r="O213">
        <v>7708.75</v>
      </c>
      <c r="P213">
        <v>445</v>
      </c>
      <c r="Q213">
        <v>50980.15</v>
      </c>
      <c r="R213" t="s">
        <v>45</v>
      </c>
      <c r="S213" t="s">
        <v>34</v>
      </c>
      <c r="T213" t="s">
        <v>55</v>
      </c>
      <c r="U213" t="s">
        <v>56</v>
      </c>
      <c r="V213" t="s">
        <v>57</v>
      </c>
      <c r="W213">
        <v>8</v>
      </c>
      <c r="X213" t="s">
        <v>38</v>
      </c>
      <c r="Y213">
        <v>3</v>
      </c>
      <c r="Z213" t="s">
        <v>58</v>
      </c>
    </row>
    <row r="214" spans="1:26" x14ac:dyDescent="0.3">
      <c r="A214" t="s">
        <v>487</v>
      </c>
      <c r="B214" s="1">
        <v>46086</v>
      </c>
      <c r="C214" t="s">
        <v>488</v>
      </c>
      <c r="D214" t="s">
        <v>42</v>
      </c>
      <c r="E214" t="s">
        <v>43</v>
      </c>
      <c r="F214">
        <v>35</v>
      </c>
      <c r="G214" t="s">
        <v>134</v>
      </c>
      <c r="H214" t="s">
        <v>31</v>
      </c>
      <c r="I214" t="s">
        <v>134</v>
      </c>
      <c r="J214" t="s">
        <v>62</v>
      </c>
      <c r="K214">
        <v>3</v>
      </c>
      <c r="L214">
        <v>17489</v>
      </c>
      <c r="M214">
        <v>20</v>
      </c>
      <c r="N214">
        <v>10493.4</v>
      </c>
      <c r="O214">
        <v>7555.25</v>
      </c>
      <c r="P214">
        <v>241</v>
      </c>
      <c r="Q214">
        <v>49769.85</v>
      </c>
      <c r="R214" t="s">
        <v>83</v>
      </c>
      <c r="S214" t="s">
        <v>34</v>
      </c>
      <c r="T214" t="s">
        <v>84</v>
      </c>
      <c r="U214" t="s">
        <v>85</v>
      </c>
      <c r="V214" t="s">
        <v>86</v>
      </c>
      <c r="W214">
        <v>8</v>
      </c>
      <c r="X214" t="s">
        <v>47</v>
      </c>
      <c r="Y214">
        <v>4</v>
      </c>
      <c r="Z214" t="s">
        <v>91</v>
      </c>
    </row>
    <row r="215" spans="1:26" x14ac:dyDescent="0.3">
      <c r="A215" t="s">
        <v>489</v>
      </c>
      <c r="B215" s="1">
        <v>46056</v>
      </c>
      <c r="C215" t="s">
        <v>423</v>
      </c>
      <c r="D215" t="s">
        <v>50</v>
      </c>
      <c r="E215" t="s">
        <v>43</v>
      </c>
      <c r="F215">
        <v>54</v>
      </c>
      <c r="G215" t="s">
        <v>44</v>
      </c>
      <c r="H215" t="s">
        <v>31</v>
      </c>
      <c r="I215" t="s">
        <v>44</v>
      </c>
      <c r="J215" t="s">
        <v>125</v>
      </c>
      <c r="K215">
        <v>2</v>
      </c>
      <c r="L215">
        <v>8534</v>
      </c>
      <c r="M215">
        <v>0</v>
      </c>
      <c r="N215">
        <v>0</v>
      </c>
      <c r="O215">
        <v>3072.24</v>
      </c>
      <c r="P215">
        <v>230</v>
      </c>
      <c r="Q215">
        <v>20370.240000000002</v>
      </c>
      <c r="R215" t="s">
        <v>33</v>
      </c>
      <c r="S215" t="s">
        <v>63</v>
      </c>
      <c r="T215" t="s">
        <v>35</v>
      </c>
      <c r="U215" t="s">
        <v>36</v>
      </c>
      <c r="V215" t="s">
        <v>37</v>
      </c>
      <c r="W215">
        <v>6</v>
      </c>
      <c r="X215" t="s">
        <v>38</v>
      </c>
      <c r="Y215">
        <v>3</v>
      </c>
      <c r="Z215" t="s">
        <v>58</v>
      </c>
    </row>
    <row r="216" spans="1:26" x14ac:dyDescent="0.3">
      <c r="A216" t="s">
        <v>490</v>
      </c>
      <c r="B216" s="1">
        <v>46006</v>
      </c>
      <c r="C216" t="s">
        <v>491</v>
      </c>
      <c r="D216" t="s">
        <v>108</v>
      </c>
      <c r="E216" t="s">
        <v>29</v>
      </c>
      <c r="F216">
        <v>48</v>
      </c>
      <c r="G216" t="s">
        <v>99</v>
      </c>
      <c r="H216" t="s">
        <v>52</v>
      </c>
      <c r="I216" t="s">
        <v>99</v>
      </c>
      <c r="J216" t="s">
        <v>125</v>
      </c>
      <c r="K216">
        <v>4</v>
      </c>
      <c r="L216">
        <v>22679</v>
      </c>
      <c r="M216">
        <v>0</v>
      </c>
      <c r="N216">
        <v>0</v>
      </c>
      <c r="O216">
        <v>16328.88</v>
      </c>
      <c r="P216">
        <v>412</v>
      </c>
      <c r="Q216">
        <v>107456.88</v>
      </c>
      <c r="R216" t="s">
        <v>54</v>
      </c>
      <c r="S216" t="s">
        <v>63</v>
      </c>
      <c r="T216" t="s">
        <v>76</v>
      </c>
      <c r="U216" t="s">
        <v>77</v>
      </c>
      <c r="V216" t="s">
        <v>57</v>
      </c>
      <c r="W216">
        <v>4</v>
      </c>
      <c r="X216" t="s">
        <v>38</v>
      </c>
      <c r="Y216">
        <v>5</v>
      </c>
      <c r="Z216" t="s">
        <v>47</v>
      </c>
    </row>
    <row r="217" spans="1:26" x14ac:dyDescent="0.3">
      <c r="A217" t="s">
        <v>492</v>
      </c>
      <c r="B217" s="1">
        <v>45834</v>
      </c>
      <c r="C217" t="s">
        <v>493</v>
      </c>
      <c r="D217" t="s">
        <v>89</v>
      </c>
      <c r="E217" t="s">
        <v>43</v>
      </c>
      <c r="F217">
        <v>29</v>
      </c>
      <c r="G217" t="s">
        <v>94</v>
      </c>
      <c r="H217" t="s">
        <v>31</v>
      </c>
      <c r="I217" t="s">
        <v>94</v>
      </c>
      <c r="J217" t="s">
        <v>69</v>
      </c>
      <c r="K217">
        <v>3</v>
      </c>
      <c r="L217">
        <v>10780</v>
      </c>
      <c r="M217">
        <v>15</v>
      </c>
      <c r="N217">
        <v>4851</v>
      </c>
      <c r="O217">
        <v>4948.0200000000004</v>
      </c>
      <c r="P217">
        <v>12</v>
      </c>
      <c r="Q217">
        <v>32449.02</v>
      </c>
      <c r="R217" t="s">
        <v>83</v>
      </c>
      <c r="S217" t="s">
        <v>63</v>
      </c>
      <c r="T217" t="s">
        <v>84</v>
      </c>
      <c r="U217" t="s">
        <v>85</v>
      </c>
      <c r="V217" t="s">
        <v>86</v>
      </c>
      <c r="W217">
        <v>6</v>
      </c>
      <c r="X217" t="s">
        <v>38</v>
      </c>
      <c r="Y217">
        <v>2</v>
      </c>
      <c r="Z217" t="s">
        <v>39</v>
      </c>
    </row>
    <row r="218" spans="1:26" x14ac:dyDescent="0.3">
      <c r="A218" t="s">
        <v>494</v>
      </c>
      <c r="B218" s="1">
        <v>45780</v>
      </c>
      <c r="C218" t="s">
        <v>495</v>
      </c>
      <c r="D218" t="s">
        <v>50</v>
      </c>
      <c r="E218" t="s">
        <v>29</v>
      </c>
      <c r="F218">
        <v>22</v>
      </c>
      <c r="G218" t="s">
        <v>99</v>
      </c>
      <c r="H218" t="s">
        <v>52</v>
      </c>
      <c r="I218" t="s">
        <v>99</v>
      </c>
      <c r="J218" t="s">
        <v>201</v>
      </c>
      <c r="K218">
        <v>1</v>
      </c>
      <c r="L218">
        <v>41995</v>
      </c>
      <c r="M218">
        <v>15</v>
      </c>
      <c r="N218">
        <v>6299.25</v>
      </c>
      <c r="O218">
        <v>6425.23</v>
      </c>
      <c r="P218">
        <v>363</v>
      </c>
      <c r="Q218">
        <v>42483.99</v>
      </c>
      <c r="R218" t="s">
        <v>33</v>
      </c>
      <c r="S218" t="s">
        <v>34</v>
      </c>
      <c r="T218" t="s">
        <v>35</v>
      </c>
      <c r="U218" t="s">
        <v>36</v>
      </c>
      <c r="V218" t="s">
        <v>37</v>
      </c>
      <c r="W218">
        <v>10</v>
      </c>
      <c r="X218" t="s">
        <v>38</v>
      </c>
      <c r="Y218">
        <v>3</v>
      </c>
      <c r="Z218" t="s">
        <v>91</v>
      </c>
    </row>
    <row r="219" spans="1:26" x14ac:dyDescent="0.3">
      <c r="A219" t="s">
        <v>496</v>
      </c>
      <c r="B219" s="1">
        <v>45800</v>
      </c>
      <c r="C219" t="s">
        <v>497</v>
      </c>
      <c r="D219" t="s">
        <v>66</v>
      </c>
      <c r="E219" t="s">
        <v>29</v>
      </c>
      <c r="F219">
        <v>51</v>
      </c>
      <c r="G219" t="s">
        <v>44</v>
      </c>
      <c r="H219" t="s">
        <v>31</v>
      </c>
      <c r="I219" t="s">
        <v>44</v>
      </c>
      <c r="J219" t="s">
        <v>102</v>
      </c>
      <c r="K219">
        <v>1</v>
      </c>
      <c r="L219">
        <v>2778</v>
      </c>
      <c r="M219">
        <v>15</v>
      </c>
      <c r="N219">
        <v>416.7</v>
      </c>
      <c r="O219">
        <v>425.03</v>
      </c>
      <c r="P219">
        <v>387</v>
      </c>
      <c r="Q219">
        <v>3173.33</v>
      </c>
      <c r="R219" t="s">
        <v>83</v>
      </c>
      <c r="S219" t="s">
        <v>63</v>
      </c>
      <c r="T219" t="s">
        <v>84</v>
      </c>
      <c r="U219" t="s">
        <v>85</v>
      </c>
      <c r="V219" t="s">
        <v>86</v>
      </c>
      <c r="W219">
        <v>9</v>
      </c>
      <c r="X219" t="s">
        <v>38</v>
      </c>
      <c r="Y219">
        <v>5</v>
      </c>
      <c r="Z219" t="s">
        <v>39</v>
      </c>
    </row>
    <row r="220" spans="1:26" x14ac:dyDescent="0.3">
      <c r="A220" t="s">
        <v>498</v>
      </c>
      <c r="B220" s="1">
        <v>45836</v>
      </c>
      <c r="C220" t="s">
        <v>499</v>
      </c>
      <c r="D220" t="s">
        <v>80</v>
      </c>
      <c r="E220" t="s">
        <v>43</v>
      </c>
      <c r="F220">
        <v>27</v>
      </c>
      <c r="G220" t="s">
        <v>67</v>
      </c>
      <c r="H220" t="s">
        <v>68</v>
      </c>
      <c r="I220" t="s">
        <v>67</v>
      </c>
      <c r="J220" t="s">
        <v>69</v>
      </c>
      <c r="K220">
        <v>3</v>
      </c>
      <c r="L220">
        <v>35468</v>
      </c>
      <c r="M220">
        <v>5</v>
      </c>
      <c r="N220">
        <v>5320.2</v>
      </c>
      <c r="O220">
        <v>18195.080000000002</v>
      </c>
      <c r="P220">
        <v>238</v>
      </c>
      <c r="Q220">
        <v>119516.88</v>
      </c>
      <c r="R220" t="s">
        <v>54</v>
      </c>
      <c r="S220" t="s">
        <v>63</v>
      </c>
      <c r="T220" t="s">
        <v>95</v>
      </c>
      <c r="U220" t="s">
        <v>96</v>
      </c>
      <c r="V220" t="s">
        <v>57</v>
      </c>
      <c r="W220">
        <v>4</v>
      </c>
      <c r="X220" t="s">
        <v>47</v>
      </c>
      <c r="Y220">
        <v>1</v>
      </c>
      <c r="Z220" t="s">
        <v>91</v>
      </c>
    </row>
    <row r="221" spans="1:26" x14ac:dyDescent="0.3">
      <c r="A221" t="s">
        <v>500</v>
      </c>
      <c r="B221" s="1">
        <v>45990</v>
      </c>
      <c r="C221" t="s">
        <v>501</v>
      </c>
      <c r="D221" t="s">
        <v>89</v>
      </c>
      <c r="E221" t="s">
        <v>29</v>
      </c>
      <c r="F221">
        <v>50</v>
      </c>
      <c r="G221" t="s">
        <v>90</v>
      </c>
      <c r="H221" t="s">
        <v>31</v>
      </c>
      <c r="I221" t="s">
        <v>90</v>
      </c>
      <c r="J221" t="s">
        <v>69</v>
      </c>
      <c r="K221">
        <v>2</v>
      </c>
      <c r="L221">
        <v>32959</v>
      </c>
      <c r="M221">
        <v>20</v>
      </c>
      <c r="N221">
        <v>13183.6</v>
      </c>
      <c r="O221">
        <v>9492.19</v>
      </c>
      <c r="P221">
        <v>266</v>
      </c>
      <c r="Q221">
        <v>62492.59</v>
      </c>
      <c r="R221" t="s">
        <v>54</v>
      </c>
      <c r="S221" t="s">
        <v>63</v>
      </c>
      <c r="T221" t="s">
        <v>103</v>
      </c>
      <c r="U221" t="s">
        <v>103</v>
      </c>
      <c r="V221" t="s">
        <v>57</v>
      </c>
      <c r="W221">
        <v>8</v>
      </c>
      <c r="X221" t="s">
        <v>47</v>
      </c>
      <c r="Y221">
        <v>5</v>
      </c>
      <c r="Z221" t="s">
        <v>58</v>
      </c>
    </row>
    <row r="222" spans="1:26" x14ac:dyDescent="0.3">
      <c r="A222" t="s">
        <v>502</v>
      </c>
      <c r="B222" s="1">
        <v>45983</v>
      </c>
      <c r="C222" t="s">
        <v>503</v>
      </c>
      <c r="D222" t="s">
        <v>73</v>
      </c>
      <c r="E222" t="s">
        <v>29</v>
      </c>
      <c r="F222">
        <v>53</v>
      </c>
      <c r="G222" t="s">
        <v>94</v>
      </c>
      <c r="H222" t="s">
        <v>31</v>
      </c>
      <c r="I222" t="s">
        <v>94</v>
      </c>
      <c r="J222" t="s">
        <v>69</v>
      </c>
      <c r="K222">
        <v>4</v>
      </c>
      <c r="L222">
        <v>31028</v>
      </c>
      <c r="M222">
        <v>15</v>
      </c>
      <c r="N222">
        <v>18616.8</v>
      </c>
      <c r="O222">
        <v>18989.14</v>
      </c>
      <c r="P222">
        <v>443</v>
      </c>
      <c r="Q222">
        <v>124927.34</v>
      </c>
      <c r="R222" t="s">
        <v>83</v>
      </c>
      <c r="S222" t="s">
        <v>63</v>
      </c>
      <c r="T222" t="s">
        <v>46</v>
      </c>
      <c r="U222" t="s">
        <v>36</v>
      </c>
      <c r="V222" t="s">
        <v>37</v>
      </c>
      <c r="W222">
        <v>1</v>
      </c>
      <c r="X222" t="s">
        <v>47</v>
      </c>
      <c r="Y222">
        <v>3</v>
      </c>
      <c r="Z222" t="s">
        <v>91</v>
      </c>
    </row>
    <row r="223" spans="1:26" x14ac:dyDescent="0.3">
      <c r="A223" t="s">
        <v>504</v>
      </c>
      <c r="B223" s="1">
        <v>45973</v>
      </c>
      <c r="C223" t="s">
        <v>505</v>
      </c>
      <c r="D223" t="s">
        <v>42</v>
      </c>
      <c r="E223" t="s">
        <v>43</v>
      </c>
      <c r="F223">
        <v>54</v>
      </c>
      <c r="G223" t="s">
        <v>134</v>
      </c>
      <c r="H223" t="s">
        <v>31</v>
      </c>
      <c r="I223" t="s">
        <v>134</v>
      </c>
      <c r="J223" t="s">
        <v>62</v>
      </c>
      <c r="K223">
        <v>4</v>
      </c>
      <c r="L223">
        <v>19158</v>
      </c>
      <c r="M223">
        <v>15</v>
      </c>
      <c r="N223">
        <v>11494.8</v>
      </c>
      <c r="O223">
        <v>11724.7</v>
      </c>
      <c r="P223">
        <v>319</v>
      </c>
      <c r="Q223">
        <v>77180.899999999994</v>
      </c>
      <c r="R223" t="s">
        <v>54</v>
      </c>
      <c r="S223" t="s">
        <v>34</v>
      </c>
      <c r="T223" t="s">
        <v>84</v>
      </c>
      <c r="U223" t="s">
        <v>85</v>
      </c>
      <c r="V223" t="s">
        <v>86</v>
      </c>
      <c r="W223">
        <v>4</v>
      </c>
      <c r="X223" t="s">
        <v>47</v>
      </c>
      <c r="Y223">
        <v>2</v>
      </c>
      <c r="Z223" t="s">
        <v>91</v>
      </c>
    </row>
    <row r="224" spans="1:26" x14ac:dyDescent="0.3">
      <c r="A224" t="s">
        <v>506</v>
      </c>
      <c r="B224" s="1">
        <v>45791</v>
      </c>
      <c r="C224" t="s">
        <v>507</v>
      </c>
      <c r="D224" t="s">
        <v>108</v>
      </c>
      <c r="E224" t="s">
        <v>43</v>
      </c>
      <c r="F224">
        <v>57</v>
      </c>
      <c r="G224" t="s">
        <v>94</v>
      </c>
      <c r="H224" t="s">
        <v>31</v>
      </c>
      <c r="I224" t="s">
        <v>94</v>
      </c>
      <c r="J224" t="s">
        <v>32</v>
      </c>
      <c r="K224">
        <v>1</v>
      </c>
      <c r="L224">
        <v>25847</v>
      </c>
      <c r="M224">
        <v>10</v>
      </c>
      <c r="N224">
        <v>2584.6999999999998</v>
      </c>
      <c r="O224">
        <v>4187.21</v>
      </c>
      <c r="P224">
        <v>496</v>
      </c>
      <c r="Q224">
        <v>27945.51</v>
      </c>
      <c r="R224" t="s">
        <v>54</v>
      </c>
      <c r="S224" t="s">
        <v>34</v>
      </c>
      <c r="T224" t="s">
        <v>84</v>
      </c>
      <c r="U224" t="s">
        <v>85</v>
      </c>
      <c r="V224" t="s">
        <v>86</v>
      </c>
      <c r="W224">
        <v>9</v>
      </c>
      <c r="X224" t="s">
        <v>47</v>
      </c>
      <c r="Y224">
        <v>1</v>
      </c>
      <c r="Z224" t="s">
        <v>58</v>
      </c>
    </row>
    <row r="225" spans="1:26" x14ac:dyDescent="0.3">
      <c r="A225" t="s">
        <v>508</v>
      </c>
      <c r="B225" s="1">
        <v>46003</v>
      </c>
      <c r="C225" t="s">
        <v>509</v>
      </c>
      <c r="D225" t="s">
        <v>80</v>
      </c>
      <c r="E225" t="s">
        <v>43</v>
      </c>
      <c r="F225">
        <v>44</v>
      </c>
      <c r="G225" t="s">
        <v>67</v>
      </c>
      <c r="H225" t="s">
        <v>68</v>
      </c>
      <c r="I225" t="s">
        <v>67</v>
      </c>
      <c r="J225" t="s">
        <v>201</v>
      </c>
      <c r="K225">
        <v>2</v>
      </c>
      <c r="L225">
        <v>27899</v>
      </c>
      <c r="M225">
        <v>5</v>
      </c>
      <c r="N225">
        <v>2789.9</v>
      </c>
      <c r="O225">
        <v>9541.4599999999991</v>
      </c>
      <c r="P225">
        <v>245</v>
      </c>
      <c r="Q225">
        <v>62794.559999999998</v>
      </c>
      <c r="R225" t="s">
        <v>54</v>
      </c>
      <c r="S225" t="s">
        <v>34</v>
      </c>
      <c r="T225" t="s">
        <v>55</v>
      </c>
      <c r="U225" t="s">
        <v>56</v>
      </c>
      <c r="V225" t="s">
        <v>57</v>
      </c>
      <c r="W225">
        <v>6</v>
      </c>
      <c r="X225" t="s">
        <v>47</v>
      </c>
      <c r="Y225">
        <v>2</v>
      </c>
      <c r="Z225" t="s">
        <v>39</v>
      </c>
    </row>
    <row r="226" spans="1:26" x14ac:dyDescent="0.3">
      <c r="A226" t="s">
        <v>510</v>
      </c>
      <c r="B226" s="1">
        <v>45975</v>
      </c>
      <c r="C226" t="s">
        <v>511</v>
      </c>
      <c r="D226" t="s">
        <v>61</v>
      </c>
      <c r="E226" t="s">
        <v>43</v>
      </c>
      <c r="F226">
        <v>32</v>
      </c>
      <c r="G226" t="s">
        <v>30</v>
      </c>
      <c r="H226" t="s">
        <v>31</v>
      </c>
      <c r="I226" t="s">
        <v>30</v>
      </c>
      <c r="J226" t="s">
        <v>150</v>
      </c>
      <c r="K226">
        <v>5</v>
      </c>
      <c r="L226">
        <v>4763</v>
      </c>
      <c r="M226">
        <v>20</v>
      </c>
      <c r="N226">
        <v>4763</v>
      </c>
      <c r="O226">
        <v>3429.36</v>
      </c>
      <c r="P226">
        <v>197</v>
      </c>
      <c r="Q226">
        <v>22678.36</v>
      </c>
      <c r="R226" t="s">
        <v>83</v>
      </c>
      <c r="S226" t="s">
        <v>34</v>
      </c>
      <c r="T226" t="s">
        <v>76</v>
      </c>
      <c r="U226" t="s">
        <v>77</v>
      </c>
      <c r="V226" t="s">
        <v>57</v>
      </c>
      <c r="W226">
        <v>6</v>
      </c>
      <c r="X226" t="s">
        <v>47</v>
      </c>
      <c r="Y226">
        <v>1</v>
      </c>
      <c r="Z226" t="s">
        <v>58</v>
      </c>
    </row>
    <row r="227" spans="1:26" x14ac:dyDescent="0.3">
      <c r="A227" t="s">
        <v>512</v>
      </c>
      <c r="B227" s="1">
        <v>45945</v>
      </c>
      <c r="C227" t="s">
        <v>513</v>
      </c>
      <c r="D227" t="s">
        <v>61</v>
      </c>
      <c r="E227" t="s">
        <v>43</v>
      </c>
      <c r="F227">
        <v>18</v>
      </c>
      <c r="G227" t="s">
        <v>30</v>
      </c>
      <c r="H227" t="s">
        <v>31</v>
      </c>
      <c r="I227" t="s">
        <v>30</v>
      </c>
      <c r="J227" t="s">
        <v>125</v>
      </c>
      <c r="K227">
        <v>2</v>
      </c>
      <c r="L227">
        <v>26643</v>
      </c>
      <c r="M227">
        <v>0</v>
      </c>
      <c r="N227">
        <v>0</v>
      </c>
      <c r="O227">
        <v>9591.48</v>
      </c>
      <c r="P227">
        <v>210</v>
      </c>
      <c r="Q227">
        <v>63087.48</v>
      </c>
      <c r="R227" t="s">
        <v>45</v>
      </c>
      <c r="S227" t="s">
        <v>34</v>
      </c>
      <c r="T227" t="s">
        <v>35</v>
      </c>
      <c r="U227" t="s">
        <v>36</v>
      </c>
      <c r="V227" t="s">
        <v>37</v>
      </c>
      <c r="W227">
        <v>3</v>
      </c>
      <c r="X227" t="s">
        <v>38</v>
      </c>
      <c r="Y227">
        <v>2</v>
      </c>
      <c r="Z227" t="s">
        <v>91</v>
      </c>
    </row>
    <row r="228" spans="1:26" x14ac:dyDescent="0.3">
      <c r="A228" t="s">
        <v>514</v>
      </c>
      <c r="B228" s="1">
        <v>45907</v>
      </c>
      <c r="C228" t="s">
        <v>515</v>
      </c>
      <c r="D228" t="s">
        <v>108</v>
      </c>
      <c r="E228" t="s">
        <v>43</v>
      </c>
      <c r="F228">
        <v>41</v>
      </c>
      <c r="G228" t="s">
        <v>94</v>
      </c>
      <c r="H228" t="s">
        <v>31</v>
      </c>
      <c r="I228" t="s">
        <v>94</v>
      </c>
      <c r="J228" t="s">
        <v>62</v>
      </c>
      <c r="K228">
        <v>2</v>
      </c>
      <c r="L228">
        <v>15860</v>
      </c>
      <c r="M228">
        <v>20</v>
      </c>
      <c r="N228">
        <v>6344</v>
      </c>
      <c r="O228">
        <v>4567.68</v>
      </c>
      <c r="P228">
        <v>237</v>
      </c>
      <c r="Q228">
        <v>30180.68</v>
      </c>
      <c r="R228" t="s">
        <v>33</v>
      </c>
      <c r="S228" t="s">
        <v>63</v>
      </c>
      <c r="T228" t="s">
        <v>46</v>
      </c>
      <c r="U228" t="s">
        <v>36</v>
      </c>
      <c r="V228" t="s">
        <v>37</v>
      </c>
      <c r="W228">
        <v>9</v>
      </c>
      <c r="X228" t="s">
        <v>47</v>
      </c>
      <c r="Y228">
        <v>4</v>
      </c>
      <c r="Z228" t="s">
        <v>39</v>
      </c>
    </row>
    <row r="229" spans="1:26" x14ac:dyDescent="0.3">
      <c r="A229" t="s">
        <v>516</v>
      </c>
      <c r="B229" s="1">
        <v>46058</v>
      </c>
      <c r="C229" t="s">
        <v>517</v>
      </c>
      <c r="D229" t="s">
        <v>28</v>
      </c>
      <c r="E229" t="s">
        <v>43</v>
      </c>
      <c r="F229">
        <v>56</v>
      </c>
      <c r="G229" t="s">
        <v>90</v>
      </c>
      <c r="H229" t="s">
        <v>31</v>
      </c>
      <c r="I229" t="s">
        <v>90</v>
      </c>
      <c r="J229" t="s">
        <v>112</v>
      </c>
      <c r="K229">
        <v>5</v>
      </c>
      <c r="L229">
        <v>7974</v>
      </c>
      <c r="M229">
        <v>5</v>
      </c>
      <c r="N229">
        <v>1993.5</v>
      </c>
      <c r="O229">
        <v>6817.77</v>
      </c>
      <c r="P229">
        <v>291</v>
      </c>
      <c r="Q229">
        <v>44985.27</v>
      </c>
      <c r="R229" t="s">
        <v>83</v>
      </c>
      <c r="S229" t="s">
        <v>63</v>
      </c>
      <c r="T229" t="s">
        <v>46</v>
      </c>
      <c r="U229" t="s">
        <v>36</v>
      </c>
      <c r="V229" t="s">
        <v>37</v>
      </c>
      <c r="W229">
        <v>4</v>
      </c>
      <c r="X229" t="s">
        <v>38</v>
      </c>
      <c r="Y229">
        <v>2</v>
      </c>
      <c r="Z229" t="s">
        <v>39</v>
      </c>
    </row>
    <row r="230" spans="1:26" x14ac:dyDescent="0.3">
      <c r="A230" t="s">
        <v>518</v>
      </c>
      <c r="B230" s="1">
        <v>46068</v>
      </c>
      <c r="C230" t="s">
        <v>519</v>
      </c>
      <c r="D230" t="s">
        <v>73</v>
      </c>
      <c r="E230" t="s">
        <v>29</v>
      </c>
      <c r="F230">
        <v>35</v>
      </c>
      <c r="G230" t="s">
        <v>67</v>
      </c>
      <c r="H230" t="s">
        <v>68</v>
      </c>
      <c r="I230" t="s">
        <v>67</v>
      </c>
      <c r="J230" t="s">
        <v>201</v>
      </c>
      <c r="K230">
        <v>3</v>
      </c>
      <c r="L230">
        <v>41035</v>
      </c>
      <c r="M230">
        <v>20</v>
      </c>
      <c r="N230">
        <v>24621</v>
      </c>
      <c r="O230">
        <v>17727.12</v>
      </c>
      <c r="P230">
        <v>486</v>
      </c>
      <c r="Q230">
        <v>116697.12</v>
      </c>
      <c r="R230" t="s">
        <v>33</v>
      </c>
      <c r="S230" t="s">
        <v>63</v>
      </c>
      <c r="T230" t="s">
        <v>103</v>
      </c>
      <c r="U230" t="s">
        <v>103</v>
      </c>
      <c r="V230" t="s">
        <v>57</v>
      </c>
      <c r="W230">
        <v>9</v>
      </c>
      <c r="X230" t="s">
        <v>47</v>
      </c>
      <c r="Y230">
        <v>1</v>
      </c>
      <c r="Z230" t="s">
        <v>91</v>
      </c>
    </row>
    <row r="231" spans="1:26" x14ac:dyDescent="0.3">
      <c r="A231" t="s">
        <v>520</v>
      </c>
      <c r="B231" s="1">
        <v>45802</v>
      </c>
      <c r="C231" t="s">
        <v>521</v>
      </c>
      <c r="D231" t="s">
        <v>28</v>
      </c>
      <c r="E231" t="s">
        <v>29</v>
      </c>
      <c r="F231">
        <v>23</v>
      </c>
      <c r="G231" t="s">
        <v>30</v>
      </c>
      <c r="H231" t="s">
        <v>31</v>
      </c>
      <c r="I231" t="s">
        <v>30</v>
      </c>
      <c r="J231" t="s">
        <v>201</v>
      </c>
      <c r="K231">
        <v>5</v>
      </c>
      <c r="L231">
        <v>13190</v>
      </c>
      <c r="M231">
        <v>0</v>
      </c>
      <c r="N231">
        <v>0</v>
      </c>
      <c r="O231">
        <v>11871</v>
      </c>
      <c r="P231">
        <v>493</v>
      </c>
      <c r="Q231">
        <v>78314</v>
      </c>
      <c r="R231" t="s">
        <v>45</v>
      </c>
      <c r="S231" t="s">
        <v>34</v>
      </c>
      <c r="T231" t="s">
        <v>46</v>
      </c>
      <c r="U231" t="s">
        <v>36</v>
      </c>
      <c r="V231" t="s">
        <v>37</v>
      </c>
      <c r="W231">
        <v>10</v>
      </c>
      <c r="X231" t="s">
        <v>47</v>
      </c>
      <c r="Y231">
        <v>3</v>
      </c>
      <c r="Z231" t="s">
        <v>91</v>
      </c>
    </row>
    <row r="232" spans="1:26" x14ac:dyDescent="0.3">
      <c r="A232" t="s">
        <v>522</v>
      </c>
      <c r="B232" s="1">
        <v>46117</v>
      </c>
      <c r="C232" t="s">
        <v>523</v>
      </c>
      <c r="D232" t="s">
        <v>50</v>
      </c>
      <c r="E232" t="s">
        <v>43</v>
      </c>
      <c r="F232">
        <v>19</v>
      </c>
      <c r="G232" t="s">
        <v>134</v>
      </c>
      <c r="H232" t="s">
        <v>31</v>
      </c>
      <c r="I232" t="s">
        <v>134</v>
      </c>
      <c r="J232" t="s">
        <v>53</v>
      </c>
      <c r="K232">
        <v>3</v>
      </c>
      <c r="L232">
        <v>35079</v>
      </c>
      <c r="M232">
        <v>20</v>
      </c>
      <c r="N232">
        <v>21047.4</v>
      </c>
      <c r="O232">
        <v>15154.13</v>
      </c>
      <c r="P232">
        <v>50</v>
      </c>
      <c r="Q232">
        <v>99393.73</v>
      </c>
      <c r="R232" t="s">
        <v>54</v>
      </c>
      <c r="S232" t="s">
        <v>63</v>
      </c>
      <c r="T232" t="s">
        <v>70</v>
      </c>
      <c r="U232" t="s">
        <v>56</v>
      </c>
      <c r="V232" t="s">
        <v>57</v>
      </c>
      <c r="W232">
        <v>8</v>
      </c>
      <c r="X232" t="s">
        <v>38</v>
      </c>
      <c r="Y232">
        <v>3</v>
      </c>
      <c r="Z232" t="s">
        <v>58</v>
      </c>
    </row>
    <row r="233" spans="1:26" x14ac:dyDescent="0.3">
      <c r="A233" t="s">
        <v>524</v>
      </c>
      <c r="B233" s="1">
        <v>45897</v>
      </c>
      <c r="C233" t="s">
        <v>435</v>
      </c>
      <c r="D233" t="s">
        <v>61</v>
      </c>
      <c r="E233" t="s">
        <v>29</v>
      </c>
      <c r="F233">
        <v>43</v>
      </c>
      <c r="G233" t="s">
        <v>74</v>
      </c>
      <c r="H233" t="s">
        <v>31</v>
      </c>
      <c r="I233" t="s">
        <v>74</v>
      </c>
      <c r="J233" t="s">
        <v>62</v>
      </c>
      <c r="K233">
        <v>4</v>
      </c>
      <c r="L233">
        <v>19650</v>
      </c>
      <c r="M233">
        <v>0</v>
      </c>
      <c r="N233">
        <v>0</v>
      </c>
      <c r="O233">
        <v>14148</v>
      </c>
      <c r="P233">
        <v>372</v>
      </c>
      <c r="Q233">
        <v>93120</v>
      </c>
      <c r="R233" t="s">
        <v>83</v>
      </c>
      <c r="S233" t="s">
        <v>63</v>
      </c>
      <c r="T233" t="s">
        <v>103</v>
      </c>
      <c r="U233" t="s">
        <v>103</v>
      </c>
      <c r="V233" t="s">
        <v>57</v>
      </c>
      <c r="W233">
        <v>3</v>
      </c>
      <c r="X233" t="s">
        <v>38</v>
      </c>
      <c r="Y233">
        <v>4</v>
      </c>
      <c r="Z233" t="s">
        <v>58</v>
      </c>
    </row>
    <row r="234" spans="1:26" x14ac:dyDescent="0.3">
      <c r="A234" t="s">
        <v>525</v>
      </c>
      <c r="B234" s="1">
        <v>46027</v>
      </c>
      <c r="C234" t="s">
        <v>526</v>
      </c>
      <c r="D234" t="s">
        <v>80</v>
      </c>
      <c r="E234" t="s">
        <v>43</v>
      </c>
      <c r="F234">
        <v>23</v>
      </c>
      <c r="G234" t="s">
        <v>67</v>
      </c>
      <c r="H234" t="s">
        <v>68</v>
      </c>
      <c r="I234" t="s">
        <v>67</v>
      </c>
      <c r="J234" t="s">
        <v>69</v>
      </c>
      <c r="K234">
        <v>3</v>
      </c>
      <c r="L234">
        <v>7283</v>
      </c>
      <c r="M234">
        <v>0</v>
      </c>
      <c r="N234">
        <v>0</v>
      </c>
      <c r="O234">
        <v>3932.82</v>
      </c>
      <c r="P234">
        <v>89</v>
      </c>
      <c r="Q234">
        <v>25870.82</v>
      </c>
      <c r="R234" t="s">
        <v>83</v>
      </c>
      <c r="S234" t="s">
        <v>34</v>
      </c>
      <c r="T234" t="s">
        <v>76</v>
      </c>
      <c r="U234" t="s">
        <v>77</v>
      </c>
      <c r="V234" t="s">
        <v>57</v>
      </c>
      <c r="W234">
        <v>5</v>
      </c>
      <c r="X234" t="s">
        <v>38</v>
      </c>
      <c r="Y234">
        <v>4</v>
      </c>
      <c r="Z234" t="s">
        <v>47</v>
      </c>
    </row>
    <row r="235" spans="1:26" x14ac:dyDescent="0.3">
      <c r="A235" t="s">
        <v>527</v>
      </c>
      <c r="B235" s="1">
        <v>45846</v>
      </c>
      <c r="C235" t="s">
        <v>528</v>
      </c>
      <c r="D235" t="s">
        <v>80</v>
      </c>
      <c r="E235" t="s">
        <v>29</v>
      </c>
      <c r="F235">
        <v>47</v>
      </c>
      <c r="G235" t="s">
        <v>134</v>
      </c>
      <c r="H235" t="s">
        <v>31</v>
      </c>
      <c r="I235" t="s">
        <v>134</v>
      </c>
      <c r="J235" t="s">
        <v>112</v>
      </c>
      <c r="K235">
        <v>2</v>
      </c>
      <c r="L235">
        <v>18597</v>
      </c>
      <c r="M235">
        <v>0</v>
      </c>
      <c r="N235">
        <v>0</v>
      </c>
      <c r="O235">
        <v>6694.92</v>
      </c>
      <c r="P235">
        <v>194</v>
      </c>
      <c r="Q235">
        <v>44082.92</v>
      </c>
      <c r="R235" t="s">
        <v>33</v>
      </c>
      <c r="S235" t="s">
        <v>34</v>
      </c>
      <c r="T235" t="s">
        <v>46</v>
      </c>
      <c r="U235" t="s">
        <v>36</v>
      </c>
      <c r="V235" t="s">
        <v>37</v>
      </c>
      <c r="W235">
        <v>6</v>
      </c>
      <c r="X235" t="s">
        <v>47</v>
      </c>
      <c r="Y235">
        <v>1</v>
      </c>
      <c r="Z235" t="s">
        <v>39</v>
      </c>
    </row>
    <row r="236" spans="1:26" x14ac:dyDescent="0.3">
      <c r="A236" t="s">
        <v>529</v>
      </c>
      <c r="B236" s="1">
        <v>45812</v>
      </c>
      <c r="C236" t="s">
        <v>321</v>
      </c>
      <c r="D236" t="s">
        <v>80</v>
      </c>
      <c r="E236" t="s">
        <v>43</v>
      </c>
      <c r="F236">
        <v>41</v>
      </c>
      <c r="G236" t="s">
        <v>99</v>
      </c>
      <c r="H236" t="s">
        <v>52</v>
      </c>
      <c r="I236" t="s">
        <v>99</v>
      </c>
      <c r="J236" t="s">
        <v>125</v>
      </c>
      <c r="K236">
        <v>1</v>
      </c>
      <c r="L236">
        <v>17820</v>
      </c>
      <c r="M236">
        <v>20</v>
      </c>
      <c r="N236">
        <v>3564</v>
      </c>
      <c r="O236">
        <v>2566.08</v>
      </c>
      <c r="P236">
        <v>383</v>
      </c>
      <c r="Q236">
        <v>17205.080000000002</v>
      </c>
      <c r="R236" t="s">
        <v>83</v>
      </c>
      <c r="S236" t="s">
        <v>63</v>
      </c>
      <c r="T236" t="s">
        <v>46</v>
      </c>
      <c r="U236" t="s">
        <v>36</v>
      </c>
      <c r="V236" t="s">
        <v>37</v>
      </c>
      <c r="W236">
        <v>8</v>
      </c>
      <c r="X236" t="s">
        <v>38</v>
      </c>
      <c r="Y236">
        <v>5</v>
      </c>
      <c r="Z236" t="s">
        <v>58</v>
      </c>
    </row>
    <row r="237" spans="1:26" x14ac:dyDescent="0.3">
      <c r="A237" t="s">
        <v>530</v>
      </c>
      <c r="B237" s="1">
        <v>45930</v>
      </c>
      <c r="C237" t="s">
        <v>531</v>
      </c>
      <c r="D237" t="s">
        <v>61</v>
      </c>
      <c r="E237" t="s">
        <v>29</v>
      </c>
      <c r="F237">
        <v>58</v>
      </c>
      <c r="G237" t="s">
        <v>99</v>
      </c>
      <c r="H237" t="s">
        <v>52</v>
      </c>
      <c r="I237" t="s">
        <v>99</v>
      </c>
      <c r="J237" t="s">
        <v>32</v>
      </c>
      <c r="K237">
        <v>5</v>
      </c>
      <c r="L237">
        <v>29380</v>
      </c>
      <c r="M237">
        <v>10</v>
      </c>
      <c r="N237">
        <v>14690</v>
      </c>
      <c r="O237">
        <v>23797.8</v>
      </c>
      <c r="P237">
        <v>177</v>
      </c>
      <c r="Q237">
        <v>156184.79999999999</v>
      </c>
      <c r="R237" t="s">
        <v>83</v>
      </c>
      <c r="S237" t="s">
        <v>63</v>
      </c>
      <c r="T237" t="s">
        <v>46</v>
      </c>
      <c r="U237" t="s">
        <v>36</v>
      </c>
      <c r="V237" t="s">
        <v>37</v>
      </c>
      <c r="W237">
        <v>10</v>
      </c>
      <c r="X237" t="s">
        <v>47</v>
      </c>
      <c r="Y237">
        <v>1</v>
      </c>
      <c r="Z237" t="s">
        <v>39</v>
      </c>
    </row>
    <row r="238" spans="1:26" x14ac:dyDescent="0.3">
      <c r="A238" t="s">
        <v>532</v>
      </c>
      <c r="B238" s="1">
        <v>45960</v>
      </c>
      <c r="C238" t="s">
        <v>533</v>
      </c>
      <c r="D238" t="s">
        <v>89</v>
      </c>
      <c r="E238" t="s">
        <v>43</v>
      </c>
      <c r="F238">
        <v>55</v>
      </c>
      <c r="G238" t="s">
        <v>30</v>
      </c>
      <c r="H238" t="s">
        <v>31</v>
      </c>
      <c r="I238" t="s">
        <v>30</v>
      </c>
      <c r="J238" t="s">
        <v>112</v>
      </c>
      <c r="K238">
        <v>5</v>
      </c>
      <c r="L238">
        <v>48636</v>
      </c>
      <c r="M238">
        <v>20</v>
      </c>
      <c r="N238">
        <v>48636</v>
      </c>
      <c r="O238">
        <v>35017.919999999998</v>
      </c>
      <c r="P238">
        <v>254</v>
      </c>
      <c r="Q238">
        <v>229815.92</v>
      </c>
      <c r="R238" t="s">
        <v>45</v>
      </c>
      <c r="S238" t="s">
        <v>34</v>
      </c>
      <c r="T238" t="s">
        <v>55</v>
      </c>
      <c r="U238" t="s">
        <v>56</v>
      </c>
      <c r="V238" t="s">
        <v>57</v>
      </c>
      <c r="W238">
        <v>3</v>
      </c>
      <c r="X238" t="s">
        <v>38</v>
      </c>
      <c r="Y238">
        <v>2</v>
      </c>
      <c r="Z238" t="s">
        <v>39</v>
      </c>
    </row>
    <row r="239" spans="1:26" x14ac:dyDescent="0.3">
      <c r="A239" t="s">
        <v>534</v>
      </c>
      <c r="B239" s="1">
        <v>46092</v>
      </c>
      <c r="C239" t="s">
        <v>327</v>
      </c>
      <c r="D239" t="s">
        <v>50</v>
      </c>
      <c r="E239" t="s">
        <v>29</v>
      </c>
      <c r="F239">
        <v>40</v>
      </c>
      <c r="G239" t="s">
        <v>30</v>
      </c>
      <c r="H239" t="s">
        <v>31</v>
      </c>
      <c r="I239" t="s">
        <v>30</v>
      </c>
      <c r="J239" t="s">
        <v>102</v>
      </c>
      <c r="K239">
        <v>3</v>
      </c>
      <c r="L239">
        <v>4058</v>
      </c>
      <c r="M239">
        <v>0</v>
      </c>
      <c r="N239">
        <v>0</v>
      </c>
      <c r="O239">
        <v>2191.3200000000002</v>
      </c>
      <c r="P239">
        <v>130</v>
      </c>
      <c r="Q239">
        <v>14495.32</v>
      </c>
      <c r="R239" t="s">
        <v>33</v>
      </c>
      <c r="S239" t="s">
        <v>63</v>
      </c>
      <c r="T239" t="s">
        <v>55</v>
      </c>
      <c r="U239" t="s">
        <v>56</v>
      </c>
      <c r="V239" t="s">
        <v>57</v>
      </c>
      <c r="W239">
        <v>4</v>
      </c>
      <c r="X239" t="s">
        <v>38</v>
      </c>
      <c r="Y239">
        <v>5</v>
      </c>
      <c r="Z239" t="s">
        <v>91</v>
      </c>
    </row>
    <row r="240" spans="1:26" x14ac:dyDescent="0.3">
      <c r="A240" t="s">
        <v>535</v>
      </c>
      <c r="B240" s="1">
        <v>46070</v>
      </c>
      <c r="C240" t="s">
        <v>414</v>
      </c>
      <c r="D240" t="s">
        <v>73</v>
      </c>
      <c r="E240" t="s">
        <v>43</v>
      </c>
      <c r="F240">
        <v>50</v>
      </c>
      <c r="G240" t="s">
        <v>90</v>
      </c>
      <c r="H240" t="s">
        <v>31</v>
      </c>
      <c r="I240" t="s">
        <v>90</v>
      </c>
      <c r="J240" t="s">
        <v>201</v>
      </c>
      <c r="K240">
        <v>2</v>
      </c>
      <c r="L240">
        <v>16518</v>
      </c>
      <c r="M240">
        <v>15</v>
      </c>
      <c r="N240">
        <v>4955.3999999999996</v>
      </c>
      <c r="O240">
        <v>5054.51</v>
      </c>
      <c r="P240">
        <v>326</v>
      </c>
      <c r="Q240">
        <v>33461.11</v>
      </c>
      <c r="R240" t="s">
        <v>33</v>
      </c>
      <c r="S240" t="s">
        <v>34</v>
      </c>
      <c r="T240" t="s">
        <v>46</v>
      </c>
      <c r="U240" t="s">
        <v>36</v>
      </c>
      <c r="V240" t="s">
        <v>37</v>
      </c>
      <c r="W240">
        <v>1</v>
      </c>
      <c r="X240" t="s">
        <v>47</v>
      </c>
      <c r="Y240">
        <v>1</v>
      </c>
      <c r="Z240" t="s">
        <v>47</v>
      </c>
    </row>
    <row r="241" spans="1:26" x14ac:dyDescent="0.3">
      <c r="A241" t="s">
        <v>536</v>
      </c>
      <c r="B241" s="1">
        <v>45807</v>
      </c>
      <c r="C241" t="s">
        <v>386</v>
      </c>
      <c r="D241" t="s">
        <v>73</v>
      </c>
      <c r="E241" t="s">
        <v>43</v>
      </c>
      <c r="F241">
        <v>42</v>
      </c>
      <c r="G241" t="s">
        <v>99</v>
      </c>
      <c r="H241" t="s">
        <v>52</v>
      </c>
      <c r="I241" t="s">
        <v>99</v>
      </c>
      <c r="J241" t="s">
        <v>69</v>
      </c>
      <c r="K241">
        <v>2</v>
      </c>
      <c r="L241">
        <v>42034</v>
      </c>
      <c r="M241">
        <v>20</v>
      </c>
      <c r="N241">
        <v>16813.599999999999</v>
      </c>
      <c r="O241">
        <v>12105.79</v>
      </c>
      <c r="P241">
        <v>55</v>
      </c>
      <c r="Q241">
        <v>79415.19</v>
      </c>
      <c r="R241" t="s">
        <v>33</v>
      </c>
      <c r="S241" t="s">
        <v>63</v>
      </c>
      <c r="T241" t="s">
        <v>76</v>
      </c>
      <c r="U241" t="s">
        <v>77</v>
      </c>
      <c r="V241" t="s">
        <v>57</v>
      </c>
      <c r="W241">
        <v>6</v>
      </c>
      <c r="X241" t="s">
        <v>47</v>
      </c>
      <c r="Y241">
        <v>1</v>
      </c>
      <c r="Z241" t="s">
        <v>58</v>
      </c>
    </row>
    <row r="242" spans="1:26" x14ac:dyDescent="0.3">
      <c r="A242" t="s">
        <v>537</v>
      </c>
      <c r="B242" s="1">
        <v>45973</v>
      </c>
      <c r="C242" t="s">
        <v>538</v>
      </c>
      <c r="D242" t="s">
        <v>80</v>
      </c>
      <c r="E242" t="s">
        <v>29</v>
      </c>
      <c r="F242">
        <v>43</v>
      </c>
      <c r="G242" t="s">
        <v>51</v>
      </c>
      <c r="H242" t="s">
        <v>52</v>
      </c>
      <c r="I242" t="s">
        <v>51</v>
      </c>
      <c r="J242" t="s">
        <v>112</v>
      </c>
      <c r="K242">
        <v>2</v>
      </c>
      <c r="L242">
        <v>40255</v>
      </c>
      <c r="M242">
        <v>0</v>
      </c>
      <c r="N242">
        <v>0</v>
      </c>
      <c r="O242">
        <v>14491.8</v>
      </c>
      <c r="P242">
        <v>415</v>
      </c>
      <c r="Q242">
        <v>95416.8</v>
      </c>
      <c r="R242" t="s">
        <v>83</v>
      </c>
      <c r="S242" t="s">
        <v>34</v>
      </c>
      <c r="T242" t="s">
        <v>70</v>
      </c>
      <c r="U242" t="s">
        <v>56</v>
      </c>
      <c r="V242" t="s">
        <v>57</v>
      </c>
      <c r="W242">
        <v>6</v>
      </c>
      <c r="X242" t="s">
        <v>38</v>
      </c>
      <c r="Y242">
        <v>3</v>
      </c>
      <c r="Z242" t="s">
        <v>91</v>
      </c>
    </row>
    <row r="243" spans="1:26" x14ac:dyDescent="0.3">
      <c r="A243" t="s">
        <v>539</v>
      </c>
      <c r="B243" s="1">
        <v>45802</v>
      </c>
      <c r="C243" t="s">
        <v>540</v>
      </c>
      <c r="D243" t="s">
        <v>61</v>
      </c>
      <c r="E243" t="s">
        <v>43</v>
      </c>
      <c r="F243">
        <v>41</v>
      </c>
      <c r="G243" t="s">
        <v>30</v>
      </c>
      <c r="H243" t="s">
        <v>31</v>
      </c>
      <c r="I243" t="s">
        <v>30</v>
      </c>
      <c r="J243" t="s">
        <v>150</v>
      </c>
      <c r="K243">
        <v>2</v>
      </c>
      <c r="L243">
        <v>16819</v>
      </c>
      <c r="M243">
        <v>10</v>
      </c>
      <c r="N243">
        <v>3363.8</v>
      </c>
      <c r="O243">
        <v>5449.36</v>
      </c>
      <c r="P243">
        <v>185</v>
      </c>
      <c r="Q243">
        <v>35908.559999999998</v>
      </c>
      <c r="R243" t="s">
        <v>33</v>
      </c>
      <c r="S243" t="s">
        <v>63</v>
      </c>
      <c r="T243" t="s">
        <v>46</v>
      </c>
      <c r="U243" t="s">
        <v>36</v>
      </c>
      <c r="V243" t="s">
        <v>37</v>
      </c>
      <c r="W243">
        <v>9</v>
      </c>
      <c r="X243" t="s">
        <v>47</v>
      </c>
      <c r="Y243">
        <v>1</v>
      </c>
      <c r="Z243" t="s">
        <v>91</v>
      </c>
    </row>
    <row r="244" spans="1:26" x14ac:dyDescent="0.3">
      <c r="A244" t="s">
        <v>541</v>
      </c>
      <c r="B244" s="1">
        <v>46034</v>
      </c>
      <c r="C244" t="s">
        <v>542</v>
      </c>
      <c r="D244" t="s">
        <v>50</v>
      </c>
      <c r="E244" t="s">
        <v>43</v>
      </c>
      <c r="F244">
        <v>36</v>
      </c>
      <c r="G244" t="s">
        <v>30</v>
      </c>
      <c r="H244" t="s">
        <v>31</v>
      </c>
      <c r="I244" t="s">
        <v>30</v>
      </c>
      <c r="J244" t="s">
        <v>102</v>
      </c>
      <c r="K244">
        <v>5</v>
      </c>
      <c r="L244">
        <v>17749</v>
      </c>
      <c r="M244">
        <v>0</v>
      </c>
      <c r="N244">
        <v>0</v>
      </c>
      <c r="O244">
        <v>15974.1</v>
      </c>
      <c r="P244">
        <v>215</v>
      </c>
      <c r="Q244">
        <v>104934.1</v>
      </c>
      <c r="R244" t="s">
        <v>45</v>
      </c>
      <c r="S244" t="s">
        <v>34</v>
      </c>
      <c r="T244" t="s">
        <v>76</v>
      </c>
      <c r="U244" t="s">
        <v>77</v>
      </c>
      <c r="V244" t="s">
        <v>57</v>
      </c>
      <c r="W244">
        <v>9</v>
      </c>
      <c r="X244" t="s">
        <v>38</v>
      </c>
      <c r="Y244">
        <v>1</v>
      </c>
      <c r="Z244" t="s">
        <v>58</v>
      </c>
    </row>
    <row r="245" spans="1:26" x14ac:dyDescent="0.3">
      <c r="A245" t="s">
        <v>543</v>
      </c>
      <c r="B245" s="1">
        <v>45850</v>
      </c>
      <c r="C245" t="s">
        <v>544</v>
      </c>
      <c r="D245" t="s">
        <v>73</v>
      </c>
      <c r="E245" t="s">
        <v>29</v>
      </c>
      <c r="F245">
        <v>59</v>
      </c>
      <c r="G245" t="s">
        <v>99</v>
      </c>
      <c r="H245" t="s">
        <v>52</v>
      </c>
      <c r="I245" t="s">
        <v>99</v>
      </c>
      <c r="J245" t="s">
        <v>53</v>
      </c>
      <c r="K245">
        <v>1</v>
      </c>
      <c r="L245">
        <v>17819</v>
      </c>
      <c r="M245">
        <v>15</v>
      </c>
      <c r="N245">
        <v>2672.85</v>
      </c>
      <c r="O245">
        <v>2726.31</v>
      </c>
      <c r="P245">
        <v>350</v>
      </c>
      <c r="Q245">
        <v>18222.46</v>
      </c>
      <c r="R245" t="s">
        <v>83</v>
      </c>
      <c r="S245" t="s">
        <v>63</v>
      </c>
      <c r="T245" t="s">
        <v>95</v>
      </c>
      <c r="U245" t="s">
        <v>96</v>
      </c>
      <c r="V245" t="s">
        <v>57</v>
      </c>
      <c r="W245">
        <v>4</v>
      </c>
      <c r="X245" t="s">
        <v>47</v>
      </c>
      <c r="Y245">
        <v>3</v>
      </c>
      <c r="Z245" t="s">
        <v>91</v>
      </c>
    </row>
    <row r="246" spans="1:26" x14ac:dyDescent="0.3">
      <c r="A246" t="s">
        <v>545</v>
      </c>
      <c r="B246" s="1">
        <v>45873</v>
      </c>
      <c r="C246" t="s">
        <v>211</v>
      </c>
      <c r="D246" t="s">
        <v>66</v>
      </c>
      <c r="E246" t="s">
        <v>43</v>
      </c>
      <c r="F246">
        <v>30</v>
      </c>
      <c r="G246" t="s">
        <v>44</v>
      </c>
      <c r="H246" t="s">
        <v>31</v>
      </c>
      <c r="I246" t="s">
        <v>44</v>
      </c>
      <c r="J246" t="s">
        <v>201</v>
      </c>
      <c r="K246">
        <v>3</v>
      </c>
      <c r="L246">
        <v>34354</v>
      </c>
      <c r="M246">
        <v>5</v>
      </c>
      <c r="N246">
        <v>5153.1000000000004</v>
      </c>
      <c r="O246">
        <v>17623.599999999999</v>
      </c>
      <c r="P246">
        <v>57</v>
      </c>
      <c r="Q246">
        <v>115589.5</v>
      </c>
      <c r="R246" t="s">
        <v>83</v>
      </c>
      <c r="S246" t="s">
        <v>63</v>
      </c>
      <c r="T246" t="s">
        <v>103</v>
      </c>
      <c r="U246" t="s">
        <v>103</v>
      </c>
      <c r="V246" t="s">
        <v>57</v>
      </c>
      <c r="W246">
        <v>3</v>
      </c>
      <c r="X246" t="s">
        <v>47</v>
      </c>
      <c r="Y246">
        <v>3</v>
      </c>
      <c r="Z246" t="s">
        <v>58</v>
      </c>
    </row>
    <row r="247" spans="1:26" x14ac:dyDescent="0.3">
      <c r="A247" t="s">
        <v>546</v>
      </c>
      <c r="B247" s="1">
        <v>46084</v>
      </c>
      <c r="C247" t="s">
        <v>547</v>
      </c>
      <c r="D247" t="s">
        <v>73</v>
      </c>
      <c r="E247" t="s">
        <v>29</v>
      </c>
      <c r="F247">
        <v>52</v>
      </c>
      <c r="G247" t="s">
        <v>30</v>
      </c>
      <c r="H247" t="s">
        <v>31</v>
      </c>
      <c r="I247" t="s">
        <v>30</v>
      </c>
      <c r="J247" t="s">
        <v>201</v>
      </c>
      <c r="K247">
        <v>3</v>
      </c>
      <c r="L247">
        <v>20946</v>
      </c>
      <c r="M247">
        <v>20</v>
      </c>
      <c r="N247">
        <v>12567.6</v>
      </c>
      <c r="O247">
        <v>9048.67</v>
      </c>
      <c r="P247">
        <v>113</v>
      </c>
      <c r="Q247">
        <v>59432.07</v>
      </c>
      <c r="R247" t="s">
        <v>33</v>
      </c>
      <c r="S247" t="s">
        <v>34</v>
      </c>
      <c r="T247" t="s">
        <v>55</v>
      </c>
      <c r="U247" t="s">
        <v>56</v>
      </c>
      <c r="V247" t="s">
        <v>57</v>
      </c>
      <c r="W247">
        <v>10</v>
      </c>
      <c r="X247" t="s">
        <v>47</v>
      </c>
      <c r="Y247">
        <v>3</v>
      </c>
      <c r="Z247" t="s">
        <v>91</v>
      </c>
    </row>
    <row r="248" spans="1:26" x14ac:dyDescent="0.3">
      <c r="A248" t="s">
        <v>548</v>
      </c>
      <c r="B248" s="1">
        <v>45819</v>
      </c>
      <c r="C248" t="s">
        <v>549</v>
      </c>
      <c r="D248" t="s">
        <v>111</v>
      </c>
      <c r="E248" t="s">
        <v>43</v>
      </c>
      <c r="F248">
        <v>22</v>
      </c>
      <c r="G248" t="s">
        <v>74</v>
      </c>
      <c r="H248" t="s">
        <v>31</v>
      </c>
      <c r="I248" t="s">
        <v>74</v>
      </c>
      <c r="J248" t="s">
        <v>69</v>
      </c>
      <c r="K248">
        <v>5</v>
      </c>
      <c r="L248">
        <v>46655</v>
      </c>
      <c r="M248">
        <v>20</v>
      </c>
      <c r="N248">
        <v>46655</v>
      </c>
      <c r="O248">
        <v>33591.599999999999</v>
      </c>
      <c r="P248">
        <v>138</v>
      </c>
      <c r="Q248">
        <v>220349.6</v>
      </c>
      <c r="R248" t="s">
        <v>54</v>
      </c>
      <c r="S248" t="s">
        <v>34</v>
      </c>
      <c r="T248" t="s">
        <v>55</v>
      </c>
      <c r="U248" t="s">
        <v>56</v>
      </c>
      <c r="V248" t="s">
        <v>57</v>
      </c>
      <c r="W248">
        <v>9</v>
      </c>
      <c r="X248" t="s">
        <v>38</v>
      </c>
      <c r="Y248">
        <v>3</v>
      </c>
      <c r="Z248" t="s">
        <v>91</v>
      </c>
    </row>
    <row r="249" spans="1:26" x14ac:dyDescent="0.3">
      <c r="A249" t="s">
        <v>550</v>
      </c>
      <c r="B249" s="1">
        <v>46003</v>
      </c>
      <c r="C249" t="s">
        <v>551</v>
      </c>
      <c r="D249" t="s">
        <v>111</v>
      </c>
      <c r="E249" t="s">
        <v>43</v>
      </c>
      <c r="F249">
        <v>36</v>
      </c>
      <c r="G249" t="s">
        <v>99</v>
      </c>
      <c r="H249" t="s">
        <v>52</v>
      </c>
      <c r="I249" t="s">
        <v>99</v>
      </c>
      <c r="J249" t="s">
        <v>125</v>
      </c>
      <c r="K249">
        <v>4</v>
      </c>
      <c r="L249">
        <v>3168</v>
      </c>
      <c r="M249">
        <v>20</v>
      </c>
      <c r="N249">
        <v>2534.4</v>
      </c>
      <c r="O249">
        <v>1824.77</v>
      </c>
      <c r="P249">
        <v>447</v>
      </c>
      <c r="Q249">
        <v>12409.37</v>
      </c>
      <c r="R249" t="s">
        <v>54</v>
      </c>
      <c r="S249" t="s">
        <v>63</v>
      </c>
      <c r="T249" t="s">
        <v>46</v>
      </c>
      <c r="U249" t="s">
        <v>36</v>
      </c>
      <c r="V249" t="s">
        <v>37</v>
      </c>
      <c r="W249">
        <v>9</v>
      </c>
      <c r="X249" t="s">
        <v>47</v>
      </c>
      <c r="Y249">
        <v>3</v>
      </c>
      <c r="Z249" t="s">
        <v>91</v>
      </c>
    </row>
    <row r="250" spans="1:26" x14ac:dyDescent="0.3">
      <c r="A250" t="s">
        <v>552</v>
      </c>
      <c r="B250" s="1">
        <v>45869</v>
      </c>
      <c r="C250" t="s">
        <v>553</v>
      </c>
      <c r="D250" t="s">
        <v>73</v>
      </c>
      <c r="E250" t="s">
        <v>29</v>
      </c>
      <c r="F250">
        <v>38</v>
      </c>
      <c r="G250" t="s">
        <v>94</v>
      </c>
      <c r="H250" t="s">
        <v>31</v>
      </c>
      <c r="I250" t="s">
        <v>94</v>
      </c>
      <c r="J250" t="s">
        <v>125</v>
      </c>
      <c r="K250">
        <v>3</v>
      </c>
      <c r="L250">
        <v>13647</v>
      </c>
      <c r="M250">
        <v>20</v>
      </c>
      <c r="N250">
        <v>8188.2</v>
      </c>
      <c r="O250">
        <v>5895.5</v>
      </c>
      <c r="P250">
        <v>193</v>
      </c>
      <c r="Q250">
        <v>38841.300000000003</v>
      </c>
      <c r="R250" t="s">
        <v>45</v>
      </c>
      <c r="S250" t="s">
        <v>63</v>
      </c>
      <c r="T250" t="s">
        <v>46</v>
      </c>
      <c r="U250" t="s">
        <v>36</v>
      </c>
      <c r="V250" t="s">
        <v>37</v>
      </c>
      <c r="W250">
        <v>9</v>
      </c>
      <c r="X250" t="s">
        <v>38</v>
      </c>
      <c r="Y250">
        <v>5</v>
      </c>
      <c r="Z250" t="s">
        <v>91</v>
      </c>
    </row>
    <row r="251" spans="1:26" x14ac:dyDescent="0.3">
      <c r="A251" t="s">
        <v>554</v>
      </c>
      <c r="B251" s="1">
        <v>45931</v>
      </c>
      <c r="C251" t="s">
        <v>555</v>
      </c>
      <c r="D251" t="s">
        <v>50</v>
      </c>
      <c r="E251" t="s">
        <v>29</v>
      </c>
      <c r="F251">
        <v>49</v>
      </c>
      <c r="G251" t="s">
        <v>94</v>
      </c>
      <c r="H251" t="s">
        <v>31</v>
      </c>
      <c r="I251" t="s">
        <v>94</v>
      </c>
      <c r="J251" t="s">
        <v>75</v>
      </c>
      <c r="K251">
        <v>3</v>
      </c>
      <c r="L251">
        <v>10903</v>
      </c>
      <c r="M251">
        <v>0</v>
      </c>
      <c r="N251">
        <v>0</v>
      </c>
      <c r="O251">
        <v>5887.62</v>
      </c>
      <c r="P251">
        <v>412</v>
      </c>
      <c r="Q251">
        <v>39008.620000000003</v>
      </c>
      <c r="R251" t="s">
        <v>83</v>
      </c>
      <c r="S251" t="s">
        <v>34</v>
      </c>
      <c r="T251" t="s">
        <v>95</v>
      </c>
      <c r="U251" t="s">
        <v>96</v>
      </c>
      <c r="V251" t="s">
        <v>57</v>
      </c>
      <c r="W251">
        <v>8</v>
      </c>
      <c r="X251" t="s">
        <v>38</v>
      </c>
      <c r="Y251">
        <v>5</v>
      </c>
      <c r="Z251" t="s">
        <v>91</v>
      </c>
    </row>
    <row r="252" spans="1:26" x14ac:dyDescent="0.3">
      <c r="A252" t="s">
        <v>556</v>
      </c>
      <c r="B252" s="1">
        <v>45905</v>
      </c>
      <c r="C252" t="s">
        <v>557</v>
      </c>
      <c r="D252" t="s">
        <v>89</v>
      </c>
      <c r="E252" t="s">
        <v>43</v>
      </c>
      <c r="F252">
        <v>21</v>
      </c>
      <c r="G252" t="s">
        <v>94</v>
      </c>
      <c r="H252" t="s">
        <v>31</v>
      </c>
      <c r="I252" t="s">
        <v>94</v>
      </c>
      <c r="J252" t="s">
        <v>150</v>
      </c>
      <c r="K252">
        <v>4</v>
      </c>
      <c r="L252">
        <v>12320</v>
      </c>
      <c r="M252">
        <v>15</v>
      </c>
      <c r="N252">
        <v>7392</v>
      </c>
      <c r="O252">
        <v>7539.84</v>
      </c>
      <c r="P252">
        <v>154</v>
      </c>
      <c r="Q252">
        <v>49581.84</v>
      </c>
      <c r="R252" t="s">
        <v>33</v>
      </c>
      <c r="S252" t="s">
        <v>63</v>
      </c>
      <c r="T252" t="s">
        <v>95</v>
      </c>
      <c r="U252" t="s">
        <v>96</v>
      </c>
      <c r="V252" t="s">
        <v>57</v>
      </c>
      <c r="W252">
        <v>5</v>
      </c>
      <c r="X252" t="s">
        <v>47</v>
      </c>
      <c r="Y252">
        <v>5</v>
      </c>
      <c r="Z252" t="s">
        <v>91</v>
      </c>
    </row>
    <row r="253" spans="1:26" x14ac:dyDescent="0.3">
      <c r="A253" t="s">
        <v>558</v>
      </c>
      <c r="B253" s="1">
        <v>45885</v>
      </c>
      <c r="C253" t="s">
        <v>559</v>
      </c>
      <c r="D253" t="s">
        <v>28</v>
      </c>
      <c r="E253" t="s">
        <v>43</v>
      </c>
      <c r="F253">
        <v>37</v>
      </c>
      <c r="G253" t="s">
        <v>99</v>
      </c>
      <c r="H253" t="s">
        <v>52</v>
      </c>
      <c r="I253" t="s">
        <v>99</v>
      </c>
      <c r="J253" t="s">
        <v>150</v>
      </c>
      <c r="K253">
        <v>1</v>
      </c>
      <c r="L253">
        <v>14063</v>
      </c>
      <c r="M253">
        <v>10</v>
      </c>
      <c r="N253">
        <v>1406.3</v>
      </c>
      <c r="O253">
        <v>2278.21</v>
      </c>
      <c r="P253">
        <v>103</v>
      </c>
      <c r="Q253">
        <v>15037.91</v>
      </c>
      <c r="R253" t="s">
        <v>45</v>
      </c>
      <c r="S253" t="s">
        <v>63</v>
      </c>
      <c r="T253" t="s">
        <v>76</v>
      </c>
      <c r="U253" t="s">
        <v>77</v>
      </c>
      <c r="V253" t="s">
        <v>57</v>
      </c>
      <c r="W253">
        <v>2</v>
      </c>
      <c r="X253" t="s">
        <v>47</v>
      </c>
      <c r="Y253">
        <v>1</v>
      </c>
      <c r="Z253" t="s">
        <v>91</v>
      </c>
    </row>
    <row r="254" spans="1:26" x14ac:dyDescent="0.3">
      <c r="A254" t="s">
        <v>560</v>
      </c>
      <c r="B254" s="1">
        <v>46065</v>
      </c>
      <c r="C254" t="s">
        <v>336</v>
      </c>
      <c r="D254" t="s">
        <v>108</v>
      </c>
      <c r="E254" t="s">
        <v>43</v>
      </c>
      <c r="F254">
        <v>45</v>
      </c>
      <c r="G254" t="s">
        <v>134</v>
      </c>
      <c r="H254" t="s">
        <v>31</v>
      </c>
      <c r="I254" t="s">
        <v>134</v>
      </c>
      <c r="J254" t="s">
        <v>125</v>
      </c>
      <c r="K254">
        <v>3</v>
      </c>
      <c r="L254">
        <v>38458</v>
      </c>
      <c r="M254">
        <v>0</v>
      </c>
      <c r="N254">
        <v>0</v>
      </c>
      <c r="O254">
        <v>20767.32</v>
      </c>
      <c r="P254">
        <v>484</v>
      </c>
      <c r="Q254">
        <v>136625.32</v>
      </c>
      <c r="R254" t="s">
        <v>83</v>
      </c>
      <c r="S254" t="s">
        <v>63</v>
      </c>
      <c r="T254" t="s">
        <v>46</v>
      </c>
      <c r="U254" t="s">
        <v>36</v>
      </c>
      <c r="V254" t="s">
        <v>37</v>
      </c>
      <c r="W254">
        <v>4</v>
      </c>
      <c r="X254" t="s">
        <v>38</v>
      </c>
      <c r="Y254">
        <v>1</v>
      </c>
      <c r="Z254" t="s">
        <v>91</v>
      </c>
    </row>
    <row r="255" spans="1:26" x14ac:dyDescent="0.3">
      <c r="A255" t="s">
        <v>561</v>
      </c>
      <c r="B255" s="1">
        <v>45790</v>
      </c>
      <c r="C255" t="s">
        <v>562</v>
      </c>
      <c r="D255" t="s">
        <v>80</v>
      </c>
      <c r="E255" t="s">
        <v>43</v>
      </c>
      <c r="F255">
        <v>40</v>
      </c>
      <c r="G255" t="s">
        <v>139</v>
      </c>
      <c r="H255" t="s">
        <v>31</v>
      </c>
      <c r="I255" t="s">
        <v>139</v>
      </c>
      <c r="J255" t="s">
        <v>75</v>
      </c>
      <c r="K255">
        <v>3</v>
      </c>
      <c r="L255">
        <v>2136</v>
      </c>
      <c r="M255">
        <v>0</v>
      </c>
      <c r="N255">
        <v>0</v>
      </c>
      <c r="O255">
        <v>1153.44</v>
      </c>
      <c r="P255">
        <v>388</v>
      </c>
      <c r="Q255">
        <v>7949.44</v>
      </c>
      <c r="R255" t="s">
        <v>54</v>
      </c>
      <c r="S255" t="s">
        <v>63</v>
      </c>
      <c r="T255" t="s">
        <v>84</v>
      </c>
      <c r="U255" t="s">
        <v>85</v>
      </c>
      <c r="V255" t="s">
        <v>86</v>
      </c>
      <c r="W255">
        <v>9</v>
      </c>
      <c r="X255" t="s">
        <v>38</v>
      </c>
      <c r="Y255">
        <v>5</v>
      </c>
      <c r="Z255" t="s">
        <v>47</v>
      </c>
    </row>
    <row r="256" spans="1:26" x14ac:dyDescent="0.3">
      <c r="A256" t="s">
        <v>563</v>
      </c>
      <c r="B256" s="1">
        <v>45879</v>
      </c>
      <c r="C256" t="s">
        <v>564</v>
      </c>
      <c r="D256" t="s">
        <v>73</v>
      </c>
      <c r="E256" t="s">
        <v>43</v>
      </c>
      <c r="F256">
        <v>50</v>
      </c>
      <c r="G256" t="s">
        <v>51</v>
      </c>
      <c r="H256" t="s">
        <v>52</v>
      </c>
      <c r="I256" t="s">
        <v>51</v>
      </c>
      <c r="J256" t="s">
        <v>32</v>
      </c>
      <c r="K256">
        <v>4</v>
      </c>
      <c r="L256">
        <v>6313</v>
      </c>
      <c r="M256">
        <v>20</v>
      </c>
      <c r="N256">
        <v>5050.3999999999996</v>
      </c>
      <c r="O256">
        <v>3636.29</v>
      </c>
      <c r="P256">
        <v>1</v>
      </c>
      <c r="Q256">
        <v>23838.89</v>
      </c>
      <c r="R256" t="s">
        <v>54</v>
      </c>
      <c r="S256" t="s">
        <v>34</v>
      </c>
      <c r="T256" t="s">
        <v>95</v>
      </c>
      <c r="U256" t="s">
        <v>96</v>
      </c>
      <c r="V256" t="s">
        <v>57</v>
      </c>
      <c r="W256">
        <v>2</v>
      </c>
      <c r="X256" t="s">
        <v>38</v>
      </c>
      <c r="Y256">
        <v>1</v>
      </c>
      <c r="Z256" t="s">
        <v>58</v>
      </c>
    </row>
    <row r="257" spans="1:26" x14ac:dyDescent="0.3">
      <c r="A257" t="s">
        <v>565</v>
      </c>
      <c r="B257" s="1">
        <v>46121</v>
      </c>
      <c r="C257" t="s">
        <v>566</v>
      </c>
      <c r="D257" t="s">
        <v>61</v>
      </c>
      <c r="E257" t="s">
        <v>43</v>
      </c>
      <c r="F257">
        <v>46</v>
      </c>
      <c r="G257" t="s">
        <v>134</v>
      </c>
      <c r="H257" t="s">
        <v>31</v>
      </c>
      <c r="I257" t="s">
        <v>134</v>
      </c>
      <c r="J257" t="s">
        <v>75</v>
      </c>
      <c r="K257">
        <v>4</v>
      </c>
      <c r="L257">
        <v>26827</v>
      </c>
      <c r="M257">
        <v>5</v>
      </c>
      <c r="N257">
        <v>5365.4</v>
      </c>
      <c r="O257">
        <v>18349.669999999998</v>
      </c>
      <c r="P257">
        <v>70</v>
      </c>
      <c r="Q257">
        <v>120362.27</v>
      </c>
      <c r="R257" t="s">
        <v>54</v>
      </c>
      <c r="S257" t="s">
        <v>34</v>
      </c>
      <c r="T257" t="s">
        <v>84</v>
      </c>
      <c r="U257" t="s">
        <v>85</v>
      </c>
      <c r="V257" t="s">
        <v>86</v>
      </c>
      <c r="W257">
        <v>5</v>
      </c>
      <c r="X257" t="s">
        <v>38</v>
      </c>
      <c r="Y257">
        <v>2</v>
      </c>
      <c r="Z257" t="s">
        <v>91</v>
      </c>
    </row>
    <row r="258" spans="1:26" x14ac:dyDescent="0.3">
      <c r="A258" t="s">
        <v>567</v>
      </c>
      <c r="B258" s="1">
        <v>45876</v>
      </c>
      <c r="C258" t="s">
        <v>568</v>
      </c>
      <c r="D258" t="s">
        <v>89</v>
      </c>
      <c r="E258" t="s">
        <v>29</v>
      </c>
      <c r="F258">
        <v>44</v>
      </c>
      <c r="G258" t="s">
        <v>99</v>
      </c>
      <c r="H258" t="s">
        <v>52</v>
      </c>
      <c r="I258" t="s">
        <v>99</v>
      </c>
      <c r="J258" t="s">
        <v>75</v>
      </c>
      <c r="K258">
        <v>4</v>
      </c>
      <c r="L258">
        <v>20044</v>
      </c>
      <c r="M258">
        <v>10</v>
      </c>
      <c r="N258">
        <v>8017.6</v>
      </c>
      <c r="O258">
        <v>12988.51</v>
      </c>
      <c r="P258">
        <v>449</v>
      </c>
      <c r="Q258">
        <v>85595.91</v>
      </c>
      <c r="R258" t="s">
        <v>45</v>
      </c>
      <c r="S258" t="s">
        <v>63</v>
      </c>
      <c r="T258" t="s">
        <v>103</v>
      </c>
      <c r="U258" t="s">
        <v>103</v>
      </c>
      <c r="V258" t="s">
        <v>57</v>
      </c>
      <c r="W258">
        <v>4</v>
      </c>
      <c r="X258" t="s">
        <v>47</v>
      </c>
      <c r="Y258">
        <v>5</v>
      </c>
      <c r="Z258" t="s">
        <v>58</v>
      </c>
    </row>
    <row r="259" spans="1:26" x14ac:dyDescent="0.3">
      <c r="A259" t="s">
        <v>569</v>
      </c>
      <c r="B259" s="1">
        <v>45934</v>
      </c>
      <c r="C259" t="s">
        <v>570</v>
      </c>
      <c r="D259" t="s">
        <v>108</v>
      </c>
      <c r="E259" t="s">
        <v>29</v>
      </c>
      <c r="F259">
        <v>60</v>
      </c>
      <c r="G259" t="s">
        <v>139</v>
      </c>
      <c r="H259" t="s">
        <v>31</v>
      </c>
      <c r="I259" t="s">
        <v>139</v>
      </c>
      <c r="J259" t="s">
        <v>201</v>
      </c>
      <c r="K259">
        <v>5</v>
      </c>
      <c r="L259">
        <v>2751</v>
      </c>
      <c r="M259">
        <v>20</v>
      </c>
      <c r="N259">
        <v>2751</v>
      </c>
      <c r="O259">
        <v>1980.72</v>
      </c>
      <c r="P259">
        <v>347</v>
      </c>
      <c r="Q259">
        <v>13331.72</v>
      </c>
      <c r="R259" t="s">
        <v>33</v>
      </c>
      <c r="S259" t="s">
        <v>34</v>
      </c>
      <c r="T259" t="s">
        <v>84</v>
      </c>
      <c r="U259" t="s">
        <v>85</v>
      </c>
      <c r="V259" t="s">
        <v>86</v>
      </c>
      <c r="W259">
        <v>5</v>
      </c>
      <c r="X259" t="s">
        <v>38</v>
      </c>
      <c r="Y259">
        <v>5</v>
      </c>
      <c r="Z259" t="s">
        <v>39</v>
      </c>
    </row>
    <row r="260" spans="1:26" x14ac:dyDescent="0.3">
      <c r="A260" t="s">
        <v>571</v>
      </c>
      <c r="B260" s="1">
        <v>46001</v>
      </c>
      <c r="C260" t="s">
        <v>572</v>
      </c>
      <c r="D260" t="s">
        <v>50</v>
      </c>
      <c r="E260" t="s">
        <v>29</v>
      </c>
      <c r="F260">
        <v>28</v>
      </c>
      <c r="G260" t="s">
        <v>30</v>
      </c>
      <c r="H260" t="s">
        <v>31</v>
      </c>
      <c r="I260" t="s">
        <v>30</v>
      </c>
      <c r="J260" t="s">
        <v>150</v>
      </c>
      <c r="K260">
        <v>4</v>
      </c>
      <c r="L260">
        <v>5599</v>
      </c>
      <c r="M260">
        <v>20</v>
      </c>
      <c r="N260">
        <v>4479.2</v>
      </c>
      <c r="O260">
        <v>3225.02</v>
      </c>
      <c r="P260">
        <v>479</v>
      </c>
      <c r="Q260">
        <v>21620.82</v>
      </c>
      <c r="R260" t="s">
        <v>33</v>
      </c>
      <c r="S260" t="s">
        <v>34</v>
      </c>
      <c r="T260" t="s">
        <v>84</v>
      </c>
      <c r="U260" t="s">
        <v>85</v>
      </c>
      <c r="V260" t="s">
        <v>86</v>
      </c>
      <c r="W260">
        <v>4</v>
      </c>
      <c r="X260" t="s">
        <v>47</v>
      </c>
      <c r="Y260">
        <v>5</v>
      </c>
      <c r="Z260" t="s">
        <v>91</v>
      </c>
    </row>
    <row r="261" spans="1:26" x14ac:dyDescent="0.3">
      <c r="A261" t="s">
        <v>573</v>
      </c>
      <c r="B261" s="1">
        <v>45937</v>
      </c>
      <c r="C261" t="s">
        <v>574</v>
      </c>
      <c r="D261" t="s">
        <v>61</v>
      </c>
      <c r="E261" t="s">
        <v>43</v>
      </c>
      <c r="F261">
        <v>42</v>
      </c>
      <c r="G261" t="s">
        <v>51</v>
      </c>
      <c r="H261" t="s">
        <v>52</v>
      </c>
      <c r="I261" t="s">
        <v>51</v>
      </c>
      <c r="J261" t="s">
        <v>201</v>
      </c>
      <c r="K261">
        <v>1</v>
      </c>
      <c r="L261">
        <v>13659</v>
      </c>
      <c r="M261">
        <v>20</v>
      </c>
      <c r="N261">
        <v>2731.8</v>
      </c>
      <c r="O261">
        <v>1966.9</v>
      </c>
      <c r="P261">
        <v>370</v>
      </c>
      <c r="Q261">
        <v>13264.1</v>
      </c>
      <c r="R261" t="s">
        <v>54</v>
      </c>
      <c r="S261" t="s">
        <v>63</v>
      </c>
      <c r="T261" t="s">
        <v>46</v>
      </c>
      <c r="U261" t="s">
        <v>36</v>
      </c>
      <c r="V261" t="s">
        <v>37</v>
      </c>
      <c r="W261">
        <v>2</v>
      </c>
      <c r="X261" t="s">
        <v>38</v>
      </c>
      <c r="Y261">
        <v>1</v>
      </c>
      <c r="Z261" t="s">
        <v>91</v>
      </c>
    </row>
    <row r="262" spans="1:26" x14ac:dyDescent="0.3">
      <c r="A262" t="s">
        <v>575</v>
      </c>
      <c r="B262" s="1">
        <v>46034</v>
      </c>
      <c r="C262" t="s">
        <v>576</v>
      </c>
      <c r="D262" t="s">
        <v>108</v>
      </c>
      <c r="E262" t="s">
        <v>29</v>
      </c>
      <c r="F262">
        <v>41</v>
      </c>
      <c r="G262" t="s">
        <v>94</v>
      </c>
      <c r="H262" t="s">
        <v>31</v>
      </c>
      <c r="I262" t="s">
        <v>94</v>
      </c>
      <c r="J262" t="s">
        <v>125</v>
      </c>
      <c r="K262">
        <v>3</v>
      </c>
      <c r="L262">
        <v>35927</v>
      </c>
      <c r="M262">
        <v>15</v>
      </c>
      <c r="N262">
        <v>16167.15</v>
      </c>
      <c r="O262">
        <v>16490.490000000002</v>
      </c>
      <c r="P262">
        <v>110</v>
      </c>
      <c r="Q262">
        <v>108214.34</v>
      </c>
      <c r="R262" t="s">
        <v>45</v>
      </c>
      <c r="S262" t="s">
        <v>34</v>
      </c>
      <c r="T262" t="s">
        <v>55</v>
      </c>
      <c r="U262" t="s">
        <v>56</v>
      </c>
      <c r="V262" t="s">
        <v>57</v>
      </c>
      <c r="W262">
        <v>1</v>
      </c>
      <c r="X262" t="s">
        <v>38</v>
      </c>
      <c r="Y262">
        <v>2</v>
      </c>
      <c r="Z262" t="s">
        <v>39</v>
      </c>
    </row>
    <row r="263" spans="1:26" x14ac:dyDescent="0.3">
      <c r="A263" t="s">
        <v>577</v>
      </c>
      <c r="B263" s="1">
        <v>45870</v>
      </c>
      <c r="C263" t="s">
        <v>578</v>
      </c>
      <c r="D263" t="s">
        <v>28</v>
      </c>
      <c r="E263" t="s">
        <v>29</v>
      </c>
      <c r="F263">
        <v>51</v>
      </c>
      <c r="G263" t="s">
        <v>51</v>
      </c>
      <c r="H263" t="s">
        <v>52</v>
      </c>
      <c r="I263" t="s">
        <v>51</v>
      </c>
      <c r="J263" t="s">
        <v>125</v>
      </c>
      <c r="K263">
        <v>2</v>
      </c>
      <c r="L263">
        <v>8718</v>
      </c>
      <c r="M263">
        <v>5</v>
      </c>
      <c r="N263">
        <v>871.8</v>
      </c>
      <c r="O263">
        <v>2981.56</v>
      </c>
      <c r="P263">
        <v>320</v>
      </c>
      <c r="Q263">
        <v>19865.759999999998</v>
      </c>
      <c r="R263" t="s">
        <v>54</v>
      </c>
      <c r="S263" t="s">
        <v>34</v>
      </c>
      <c r="T263" t="s">
        <v>55</v>
      </c>
      <c r="U263" t="s">
        <v>56</v>
      </c>
      <c r="V263" t="s">
        <v>57</v>
      </c>
      <c r="W263">
        <v>9</v>
      </c>
      <c r="X263" t="s">
        <v>38</v>
      </c>
      <c r="Y263">
        <v>3</v>
      </c>
      <c r="Z263" t="s">
        <v>58</v>
      </c>
    </row>
    <row r="264" spans="1:26" x14ac:dyDescent="0.3">
      <c r="A264" t="s">
        <v>579</v>
      </c>
      <c r="B264" s="1">
        <v>45943</v>
      </c>
      <c r="C264" t="s">
        <v>580</v>
      </c>
      <c r="D264" t="s">
        <v>89</v>
      </c>
      <c r="E264" t="s">
        <v>29</v>
      </c>
      <c r="F264">
        <v>50</v>
      </c>
      <c r="G264" t="s">
        <v>94</v>
      </c>
      <c r="H264" t="s">
        <v>31</v>
      </c>
      <c r="I264" t="s">
        <v>94</v>
      </c>
      <c r="J264" t="s">
        <v>150</v>
      </c>
      <c r="K264">
        <v>4</v>
      </c>
      <c r="L264">
        <v>10032</v>
      </c>
      <c r="M264">
        <v>5</v>
      </c>
      <c r="N264">
        <v>2006.4</v>
      </c>
      <c r="O264">
        <v>6861.89</v>
      </c>
      <c r="P264">
        <v>42</v>
      </c>
      <c r="Q264">
        <v>45025.49</v>
      </c>
      <c r="R264" t="s">
        <v>33</v>
      </c>
      <c r="S264" t="s">
        <v>34</v>
      </c>
      <c r="T264" t="s">
        <v>70</v>
      </c>
      <c r="U264" t="s">
        <v>56</v>
      </c>
      <c r="V264" t="s">
        <v>57</v>
      </c>
      <c r="W264">
        <v>3</v>
      </c>
      <c r="X264" t="s">
        <v>38</v>
      </c>
      <c r="Y264">
        <v>3</v>
      </c>
      <c r="Z264" t="s">
        <v>47</v>
      </c>
    </row>
    <row r="265" spans="1:26" x14ac:dyDescent="0.3">
      <c r="A265" t="s">
        <v>581</v>
      </c>
      <c r="B265" s="1">
        <v>46033</v>
      </c>
      <c r="C265" t="s">
        <v>582</v>
      </c>
      <c r="D265" t="s">
        <v>42</v>
      </c>
      <c r="E265" t="s">
        <v>43</v>
      </c>
      <c r="F265">
        <v>59</v>
      </c>
      <c r="G265" t="s">
        <v>90</v>
      </c>
      <c r="H265" t="s">
        <v>31</v>
      </c>
      <c r="I265" t="s">
        <v>90</v>
      </c>
      <c r="J265" t="s">
        <v>32</v>
      </c>
      <c r="K265">
        <v>4</v>
      </c>
      <c r="L265">
        <v>9542</v>
      </c>
      <c r="M265">
        <v>20</v>
      </c>
      <c r="N265">
        <v>7633.6</v>
      </c>
      <c r="O265">
        <v>5496.19</v>
      </c>
      <c r="P265">
        <v>372</v>
      </c>
      <c r="Q265">
        <v>36402.589999999997</v>
      </c>
      <c r="R265" t="s">
        <v>45</v>
      </c>
      <c r="S265" t="s">
        <v>63</v>
      </c>
      <c r="T265" t="s">
        <v>95</v>
      </c>
      <c r="U265" t="s">
        <v>96</v>
      </c>
      <c r="V265" t="s">
        <v>57</v>
      </c>
      <c r="W265">
        <v>10</v>
      </c>
      <c r="X265" t="s">
        <v>47</v>
      </c>
      <c r="Y265">
        <v>3</v>
      </c>
      <c r="Z265" t="s">
        <v>91</v>
      </c>
    </row>
    <row r="266" spans="1:26" x14ac:dyDescent="0.3">
      <c r="A266" t="s">
        <v>583</v>
      </c>
      <c r="B266" s="1">
        <v>46009</v>
      </c>
      <c r="C266" t="s">
        <v>332</v>
      </c>
      <c r="D266" t="s">
        <v>111</v>
      </c>
      <c r="E266" t="s">
        <v>29</v>
      </c>
      <c r="F266">
        <v>41</v>
      </c>
      <c r="G266" t="s">
        <v>74</v>
      </c>
      <c r="H266" t="s">
        <v>31</v>
      </c>
      <c r="I266" t="s">
        <v>74</v>
      </c>
      <c r="J266" t="s">
        <v>150</v>
      </c>
      <c r="K266">
        <v>1</v>
      </c>
      <c r="L266">
        <v>9992</v>
      </c>
      <c r="M266">
        <v>10</v>
      </c>
      <c r="N266">
        <v>999.2</v>
      </c>
      <c r="O266">
        <v>1618.7</v>
      </c>
      <c r="P266">
        <v>323</v>
      </c>
      <c r="Q266">
        <v>10934.5</v>
      </c>
      <c r="R266" t="s">
        <v>33</v>
      </c>
      <c r="S266" t="s">
        <v>63</v>
      </c>
      <c r="T266" t="s">
        <v>103</v>
      </c>
      <c r="U266" t="s">
        <v>103</v>
      </c>
      <c r="V266" t="s">
        <v>57</v>
      </c>
      <c r="W266">
        <v>10</v>
      </c>
      <c r="X266" t="s">
        <v>47</v>
      </c>
      <c r="Y266">
        <v>4</v>
      </c>
      <c r="Z266" t="s">
        <v>58</v>
      </c>
    </row>
    <row r="267" spans="1:26" x14ac:dyDescent="0.3">
      <c r="A267" t="s">
        <v>584</v>
      </c>
      <c r="B267" s="1">
        <v>45940</v>
      </c>
      <c r="C267" t="s">
        <v>585</v>
      </c>
      <c r="D267" t="s">
        <v>108</v>
      </c>
      <c r="E267" t="s">
        <v>43</v>
      </c>
      <c r="F267">
        <v>25</v>
      </c>
      <c r="G267" t="s">
        <v>67</v>
      </c>
      <c r="H267" t="s">
        <v>68</v>
      </c>
      <c r="I267" t="s">
        <v>67</v>
      </c>
      <c r="J267" t="s">
        <v>112</v>
      </c>
      <c r="K267">
        <v>2</v>
      </c>
      <c r="L267">
        <v>2594</v>
      </c>
      <c r="M267">
        <v>5</v>
      </c>
      <c r="N267">
        <v>259.39999999999998</v>
      </c>
      <c r="O267">
        <v>887.15</v>
      </c>
      <c r="P267">
        <v>259</v>
      </c>
      <c r="Q267">
        <v>6074.75</v>
      </c>
      <c r="R267" t="s">
        <v>83</v>
      </c>
      <c r="S267" t="s">
        <v>34</v>
      </c>
      <c r="T267" t="s">
        <v>76</v>
      </c>
      <c r="U267" t="s">
        <v>77</v>
      </c>
      <c r="V267" t="s">
        <v>57</v>
      </c>
      <c r="W267">
        <v>10</v>
      </c>
      <c r="X267" t="s">
        <v>47</v>
      </c>
      <c r="Y267">
        <v>5</v>
      </c>
      <c r="Z267" t="s">
        <v>47</v>
      </c>
    </row>
    <row r="268" spans="1:26" x14ac:dyDescent="0.3">
      <c r="A268" t="s">
        <v>586</v>
      </c>
      <c r="B268" s="1">
        <v>46121</v>
      </c>
      <c r="C268" t="s">
        <v>587</v>
      </c>
      <c r="D268" t="s">
        <v>80</v>
      </c>
      <c r="E268" t="s">
        <v>43</v>
      </c>
      <c r="F268">
        <v>27</v>
      </c>
      <c r="G268" t="s">
        <v>51</v>
      </c>
      <c r="H268" t="s">
        <v>52</v>
      </c>
      <c r="I268" t="s">
        <v>51</v>
      </c>
      <c r="J268" t="s">
        <v>75</v>
      </c>
      <c r="K268">
        <v>3</v>
      </c>
      <c r="L268">
        <v>33711</v>
      </c>
      <c r="M268">
        <v>15</v>
      </c>
      <c r="N268">
        <v>15169.95</v>
      </c>
      <c r="O268">
        <v>15473.35</v>
      </c>
      <c r="P268">
        <v>84</v>
      </c>
      <c r="Q268">
        <v>101520.4</v>
      </c>
      <c r="R268" t="s">
        <v>33</v>
      </c>
      <c r="S268" t="s">
        <v>34</v>
      </c>
      <c r="T268" t="s">
        <v>84</v>
      </c>
      <c r="U268" t="s">
        <v>85</v>
      </c>
      <c r="V268" t="s">
        <v>86</v>
      </c>
      <c r="W268">
        <v>6</v>
      </c>
      <c r="X268" t="s">
        <v>47</v>
      </c>
      <c r="Y268">
        <v>5</v>
      </c>
      <c r="Z268" t="s">
        <v>39</v>
      </c>
    </row>
    <row r="269" spans="1:26" x14ac:dyDescent="0.3">
      <c r="A269" t="s">
        <v>588</v>
      </c>
      <c r="B269" s="1">
        <v>45821</v>
      </c>
      <c r="C269" t="s">
        <v>145</v>
      </c>
      <c r="D269" t="s">
        <v>66</v>
      </c>
      <c r="E269" t="s">
        <v>29</v>
      </c>
      <c r="F269">
        <v>41</v>
      </c>
      <c r="G269" t="s">
        <v>94</v>
      </c>
      <c r="H269" t="s">
        <v>31</v>
      </c>
      <c r="I269" t="s">
        <v>94</v>
      </c>
      <c r="J269" t="s">
        <v>62</v>
      </c>
      <c r="K269">
        <v>5</v>
      </c>
      <c r="L269">
        <v>28384</v>
      </c>
      <c r="M269">
        <v>20</v>
      </c>
      <c r="N269">
        <v>28384</v>
      </c>
      <c r="O269">
        <v>20436.48</v>
      </c>
      <c r="P269">
        <v>302</v>
      </c>
      <c r="Q269">
        <v>134274.48000000001</v>
      </c>
      <c r="R269" t="s">
        <v>33</v>
      </c>
      <c r="S269" t="s">
        <v>63</v>
      </c>
      <c r="T269" t="s">
        <v>76</v>
      </c>
      <c r="U269" t="s">
        <v>77</v>
      </c>
      <c r="V269" t="s">
        <v>57</v>
      </c>
      <c r="W269">
        <v>7</v>
      </c>
      <c r="X269" t="s">
        <v>38</v>
      </c>
      <c r="Y269">
        <v>3</v>
      </c>
      <c r="Z269" t="s">
        <v>47</v>
      </c>
    </row>
    <row r="270" spans="1:26" x14ac:dyDescent="0.3">
      <c r="A270" t="s">
        <v>589</v>
      </c>
      <c r="B270" s="1">
        <v>46092</v>
      </c>
      <c r="C270" t="s">
        <v>590</v>
      </c>
      <c r="D270" t="s">
        <v>89</v>
      </c>
      <c r="E270" t="s">
        <v>43</v>
      </c>
      <c r="F270">
        <v>29</v>
      </c>
      <c r="G270" t="s">
        <v>51</v>
      </c>
      <c r="H270" t="s">
        <v>52</v>
      </c>
      <c r="I270" t="s">
        <v>51</v>
      </c>
      <c r="J270" t="s">
        <v>69</v>
      </c>
      <c r="K270">
        <v>3</v>
      </c>
      <c r="L270">
        <v>35019</v>
      </c>
      <c r="M270">
        <v>15</v>
      </c>
      <c r="N270">
        <v>15758.55</v>
      </c>
      <c r="O270">
        <v>16073.72</v>
      </c>
      <c r="P270">
        <v>151</v>
      </c>
      <c r="Q270">
        <v>105523.17</v>
      </c>
      <c r="R270" t="s">
        <v>83</v>
      </c>
      <c r="S270" t="s">
        <v>63</v>
      </c>
      <c r="T270" t="s">
        <v>103</v>
      </c>
      <c r="U270" t="s">
        <v>103</v>
      </c>
      <c r="V270" t="s">
        <v>57</v>
      </c>
      <c r="W270">
        <v>3</v>
      </c>
      <c r="X270" t="s">
        <v>38</v>
      </c>
      <c r="Y270">
        <v>5</v>
      </c>
      <c r="Z270" t="s">
        <v>58</v>
      </c>
    </row>
    <row r="271" spans="1:26" x14ac:dyDescent="0.3">
      <c r="A271" t="s">
        <v>591</v>
      </c>
      <c r="B271" s="1">
        <v>45800</v>
      </c>
      <c r="C271" t="s">
        <v>592</v>
      </c>
      <c r="D271" t="s">
        <v>108</v>
      </c>
      <c r="E271" t="s">
        <v>43</v>
      </c>
      <c r="F271">
        <v>59</v>
      </c>
      <c r="G271" t="s">
        <v>30</v>
      </c>
      <c r="H271" t="s">
        <v>31</v>
      </c>
      <c r="I271" t="s">
        <v>30</v>
      </c>
      <c r="J271" t="s">
        <v>32</v>
      </c>
      <c r="K271">
        <v>3</v>
      </c>
      <c r="L271">
        <v>19289</v>
      </c>
      <c r="M271">
        <v>10</v>
      </c>
      <c r="N271">
        <v>5786.7</v>
      </c>
      <c r="O271">
        <v>9374.4500000000007</v>
      </c>
      <c r="P271">
        <v>261</v>
      </c>
      <c r="Q271">
        <v>61715.75</v>
      </c>
      <c r="R271" t="s">
        <v>33</v>
      </c>
      <c r="S271" t="s">
        <v>34</v>
      </c>
      <c r="T271" t="s">
        <v>46</v>
      </c>
      <c r="U271" t="s">
        <v>36</v>
      </c>
      <c r="V271" t="s">
        <v>37</v>
      </c>
      <c r="W271">
        <v>4</v>
      </c>
      <c r="X271" t="s">
        <v>38</v>
      </c>
      <c r="Y271">
        <v>3</v>
      </c>
      <c r="Z271" t="s">
        <v>39</v>
      </c>
    </row>
    <row r="272" spans="1:26" x14ac:dyDescent="0.3">
      <c r="A272" t="s">
        <v>593</v>
      </c>
      <c r="B272" s="1">
        <v>46015</v>
      </c>
      <c r="C272" t="s">
        <v>423</v>
      </c>
      <c r="D272" t="s">
        <v>66</v>
      </c>
      <c r="E272" t="s">
        <v>29</v>
      </c>
      <c r="F272">
        <v>44</v>
      </c>
      <c r="G272" t="s">
        <v>99</v>
      </c>
      <c r="H272" t="s">
        <v>52</v>
      </c>
      <c r="I272" t="s">
        <v>99</v>
      </c>
      <c r="J272" t="s">
        <v>62</v>
      </c>
      <c r="K272">
        <v>4</v>
      </c>
      <c r="L272">
        <v>47723</v>
      </c>
      <c r="M272">
        <v>10</v>
      </c>
      <c r="N272">
        <v>19089.2</v>
      </c>
      <c r="O272">
        <v>30924.5</v>
      </c>
      <c r="P272">
        <v>497</v>
      </c>
      <c r="Q272">
        <v>203224.3</v>
      </c>
      <c r="R272" t="s">
        <v>83</v>
      </c>
      <c r="S272" t="s">
        <v>63</v>
      </c>
      <c r="T272" t="s">
        <v>35</v>
      </c>
      <c r="U272" t="s">
        <v>36</v>
      </c>
      <c r="V272" t="s">
        <v>37</v>
      </c>
      <c r="W272">
        <v>8</v>
      </c>
      <c r="X272" t="s">
        <v>38</v>
      </c>
      <c r="Y272">
        <v>1</v>
      </c>
      <c r="Z272" t="s">
        <v>39</v>
      </c>
    </row>
    <row r="273" spans="1:26" x14ac:dyDescent="0.3">
      <c r="A273" t="s">
        <v>594</v>
      </c>
      <c r="B273" s="1">
        <v>46001</v>
      </c>
      <c r="C273" t="s">
        <v>417</v>
      </c>
      <c r="D273" t="s">
        <v>50</v>
      </c>
      <c r="E273" t="s">
        <v>29</v>
      </c>
      <c r="F273">
        <v>44</v>
      </c>
      <c r="G273" t="s">
        <v>44</v>
      </c>
      <c r="H273" t="s">
        <v>31</v>
      </c>
      <c r="I273" t="s">
        <v>44</v>
      </c>
      <c r="J273" t="s">
        <v>53</v>
      </c>
      <c r="K273">
        <v>5</v>
      </c>
      <c r="L273">
        <v>36579</v>
      </c>
      <c r="M273">
        <v>5</v>
      </c>
      <c r="N273">
        <v>9144.75</v>
      </c>
      <c r="O273">
        <v>31275.040000000001</v>
      </c>
      <c r="P273">
        <v>326</v>
      </c>
      <c r="Q273">
        <v>205351.29</v>
      </c>
      <c r="R273" t="s">
        <v>83</v>
      </c>
      <c r="S273" t="s">
        <v>63</v>
      </c>
      <c r="T273" t="s">
        <v>95</v>
      </c>
      <c r="U273" t="s">
        <v>96</v>
      </c>
      <c r="V273" t="s">
        <v>57</v>
      </c>
      <c r="W273">
        <v>4</v>
      </c>
      <c r="X273" t="s">
        <v>38</v>
      </c>
      <c r="Y273">
        <v>4</v>
      </c>
      <c r="Z273" t="s">
        <v>58</v>
      </c>
    </row>
    <row r="274" spans="1:26" x14ac:dyDescent="0.3">
      <c r="A274" t="s">
        <v>595</v>
      </c>
      <c r="B274" s="1">
        <v>46085</v>
      </c>
      <c r="C274" t="s">
        <v>596</v>
      </c>
      <c r="D274" t="s">
        <v>61</v>
      </c>
      <c r="E274" t="s">
        <v>43</v>
      </c>
      <c r="F274">
        <v>28</v>
      </c>
      <c r="G274" t="s">
        <v>30</v>
      </c>
      <c r="H274" t="s">
        <v>31</v>
      </c>
      <c r="I274" t="s">
        <v>30</v>
      </c>
      <c r="J274" t="s">
        <v>150</v>
      </c>
      <c r="K274">
        <v>2</v>
      </c>
      <c r="L274">
        <v>30501</v>
      </c>
      <c r="M274">
        <v>10</v>
      </c>
      <c r="N274">
        <v>6100.2</v>
      </c>
      <c r="O274">
        <v>9882.32</v>
      </c>
      <c r="P274">
        <v>215</v>
      </c>
      <c r="Q274">
        <v>64999.12</v>
      </c>
      <c r="R274" t="s">
        <v>54</v>
      </c>
      <c r="S274" t="s">
        <v>63</v>
      </c>
      <c r="T274" t="s">
        <v>95</v>
      </c>
      <c r="U274" t="s">
        <v>96</v>
      </c>
      <c r="V274" t="s">
        <v>57</v>
      </c>
      <c r="W274">
        <v>8</v>
      </c>
      <c r="X274" t="s">
        <v>38</v>
      </c>
      <c r="Y274">
        <v>2</v>
      </c>
      <c r="Z274" t="s">
        <v>47</v>
      </c>
    </row>
    <row r="275" spans="1:26" x14ac:dyDescent="0.3">
      <c r="A275" t="s">
        <v>597</v>
      </c>
      <c r="B275" s="1">
        <v>45908</v>
      </c>
      <c r="C275" t="s">
        <v>598</v>
      </c>
      <c r="D275" t="s">
        <v>42</v>
      </c>
      <c r="E275" t="s">
        <v>29</v>
      </c>
      <c r="F275">
        <v>19</v>
      </c>
      <c r="G275" t="s">
        <v>44</v>
      </c>
      <c r="H275" t="s">
        <v>31</v>
      </c>
      <c r="I275" t="s">
        <v>44</v>
      </c>
      <c r="J275" t="s">
        <v>75</v>
      </c>
      <c r="K275">
        <v>3</v>
      </c>
      <c r="L275">
        <v>35905</v>
      </c>
      <c r="M275">
        <v>20</v>
      </c>
      <c r="N275">
        <v>21543</v>
      </c>
      <c r="O275">
        <v>15510.96</v>
      </c>
      <c r="P275">
        <v>69</v>
      </c>
      <c r="Q275">
        <v>101751.96</v>
      </c>
      <c r="R275" t="s">
        <v>83</v>
      </c>
      <c r="S275" t="s">
        <v>63</v>
      </c>
      <c r="T275" t="s">
        <v>84</v>
      </c>
      <c r="U275" t="s">
        <v>85</v>
      </c>
      <c r="V275" t="s">
        <v>86</v>
      </c>
      <c r="W275">
        <v>6</v>
      </c>
      <c r="X275" t="s">
        <v>38</v>
      </c>
      <c r="Y275">
        <v>4</v>
      </c>
      <c r="Z275" t="s">
        <v>47</v>
      </c>
    </row>
    <row r="276" spans="1:26" x14ac:dyDescent="0.3">
      <c r="A276" t="s">
        <v>599</v>
      </c>
      <c r="B276" s="1">
        <v>45871</v>
      </c>
      <c r="C276" t="s">
        <v>120</v>
      </c>
      <c r="D276" t="s">
        <v>111</v>
      </c>
      <c r="E276" t="s">
        <v>43</v>
      </c>
      <c r="F276">
        <v>38</v>
      </c>
      <c r="G276" t="s">
        <v>139</v>
      </c>
      <c r="H276" t="s">
        <v>31</v>
      </c>
      <c r="I276" t="s">
        <v>139</v>
      </c>
      <c r="J276" t="s">
        <v>53</v>
      </c>
      <c r="K276">
        <v>3</v>
      </c>
      <c r="L276">
        <v>16019</v>
      </c>
      <c r="M276">
        <v>10</v>
      </c>
      <c r="N276">
        <v>4805.7</v>
      </c>
      <c r="O276">
        <v>7785.23</v>
      </c>
      <c r="P276">
        <v>9</v>
      </c>
      <c r="Q276">
        <v>51045.53</v>
      </c>
      <c r="R276" t="s">
        <v>83</v>
      </c>
      <c r="S276" t="s">
        <v>63</v>
      </c>
      <c r="T276" t="s">
        <v>84</v>
      </c>
      <c r="U276" t="s">
        <v>85</v>
      </c>
      <c r="V276" t="s">
        <v>86</v>
      </c>
      <c r="W276">
        <v>4</v>
      </c>
      <c r="X276" t="s">
        <v>38</v>
      </c>
      <c r="Y276">
        <v>4</v>
      </c>
      <c r="Z276" t="s">
        <v>58</v>
      </c>
    </row>
    <row r="277" spans="1:26" x14ac:dyDescent="0.3">
      <c r="A277" t="s">
        <v>600</v>
      </c>
      <c r="B277" s="1">
        <v>45877</v>
      </c>
      <c r="C277" t="s">
        <v>601</v>
      </c>
      <c r="D277" t="s">
        <v>89</v>
      </c>
      <c r="E277" t="s">
        <v>29</v>
      </c>
      <c r="F277">
        <v>22</v>
      </c>
      <c r="G277" t="s">
        <v>94</v>
      </c>
      <c r="H277" t="s">
        <v>31</v>
      </c>
      <c r="I277" t="s">
        <v>94</v>
      </c>
      <c r="J277" t="s">
        <v>53</v>
      </c>
      <c r="K277">
        <v>4</v>
      </c>
      <c r="L277">
        <v>19232</v>
      </c>
      <c r="M277">
        <v>10</v>
      </c>
      <c r="N277">
        <v>7692.8</v>
      </c>
      <c r="O277">
        <v>12462.34</v>
      </c>
      <c r="P277">
        <v>295</v>
      </c>
      <c r="Q277">
        <v>81992.539999999994</v>
      </c>
      <c r="R277" t="s">
        <v>54</v>
      </c>
      <c r="S277" t="s">
        <v>63</v>
      </c>
      <c r="T277" t="s">
        <v>35</v>
      </c>
      <c r="U277" t="s">
        <v>36</v>
      </c>
      <c r="V277" t="s">
        <v>37</v>
      </c>
      <c r="W277">
        <v>6</v>
      </c>
      <c r="X277" t="s">
        <v>38</v>
      </c>
      <c r="Y277">
        <v>5</v>
      </c>
      <c r="Z277" t="s">
        <v>58</v>
      </c>
    </row>
    <row r="278" spans="1:26" x14ac:dyDescent="0.3">
      <c r="A278" t="s">
        <v>602</v>
      </c>
      <c r="B278" s="1">
        <v>45978</v>
      </c>
      <c r="C278" t="s">
        <v>603</v>
      </c>
      <c r="D278" t="s">
        <v>50</v>
      </c>
      <c r="E278" t="s">
        <v>29</v>
      </c>
      <c r="F278">
        <v>57</v>
      </c>
      <c r="G278" t="s">
        <v>74</v>
      </c>
      <c r="H278" t="s">
        <v>31</v>
      </c>
      <c r="I278" t="s">
        <v>74</v>
      </c>
      <c r="J278" t="s">
        <v>102</v>
      </c>
      <c r="K278">
        <v>3</v>
      </c>
      <c r="L278">
        <v>26220</v>
      </c>
      <c r="M278">
        <v>5</v>
      </c>
      <c r="N278">
        <v>3933</v>
      </c>
      <c r="O278">
        <v>13450.86</v>
      </c>
      <c r="P278">
        <v>337</v>
      </c>
      <c r="Q278">
        <v>88514.86</v>
      </c>
      <c r="R278" t="s">
        <v>83</v>
      </c>
      <c r="S278" t="s">
        <v>34</v>
      </c>
      <c r="T278" t="s">
        <v>46</v>
      </c>
      <c r="U278" t="s">
        <v>36</v>
      </c>
      <c r="V278" t="s">
        <v>37</v>
      </c>
      <c r="W278">
        <v>9</v>
      </c>
      <c r="X278" t="s">
        <v>47</v>
      </c>
      <c r="Y278">
        <v>5</v>
      </c>
      <c r="Z278" t="s">
        <v>47</v>
      </c>
    </row>
    <row r="279" spans="1:26" x14ac:dyDescent="0.3">
      <c r="A279" t="s">
        <v>604</v>
      </c>
      <c r="B279" s="1">
        <v>45872</v>
      </c>
      <c r="C279" t="s">
        <v>118</v>
      </c>
      <c r="D279" t="s">
        <v>73</v>
      </c>
      <c r="E279" t="s">
        <v>43</v>
      </c>
      <c r="F279">
        <v>60</v>
      </c>
      <c r="G279" t="s">
        <v>30</v>
      </c>
      <c r="H279" t="s">
        <v>31</v>
      </c>
      <c r="I279" t="s">
        <v>30</v>
      </c>
      <c r="J279" t="s">
        <v>150</v>
      </c>
      <c r="K279">
        <v>2</v>
      </c>
      <c r="L279">
        <v>8816</v>
      </c>
      <c r="M279">
        <v>20</v>
      </c>
      <c r="N279">
        <v>3526.4</v>
      </c>
      <c r="O279">
        <v>2539.0100000000002</v>
      </c>
      <c r="P279">
        <v>394</v>
      </c>
      <c r="Q279">
        <v>17038.61</v>
      </c>
      <c r="R279" t="s">
        <v>45</v>
      </c>
      <c r="S279" t="s">
        <v>34</v>
      </c>
      <c r="T279" t="s">
        <v>46</v>
      </c>
      <c r="U279" t="s">
        <v>36</v>
      </c>
      <c r="V279" t="s">
        <v>37</v>
      </c>
      <c r="W279">
        <v>5</v>
      </c>
      <c r="X279" t="s">
        <v>38</v>
      </c>
      <c r="Y279">
        <v>4</v>
      </c>
      <c r="Z279" t="s">
        <v>47</v>
      </c>
    </row>
    <row r="280" spans="1:26" x14ac:dyDescent="0.3">
      <c r="A280" t="s">
        <v>605</v>
      </c>
      <c r="B280" s="1">
        <v>45773</v>
      </c>
      <c r="C280" t="s">
        <v>606</v>
      </c>
      <c r="D280" t="s">
        <v>80</v>
      </c>
      <c r="E280" t="s">
        <v>43</v>
      </c>
      <c r="F280">
        <v>32</v>
      </c>
      <c r="G280" t="s">
        <v>139</v>
      </c>
      <c r="H280" t="s">
        <v>31</v>
      </c>
      <c r="I280" t="s">
        <v>139</v>
      </c>
      <c r="J280" t="s">
        <v>69</v>
      </c>
      <c r="K280">
        <v>1</v>
      </c>
      <c r="L280">
        <v>21091</v>
      </c>
      <c r="M280">
        <v>10</v>
      </c>
      <c r="N280">
        <v>2109.1</v>
      </c>
      <c r="O280">
        <v>3416.74</v>
      </c>
      <c r="P280">
        <v>177</v>
      </c>
      <c r="Q280">
        <v>22575.64</v>
      </c>
      <c r="R280" t="s">
        <v>54</v>
      </c>
      <c r="S280" t="s">
        <v>63</v>
      </c>
      <c r="T280" t="s">
        <v>95</v>
      </c>
      <c r="U280" t="s">
        <v>96</v>
      </c>
      <c r="V280" t="s">
        <v>57</v>
      </c>
      <c r="W280">
        <v>1</v>
      </c>
      <c r="X280" t="s">
        <v>47</v>
      </c>
      <c r="Y280">
        <v>1</v>
      </c>
      <c r="Z280" t="s">
        <v>39</v>
      </c>
    </row>
    <row r="281" spans="1:26" x14ac:dyDescent="0.3">
      <c r="A281" t="s">
        <v>607</v>
      </c>
      <c r="B281" s="1">
        <v>46032</v>
      </c>
      <c r="C281" t="s">
        <v>538</v>
      </c>
      <c r="D281" t="s">
        <v>50</v>
      </c>
      <c r="E281" t="s">
        <v>29</v>
      </c>
      <c r="F281">
        <v>19</v>
      </c>
      <c r="G281" t="s">
        <v>94</v>
      </c>
      <c r="H281" t="s">
        <v>31</v>
      </c>
      <c r="I281" t="s">
        <v>94</v>
      </c>
      <c r="J281" t="s">
        <v>69</v>
      </c>
      <c r="K281">
        <v>2</v>
      </c>
      <c r="L281">
        <v>46647</v>
      </c>
      <c r="M281">
        <v>0</v>
      </c>
      <c r="N281">
        <v>0</v>
      </c>
      <c r="O281">
        <v>16792.919999999998</v>
      </c>
      <c r="P281">
        <v>477</v>
      </c>
      <c r="Q281">
        <v>110563.92</v>
      </c>
      <c r="R281" t="s">
        <v>33</v>
      </c>
      <c r="S281" t="s">
        <v>34</v>
      </c>
      <c r="T281" t="s">
        <v>103</v>
      </c>
      <c r="U281" t="s">
        <v>103</v>
      </c>
      <c r="V281" t="s">
        <v>57</v>
      </c>
      <c r="W281">
        <v>6</v>
      </c>
      <c r="X281" t="s">
        <v>38</v>
      </c>
      <c r="Y281">
        <v>2</v>
      </c>
      <c r="Z281" t="s">
        <v>58</v>
      </c>
    </row>
    <row r="282" spans="1:26" x14ac:dyDescent="0.3">
      <c r="A282" t="s">
        <v>608</v>
      </c>
      <c r="B282" s="1">
        <v>46042</v>
      </c>
      <c r="C282" t="s">
        <v>609</v>
      </c>
      <c r="D282" t="s">
        <v>80</v>
      </c>
      <c r="E282" t="s">
        <v>43</v>
      </c>
      <c r="F282">
        <v>57</v>
      </c>
      <c r="G282" t="s">
        <v>30</v>
      </c>
      <c r="H282" t="s">
        <v>31</v>
      </c>
      <c r="I282" t="s">
        <v>30</v>
      </c>
      <c r="J282" t="s">
        <v>53</v>
      </c>
      <c r="K282">
        <v>1</v>
      </c>
      <c r="L282">
        <v>46084</v>
      </c>
      <c r="M282">
        <v>10</v>
      </c>
      <c r="N282">
        <v>4608.3999999999996</v>
      </c>
      <c r="O282">
        <v>7465.61</v>
      </c>
      <c r="P282">
        <v>166</v>
      </c>
      <c r="Q282">
        <v>49107.21</v>
      </c>
      <c r="R282" t="s">
        <v>33</v>
      </c>
      <c r="S282" t="s">
        <v>63</v>
      </c>
      <c r="T282" t="s">
        <v>95</v>
      </c>
      <c r="U282" t="s">
        <v>96</v>
      </c>
      <c r="V282" t="s">
        <v>57</v>
      </c>
      <c r="W282">
        <v>4</v>
      </c>
      <c r="X282" t="s">
        <v>47</v>
      </c>
      <c r="Y282">
        <v>3</v>
      </c>
      <c r="Z282" t="s">
        <v>58</v>
      </c>
    </row>
    <row r="283" spans="1:26" x14ac:dyDescent="0.3">
      <c r="A283" t="s">
        <v>610</v>
      </c>
      <c r="B283" s="1">
        <v>46115</v>
      </c>
      <c r="C283" t="s">
        <v>611</v>
      </c>
      <c r="D283" t="s">
        <v>111</v>
      </c>
      <c r="E283" t="s">
        <v>29</v>
      </c>
      <c r="F283">
        <v>27</v>
      </c>
      <c r="G283" t="s">
        <v>90</v>
      </c>
      <c r="H283" t="s">
        <v>31</v>
      </c>
      <c r="I283" t="s">
        <v>90</v>
      </c>
      <c r="J283" t="s">
        <v>53</v>
      </c>
      <c r="K283">
        <v>2</v>
      </c>
      <c r="L283">
        <v>13526</v>
      </c>
      <c r="M283">
        <v>0</v>
      </c>
      <c r="N283">
        <v>0</v>
      </c>
      <c r="O283">
        <v>4869.3599999999997</v>
      </c>
      <c r="P283">
        <v>286</v>
      </c>
      <c r="Q283">
        <v>32207.360000000001</v>
      </c>
      <c r="R283" t="s">
        <v>45</v>
      </c>
      <c r="S283" t="s">
        <v>63</v>
      </c>
      <c r="T283" t="s">
        <v>95</v>
      </c>
      <c r="U283" t="s">
        <v>96</v>
      </c>
      <c r="V283" t="s">
        <v>57</v>
      </c>
      <c r="W283">
        <v>8</v>
      </c>
      <c r="X283" t="s">
        <v>38</v>
      </c>
      <c r="Y283">
        <v>5</v>
      </c>
      <c r="Z283" t="s">
        <v>39</v>
      </c>
    </row>
    <row r="284" spans="1:26" x14ac:dyDescent="0.3">
      <c r="A284" t="s">
        <v>612</v>
      </c>
      <c r="B284" s="1">
        <v>45908</v>
      </c>
      <c r="C284" t="s">
        <v>203</v>
      </c>
      <c r="D284" t="s">
        <v>73</v>
      </c>
      <c r="E284" t="s">
        <v>29</v>
      </c>
      <c r="F284">
        <v>23</v>
      </c>
      <c r="G284" t="s">
        <v>94</v>
      </c>
      <c r="H284" t="s">
        <v>31</v>
      </c>
      <c r="I284" t="s">
        <v>94</v>
      </c>
      <c r="J284" t="s">
        <v>150</v>
      </c>
      <c r="K284">
        <v>2</v>
      </c>
      <c r="L284">
        <v>24594</v>
      </c>
      <c r="M284">
        <v>15</v>
      </c>
      <c r="N284">
        <v>7378.2</v>
      </c>
      <c r="O284">
        <v>7525.76</v>
      </c>
      <c r="P284">
        <v>423</v>
      </c>
      <c r="Q284">
        <v>49758.559999999998</v>
      </c>
      <c r="R284" t="s">
        <v>33</v>
      </c>
      <c r="S284" t="s">
        <v>34</v>
      </c>
      <c r="T284" t="s">
        <v>95</v>
      </c>
      <c r="U284" t="s">
        <v>96</v>
      </c>
      <c r="V284" t="s">
        <v>57</v>
      </c>
      <c r="W284">
        <v>5</v>
      </c>
      <c r="X284" t="s">
        <v>47</v>
      </c>
      <c r="Y284">
        <v>3</v>
      </c>
      <c r="Z284" t="s">
        <v>58</v>
      </c>
    </row>
    <row r="285" spans="1:26" x14ac:dyDescent="0.3">
      <c r="A285" t="s">
        <v>613</v>
      </c>
      <c r="B285" s="1">
        <v>46093</v>
      </c>
      <c r="C285" t="s">
        <v>614</v>
      </c>
      <c r="D285" t="s">
        <v>66</v>
      </c>
      <c r="E285" t="s">
        <v>43</v>
      </c>
      <c r="F285">
        <v>48</v>
      </c>
      <c r="G285" t="s">
        <v>74</v>
      </c>
      <c r="H285" t="s">
        <v>31</v>
      </c>
      <c r="I285" t="s">
        <v>74</v>
      </c>
      <c r="J285" t="s">
        <v>53</v>
      </c>
      <c r="K285">
        <v>1</v>
      </c>
      <c r="L285">
        <v>8792</v>
      </c>
      <c r="M285">
        <v>20</v>
      </c>
      <c r="N285">
        <v>1758.4</v>
      </c>
      <c r="O285">
        <v>1266.05</v>
      </c>
      <c r="P285">
        <v>83</v>
      </c>
      <c r="Q285">
        <v>8382.65</v>
      </c>
      <c r="R285" t="s">
        <v>33</v>
      </c>
      <c r="S285" t="s">
        <v>34</v>
      </c>
      <c r="T285" t="s">
        <v>46</v>
      </c>
      <c r="U285" t="s">
        <v>36</v>
      </c>
      <c r="V285" t="s">
        <v>37</v>
      </c>
      <c r="W285">
        <v>3</v>
      </c>
      <c r="X285" t="s">
        <v>47</v>
      </c>
      <c r="Y285">
        <v>2</v>
      </c>
      <c r="Z285" t="s">
        <v>58</v>
      </c>
    </row>
    <row r="286" spans="1:26" x14ac:dyDescent="0.3">
      <c r="A286" t="s">
        <v>615</v>
      </c>
      <c r="B286" s="1">
        <v>45830</v>
      </c>
      <c r="C286" t="s">
        <v>342</v>
      </c>
      <c r="D286" t="s">
        <v>80</v>
      </c>
      <c r="E286" t="s">
        <v>29</v>
      </c>
      <c r="F286">
        <v>44</v>
      </c>
      <c r="G286" t="s">
        <v>94</v>
      </c>
      <c r="H286" t="s">
        <v>31</v>
      </c>
      <c r="I286" t="s">
        <v>94</v>
      </c>
      <c r="J286" t="s">
        <v>75</v>
      </c>
      <c r="K286">
        <v>2</v>
      </c>
      <c r="L286">
        <v>39070</v>
      </c>
      <c r="M286">
        <v>0</v>
      </c>
      <c r="N286">
        <v>0</v>
      </c>
      <c r="O286">
        <v>14065.2</v>
      </c>
      <c r="P286">
        <v>255</v>
      </c>
      <c r="Q286">
        <v>92460.2</v>
      </c>
      <c r="R286" t="s">
        <v>33</v>
      </c>
      <c r="S286" t="s">
        <v>63</v>
      </c>
      <c r="T286" t="s">
        <v>35</v>
      </c>
      <c r="U286" t="s">
        <v>36</v>
      </c>
      <c r="V286" t="s">
        <v>37</v>
      </c>
      <c r="W286">
        <v>9</v>
      </c>
      <c r="X286" t="s">
        <v>47</v>
      </c>
      <c r="Y286">
        <v>5</v>
      </c>
      <c r="Z286" t="s">
        <v>58</v>
      </c>
    </row>
    <row r="287" spans="1:26" x14ac:dyDescent="0.3">
      <c r="A287" t="s">
        <v>616</v>
      </c>
      <c r="B287" s="1">
        <v>46091</v>
      </c>
      <c r="C287" t="s">
        <v>617</v>
      </c>
      <c r="D287" t="s">
        <v>42</v>
      </c>
      <c r="E287" t="s">
        <v>43</v>
      </c>
      <c r="F287">
        <v>29</v>
      </c>
      <c r="G287" t="s">
        <v>74</v>
      </c>
      <c r="H287" t="s">
        <v>31</v>
      </c>
      <c r="I287" t="s">
        <v>74</v>
      </c>
      <c r="J287" t="s">
        <v>32</v>
      </c>
      <c r="K287">
        <v>2</v>
      </c>
      <c r="L287">
        <v>4186</v>
      </c>
      <c r="M287">
        <v>15</v>
      </c>
      <c r="N287">
        <v>1255.8</v>
      </c>
      <c r="O287">
        <v>1280.92</v>
      </c>
      <c r="P287">
        <v>320</v>
      </c>
      <c r="Q287">
        <v>8717.1200000000008</v>
      </c>
      <c r="R287" t="s">
        <v>83</v>
      </c>
      <c r="S287" t="s">
        <v>63</v>
      </c>
      <c r="T287" t="s">
        <v>103</v>
      </c>
      <c r="U287" t="s">
        <v>103</v>
      </c>
      <c r="V287" t="s">
        <v>57</v>
      </c>
      <c r="W287">
        <v>2</v>
      </c>
      <c r="X287" t="s">
        <v>47</v>
      </c>
      <c r="Y287">
        <v>4</v>
      </c>
      <c r="Z287" t="s">
        <v>39</v>
      </c>
    </row>
    <row r="288" spans="1:26" x14ac:dyDescent="0.3">
      <c r="A288" t="s">
        <v>618</v>
      </c>
      <c r="B288" s="1">
        <v>45852</v>
      </c>
      <c r="C288" t="s">
        <v>619</v>
      </c>
      <c r="D288" t="s">
        <v>80</v>
      </c>
      <c r="E288" t="s">
        <v>43</v>
      </c>
      <c r="F288">
        <v>39</v>
      </c>
      <c r="G288" t="s">
        <v>134</v>
      </c>
      <c r="H288" t="s">
        <v>31</v>
      </c>
      <c r="I288" t="s">
        <v>134</v>
      </c>
      <c r="J288" t="s">
        <v>125</v>
      </c>
      <c r="K288">
        <v>3</v>
      </c>
      <c r="L288">
        <v>27724</v>
      </c>
      <c r="M288">
        <v>0</v>
      </c>
      <c r="N288">
        <v>0</v>
      </c>
      <c r="O288">
        <v>14970.96</v>
      </c>
      <c r="P288">
        <v>412</v>
      </c>
      <c r="Q288">
        <v>98554.96</v>
      </c>
      <c r="R288" t="s">
        <v>45</v>
      </c>
      <c r="S288" t="s">
        <v>63</v>
      </c>
      <c r="T288" t="s">
        <v>103</v>
      </c>
      <c r="U288" t="s">
        <v>103</v>
      </c>
      <c r="V288" t="s">
        <v>57</v>
      </c>
      <c r="W288">
        <v>7</v>
      </c>
      <c r="X288" t="s">
        <v>38</v>
      </c>
      <c r="Y288">
        <v>4</v>
      </c>
      <c r="Z288" t="s">
        <v>58</v>
      </c>
    </row>
    <row r="289" spans="1:26" x14ac:dyDescent="0.3">
      <c r="A289" t="s">
        <v>620</v>
      </c>
      <c r="B289" s="1">
        <v>45816</v>
      </c>
      <c r="C289" t="s">
        <v>621</v>
      </c>
      <c r="D289" t="s">
        <v>50</v>
      </c>
      <c r="E289" t="s">
        <v>43</v>
      </c>
      <c r="F289">
        <v>22</v>
      </c>
      <c r="G289" t="s">
        <v>51</v>
      </c>
      <c r="H289" t="s">
        <v>52</v>
      </c>
      <c r="I289" t="s">
        <v>51</v>
      </c>
      <c r="J289" t="s">
        <v>62</v>
      </c>
      <c r="K289">
        <v>2</v>
      </c>
      <c r="L289">
        <v>25863</v>
      </c>
      <c r="M289">
        <v>15</v>
      </c>
      <c r="N289">
        <v>7758.9</v>
      </c>
      <c r="O289">
        <v>7914.08</v>
      </c>
      <c r="P289">
        <v>282</v>
      </c>
      <c r="Q289">
        <v>52163.18</v>
      </c>
      <c r="R289" t="s">
        <v>45</v>
      </c>
      <c r="S289" t="s">
        <v>34</v>
      </c>
      <c r="T289" t="s">
        <v>70</v>
      </c>
      <c r="U289" t="s">
        <v>56</v>
      </c>
      <c r="V289" t="s">
        <v>57</v>
      </c>
      <c r="W289">
        <v>7</v>
      </c>
      <c r="X289" t="s">
        <v>38</v>
      </c>
      <c r="Y289">
        <v>4</v>
      </c>
      <c r="Z289" t="s">
        <v>47</v>
      </c>
    </row>
    <row r="290" spans="1:26" x14ac:dyDescent="0.3">
      <c r="A290" t="s">
        <v>622</v>
      </c>
      <c r="B290" s="1">
        <v>46103</v>
      </c>
      <c r="C290" t="s">
        <v>623</v>
      </c>
      <c r="D290" t="s">
        <v>50</v>
      </c>
      <c r="E290" t="s">
        <v>43</v>
      </c>
      <c r="F290">
        <v>45</v>
      </c>
      <c r="G290" t="s">
        <v>74</v>
      </c>
      <c r="H290" t="s">
        <v>31</v>
      </c>
      <c r="I290" t="s">
        <v>74</v>
      </c>
      <c r="J290" t="s">
        <v>75</v>
      </c>
      <c r="K290">
        <v>3</v>
      </c>
      <c r="L290">
        <v>5942</v>
      </c>
      <c r="M290">
        <v>5</v>
      </c>
      <c r="N290">
        <v>891.3</v>
      </c>
      <c r="O290">
        <v>3048.25</v>
      </c>
      <c r="P290">
        <v>248</v>
      </c>
      <c r="Q290">
        <v>20230.95</v>
      </c>
      <c r="R290" t="s">
        <v>83</v>
      </c>
      <c r="S290" t="s">
        <v>34</v>
      </c>
      <c r="T290" t="s">
        <v>70</v>
      </c>
      <c r="U290" t="s">
        <v>56</v>
      </c>
      <c r="V290" t="s">
        <v>57</v>
      </c>
      <c r="W290">
        <v>8</v>
      </c>
      <c r="X290" t="s">
        <v>47</v>
      </c>
      <c r="Y290">
        <v>2</v>
      </c>
      <c r="Z290" t="s">
        <v>58</v>
      </c>
    </row>
    <row r="291" spans="1:26" x14ac:dyDescent="0.3">
      <c r="A291" t="s">
        <v>624</v>
      </c>
      <c r="B291" s="1">
        <v>45787</v>
      </c>
      <c r="C291" t="s">
        <v>625</v>
      </c>
      <c r="D291" t="s">
        <v>108</v>
      </c>
      <c r="E291" t="s">
        <v>43</v>
      </c>
      <c r="F291">
        <v>54</v>
      </c>
      <c r="G291" t="s">
        <v>44</v>
      </c>
      <c r="H291" t="s">
        <v>31</v>
      </c>
      <c r="I291" t="s">
        <v>44</v>
      </c>
      <c r="J291" t="s">
        <v>53</v>
      </c>
      <c r="K291">
        <v>2</v>
      </c>
      <c r="L291">
        <v>5637</v>
      </c>
      <c r="M291">
        <v>20</v>
      </c>
      <c r="N291">
        <v>2254.8000000000002</v>
      </c>
      <c r="O291">
        <v>1623.46</v>
      </c>
      <c r="P291">
        <v>105</v>
      </c>
      <c r="Q291">
        <v>10747.66</v>
      </c>
      <c r="R291" t="s">
        <v>45</v>
      </c>
      <c r="S291" t="s">
        <v>34</v>
      </c>
      <c r="T291" t="s">
        <v>103</v>
      </c>
      <c r="U291" t="s">
        <v>103</v>
      </c>
      <c r="V291" t="s">
        <v>57</v>
      </c>
      <c r="W291">
        <v>7</v>
      </c>
      <c r="X291" t="s">
        <v>38</v>
      </c>
      <c r="Y291">
        <v>5</v>
      </c>
      <c r="Z291" t="s">
        <v>91</v>
      </c>
    </row>
    <row r="292" spans="1:26" x14ac:dyDescent="0.3">
      <c r="A292" t="s">
        <v>626</v>
      </c>
      <c r="B292" s="1">
        <v>45759</v>
      </c>
      <c r="C292" t="s">
        <v>627</v>
      </c>
      <c r="D292" t="s">
        <v>42</v>
      </c>
      <c r="E292" t="s">
        <v>43</v>
      </c>
      <c r="F292">
        <v>48</v>
      </c>
      <c r="G292" t="s">
        <v>90</v>
      </c>
      <c r="H292" t="s">
        <v>31</v>
      </c>
      <c r="I292" t="s">
        <v>90</v>
      </c>
      <c r="J292" t="s">
        <v>125</v>
      </c>
      <c r="K292">
        <v>3</v>
      </c>
      <c r="L292">
        <v>11265</v>
      </c>
      <c r="M292">
        <v>15</v>
      </c>
      <c r="N292">
        <v>5069.25</v>
      </c>
      <c r="O292">
        <v>5170.6400000000003</v>
      </c>
      <c r="P292">
        <v>234</v>
      </c>
      <c r="Q292">
        <v>34130.39</v>
      </c>
      <c r="R292" t="s">
        <v>54</v>
      </c>
      <c r="S292" t="s">
        <v>63</v>
      </c>
      <c r="T292" t="s">
        <v>46</v>
      </c>
      <c r="U292" t="s">
        <v>36</v>
      </c>
      <c r="V292" t="s">
        <v>37</v>
      </c>
      <c r="W292">
        <v>6</v>
      </c>
      <c r="X292" t="s">
        <v>38</v>
      </c>
      <c r="Y292">
        <v>1</v>
      </c>
      <c r="Z292" t="s">
        <v>91</v>
      </c>
    </row>
    <row r="293" spans="1:26" x14ac:dyDescent="0.3">
      <c r="A293" t="s">
        <v>628</v>
      </c>
      <c r="B293" s="1">
        <v>45849</v>
      </c>
      <c r="C293" t="s">
        <v>629</v>
      </c>
      <c r="D293" t="s">
        <v>61</v>
      </c>
      <c r="E293" t="s">
        <v>43</v>
      </c>
      <c r="F293">
        <v>31</v>
      </c>
      <c r="G293" t="s">
        <v>44</v>
      </c>
      <c r="H293" t="s">
        <v>31</v>
      </c>
      <c r="I293" t="s">
        <v>44</v>
      </c>
      <c r="J293" t="s">
        <v>102</v>
      </c>
      <c r="K293">
        <v>3</v>
      </c>
      <c r="L293">
        <v>1419</v>
      </c>
      <c r="M293">
        <v>10</v>
      </c>
      <c r="N293">
        <v>425.7</v>
      </c>
      <c r="O293">
        <v>689.63</v>
      </c>
      <c r="P293">
        <v>407</v>
      </c>
      <c r="Q293">
        <v>4927.93</v>
      </c>
      <c r="R293" t="s">
        <v>54</v>
      </c>
      <c r="S293" t="s">
        <v>63</v>
      </c>
      <c r="T293" t="s">
        <v>76</v>
      </c>
      <c r="U293" t="s">
        <v>77</v>
      </c>
      <c r="V293" t="s">
        <v>57</v>
      </c>
      <c r="W293">
        <v>8</v>
      </c>
      <c r="X293" t="s">
        <v>38</v>
      </c>
      <c r="Y293">
        <v>5</v>
      </c>
      <c r="Z293" t="s">
        <v>58</v>
      </c>
    </row>
    <row r="294" spans="1:26" x14ac:dyDescent="0.3">
      <c r="A294" t="s">
        <v>630</v>
      </c>
      <c r="B294" s="1">
        <v>46036</v>
      </c>
      <c r="C294" t="s">
        <v>631</v>
      </c>
      <c r="D294" t="s">
        <v>50</v>
      </c>
      <c r="E294" t="s">
        <v>43</v>
      </c>
      <c r="F294">
        <v>48</v>
      </c>
      <c r="G294" t="s">
        <v>51</v>
      </c>
      <c r="H294" t="s">
        <v>52</v>
      </c>
      <c r="I294" t="s">
        <v>51</v>
      </c>
      <c r="J294" t="s">
        <v>32</v>
      </c>
      <c r="K294">
        <v>4</v>
      </c>
      <c r="L294">
        <v>14676</v>
      </c>
      <c r="M294">
        <v>5</v>
      </c>
      <c r="N294">
        <v>2935.2</v>
      </c>
      <c r="O294">
        <v>10038.379999999999</v>
      </c>
      <c r="P294">
        <v>318</v>
      </c>
      <c r="Q294">
        <v>66125.179999999993</v>
      </c>
      <c r="R294" t="s">
        <v>54</v>
      </c>
      <c r="S294" t="s">
        <v>63</v>
      </c>
      <c r="T294" t="s">
        <v>95</v>
      </c>
      <c r="U294" t="s">
        <v>96</v>
      </c>
      <c r="V294" t="s">
        <v>57</v>
      </c>
      <c r="W294">
        <v>10</v>
      </c>
      <c r="X294" t="s">
        <v>38</v>
      </c>
      <c r="Y294">
        <v>4</v>
      </c>
      <c r="Z294" t="s">
        <v>39</v>
      </c>
    </row>
    <row r="295" spans="1:26" x14ac:dyDescent="0.3">
      <c r="A295" t="s">
        <v>632</v>
      </c>
      <c r="B295" s="1">
        <v>46007</v>
      </c>
      <c r="C295" t="s">
        <v>633</v>
      </c>
      <c r="D295" t="s">
        <v>50</v>
      </c>
      <c r="E295" t="s">
        <v>29</v>
      </c>
      <c r="F295">
        <v>48</v>
      </c>
      <c r="G295" t="s">
        <v>51</v>
      </c>
      <c r="H295" t="s">
        <v>52</v>
      </c>
      <c r="I295" t="s">
        <v>51</v>
      </c>
      <c r="J295" t="s">
        <v>201</v>
      </c>
      <c r="K295">
        <v>1</v>
      </c>
      <c r="L295">
        <v>31678</v>
      </c>
      <c r="M295">
        <v>10</v>
      </c>
      <c r="N295">
        <v>3167.8</v>
      </c>
      <c r="O295">
        <v>5131.84</v>
      </c>
      <c r="P295">
        <v>175</v>
      </c>
      <c r="Q295">
        <v>33817.040000000001</v>
      </c>
      <c r="R295" t="s">
        <v>54</v>
      </c>
      <c r="S295" t="s">
        <v>34</v>
      </c>
      <c r="T295" t="s">
        <v>70</v>
      </c>
      <c r="U295" t="s">
        <v>56</v>
      </c>
      <c r="V295" t="s">
        <v>57</v>
      </c>
      <c r="W295">
        <v>2</v>
      </c>
      <c r="X295" t="s">
        <v>47</v>
      </c>
      <c r="Y295">
        <v>5</v>
      </c>
      <c r="Z295" t="s">
        <v>91</v>
      </c>
    </row>
    <row r="296" spans="1:26" x14ac:dyDescent="0.3">
      <c r="A296" t="s">
        <v>634</v>
      </c>
      <c r="B296" s="1">
        <v>46022</v>
      </c>
      <c r="C296" t="s">
        <v>635</v>
      </c>
      <c r="D296" t="s">
        <v>89</v>
      </c>
      <c r="E296" t="s">
        <v>43</v>
      </c>
      <c r="F296">
        <v>32</v>
      </c>
      <c r="G296" t="s">
        <v>51</v>
      </c>
      <c r="H296" t="s">
        <v>52</v>
      </c>
      <c r="I296" t="s">
        <v>51</v>
      </c>
      <c r="J296" t="s">
        <v>150</v>
      </c>
      <c r="K296">
        <v>4</v>
      </c>
      <c r="L296">
        <v>11363</v>
      </c>
      <c r="M296">
        <v>10</v>
      </c>
      <c r="N296">
        <v>4545.2</v>
      </c>
      <c r="O296">
        <v>7363.22</v>
      </c>
      <c r="P296">
        <v>249</v>
      </c>
      <c r="Q296">
        <v>48519.02</v>
      </c>
      <c r="R296" t="s">
        <v>33</v>
      </c>
      <c r="S296" t="s">
        <v>63</v>
      </c>
      <c r="T296" t="s">
        <v>95</v>
      </c>
      <c r="U296" t="s">
        <v>96</v>
      </c>
      <c r="V296" t="s">
        <v>57</v>
      </c>
      <c r="W296">
        <v>9</v>
      </c>
      <c r="X296" t="s">
        <v>38</v>
      </c>
      <c r="Y296">
        <v>2</v>
      </c>
      <c r="Z296" t="s">
        <v>47</v>
      </c>
    </row>
    <row r="297" spans="1:26" x14ac:dyDescent="0.3">
      <c r="A297" t="s">
        <v>636</v>
      </c>
      <c r="B297" s="1">
        <v>45899</v>
      </c>
      <c r="C297" t="s">
        <v>637</v>
      </c>
      <c r="D297" t="s">
        <v>66</v>
      </c>
      <c r="E297" t="s">
        <v>43</v>
      </c>
      <c r="F297">
        <v>40</v>
      </c>
      <c r="G297" t="s">
        <v>51</v>
      </c>
      <c r="H297" t="s">
        <v>52</v>
      </c>
      <c r="I297" t="s">
        <v>51</v>
      </c>
      <c r="J297" t="s">
        <v>150</v>
      </c>
      <c r="K297">
        <v>5</v>
      </c>
      <c r="L297">
        <v>27019</v>
      </c>
      <c r="M297">
        <v>0</v>
      </c>
      <c r="N297">
        <v>0</v>
      </c>
      <c r="O297">
        <v>24317.1</v>
      </c>
      <c r="P297">
        <v>462</v>
      </c>
      <c r="Q297">
        <v>159874.1</v>
      </c>
      <c r="R297" t="s">
        <v>45</v>
      </c>
      <c r="S297" t="s">
        <v>34</v>
      </c>
      <c r="T297" t="s">
        <v>103</v>
      </c>
      <c r="U297" t="s">
        <v>103</v>
      </c>
      <c r="V297" t="s">
        <v>57</v>
      </c>
      <c r="W297">
        <v>6</v>
      </c>
      <c r="X297" t="s">
        <v>47</v>
      </c>
      <c r="Y297">
        <v>4</v>
      </c>
      <c r="Z297" t="s">
        <v>47</v>
      </c>
    </row>
    <row r="298" spans="1:26" x14ac:dyDescent="0.3">
      <c r="A298" t="s">
        <v>638</v>
      </c>
      <c r="B298" s="1">
        <v>46024</v>
      </c>
      <c r="C298" t="s">
        <v>247</v>
      </c>
      <c r="D298" t="s">
        <v>66</v>
      </c>
      <c r="E298" t="s">
        <v>43</v>
      </c>
      <c r="F298">
        <v>22</v>
      </c>
      <c r="G298" t="s">
        <v>44</v>
      </c>
      <c r="H298" t="s">
        <v>31</v>
      </c>
      <c r="I298" t="s">
        <v>44</v>
      </c>
      <c r="J298" t="s">
        <v>62</v>
      </c>
      <c r="K298">
        <v>3</v>
      </c>
      <c r="L298">
        <v>20219</v>
      </c>
      <c r="M298">
        <v>15</v>
      </c>
      <c r="N298">
        <v>9098.5499999999993</v>
      </c>
      <c r="O298">
        <v>9280.52</v>
      </c>
      <c r="P298">
        <v>212</v>
      </c>
      <c r="Q298">
        <v>61050.97</v>
      </c>
      <c r="R298" t="s">
        <v>83</v>
      </c>
      <c r="S298" t="s">
        <v>63</v>
      </c>
      <c r="T298" t="s">
        <v>84</v>
      </c>
      <c r="U298" t="s">
        <v>85</v>
      </c>
      <c r="V298" t="s">
        <v>86</v>
      </c>
      <c r="W298">
        <v>6</v>
      </c>
      <c r="X298" t="s">
        <v>38</v>
      </c>
      <c r="Y298">
        <v>4</v>
      </c>
      <c r="Z298" t="s">
        <v>91</v>
      </c>
    </row>
    <row r="299" spans="1:26" x14ac:dyDescent="0.3">
      <c r="A299" t="s">
        <v>639</v>
      </c>
      <c r="B299" s="1">
        <v>45771</v>
      </c>
      <c r="C299" t="s">
        <v>640</v>
      </c>
      <c r="D299" t="s">
        <v>108</v>
      </c>
      <c r="E299" t="s">
        <v>43</v>
      </c>
      <c r="F299">
        <v>49</v>
      </c>
      <c r="G299" t="s">
        <v>139</v>
      </c>
      <c r="H299" t="s">
        <v>31</v>
      </c>
      <c r="I299" t="s">
        <v>139</v>
      </c>
      <c r="J299" t="s">
        <v>75</v>
      </c>
      <c r="K299">
        <v>4</v>
      </c>
      <c r="L299">
        <v>17648</v>
      </c>
      <c r="M299">
        <v>20</v>
      </c>
      <c r="N299">
        <v>14118.4</v>
      </c>
      <c r="O299">
        <v>10165.25</v>
      </c>
      <c r="P299">
        <v>6</v>
      </c>
      <c r="Q299">
        <v>66644.850000000006</v>
      </c>
      <c r="R299" t="s">
        <v>54</v>
      </c>
      <c r="S299" t="s">
        <v>63</v>
      </c>
      <c r="T299" t="s">
        <v>76</v>
      </c>
      <c r="U299" t="s">
        <v>77</v>
      </c>
      <c r="V299" t="s">
        <v>57</v>
      </c>
      <c r="W299">
        <v>3</v>
      </c>
      <c r="X299" t="s">
        <v>47</v>
      </c>
      <c r="Y299">
        <v>3</v>
      </c>
      <c r="Z299" t="s">
        <v>91</v>
      </c>
    </row>
    <row r="300" spans="1:26" x14ac:dyDescent="0.3">
      <c r="A300" t="s">
        <v>641</v>
      </c>
      <c r="B300" s="1">
        <v>46026</v>
      </c>
      <c r="C300" t="s">
        <v>421</v>
      </c>
      <c r="D300" t="s">
        <v>80</v>
      </c>
      <c r="E300" t="s">
        <v>29</v>
      </c>
      <c r="F300">
        <v>54</v>
      </c>
      <c r="G300" t="s">
        <v>134</v>
      </c>
      <c r="H300" t="s">
        <v>31</v>
      </c>
      <c r="I300" t="s">
        <v>134</v>
      </c>
      <c r="J300" t="s">
        <v>125</v>
      </c>
      <c r="K300">
        <v>5</v>
      </c>
      <c r="L300">
        <v>2574</v>
      </c>
      <c r="M300">
        <v>10</v>
      </c>
      <c r="N300">
        <v>1287</v>
      </c>
      <c r="O300">
        <v>2084.94</v>
      </c>
      <c r="P300">
        <v>263</v>
      </c>
      <c r="Q300">
        <v>13930.94</v>
      </c>
      <c r="R300" t="s">
        <v>83</v>
      </c>
      <c r="S300" t="s">
        <v>63</v>
      </c>
      <c r="T300" t="s">
        <v>76</v>
      </c>
      <c r="U300" t="s">
        <v>77</v>
      </c>
      <c r="V300" t="s">
        <v>57</v>
      </c>
      <c r="W300">
        <v>9</v>
      </c>
      <c r="X300" t="s">
        <v>38</v>
      </c>
      <c r="Y300">
        <v>5</v>
      </c>
      <c r="Z300" t="s">
        <v>91</v>
      </c>
    </row>
    <row r="301" spans="1:26" x14ac:dyDescent="0.3">
      <c r="A301" t="s">
        <v>642</v>
      </c>
      <c r="B301" s="1">
        <v>45824</v>
      </c>
      <c r="C301" t="s">
        <v>643</v>
      </c>
      <c r="D301" t="s">
        <v>111</v>
      </c>
      <c r="E301" t="s">
        <v>43</v>
      </c>
      <c r="F301">
        <v>51</v>
      </c>
      <c r="G301" t="s">
        <v>99</v>
      </c>
      <c r="H301" t="s">
        <v>52</v>
      </c>
      <c r="I301" t="s">
        <v>99</v>
      </c>
      <c r="J301" t="s">
        <v>150</v>
      </c>
      <c r="K301">
        <v>1</v>
      </c>
      <c r="L301">
        <v>41491</v>
      </c>
      <c r="M301">
        <v>5</v>
      </c>
      <c r="N301">
        <v>2074.5500000000002</v>
      </c>
      <c r="O301">
        <v>7094.96</v>
      </c>
      <c r="P301">
        <v>267</v>
      </c>
      <c r="Q301">
        <v>46778.41</v>
      </c>
      <c r="R301" t="s">
        <v>83</v>
      </c>
      <c r="S301" t="s">
        <v>34</v>
      </c>
      <c r="T301" t="s">
        <v>84</v>
      </c>
      <c r="U301" t="s">
        <v>85</v>
      </c>
      <c r="V301" t="s">
        <v>86</v>
      </c>
      <c r="W301">
        <v>9</v>
      </c>
      <c r="X301" t="s">
        <v>47</v>
      </c>
      <c r="Y301">
        <v>1</v>
      </c>
      <c r="Z301" t="s">
        <v>91</v>
      </c>
    </row>
    <row r="302" spans="1:26" x14ac:dyDescent="0.3">
      <c r="A302" t="s">
        <v>644</v>
      </c>
      <c r="B302" s="1">
        <v>46049</v>
      </c>
      <c r="C302" t="s">
        <v>645</v>
      </c>
      <c r="D302" t="s">
        <v>66</v>
      </c>
      <c r="E302" t="s">
        <v>29</v>
      </c>
      <c r="F302">
        <v>50</v>
      </c>
      <c r="G302" t="s">
        <v>44</v>
      </c>
      <c r="H302" t="s">
        <v>31</v>
      </c>
      <c r="I302" t="s">
        <v>44</v>
      </c>
      <c r="J302" t="s">
        <v>32</v>
      </c>
      <c r="K302">
        <v>1</v>
      </c>
      <c r="L302">
        <v>34811</v>
      </c>
      <c r="M302">
        <v>0</v>
      </c>
      <c r="N302">
        <v>0</v>
      </c>
      <c r="O302">
        <v>6265.98</v>
      </c>
      <c r="P302">
        <v>256</v>
      </c>
      <c r="Q302">
        <v>41332.980000000003</v>
      </c>
      <c r="R302" t="s">
        <v>45</v>
      </c>
      <c r="S302" t="s">
        <v>34</v>
      </c>
      <c r="T302" t="s">
        <v>70</v>
      </c>
      <c r="U302" t="s">
        <v>56</v>
      </c>
      <c r="V302" t="s">
        <v>57</v>
      </c>
      <c r="W302">
        <v>2</v>
      </c>
      <c r="X302" t="s">
        <v>47</v>
      </c>
      <c r="Y302">
        <v>2</v>
      </c>
      <c r="Z302" t="s">
        <v>47</v>
      </c>
    </row>
    <row r="303" spans="1:26" x14ac:dyDescent="0.3">
      <c r="A303" t="s">
        <v>646</v>
      </c>
      <c r="B303" s="1">
        <v>46104</v>
      </c>
      <c r="C303" t="s">
        <v>647</v>
      </c>
      <c r="D303" t="s">
        <v>50</v>
      </c>
      <c r="E303" t="s">
        <v>43</v>
      </c>
      <c r="F303">
        <v>46</v>
      </c>
      <c r="G303" t="s">
        <v>30</v>
      </c>
      <c r="H303" t="s">
        <v>31</v>
      </c>
      <c r="I303" t="s">
        <v>30</v>
      </c>
      <c r="J303" t="s">
        <v>102</v>
      </c>
      <c r="K303">
        <v>2</v>
      </c>
      <c r="L303">
        <v>42244</v>
      </c>
      <c r="M303">
        <v>10</v>
      </c>
      <c r="N303">
        <v>8448.7999999999993</v>
      </c>
      <c r="O303">
        <v>13687.06</v>
      </c>
      <c r="P303">
        <v>25</v>
      </c>
      <c r="Q303">
        <v>89751.26</v>
      </c>
      <c r="R303" t="s">
        <v>54</v>
      </c>
      <c r="S303" t="s">
        <v>34</v>
      </c>
      <c r="T303" t="s">
        <v>103</v>
      </c>
      <c r="U303" t="s">
        <v>103</v>
      </c>
      <c r="V303" t="s">
        <v>57</v>
      </c>
      <c r="W303">
        <v>8</v>
      </c>
      <c r="X303" t="s">
        <v>47</v>
      </c>
      <c r="Y303">
        <v>1</v>
      </c>
      <c r="Z303" t="s">
        <v>47</v>
      </c>
    </row>
    <row r="304" spans="1:26" x14ac:dyDescent="0.3">
      <c r="A304" t="s">
        <v>648</v>
      </c>
      <c r="B304" s="1">
        <v>45872</v>
      </c>
      <c r="C304" t="s">
        <v>410</v>
      </c>
      <c r="D304" t="s">
        <v>108</v>
      </c>
      <c r="E304" t="s">
        <v>43</v>
      </c>
      <c r="F304">
        <v>34</v>
      </c>
      <c r="G304" t="s">
        <v>74</v>
      </c>
      <c r="H304" t="s">
        <v>31</v>
      </c>
      <c r="I304" t="s">
        <v>74</v>
      </c>
      <c r="J304" t="s">
        <v>102</v>
      </c>
      <c r="K304">
        <v>3</v>
      </c>
      <c r="L304">
        <v>27252</v>
      </c>
      <c r="M304">
        <v>20</v>
      </c>
      <c r="N304">
        <v>16351.2</v>
      </c>
      <c r="O304">
        <v>11772.86</v>
      </c>
      <c r="P304">
        <v>470</v>
      </c>
      <c r="Q304">
        <v>77647.66</v>
      </c>
      <c r="R304" t="s">
        <v>45</v>
      </c>
      <c r="S304" t="s">
        <v>34</v>
      </c>
      <c r="T304" t="s">
        <v>35</v>
      </c>
      <c r="U304" t="s">
        <v>36</v>
      </c>
      <c r="V304" t="s">
        <v>37</v>
      </c>
      <c r="W304">
        <v>4</v>
      </c>
      <c r="X304" t="s">
        <v>47</v>
      </c>
      <c r="Y304">
        <v>4</v>
      </c>
      <c r="Z304" t="s">
        <v>58</v>
      </c>
    </row>
    <row r="305" spans="1:26" x14ac:dyDescent="0.3">
      <c r="A305" t="s">
        <v>649</v>
      </c>
      <c r="B305" s="1">
        <v>45874</v>
      </c>
      <c r="C305" t="s">
        <v>650</v>
      </c>
      <c r="D305" t="s">
        <v>66</v>
      </c>
      <c r="E305" t="s">
        <v>43</v>
      </c>
      <c r="F305">
        <v>42</v>
      </c>
      <c r="G305" t="s">
        <v>94</v>
      </c>
      <c r="H305" t="s">
        <v>31</v>
      </c>
      <c r="I305" t="s">
        <v>94</v>
      </c>
      <c r="J305" t="s">
        <v>102</v>
      </c>
      <c r="K305">
        <v>5</v>
      </c>
      <c r="L305">
        <v>33762</v>
      </c>
      <c r="M305">
        <v>0</v>
      </c>
      <c r="N305">
        <v>0</v>
      </c>
      <c r="O305">
        <v>30385.8</v>
      </c>
      <c r="P305">
        <v>363</v>
      </c>
      <c r="Q305">
        <v>199558.8</v>
      </c>
      <c r="R305" t="s">
        <v>33</v>
      </c>
      <c r="S305" t="s">
        <v>63</v>
      </c>
      <c r="T305" t="s">
        <v>35</v>
      </c>
      <c r="U305" t="s">
        <v>36</v>
      </c>
      <c r="V305" t="s">
        <v>37</v>
      </c>
      <c r="W305">
        <v>9</v>
      </c>
      <c r="X305" t="s">
        <v>38</v>
      </c>
      <c r="Y305">
        <v>1</v>
      </c>
      <c r="Z305" t="s">
        <v>58</v>
      </c>
    </row>
    <row r="306" spans="1:26" x14ac:dyDescent="0.3">
      <c r="A306" t="s">
        <v>651</v>
      </c>
      <c r="B306" s="1">
        <v>45811</v>
      </c>
      <c r="C306" t="s">
        <v>652</v>
      </c>
      <c r="D306" t="s">
        <v>108</v>
      </c>
      <c r="E306" t="s">
        <v>43</v>
      </c>
      <c r="F306">
        <v>42</v>
      </c>
      <c r="G306" t="s">
        <v>90</v>
      </c>
      <c r="H306" t="s">
        <v>31</v>
      </c>
      <c r="I306" t="s">
        <v>90</v>
      </c>
      <c r="J306" t="s">
        <v>125</v>
      </c>
      <c r="K306">
        <v>2</v>
      </c>
      <c r="L306">
        <v>22031</v>
      </c>
      <c r="M306">
        <v>0</v>
      </c>
      <c r="N306">
        <v>0</v>
      </c>
      <c r="O306">
        <v>7931.16</v>
      </c>
      <c r="P306">
        <v>84</v>
      </c>
      <c r="Q306">
        <v>52077.16</v>
      </c>
      <c r="R306" t="s">
        <v>33</v>
      </c>
      <c r="S306" t="s">
        <v>34</v>
      </c>
      <c r="T306" t="s">
        <v>84</v>
      </c>
      <c r="U306" t="s">
        <v>85</v>
      </c>
      <c r="V306" t="s">
        <v>86</v>
      </c>
      <c r="W306">
        <v>1</v>
      </c>
      <c r="X306" t="s">
        <v>38</v>
      </c>
      <c r="Y306">
        <v>4</v>
      </c>
      <c r="Z306" t="s">
        <v>47</v>
      </c>
    </row>
    <row r="307" spans="1:26" x14ac:dyDescent="0.3">
      <c r="A307" t="s">
        <v>653</v>
      </c>
      <c r="B307" s="1">
        <v>45835</v>
      </c>
      <c r="C307" t="s">
        <v>654</v>
      </c>
      <c r="D307" t="s">
        <v>50</v>
      </c>
      <c r="E307" t="s">
        <v>43</v>
      </c>
      <c r="F307">
        <v>50</v>
      </c>
      <c r="G307" t="s">
        <v>51</v>
      </c>
      <c r="H307" t="s">
        <v>52</v>
      </c>
      <c r="I307" t="s">
        <v>51</v>
      </c>
      <c r="J307" t="s">
        <v>125</v>
      </c>
      <c r="K307">
        <v>2</v>
      </c>
      <c r="L307">
        <v>19288</v>
      </c>
      <c r="M307">
        <v>5</v>
      </c>
      <c r="N307">
        <v>1928.8</v>
      </c>
      <c r="O307">
        <v>6596.5</v>
      </c>
      <c r="P307">
        <v>389</v>
      </c>
      <c r="Q307">
        <v>43632.7</v>
      </c>
      <c r="R307" t="s">
        <v>45</v>
      </c>
      <c r="S307" t="s">
        <v>63</v>
      </c>
      <c r="T307" t="s">
        <v>95</v>
      </c>
      <c r="U307" t="s">
        <v>96</v>
      </c>
      <c r="V307" t="s">
        <v>57</v>
      </c>
      <c r="W307">
        <v>1</v>
      </c>
      <c r="X307" t="s">
        <v>38</v>
      </c>
      <c r="Y307">
        <v>2</v>
      </c>
      <c r="Z307" t="s">
        <v>58</v>
      </c>
    </row>
    <row r="308" spans="1:26" x14ac:dyDescent="0.3">
      <c r="A308" t="s">
        <v>655</v>
      </c>
      <c r="B308" s="1">
        <v>45896</v>
      </c>
      <c r="C308" t="s">
        <v>656</v>
      </c>
      <c r="D308" t="s">
        <v>108</v>
      </c>
      <c r="E308" t="s">
        <v>43</v>
      </c>
      <c r="F308">
        <v>41</v>
      </c>
      <c r="G308" t="s">
        <v>74</v>
      </c>
      <c r="H308" t="s">
        <v>31</v>
      </c>
      <c r="I308" t="s">
        <v>74</v>
      </c>
      <c r="J308" t="s">
        <v>53</v>
      </c>
      <c r="K308">
        <v>3</v>
      </c>
      <c r="L308">
        <v>4554</v>
      </c>
      <c r="M308">
        <v>0</v>
      </c>
      <c r="N308">
        <v>0</v>
      </c>
      <c r="O308">
        <v>2459.16</v>
      </c>
      <c r="P308">
        <v>402</v>
      </c>
      <c r="Q308">
        <v>16523.16</v>
      </c>
      <c r="R308" t="s">
        <v>54</v>
      </c>
      <c r="S308" t="s">
        <v>34</v>
      </c>
      <c r="T308" t="s">
        <v>76</v>
      </c>
      <c r="U308" t="s">
        <v>77</v>
      </c>
      <c r="V308" t="s">
        <v>57</v>
      </c>
      <c r="W308">
        <v>3</v>
      </c>
      <c r="X308" t="s">
        <v>38</v>
      </c>
      <c r="Y308">
        <v>3</v>
      </c>
      <c r="Z308" t="s">
        <v>91</v>
      </c>
    </row>
    <row r="309" spans="1:26" x14ac:dyDescent="0.3">
      <c r="A309" t="s">
        <v>657</v>
      </c>
      <c r="B309" s="1">
        <v>46084</v>
      </c>
      <c r="C309" t="s">
        <v>658</v>
      </c>
      <c r="D309" t="s">
        <v>73</v>
      </c>
      <c r="E309" t="s">
        <v>29</v>
      </c>
      <c r="F309">
        <v>40</v>
      </c>
      <c r="G309" t="s">
        <v>139</v>
      </c>
      <c r="H309" t="s">
        <v>31</v>
      </c>
      <c r="I309" t="s">
        <v>139</v>
      </c>
      <c r="J309" t="s">
        <v>201</v>
      </c>
      <c r="K309">
        <v>1</v>
      </c>
      <c r="L309">
        <v>15911</v>
      </c>
      <c r="M309">
        <v>0</v>
      </c>
      <c r="N309">
        <v>0</v>
      </c>
      <c r="O309">
        <v>2863.98</v>
      </c>
      <c r="P309">
        <v>246</v>
      </c>
      <c r="Q309">
        <v>19020.98</v>
      </c>
      <c r="R309" t="s">
        <v>83</v>
      </c>
      <c r="S309" t="s">
        <v>34</v>
      </c>
      <c r="T309" t="s">
        <v>103</v>
      </c>
      <c r="U309" t="s">
        <v>103</v>
      </c>
      <c r="V309" t="s">
        <v>57</v>
      </c>
      <c r="W309">
        <v>7</v>
      </c>
      <c r="X309" t="s">
        <v>47</v>
      </c>
      <c r="Y309">
        <v>3</v>
      </c>
      <c r="Z309" t="s">
        <v>39</v>
      </c>
    </row>
    <row r="310" spans="1:26" x14ac:dyDescent="0.3">
      <c r="A310" t="s">
        <v>659</v>
      </c>
      <c r="B310" s="1">
        <v>46107</v>
      </c>
      <c r="C310" t="s">
        <v>660</v>
      </c>
      <c r="D310" t="s">
        <v>42</v>
      </c>
      <c r="E310" t="s">
        <v>29</v>
      </c>
      <c r="F310">
        <v>48</v>
      </c>
      <c r="G310" t="s">
        <v>30</v>
      </c>
      <c r="H310" t="s">
        <v>31</v>
      </c>
      <c r="I310" t="s">
        <v>30</v>
      </c>
      <c r="J310" t="s">
        <v>62</v>
      </c>
      <c r="K310">
        <v>4</v>
      </c>
      <c r="L310">
        <v>43550</v>
      </c>
      <c r="M310">
        <v>10</v>
      </c>
      <c r="N310">
        <v>17420</v>
      </c>
      <c r="O310">
        <v>28220.400000000001</v>
      </c>
      <c r="P310">
        <v>291</v>
      </c>
      <c r="Q310">
        <v>185291.4</v>
      </c>
      <c r="R310" t="s">
        <v>54</v>
      </c>
      <c r="S310" t="s">
        <v>63</v>
      </c>
      <c r="T310" t="s">
        <v>103</v>
      </c>
      <c r="U310" t="s">
        <v>103</v>
      </c>
      <c r="V310" t="s">
        <v>57</v>
      </c>
      <c r="W310">
        <v>5</v>
      </c>
      <c r="X310" t="s">
        <v>38</v>
      </c>
      <c r="Y310">
        <v>2</v>
      </c>
      <c r="Z310" t="s">
        <v>39</v>
      </c>
    </row>
    <row r="311" spans="1:26" x14ac:dyDescent="0.3">
      <c r="A311" t="s">
        <v>661</v>
      </c>
      <c r="B311" s="1">
        <v>45954</v>
      </c>
      <c r="C311" t="s">
        <v>231</v>
      </c>
      <c r="D311" t="s">
        <v>61</v>
      </c>
      <c r="E311" t="s">
        <v>43</v>
      </c>
      <c r="F311">
        <v>60</v>
      </c>
      <c r="G311" t="s">
        <v>134</v>
      </c>
      <c r="H311" t="s">
        <v>31</v>
      </c>
      <c r="I311" t="s">
        <v>134</v>
      </c>
      <c r="J311" t="s">
        <v>75</v>
      </c>
      <c r="K311">
        <v>3</v>
      </c>
      <c r="L311">
        <v>22416</v>
      </c>
      <c r="M311">
        <v>0</v>
      </c>
      <c r="N311">
        <v>0</v>
      </c>
      <c r="O311">
        <v>12104.64</v>
      </c>
      <c r="P311">
        <v>410</v>
      </c>
      <c r="Q311">
        <v>79762.64</v>
      </c>
      <c r="R311" t="s">
        <v>54</v>
      </c>
      <c r="S311" t="s">
        <v>34</v>
      </c>
      <c r="T311" t="s">
        <v>55</v>
      </c>
      <c r="U311" t="s">
        <v>56</v>
      </c>
      <c r="V311" t="s">
        <v>57</v>
      </c>
      <c r="W311">
        <v>9</v>
      </c>
      <c r="X311" t="s">
        <v>47</v>
      </c>
      <c r="Y311">
        <v>3</v>
      </c>
      <c r="Z311" t="s">
        <v>47</v>
      </c>
    </row>
    <row r="312" spans="1:26" x14ac:dyDescent="0.3">
      <c r="A312" t="s">
        <v>662</v>
      </c>
      <c r="B312" s="1">
        <v>45781</v>
      </c>
      <c r="C312" t="s">
        <v>377</v>
      </c>
      <c r="D312" t="s">
        <v>28</v>
      </c>
      <c r="E312" t="s">
        <v>29</v>
      </c>
      <c r="F312">
        <v>23</v>
      </c>
      <c r="G312" t="s">
        <v>51</v>
      </c>
      <c r="H312" t="s">
        <v>52</v>
      </c>
      <c r="I312" t="s">
        <v>51</v>
      </c>
      <c r="J312" t="s">
        <v>201</v>
      </c>
      <c r="K312">
        <v>4</v>
      </c>
      <c r="L312">
        <v>29172</v>
      </c>
      <c r="M312">
        <v>15</v>
      </c>
      <c r="N312">
        <v>17503.2</v>
      </c>
      <c r="O312">
        <v>17853.259999999998</v>
      </c>
      <c r="P312">
        <v>97</v>
      </c>
      <c r="Q312">
        <v>117135.06</v>
      </c>
      <c r="R312" t="s">
        <v>54</v>
      </c>
      <c r="S312" t="s">
        <v>63</v>
      </c>
      <c r="T312" t="s">
        <v>46</v>
      </c>
      <c r="U312" t="s">
        <v>36</v>
      </c>
      <c r="V312" t="s">
        <v>37</v>
      </c>
      <c r="W312">
        <v>4</v>
      </c>
      <c r="X312" t="s">
        <v>47</v>
      </c>
      <c r="Y312">
        <v>2</v>
      </c>
      <c r="Z312" t="s">
        <v>91</v>
      </c>
    </row>
    <row r="313" spans="1:26" x14ac:dyDescent="0.3">
      <c r="A313" t="s">
        <v>663</v>
      </c>
      <c r="B313" s="1">
        <v>45863</v>
      </c>
      <c r="C313" t="s">
        <v>625</v>
      </c>
      <c r="D313" t="s">
        <v>80</v>
      </c>
      <c r="E313" t="s">
        <v>29</v>
      </c>
      <c r="F313">
        <v>35</v>
      </c>
      <c r="G313" t="s">
        <v>134</v>
      </c>
      <c r="H313" t="s">
        <v>31</v>
      </c>
      <c r="I313" t="s">
        <v>134</v>
      </c>
      <c r="J313" t="s">
        <v>32</v>
      </c>
      <c r="K313">
        <v>5</v>
      </c>
      <c r="L313">
        <v>44748</v>
      </c>
      <c r="M313">
        <v>15</v>
      </c>
      <c r="N313">
        <v>33561</v>
      </c>
      <c r="O313">
        <v>34232.22</v>
      </c>
      <c r="P313">
        <v>34</v>
      </c>
      <c r="Q313">
        <v>224445.22</v>
      </c>
      <c r="R313" t="s">
        <v>45</v>
      </c>
      <c r="S313" t="s">
        <v>63</v>
      </c>
      <c r="T313" t="s">
        <v>35</v>
      </c>
      <c r="U313" t="s">
        <v>36</v>
      </c>
      <c r="V313" t="s">
        <v>37</v>
      </c>
      <c r="W313">
        <v>1</v>
      </c>
      <c r="X313" t="s">
        <v>38</v>
      </c>
      <c r="Y313">
        <v>2</v>
      </c>
      <c r="Z313" t="s">
        <v>91</v>
      </c>
    </row>
    <row r="314" spans="1:26" x14ac:dyDescent="0.3">
      <c r="A314" t="s">
        <v>664</v>
      </c>
      <c r="B314" s="1">
        <v>45963</v>
      </c>
      <c r="C314" t="s">
        <v>665</v>
      </c>
      <c r="D314" t="s">
        <v>108</v>
      </c>
      <c r="E314" t="s">
        <v>43</v>
      </c>
      <c r="F314">
        <v>42</v>
      </c>
      <c r="G314" t="s">
        <v>99</v>
      </c>
      <c r="H314" t="s">
        <v>52</v>
      </c>
      <c r="I314" t="s">
        <v>99</v>
      </c>
      <c r="J314" t="s">
        <v>62</v>
      </c>
      <c r="K314">
        <v>5</v>
      </c>
      <c r="L314">
        <v>23381</v>
      </c>
      <c r="M314">
        <v>5</v>
      </c>
      <c r="N314">
        <v>5845.25</v>
      </c>
      <c r="O314">
        <v>19990.759999999998</v>
      </c>
      <c r="P314">
        <v>214</v>
      </c>
      <c r="Q314">
        <v>131264.51</v>
      </c>
      <c r="R314" t="s">
        <v>54</v>
      </c>
      <c r="S314" t="s">
        <v>34</v>
      </c>
      <c r="T314" t="s">
        <v>76</v>
      </c>
      <c r="U314" t="s">
        <v>77</v>
      </c>
      <c r="V314" t="s">
        <v>57</v>
      </c>
      <c r="W314">
        <v>3</v>
      </c>
      <c r="X314" t="s">
        <v>47</v>
      </c>
      <c r="Y314">
        <v>4</v>
      </c>
      <c r="Z314" t="s">
        <v>58</v>
      </c>
    </row>
    <row r="315" spans="1:26" x14ac:dyDescent="0.3">
      <c r="A315" t="s">
        <v>666</v>
      </c>
      <c r="B315" s="1">
        <v>45868</v>
      </c>
      <c r="C315" t="s">
        <v>667</v>
      </c>
      <c r="D315" t="s">
        <v>80</v>
      </c>
      <c r="E315" t="s">
        <v>29</v>
      </c>
      <c r="F315">
        <v>44</v>
      </c>
      <c r="G315" t="s">
        <v>51</v>
      </c>
      <c r="H315" t="s">
        <v>52</v>
      </c>
      <c r="I315" t="s">
        <v>51</v>
      </c>
      <c r="J315" t="s">
        <v>102</v>
      </c>
      <c r="K315">
        <v>3</v>
      </c>
      <c r="L315">
        <v>21630</v>
      </c>
      <c r="M315">
        <v>15</v>
      </c>
      <c r="N315">
        <v>9733.5</v>
      </c>
      <c r="O315">
        <v>9928.17</v>
      </c>
      <c r="P315">
        <v>379</v>
      </c>
      <c r="Q315">
        <v>65463.67</v>
      </c>
      <c r="R315" t="s">
        <v>54</v>
      </c>
      <c r="S315" t="s">
        <v>63</v>
      </c>
      <c r="T315" t="s">
        <v>46</v>
      </c>
      <c r="U315" t="s">
        <v>36</v>
      </c>
      <c r="V315" t="s">
        <v>37</v>
      </c>
      <c r="W315">
        <v>3</v>
      </c>
      <c r="X315" t="s">
        <v>47</v>
      </c>
      <c r="Y315">
        <v>2</v>
      </c>
      <c r="Z315" t="s">
        <v>91</v>
      </c>
    </row>
    <row r="316" spans="1:26" x14ac:dyDescent="0.3">
      <c r="A316" t="s">
        <v>668</v>
      </c>
      <c r="B316" s="1">
        <v>45930</v>
      </c>
      <c r="C316" t="s">
        <v>669</v>
      </c>
      <c r="D316" t="s">
        <v>50</v>
      </c>
      <c r="E316" t="s">
        <v>43</v>
      </c>
      <c r="F316">
        <v>40</v>
      </c>
      <c r="G316" t="s">
        <v>90</v>
      </c>
      <c r="H316" t="s">
        <v>31</v>
      </c>
      <c r="I316" t="s">
        <v>90</v>
      </c>
      <c r="J316" t="s">
        <v>201</v>
      </c>
      <c r="K316">
        <v>2</v>
      </c>
      <c r="L316">
        <v>41791</v>
      </c>
      <c r="M316">
        <v>20</v>
      </c>
      <c r="N316">
        <v>16716.400000000001</v>
      </c>
      <c r="O316">
        <v>12035.81</v>
      </c>
      <c r="P316">
        <v>371</v>
      </c>
      <c r="Q316">
        <v>79272.41</v>
      </c>
      <c r="R316" t="s">
        <v>45</v>
      </c>
      <c r="S316" t="s">
        <v>34</v>
      </c>
      <c r="T316" t="s">
        <v>55</v>
      </c>
      <c r="U316" t="s">
        <v>56</v>
      </c>
      <c r="V316" t="s">
        <v>57</v>
      </c>
      <c r="W316">
        <v>7</v>
      </c>
      <c r="X316" t="s">
        <v>47</v>
      </c>
      <c r="Y316">
        <v>2</v>
      </c>
      <c r="Z316" t="s">
        <v>47</v>
      </c>
    </row>
    <row r="317" spans="1:26" x14ac:dyDescent="0.3">
      <c r="A317" t="s">
        <v>670</v>
      </c>
      <c r="B317" s="1">
        <v>45794</v>
      </c>
      <c r="C317" t="s">
        <v>671</v>
      </c>
      <c r="D317" t="s">
        <v>108</v>
      </c>
      <c r="E317" t="s">
        <v>43</v>
      </c>
      <c r="F317">
        <v>40</v>
      </c>
      <c r="G317" t="s">
        <v>90</v>
      </c>
      <c r="H317" t="s">
        <v>31</v>
      </c>
      <c r="I317" t="s">
        <v>90</v>
      </c>
      <c r="J317" t="s">
        <v>150</v>
      </c>
      <c r="K317">
        <v>2</v>
      </c>
      <c r="L317">
        <v>5799</v>
      </c>
      <c r="M317">
        <v>5</v>
      </c>
      <c r="N317">
        <v>579.9</v>
      </c>
      <c r="O317">
        <v>1983.26</v>
      </c>
      <c r="P317">
        <v>221</v>
      </c>
      <c r="Q317">
        <v>13222.36</v>
      </c>
      <c r="R317" t="s">
        <v>54</v>
      </c>
      <c r="S317" t="s">
        <v>34</v>
      </c>
      <c r="T317" t="s">
        <v>55</v>
      </c>
      <c r="U317" t="s">
        <v>56</v>
      </c>
      <c r="V317" t="s">
        <v>57</v>
      </c>
      <c r="W317">
        <v>5</v>
      </c>
      <c r="X317" t="s">
        <v>38</v>
      </c>
      <c r="Y317">
        <v>1</v>
      </c>
      <c r="Z317" t="s">
        <v>47</v>
      </c>
    </row>
    <row r="318" spans="1:26" x14ac:dyDescent="0.3">
      <c r="A318" t="s">
        <v>672</v>
      </c>
      <c r="B318" s="1">
        <v>45900</v>
      </c>
      <c r="C318" t="s">
        <v>477</v>
      </c>
      <c r="D318" t="s">
        <v>61</v>
      </c>
      <c r="E318" t="s">
        <v>29</v>
      </c>
      <c r="F318">
        <v>26</v>
      </c>
      <c r="G318" t="s">
        <v>51</v>
      </c>
      <c r="H318" t="s">
        <v>52</v>
      </c>
      <c r="I318" t="s">
        <v>51</v>
      </c>
      <c r="J318" t="s">
        <v>150</v>
      </c>
      <c r="K318">
        <v>2</v>
      </c>
      <c r="L318">
        <v>23634</v>
      </c>
      <c r="M318">
        <v>5</v>
      </c>
      <c r="N318">
        <v>2363.4</v>
      </c>
      <c r="O318">
        <v>8082.83</v>
      </c>
      <c r="P318">
        <v>450</v>
      </c>
      <c r="Q318">
        <v>53437.43</v>
      </c>
      <c r="R318" t="s">
        <v>54</v>
      </c>
      <c r="S318" t="s">
        <v>63</v>
      </c>
      <c r="T318" t="s">
        <v>84</v>
      </c>
      <c r="U318" t="s">
        <v>85</v>
      </c>
      <c r="V318" t="s">
        <v>86</v>
      </c>
      <c r="W318">
        <v>9</v>
      </c>
      <c r="X318" t="s">
        <v>47</v>
      </c>
      <c r="Y318">
        <v>2</v>
      </c>
      <c r="Z318" t="s">
        <v>47</v>
      </c>
    </row>
    <row r="319" spans="1:26" x14ac:dyDescent="0.3">
      <c r="A319" t="s">
        <v>673</v>
      </c>
      <c r="B319" s="1">
        <v>45963</v>
      </c>
      <c r="C319" t="s">
        <v>674</v>
      </c>
      <c r="D319" t="s">
        <v>80</v>
      </c>
      <c r="E319" t="s">
        <v>43</v>
      </c>
      <c r="F319">
        <v>51</v>
      </c>
      <c r="G319" t="s">
        <v>139</v>
      </c>
      <c r="H319" t="s">
        <v>31</v>
      </c>
      <c r="I319" t="s">
        <v>139</v>
      </c>
      <c r="J319" t="s">
        <v>102</v>
      </c>
      <c r="K319">
        <v>3</v>
      </c>
      <c r="L319">
        <v>21565</v>
      </c>
      <c r="M319">
        <v>15</v>
      </c>
      <c r="N319">
        <v>9704.25</v>
      </c>
      <c r="O319">
        <v>9898.33</v>
      </c>
      <c r="P319">
        <v>46</v>
      </c>
      <c r="Q319">
        <v>64935.08</v>
      </c>
      <c r="R319" t="s">
        <v>83</v>
      </c>
      <c r="S319" t="s">
        <v>34</v>
      </c>
      <c r="T319" t="s">
        <v>84</v>
      </c>
      <c r="U319" t="s">
        <v>85</v>
      </c>
      <c r="V319" t="s">
        <v>86</v>
      </c>
      <c r="W319">
        <v>10</v>
      </c>
      <c r="X319" t="s">
        <v>38</v>
      </c>
      <c r="Y319">
        <v>2</v>
      </c>
      <c r="Z319" t="s">
        <v>39</v>
      </c>
    </row>
    <row r="320" spans="1:26" x14ac:dyDescent="0.3">
      <c r="A320" t="s">
        <v>675</v>
      </c>
      <c r="B320" s="1">
        <v>45870</v>
      </c>
      <c r="C320" t="s">
        <v>676</v>
      </c>
      <c r="D320" t="s">
        <v>108</v>
      </c>
      <c r="E320" t="s">
        <v>29</v>
      </c>
      <c r="F320">
        <v>49</v>
      </c>
      <c r="G320" t="s">
        <v>30</v>
      </c>
      <c r="H320" t="s">
        <v>31</v>
      </c>
      <c r="I320" t="s">
        <v>30</v>
      </c>
      <c r="J320" t="s">
        <v>32</v>
      </c>
      <c r="K320">
        <v>5</v>
      </c>
      <c r="L320">
        <v>41024</v>
      </c>
      <c r="M320">
        <v>20</v>
      </c>
      <c r="N320">
        <v>41024</v>
      </c>
      <c r="O320">
        <v>29537.279999999999</v>
      </c>
      <c r="P320">
        <v>262</v>
      </c>
      <c r="Q320">
        <v>193895.28</v>
      </c>
      <c r="R320" t="s">
        <v>33</v>
      </c>
      <c r="S320" t="s">
        <v>63</v>
      </c>
      <c r="T320" t="s">
        <v>84</v>
      </c>
      <c r="U320" t="s">
        <v>85</v>
      </c>
      <c r="V320" t="s">
        <v>86</v>
      </c>
      <c r="W320">
        <v>5</v>
      </c>
      <c r="X320" t="s">
        <v>47</v>
      </c>
      <c r="Y320">
        <v>4</v>
      </c>
      <c r="Z320" t="s">
        <v>91</v>
      </c>
    </row>
    <row r="321" spans="1:26" x14ac:dyDescent="0.3">
      <c r="A321" t="s">
        <v>677</v>
      </c>
      <c r="B321" s="1">
        <v>45881</v>
      </c>
      <c r="C321" t="s">
        <v>678</v>
      </c>
      <c r="D321" t="s">
        <v>50</v>
      </c>
      <c r="E321" t="s">
        <v>43</v>
      </c>
      <c r="F321">
        <v>37</v>
      </c>
      <c r="G321" t="s">
        <v>134</v>
      </c>
      <c r="H321" t="s">
        <v>31</v>
      </c>
      <c r="I321" t="s">
        <v>134</v>
      </c>
      <c r="J321" t="s">
        <v>32</v>
      </c>
      <c r="K321">
        <v>2</v>
      </c>
      <c r="L321">
        <v>49704</v>
      </c>
      <c r="M321">
        <v>20</v>
      </c>
      <c r="N321">
        <v>19881.599999999999</v>
      </c>
      <c r="O321">
        <v>14314.75</v>
      </c>
      <c r="P321">
        <v>174</v>
      </c>
      <c r="Q321">
        <v>94015.15</v>
      </c>
      <c r="R321" t="s">
        <v>45</v>
      </c>
      <c r="S321" t="s">
        <v>34</v>
      </c>
      <c r="T321" t="s">
        <v>84</v>
      </c>
      <c r="U321" t="s">
        <v>85</v>
      </c>
      <c r="V321" t="s">
        <v>86</v>
      </c>
      <c r="W321">
        <v>8</v>
      </c>
      <c r="X321" t="s">
        <v>47</v>
      </c>
      <c r="Y321">
        <v>3</v>
      </c>
      <c r="Z321" t="s">
        <v>91</v>
      </c>
    </row>
    <row r="322" spans="1:26" x14ac:dyDescent="0.3">
      <c r="A322" t="s">
        <v>679</v>
      </c>
      <c r="B322" s="1">
        <v>45892</v>
      </c>
      <c r="C322" t="s">
        <v>680</v>
      </c>
      <c r="D322" t="s">
        <v>108</v>
      </c>
      <c r="E322" t="s">
        <v>29</v>
      </c>
      <c r="F322">
        <v>38</v>
      </c>
      <c r="G322" t="s">
        <v>74</v>
      </c>
      <c r="H322" t="s">
        <v>31</v>
      </c>
      <c r="I322" t="s">
        <v>74</v>
      </c>
      <c r="J322" t="s">
        <v>125</v>
      </c>
      <c r="K322">
        <v>1</v>
      </c>
      <c r="L322">
        <v>7179</v>
      </c>
      <c r="M322">
        <v>15</v>
      </c>
      <c r="N322">
        <v>1076.8499999999999</v>
      </c>
      <c r="O322">
        <v>1098.3900000000001</v>
      </c>
      <c r="P322">
        <v>459</v>
      </c>
      <c r="Q322">
        <v>7659.54</v>
      </c>
      <c r="R322" t="s">
        <v>33</v>
      </c>
      <c r="S322" t="s">
        <v>34</v>
      </c>
      <c r="T322" t="s">
        <v>35</v>
      </c>
      <c r="U322" t="s">
        <v>36</v>
      </c>
      <c r="V322" t="s">
        <v>37</v>
      </c>
      <c r="W322">
        <v>7</v>
      </c>
      <c r="X322" t="s">
        <v>38</v>
      </c>
      <c r="Y322">
        <v>5</v>
      </c>
      <c r="Z322" t="s">
        <v>91</v>
      </c>
    </row>
    <row r="323" spans="1:26" x14ac:dyDescent="0.3">
      <c r="A323" t="s">
        <v>681</v>
      </c>
      <c r="B323" s="1">
        <v>45796</v>
      </c>
      <c r="C323" t="s">
        <v>682</v>
      </c>
      <c r="D323" t="s">
        <v>61</v>
      </c>
      <c r="E323" t="s">
        <v>43</v>
      </c>
      <c r="F323">
        <v>55</v>
      </c>
      <c r="G323" t="s">
        <v>90</v>
      </c>
      <c r="H323" t="s">
        <v>31</v>
      </c>
      <c r="I323" t="s">
        <v>90</v>
      </c>
      <c r="J323" t="s">
        <v>53</v>
      </c>
      <c r="K323">
        <v>1</v>
      </c>
      <c r="L323">
        <v>48043</v>
      </c>
      <c r="M323">
        <v>5</v>
      </c>
      <c r="N323">
        <v>2402.15</v>
      </c>
      <c r="O323">
        <v>8215.35</v>
      </c>
      <c r="P323">
        <v>151</v>
      </c>
      <c r="Q323">
        <v>54007.199999999997</v>
      </c>
      <c r="R323" t="s">
        <v>54</v>
      </c>
      <c r="S323" t="s">
        <v>63</v>
      </c>
      <c r="T323" t="s">
        <v>95</v>
      </c>
      <c r="U323" t="s">
        <v>96</v>
      </c>
      <c r="V323" t="s">
        <v>57</v>
      </c>
      <c r="W323">
        <v>3</v>
      </c>
      <c r="X323" t="s">
        <v>38</v>
      </c>
      <c r="Y323">
        <v>3</v>
      </c>
      <c r="Z323" t="s">
        <v>91</v>
      </c>
    </row>
    <row r="324" spans="1:26" x14ac:dyDescent="0.3">
      <c r="A324" t="s">
        <v>683</v>
      </c>
      <c r="B324" s="1">
        <v>45922</v>
      </c>
      <c r="C324" t="s">
        <v>684</v>
      </c>
      <c r="D324" t="s">
        <v>50</v>
      </c>
      <c r="E324" t="s">
        <v>43</v>
      </c>
      <c r="F324">
        <v>49</v>
      </c>
      <c r="G324" t="s">
        <v>51</v>
      </c>
      <c r="H324" t="s">
        <v>52</v>
      </c>
      <c r="I324" t="s">
        <v>51</v>
      </c>
      <c r="J324" t="s">
        <v>150</v>
      </c>
      <c r="K324">
        <v>5</v>
      </c>
      <c r="L324">
        <v>49415</v>
      </c>
      <c r="M324">
        <v>0</v>
      </c>
      <c r="N324">
        <v>0</v>
      </c>
      <c r="O324">
        <v>44473.5</v>
      </c>
      <c r="P324">
        <v>97</v>
      </c>
      <c r="Q324">
        <v>291645.5</v>
      </c>
      <c r="R324" t="s">
        <v>83</v>
      </c>
      <c r="S324" t="s">
        <v>34</v>
      </c>
      <c r="T324" t="s">
        <v>70</v>
      </c>
      <c r="U324" t="s">
        <v>56</v>
      </c>
      <c r="V324" t="s">
        <v>57</v>
      </c>
      <c r="W324">
        <v>3</v>
      </c>
      <c r="X324" t="s">
        <v>47</v>
      </c>
      <c r="Y324">
        <v>2</v>
      </c>
      <c r="Z324" t="s">
        <v>58</v>
      </c>
    </row>
    <row r="325" spans="1:26" x14ac:dyDescent="0.3">
      <c r="A325" t="s">
        <v>685</v>
      </c>
      <c r="B325" s="1">
        <v>46018</v>
      </c>
      <c r="C325" t="s">
        <v>686</v>
      </c>
      <c r="D325" t="s">
        <v>66</v>
      </c>
      <c r="E325" t="s">
        <v>43</v>
      </c>
      <c r="F325">
        <v>34</v>
      </c>
      <c r="G325" t="s">
        <v>94</v>
      </c>
      <c r="H325" t="s">
        <v>31</v>
      </c>
      <c r="I325" t="s">
        <v>94</v>
      </c>
      <c r="J325" t="s">
        <v>201</v>
      </c>
      <c r="K325">
        <v>3</v>
      </c>
      <c r="L325">
        <v>19786</v>
      </c>
      <c r="M325">
        <v>10</v>
      </c>
      <c r="N325">
        <v>5935.8</v>
      </c>
      <c r="O325">
        <v>9616</v>
      </c>
      <c r="P325">
        <v>78</v>
      </c>
      <c r="Q325">
        <v>63116.2</v>
      </c>
      <c r="R325" t="s">
        <v>33</v>
      </c>
      <c r="S325" t="s">
        <v>34</v>
      </c>
      <c r="T325" t="s">
        <v>35</v>
      </c>
      <c r="U325" t="s">
        <v>36</v>
      </c>
      <c r="V325" t="s">
        <v>37</v>
      </c>
      <c r="W325">
        <v>1</v>
      </c>
      <c r="X325" t="s">
        <v>38</v>
      </c>
      <c r="Y325">
        <v>4</v>
      </c>
      <c r="Z325" t="s">
        <v>39</v>
      </c>
    </row>
    <row r="326" spans="1:26" x14ac:dyDescent="0.3">
      <c r="A326" t="s">
        <v>687</v>
      </c>
      <c r="B326" s="1">
        <v>45970</v>
      </c>
      <c r="C326" t="s">
        <v>330</v>
      </c>
      <c r="D326" t="s">
        <v>89</v>
      </c>
      <c r="E326" t="s">
        <v>29</v>
      </c>
      <c r="F326">
        <v>26</v>
      </c>
      <c r="G326" t="s">
        <v>44</v>
      </c>
      <c r="H326" t="s">
        <v>31</v>
      </c>
      <c r="I326" t="s">
        <v>44</v>
      </c>
      <c r="J326" t="s">
        <v>53</v>
      </c>
      <c r="K326">
        <v>5</v>
      </c>
      <c r="L326">
        <v>30964</v>
      </c>
      <c r="M326">
        <v>20</v>
      </c>
      <c r="N326">
        <v>30964</v>
      </c>
      <c r="O326">
        <v>22294.080000000002</v>
      </c>
      <c r="P326">
        <v>420</v>
      </c>
      <c r="Q326">
        <v>146570.07999999999</v>
      </c>
      <c r="R326" t="s">
        <v>33</v>
      </c>
      <c r="S326" t="s">
        <v>34</v>
      </c>
      <c r="T326" t="s">
        <v>55</v>
      </c>
      <c r="U326" t="s">
        <v>56</v>
      </c>
      <c r="V326" t="s">
        <v>57</v>
      </c>
      <c r="W326">
        <v>7</v>
      </c>
      <c r="X326" t="s">
        <v>38</v>
      </c>
      <c r="Y326">
        <v>4</v>
      </c>
      <c r="Z326" t="s">
        <v>47</v>
      </c>
    </row>
    <row r="327" spans="1:26" x14ac:dyDescent="0.3">
      <c r="A327" t="s">
        <v>688</v>
      </c>
      <c r="B327" s="1">
        <v>46103</v>
      </c>
      <c r="C327" t="s">
        <v>182</v>
      </c>
      <c r="D327" t="s">
        <v>89</v>
      </c>
      <c r="E327" t="s">
        <v>29</v>
      </c>
      <c r="F327">
        <v>58</v>
      </c>
      <c r="G327" t="s">
        <v>30</v>
      </c>
      <c r="H327" t="s">
        <v>31</v>
      </c>
      <c r="I327" t="s">
        <v>30</v>
      </c>
      <c r="J327" t="s">
        <v>112</v>
      </c>
      <c r="K327">
        <v>4</v>
      </c>
      <c r="L327">
        <v>49969</v>
      </c>
      <c r="M327">
        <v>5</v>
      </c>
      <c r="N327">
        <v>9993.7999999999993</v>
      </c>
      <c r="O327">
        <v>34178.800000000003</v>
      </c>
      <c r="P327">
        <v>218</v>
      </c>
      <c r="Q327">
        <v>224279</v>
      </c>
      <c r="R327" t="s">
        <v>83</v>
      </c>
      <c r="S327" t="s">
        <v>34</v>
      </c>
      <c r="T327" t="s">
        <v>46</v>
      </c>
      <c r="U327" t="s">
        <v>36</v>
      </c>
      <c r="V327" t="s">
        <v>37</v>
      </c>
      <c r="W327">
        <v>9</v>
      </c>
      <c r="X327" t="s">
        <v>47</v>
      </c>
      <c r="Y327">
        <v>1</v>
      </c>
      <c r="Z327" t="s">
        <v>39</v>
      </c>
    </row>
    <row r="328" spans="1:26" x14ac:dyDescent="0.3">
      <c r="A328" t="s">
        <v>689</v>
      </c>
      <c r="B328" s="1">
        <v>46101</v>
      </c>
      <c r="C328" t="s">
        <v>690</v>
      </c>
      <c r="D328" t="s">
        <v>42</v>
      </c>
      <c r="E328" t="s">
        <v>43</v>
      </c>
      <c r="F328">
        <v>33</v>
      </c>
      <c r="G328" t="s">
        <v>99</v>
      </c>
      <c r="H328" t="s">
        <v>52</v>
      </c>
      <c r="I328" t="s">
        <v>99</v>
      </c>
      <c r="J328" t="s">
        <v>32</v>
      </c>
      <c r="K328">
        <v>2</v>
      </c>
      <c r="L328">
        <v>42028</v>
      </c>
      <c r="M328">
        <v>15</v>
      </c>
      <c r="N328">
        <v>12608.4</v>
      </c>
      <c r="O328">
        <v>12860.57</v>
      </c>
      <c r="P328">
        <v>190</v>
      </c>
      <c r="Q328">
        <v>84498.17</v>
      </c>
      <c r="R328" t="s">
        <v>54</v>
      </c>
      <c r="S328" t="s">
        <v>34</v>
      </c>
      <c r="T328" t="s">
        <v>55</v>
      </c>
      <c r="U328" t="s">
        <v>56</v>
      </c>
      <c r="V328" t="s">
        <v>57</v>
      </c>
      <c r="W328">
        <v>7</v>
      </c>
      <c r="X328" t="s">
        <v>47</v>
      </c>
      <c r="Y328">
        <v>2</v>
      </c>
      <c r="Z328" t="s">
        <v>58</v>
      </c>
    </row>
    <row r="329" spans="1:26" x14ac:dyDescent="0.3">
      <c r="A329" t="s">
        <v>691</v>
      </c>
      <c r="B329" s="1">
        <v>45869</v>
      </c>
      <c r="C329" t="s">
        <v>627</v>
      </c>
      <c r="D329" t="s">
        <v>28</v>
      </c>
      <c r="E329" t="s">
        <v>29</v>
      </c>
      <c r="F329">
        <v>59</v>
      </c>
      <c r="G329" t="s">
        <v>30</v>
      </c>
      <c r="H329" t="s">
        <v>31</v>
      </c>
      <c r="I329" t="s">
        <v>30</v>
      </c>
      <c r="J329" t="s">
        <v>112</v>
      </c>
      <c r="K329">
        <v>3</v>
      </c>
      <c r="L329">
        <v>40430</v>
      </c>
      <c r="M329">
        <v>20</v>
      </c>
      <c r="N329">
        <v>24258</v>
      </c>
      <c r="O329">
        <v>17465.759999999998</v>
      </c>
      <c r="P329">
        <v>15</v>
      </c>
      <c r="Q329">
        <v>114512.76</v>
      </c>
      <c r="R329" t="s">
        <v>33</v>
      </c>
      <c r="S329" t="s">
        <v>34</v>
      </c>
      <c r="T329" t="s">
        <v>84</v>
      </c>
      <c r="U329" t="s">
        <v>85</v>
      </c>
      <c r="V329" t="s">
        <v>86</v>
      </c>
      <c r="W329">
        <v>6</v>
      </c>
      <c r="X329" t="s">
        <v>38</v>
      </c>
      <c r="Y329">
        <v>4</v>
      </c>
      <c r="Z329" t="s">
        <v>91</v>
      </c>
    </row>
    <row r="330" spans="1:26" x14ac:dyDescent="0.3">
      <c r="A330" t="s">
        <v>692</v>
      </c>
      <c r="B330" s="1">
        <v>46006</v>
      </c>
      <c r="C330" t="s">
        <v>693</v>
      </c>
      <c r="D330" t="s">
        <v>61</v>
      </c>
      <c r="E330" t="s">
        <v>29</v>
      </c>
      <c r="F330">
        <v>60</v>
      </c>
      <c r="G330" t="s">
        <v>44</v>
      </c>
      <c r="H330" t="s">
        <v>31</v>
      </c>
      <c r="I330" t="s">
        <v>44</v>
      </c>
      <c r="J330" t="s">
        <v>150</v>
      </c>
      <c r="K330">
        <v>5</v>
      </c>
      <c r="L330">
        <v>34114</v>
      </c>
      <c r="M330">
        <v>0</v>
      </c>
      <c r="N330">
        <v>0</v>
      </c>
      <c r="O330">
        <v>30702.6</v>
      </c>
      <c r="P330">
        <v>3</v>
      </c>
      <c r="Q330">
        <v>201275.6</v>
      </c>
      <c r="R330" t="s">
        <v>45</v>
      </c>
      <c r="S330" t="s">
        <v>63</v>
      </c>
      <c r="T330" t="s">
        <v>84</v>
      </c>
      <c r="U330" t="s">
        <v>85</v>
      </c>
      <c r="V330" t="s">
        <v>86</v>
      </c>
      <c r="W330">
        <v>7</v>
      </c>
      <c r="X330" t="s">
        <v>47</v>
      </c>
      <c r="Y330">
        <v>1</v>
      </c>
      <c r="Z330" t="s">
        <v>47</v>
      </c>
    </row>
    <row r="331" spans="1:26" x14ac:dyDescent="0.3">
      <c r="A331" t="s">
        <v>694</v>
      </c>
      <c r="B331" s="1">
        <v>46044</v>
      </c>
      <c r="C331" t="s">
        <v>695</v>
      </c>
      <c r="D331" t="s">
        <v>73</v>
      </c>
      <c r="E331" t="s">
        <v>43</v>
      </c>
      <c r="F331">
        <v>20</v>
      </c>
      <c r="G331" t="s">
        <v>67</v>
      </c>
      <c r="H331" t="s">
        <v>68</v>
      </c>
      <c r="I331" t="s">
        <v>67</v>
      </c>
      <c r="J331" t="s">
        <v>75</v>
      </c>
      <c r="K331">
        <v>2</v>
      </c>
      <c r="L331">
        <v>23052</v>
      </c>
      <c r="M331">
        <v>20</v>
      </c>
      <c r="N331">
        <v>9220.7999999999993</v>
      </c>
      <c r="O331">
        <v>6638.98</v>
      </c>
      <c r="P331">
        <v>141</v>
      </c>
      <c r="Q331">
        <v>43663.18</v>
      </c>
      <c r="R331" t="s">
        <v>54</v>
      </c>
      <c r="S331" t="s">
        <v>34</v>
      </c>
      <c r="T331" t="s">
        <v>35</v>
      </c>
      <c r="U331" t="s">
        <v>36</v>
      </c>
      <c r="V331" t="s">
        <v>37</v>
      </c>
      <c r="W331">
        <v>2</v>
      </c>
      <c r="X331" t="s">
        <v>38</v>
      </c>
      <c r="Y331">
        <v>4</v>
      </c>
      <c r="Z331" t="s">
        <v>39</v>
      </c>
    </row>
    <row r="332" spans="1:26" x14ac:dyDescent="0.3">
      <c r="A332" t="s">
        <v>696</v>
      </c>
      <c r="B332" s="1">
        <v>45831</v>
      </c>
      <c r="C332" t="s">
        <v>697</v>
      </c>
      <c r="D332" t="s">
        <v>42</v>
      </c>
      <c r="E332" t="s">
        <v>43</v>
      </c>
      <c r="F332">
        <v>30</v>
      </c>
      <c r="G332" t="s">
        <v>94</v>
      </c>
      <c r="H332" t="s">
        <v>31</v>
      </c>
      <c r="I332" t="s">
        <v>94</v>
      </c>
      <c r="J332" t="s">
        <v>62</v>
      </c>
      <c r="K332">
        <v>5</v>
      </c>
      <c r="L332">
        <v>26141</v>
      </c>
      <c r="M332">
        <v>0</v>
      </c>
      <c r="N332">
        <v>0</v>
      </c>
      <c r="O332">
        <v>23526.9</v>
      </c>
      <c r="P332">
        <v>51</v>
      </c>
      <c r="Q332">
        <v>154282.9</v>
      </c>
      <c r="R332" t="s">
        <v>83</v>
      </c>
      <c r="S332" t="s">
        <v>63</v>
      </c>
      <c r="T332" t="s">
        <v>103</v>
      </c>
      <c r="U332" t="s">
        <v>103</v>
      </c>
      <c r="V332" t="s">
        <v>57</v>
      </c>
      <c r="W332">
        <v>10</v>
      </c>
      <c r="X332" t="s">
        <v>38</v>
      </c>
      <c r="Y332">
        <v>1</v>
      </c>
      <c r="Z332" t="s">
        <v>39</v>
      </c>
    </row>
    <row r="333" spans="1:26" x14ac:dyDescent="0.3">
      <c r="A333" t="s">
        <v>698</v>
      </c>
      <c r="B333" s="1">
        <v>46027</v>
      </c>
      <c r="C333" t="s">
        <v>342</v>
      </c>
      <c r="D333" t="s">
        <v>111</v>
      </c>
      <c r="E333" t="s">
        <v>43</v>
      </c>
      <c r="F333">
        <v>23</v>
      </c>
      <c r="G333" t="s">
        <v>90</v>
      </c>
      <c r="H333" t="s">
        <v>31</v>
      </c>
      <c r="I333" t="s">
        <v>90</v>
      </c>
      <c r="J333" t="s">
        <v>32</v>
      </c>
      <c r="K333">
        <v>3</v>
      </c>
      <c r="L333">
        <v>3051</v>
      </c>
      <c r="M333">
        <v>15</v>
      </c>
      <c r="N333">
        <v>1372.95</v>
      </c>
      <c r="O333">
        <v>1400.41</v>
      </c>
      <c r="P333">
        <v>107</v>
      </c>
      <c r="Q333">
        <v>9287.4599999999991</v>
      </c>
      <c r="R333" t="s">
        <v>45</v>
      </c>
      <c r="S333" t="s">
        <v>63</v>
      </c>
      <c r="T333" t="s">
        <v>95</v>
      </c>
      <c r="U333" t="s">
        <v>96</v>
      </c>
      <c r="V333" t="s">
        <v>57</v>
      </c>
      <c r="W333">
        <v>7</v>
      </c>
      <c r="X333" t="s">
        <v>38</v>
      </c>
      <c r="Y333">
        <v>5</v>
      </c>
      <c r="Z333" t="s">
        <v>91</v>
      </c>
    </row>
    <row r="334" spans="1:26" x14ac:dyDescent="0.3">
      <c r="A334" t="s">
        <v>699</v>
      </c>
      <c r="B334" s="1">
        <v>45925</v>
      </c>
      <c r="C334" t="s">
        <v>700</v>
      </c>
      <c r="D334" t="s">
        <v>28</v>
      </c>
      <c r="E334" t="s">
        <v>29</v>
      </c>
      <c r="F334">
        <v>27</v>
      </c>
      <c r="G334" t="s">
        <v>94</v>
      </c>
      <c r="H334" t="s">
        <v>31</v>
      </c>
      <c r="I334" t="s">
        <v>94</v>
      </c>
      <c r="J334" t="s">
        <v>32</v>
      </c>
      <c r="K334">
        <v>1</v>
      </c>
      <c r="L334">
        <v>48655</v>
      </c>
      <c r="M334">
        <v>0</v>
      </c>
      <c r="N334">
        <v>0</v>
      </c>
      <c r="O334">
        <v>8757.9</v>
      </c>
      <c r="P334">
        <v>391</v>
      </c>
      <c r="Q334">
        <v>57803.9</v>
      </c>
      <c r="R334" t="s">
        <v>83</v>
      </c>
      <c r="S334" t="s">
        <v>63</v>
      </c>
      <c r="T334" t="s">
        <v>70</v>
      </c>
      <c r="U334" t="s">
        <v>56</v>
      </c>
      <c r="V334" t="s">
        <v>57</v>
      </c>
      <c r="W334">
        <v>1</v>
      </c>
      <c r="X334" t="s">
        <v>38</v>
      </c>
      <c r="Y334">
        <v>3</v>
      </c>
      <c r="Z334" t="s">
        <v>58</v>
      </c>
    </row>
    <row r="335" spans="1:26" x14ac:dyDescent="0.3">
      <c r="A335" t="s">
        <v>701</v>
      </c>
      <c r="B335" s="1">
        <v>45834</v>
      </c>
      <c r="C335" t="s">
        <v>702</v>
      </c>
      <c r="D335" t="s">
        <v>111</v>
      </c>
      <c r="E335" t="s">
        <v>29</v>
      </c>
      <c r="F335">
        <v>57</v>
      </c>
      <c r="G335" t="s">
        <v>90</v>
      </c>
      <c r="H335" t="s">
        <v>31</v>
      </c>
      <c r="I335" t="s">
        <v>90</v>
      </c>
      <c r="J335" t="s">
        <v>150</v>
      </c>
      <c r="K335">
        <v>4</v>
      </c>
      <c r="L335">
        <v>1414</v>
      </c>
      <c r="M335">
        <v>20</v>
      </c>
      <c r="N335">
        <v>1131.2</v>
      </c>
      <c r="O335">
        <v>814.46</v>
      </c>
      <c r="P335">
        <v>128</v>
      </c>
      <c r="Q335">
        <v>5467.26</v>
      </c>
      <c r="R335" t="s">
        <v>54</v>
      </c>
      <c r="S335" t="s">
        <v>34</v>
      </c>
      <c r="T335" t="s">
        <v>46</v>
      </c>
      <c r="U335" t="s">
        <v>36</v>
      </c>
      <c r="V335" t="s">
        <v>37</v>
      </c>
      <c r="W335">
        <v>10</v>
      </c>
      <c r="X335" t="s">
        <v>38</v>
      </c>
      <c r="Y335">
        <v>3</v>
      </c>
      <c r="Z335" t="s">
        <v>47</v>
      </c>
    </row>
    <row r="336" spans="1:26" x14ac:dyDescent="0.3">
      <c r="A336" t="s">
        <v>703</v>
      </c>
      <c r="B336" s="1">
        <v>45763</v>
      </c>
      <c r="C336" t="s">
        <v>187</v>
      </c>
      <c r="D336" t="s">
        <v>50</v>
      </c>
      <c r="E336" t="s">
        <v>29</v>
      </c>
      <c r="F336">
        <v>53</v>
      </c>
      <c r="G336" t="s">
        <v>44</v>
      </c>
      <c r="H336" t="s">
        <v>31</v>
      </c>
      <c r="I336" t="s">
        <v>44</v>
      </c>
      <c r="J336" t="s">
        <v>62</v>
      </c>
      <c r="K336">
        <v>2</v>
      </c>
      <c r="L336">
        <v>48474</v>
      </c>
      <c r="M336">
        <v>10</v>
      </c>
      <c r="N336">
        <v>9694.7999999999993</v>
      </c>
      <c r="O336">
        <v>15705.58</v>
      </c>
      <c r="P336">
        <v>419</v>
      </c>
      <c r="Q336">
        <v>103377.78</v>
      </c>
      <c r="R336" t="s">
        <v>45</v>
      </c>
      <c r="S336" t="s">
        <v>63</v>
      </c>
      <c r="T336" t="s">
        <v>84</v>
      </c>
      <c r="U336" t="s">
        <v>85</v>
      </c>
      <c r="V336" t="s">
        <v>86</v>
      </c>
      <c r="W336">
        <v>6</v>
      </c>
      <c r="X336" t="s">
        <v>47</v>
      </c>
      <c r="Y336">
        <v>3</v>
      </c>
      <c r="Z336" t="s">
        <v>39</v>
      </c>
    </row>
    <row r="337" spans="1:26" x14ac:dyDescent="0.3">
      <c r="A337" t="s">
        <v>704</v>
      </c>
      <c r="B337" s="1">
        <v>46111</v>
      </c>
      <c r="C337" t="s">
        <v>279</v>
      </c>
      <c r="D337" t="s">
        <v>73</v>
      </c>
      <c r="E337" t="s">
        <v>29</v>
      </c>
      <c r="F337">
        <v>60</v>
      </c>
      <c r="G337" t="s">
        <v>94</v>
      </c>
      <c r="H337" t="s">
        <v>31</v>
      </c>
      <c r="I337" t="s">
        <v>94</v>
      </c>
      <c r="J337" t="s">
        <v>62</v>
      </c>
      <c r="K337">
        <v>2</v>
      </c>
      <c r="L337">
        <v>4505</v>
      </c>
      <c r="M337">
        <v>15</v>
      </c>
      <c r="N337">
        <v>1351.5</v>
      </c>
      <c r="O337">
        <v>1378.53</v>
      </c>
      <c r="P337">
        <v>135</v>
      </c>
      <c r="Q337">
        <v>9172.0300000000007</v>
      </c>
      <c r="R337" t="s">
        <v>45</v>
      </c>
      <c r="S337" t="s">
        <v>63</v>
      </c>
      <c r="T337" t="s">
        <v>55</v>
      </c>
      <c r="U337" t="s">
        <v>56</v>
      </c>
      <c r="V337" t="s">
        <v>57</v>
      </c>
      <c r="W337">
        <v>8</v>
      </c>
      <c r="X337" t="s">
        <v>38</v>
      </c>
      <c r="Y337">
        <v>1</v>
      </c>
      <c r="Z337" t="s">
        <v>47</v>
      </c>
    </row>
    <row r="338" spans="1:26" x14ac:dyDescent="0.3">
      <c r="A338" t="s">
        <v>705</v>
      </c>
      <c r="B338" s="1">
        <v>46020</v>
      </c>
      <c r="C338" t="s">
        <v>706</v>
      </c>
      <c r="D338" t="s">
        <v>42</v>
      </c>
      <c r="E338" t="s">
        <v>43</v>
      </c>
      <c r="F338">
        <v>35</v>
      </c>
      <c r="G338" t="s">
        <v>90</v>
      </c>
      <c r="H338" t="s">
        <v>31</v>
      </c>
      <c r="I338" t="s">
        <v>90</v>
      </c>
      <c r="J338" t="s">
        <v>32</v>
      </c>
      <c r="K338">
        <v>2</v>
      </c>
      <c r="L338">
        <v>24276</v>
      </c>
      <c r="M338">
        <v>0</v>
      </c>
      <c r="N338">
        <v>0</v>
      </c>
      <c r="O338">
        <v>8739.36</v>
      </c>
      <c r="P338">
        <v>242</v>
      </c>
      <c r="Q338">
        <v>57533.36</v>
      </c>
      <c r="R338" t="s">
        <v>83</v>
      </c>
      <c r="S338" t="s">
        <v>34</v>
      </c>
      <c r="T338" t="s">
        <v>35</v>
      </c>
      <c r="U338" t="s">
        <v>36</v>
      </c>
      <c r="V338" t="s">
        <v>37</v>
      </c>
      <c r="W338">
        <v>5</v>
      </c>
      <c r="X338" t="s">
        <v>47</v>
      </c>
      <c r="Y338">
        <v>3</v>
      </c>
      <c r="Z338" t="s">
        <v>91</v>
      </c>
    </row>
    <row r="339" spans="1:26" x14ac:dyDescent="0.3">
      <c r="A339" t="s">
        <v>707</v>
      </c>
      <c r="B339" s="1">
        <v>45886</v>
      </c>
      <c r="C339" t="s">
        <v>568</v>
      </c>
      <c r="D339" t="s">
        <v>89</v>
      </c>
      <c r="E339" t="s">
        <v>43</v>
      </c>
      <c r="F339">
        <v>60</v>
      </c>
      <c r="G339" t="s">
        <v>51</v>
      </c>
      <c r="H339" t="s">
        <v>52</v>
      </c>
      <c r="I339" t="s">
        <v>51</v>
      </c>
      <c r="J339" t="s">
        <v>32</v>
      </c>
      <c r="K339">
        <v>3</v>
      </c>
      <c r="L339">
        <v>2724</v>
      </c>
      <c r="M339">
        <v>15</v>
      </c>
      <c r="N339">
        <v>1225.8</v>
      </c>
      <c r="O339">
        <v>1250.32</v>
      </c>
      <c r="P339">
        <v>21</v>
      </c>
      <c r="Q339">
        <v>8217.52</v>
      </c>
      <c r="R339" t="s">
        <v>45</v>
      </c>
      <c r="S339" t="s">
        <v>34</v>
      </c>
      <c r="T339" t="s">
        <v>84</v>
      </c>
      <c r="U339" t="s">
        <v>85</v>
      </c>
      <c r="V339" t="s">
        <v>86</v>
      </c>
      <c r="W339">
        <v>2</v>
      </c>
      <c r="X339" t="s">
        <v>47</v>
      </c>
      <c r="Y339">
        <v>2</v>
      </c>
      <c r="Z339" t="s">
        <v>39</v>
      </c>
    </row>
    <row r="340" spans="1:26" x14ac:dyDescent="0.3">
      <c r="A340" t="s">
        <v>708</v>
      </c>
      <c r="B340" s="1">
        <v>46019</v>
      </c>
      <c r="C340" t="s">
        <v>709</v>
      </c>
      <c r="D340" t="s">
        <v>66</v>
      </c>
      <c r="E340" t="s">
        <v>29</v>
      </c>
      <c r="F340">
        <v>36</v>
      </c>
      <c r="G340" t="s">
        <v>30</v>
      </c>
      <c r="H340" t="s">
        <v>31</v>
      </c>
      <c r="I340" t="s">
        <v>30</v>
      </c>
      <c r="J340" t="s">
        <v>125</v>
      </c>
      <c r="K340">
        <v>4</v>
      </c>
      <c r="L340">
        <v>37327</v>
      </c>
      <c r="M340">
        <v>15</v>
      </c>
      <c r="N340">
        <v>22396.2</v>
      </c>
      <c r="O340">
        <v>22844.12</v>
      </c>
      <c r="P340">
        <v>36</v>
      </c>
      <c r="Q340">
        <v>149791.92000000001</v>
      </c>
      <c r="R340" t="s">
        <v>83</v>
      </c>
      <c r="S340" t="s">
        <v>63</v>
      </c>
      <c r="T340" t="s">
        <v>95</v>
      </c>
      <c r="U340" t="s">
        <v>96</v>
      </c>
      <c r="V340" t="s">
        <v>57</v>
      </c>
      <c r="W340">
        <v>10</v>
      </c>
      <c r="X340" t="s">
        <v>38</v>
      </c>
      <c r="Y340">
        <v>4</v>
      </c>
      <c r="Z340" t="s">
        <v>47</v>
      </c>
    </row>
    <row r="341" spans="1:26" x14ac:dyDescent="0.3">
      <c r="A341" t="s">
        <v>710</v>
      </c>
      <c r="B341" s="1">
        <v>46072</v>
      </c>
      <c r="C341" t="s">
        <v>711</v>
      </c>
      <c r="D341" t="s">
        <v>108</v>
      </c>
      <c r="E341" t="s">
        <v>29</v>
      </c>
      <c r="F341">
        <v>28</v>
      </c>
      <c r="G341" t="s">
        <v>90</v>
      </c>
      <c r="H341" t="s">
        <v>31</v>
      </c>
      <c r="I341" t="s">
        <v>90</v>
      </c>
      <c r="J341" t="s">
        <v>112</v>
      </c>
      <c r="K341">
        <v>5</v>
      </c>
      <c r="L341">
        <v>26465</v>
      </c>
      <c r="M341">
        <v>5</v>
      </c>
      <c r="N341">
        <v>6616.25</v>
      </c>
      <c r="O341">
        <v>22627.58</v>
      </c>
      <c r="P341">
        <v>473</v>
      </c>
      <c r="Q341">
        <v>148809.32999999999</v>
      </c>
      <c r="R341" t="s">
        <v>33</v>
      </c>
      <c r="S341" t="s">
        <v>63</v>
      </c>
      <c r="T341" t="s">
        <v>35</v>
      </c>
      <c r="U341" t="s">
        <v>36</v>
      </c>
      <c r="V341" t="s">
        <v>37</v>
      </c>
      <c r="W341">
        <v>1</v>
      </c>
      <c r="X341" t="s">
        <v>38</v>
      </c>
      <c r="Y341">
        <v>5</v>
      </c>
      <c r="Z341" t="s">
        <v>58</v>
      </c>
    </row>
    <row r="342" spans="1:26" x14ac:dyDescent="0.3">
      <c r="A342" t="s">
        <v>712</v>
      </c>
      <c r="B342" s="1">
        <v>46104</v>
      </c>
      <c r="C342" t="s">
        <v>713</v>
      </c>
      <c r="D342" t="s">
        <v>50</v>
      </c>
      <c r="E342" t="s">
        <v>43</v>
      </c>
      <c r="F342">
        <v>37</v>
      </c>
      <c r="G342" t="s">
        <v>67</v>
      </c>
      <c r="H342" t="s">
        <v>68</v>
      </c>
      <c r="I342" t="s">
        <v>67</v>
      </c>
      <c r="J342" t="s">
        <v>69</v>
      </c>
      <c r="K342">
        <v>2</v>
      </c>
      <c r="L342">
        <v>27129</v>
      </c>
      <c r="M342">
        <v>15</v>
      </c>
      <c r="N342">
        <v>8138.7</v>
      </c>
      <c r="O342">
        <v>8301.4699999999993</v>
      </c>
      <c r="P342">
        <v>47</v>
      </c>
      <c r="Q342">
        <v>54467.77</v>
      </c>
      <c r="R342" t="s">
        <v>83</v>
      </c>
      <c r="S342" t="s">
        <v>34</v>
      </c>
      <c r="T342" t="s">
        <v>95</v>
      </c>
      <c r="U342" t="s">
        <v>96</v>
      </c>
      <c r="V342" t="s">
        <v>57</v>
      </c>
      <c r="W342">
        <v>3</v>
      </c>
      <c r="X342" t="s">
        <v>38</v>
      </c>
      <c r="Y342">
        <v>4</v>
      </c>
      <c r="Z342" t="s">
        <v>58</v>
      </c>
    </row>
    <row r="343" spans="1:26" x14ac:dyDescent="0.3">
      <c r="A343" t="s">
        <v>714</v>
      </c>
      <c r="B343" s="1">
        <v>45848</v>
      </c>
      <c r="C343" t="s">
        <v>715</v>
      </c>
      <c r="D343" t="s">
        <v>111</v>
      </c>
      <c r="E343" t="s">
        <v>43</v>
      </c>
      <c r="F343">
        <v>44</v>
      </c>
      <c r="G343" t="s">
        <v>134</v>
      </c>
      <c r="H343" t="s">
        <v>31</v>
      </c>
      <c r="I343" t="s">
        <v>134</v>
      </c>
      <c r="J343" t="s">
        <v>69</v>
      </c>
      <c r="K343">
        <v>2</v>
      </c>
      <c r="L343">
        <v>37005</v>
      </c>
      <c r="M343">
        <v>0</v>
      </c>
      <c r="N343">
        <v>0</v>
      </c>
      <c r="O343">
        <v>13321.8</v>
      </c>
      <c r="P343">
        <v>458</v>
      </c>
      <c r="Q343">
        <v>87789.8</v>
      </c>
      <c r="R343" t="s">
        <v>33</v>
      </c>
      <c r="S343" t="s">
        <v>34</v>
      </c>
      <c r="T343" t="s">
        <v>35</v>
      </c>
      <c r="U343" t="s">
        <v>36</v>
      </c>
      <c r="V343" t="s">
        <v>37</v>
      </c>
      <c r="W343">
        <v>8</v>
      </c>
      <c r="X343" t="s">
        <v>47</v>
      </c>
      <c r="Y343">
        <v>4</v>
      </c>
      <c r="Z343" t="s">
        <v>47</v>
      </c>
    </row>
    <row r="344" spans="1:26" x14ac:dyDescent="0.3">
      <c r="A344" t="s">
        <v>716</v>
      </c>
      <c r="B344" s="1">
        <v>45820</v>
      </c>
      <c r="C344" t="s">
        <v>342</v>
      </c>
      <c r="D344" t="s">
        <v>61</v>
      </c>
      <c r="E344" t="s">
        <v>29</v>
      </c>
      <c r="F344">
        <v>36</v>
      </c>
      <c r="G344" t="s">
        <v>30</v>
      </c>
      <c r="H344" t="s">
        <v>31</v>
      </c>
      <c r="I344" t="s">
        <v>30</v>
      </c>
      <c r="J344" t="s">
        <v>75</v>
      </c>
      <c r="K344">
        <v>1</v>
      </c>
      <c r="L344">
        <v>42523</v>
      </c>
      <c r="M344">
        <v>10</v>
      </c>
      <c r="N344">
        <v>4252.3</v>
      </c>
      <c r="O344">
        <v>6888.73</v>
      </c>
      <c r="P344">
        <v>150</v>
      </c>
      <c r="Q344">
        <v>45309.43</v>
      </c>
      <c r="R344" t="s">
        <v>33</v>
      </c>
      <c r="S344" t="s">
        <v>34</v>
      </c>
      <c r="T344" t="s">
        <v>76</v>
      </c>
      <c r="U344" t="s">
        <v>77</v>
      </c>
      <c r="V344" t="s">
        <v>57</v>
      </c>
      <c r="W344">
        <v>9</v>
      </c>
      <c r="X344" t="s">
        <v>47</v>
      </c>
      <c r="Y344">
        <v>2</v>
      </c>
      <c r="Z344" t="s">
        <v>58</v>
      </c>
    </row>
    <row r="345" spans="1:26" x14ac:dyDescent="0.3">
      <c r="A345" t="s">
        <v>717</v>
      </c>
      <c r="B345" s="1">
        <v>46118</v>
      </c>
      <c r="C345" t="s">
        <v>101</v>
      </c>
      <c r="D345" t="s">
        <v>28</v>
      </c>
      <c r="E345" t="s">
        <v>43</v>
      </c>
      <c r="F345">
        <v>45</v>
      </c>
      <c r="G345" t="s">
        <v>44</v>
      </c>
      <c r="H345" t="s">
        <v>31</v>
      </c>
      <c r="I345" t="s">
        <v>44</v>
      </c>
      <c r="J345" t="s">
        <v>62</v>
      </c>
      <c r="K345">
        <v>4</v>
      </c>
      <c r="L345">
        <v>20804</v>
      </c>
      <c r="M345">
        <v>0</v>
      </c>
      <c r="N345">
        <v>0</v>
      </c>
      <c r="O345">
        <v>14978.88</v>
      </c>
      <c r="P345">
        <v>308</v>
      </c>
      <c r="Q345">
        <v>98502.88</v>
      </c>
      <c r="R345" t="s">
        <v>54</v>
      </c>
      <c r="S345" t="s">
        <v>34</v>
      </c>
      <c r="T345" t="s">
        <v>70</v>
      </c>
      <c r="U345" t="s">
        <v>56</v>
      </c>
      <c r="V345" t="s">
        <v>57</v>
      </c>
      <c r="W345">
        <v>4</v>
      </c>
      <c r="X345" t="s">
        <v>38</v>
      </c>
      <c r="Y345">
        <v>1</v>
      </c>
      <c r="Z345" t="s">
        <v>47</v>
      </c>
    </row>
    <row r="346" spans="1:26" x14ac:dyDescent="0.3">
      <c r="A346" t="s">
        <v>718</v>
      </c>
      <c r="B346" s="1">
        <v>46038</v>
      </c>
      <c r="C346" t="s">
        <v>719</v>
      </c>
      <c r="D346" t="s">
        <v>73</v>
      </c>
      <c r="E346" t="s">
        <v>43</v>
      </c>
      <c r="F346">
        <v>28</v>
      </c>
      <c r="G346" t="s">
        <v>90</v>
      </c>
      <c r="H346" t="s">
        <v>31</v>
      </c>
      <c r="I346" t="s">
        <v>90</v>
      </c>
      <c r="J346" t="s">
        <v>53</v>
      </c>
      <c r="K346">
        <v>1</v>
      </c>
      <c r="L346">
        <v>15992</v>
      </c>
      <c r="M346">
        <v>5</v>
      </c>
      <c r="N346">
        <v>799.6</v>
      </c>
      <c r="O346">
        <v>2734.63</v>
      </c>
      <c r="P346">
        <v>229</v>
      </c>
      <c r="Q346">
        <v>18156.03</v>
      </c>
      <c r="R346" t="s">
        <v>83</v>
      </c>
      <c r="S346" t="s">
        <v>63</v>
      </c>
      <c r="T346" t="s">
        <v>46</v>
      </c>
      <c r="U346" t="s">
        <v>36</v>
      </c>
      <c r="V346" t="s">
        <v>37</v>
      </c>
      <c r="W346">
        <v>9</v>
      </c>
      <c r="X346" t="s">
        <v>38</v>
      </c>
      <c r="Y346">
        <v>5</v>
      </c>
      <c r="Z346" t="s">
        <v>58</v>
      </c>
    </row>
    <row r="347" spans="1:26" x14ac:dyDescent="0.3">
      <c r="A347" t="s">
        <v>720</v>
      </c>
      <c r="B347" s="1">
        <v>46045</v>
      </c>
      <c r="C347" t="s">
        <v>82</v>
      </c>
      <c r="D347" t="s">
        <v>89</v>
      </c>
      <c r="E347" t="s">
        <v>43</v>
      </c>
      <c r="F347">
        <v>25</v>
      </c>
      <c r="G347" t="s">
        <v>51</v>
      </c>
      <c r="H347" t="s">
        <v>52</v>
      </c>
      <c r="I347" t="s">
        <v>51</v>
      </c>
      <c r="J347" t="s">
        <v>53</v>
      </c>
      <c r="K347">
        <v>5</v>
      </c>
      <c r="L347">
        <v>11797</v>
      </c>
      <c r="M347">
        <v>0</v>
      </c>
      <c r="N347">
        <v>0</v>
      </c>
      <c r="O347">
        <v>10617.3</v>
      </c>
      <c r="P347">
        <v>45</v>
      </c>
      <c r="Q347">
        <v>69647.3</v>
      </c>
      <c r="R347" t="s">
        <v>54</v>
      </c>
      <c r="S347" t="s">
        <v>63</v>
      </c>
      <c r="T347" t="s">
        <v>35</v>
      </c>
      <c r="U347" t="s">
        <v>36</v>
      </c>
      <c r="V347" t="s">
        <v>37</v>
      </c>
      <c r="W347">
        <v>3</v>
      </c>
      <c r="X347" t="s">
        <v>38</v>
      </c>
      <c r="Y347">
        <v>4</v>
      </c>
      <c r="Z347" t="s">
        <v>39</v>
      </c>
    </row>
    <row r="348" spans="1:26" x14ac:dyDescent="0.3">
      <c r="A348" t="s">
        <v>721</v>
      </c>
      <c r="B348" s="1">
        <v>45766</v>
      </c>
      <c r="C348" t="s">
        <v>722</v>
      </c>
      <c r="D348" t="s">
        <v>111</v>
      </c>
      <c r="E348" t="s">
        <v>43</v>
      </c>
      <c r="F348">
        <v>27</v>
      </c>
      <c r="G348" t="s">
        <v>67</v>
      </c>
      <c r="H348" t="s">
        <v>68</v>
      </c>
      <c r="I348" t="s">
        <v>67</v>
      </c>
      <c r="J348" t="s">
        <v>201</v>
      </c>
      <c r="K348">
        <v>1</v>
      </c>
      <c r="L348">
        <v>46166</v>
      </c>
      <c r="M348">
        <v>15</v>
      </c>
      <c r="N348">
        <v>6924.9</v>
      </c>
      <c r="O348">
        <v>7063.4</v>
      </c>
      <c r="P348">
        <v>461</v>
      </c>
      <c r="Q348">
        <v>46765.5</v>
      </c>
      <c r="R348" t="s">
        <v>54</v>
      </c>
      <c r="S348" t="s">
        <v>34</v>
      </c>
      <c r="T348" t="s">
        <v>46</v>
      </c>
      <c r="U348" t="s">
        <v>36</v>
      </c>
      <c r="V348" t="s">
        <v>37</v>
      </c>
      <c r="W348">
        <v>10</v>
      </c>
      <c r="X348" t="s">
        <v>47</v>
      </c>
      <c r="Y348">
        <v>5</v>
      </c>
      <c r="Z348" t="s">
        <v>47</v>
      </c>
    </row>
    <row r="349" spans="1:26" x14ac:dyDescent="0.3">
      <c r="A349" t="s">
        <v>723</v>
      </c>
      <c r="B349" s="1">
        <v>45763</v>
      </c>
      <c r="C349" t="s">
        <v>724</v>
      </c>
      <c r="D349" t="s">
        <v>50</v>
      </c>
      <c r="E349" t="s">
        <v>29</v>
      </c>
      <c r="F349">
        <v>37</v>
      </c>
      <c r="G349" t="s">
        <v>90</v>
      </c>
      <c r="H349" t="s">
        <v>31</v>
      </c>
      <c r="I349" t="s">
        <v>90</v>
      </c>
      <c r="J349" t="s">
        <v>53</v>
      </c>
      <c r="K349">
        <v>1</v>
      </c>
      <c r="L349">
        <v>36991</v>
      </c>
      <c r="M349">
        <v>10</v>
      </c>
      <c r="N349">
        <v>3699.1</v>
      </c>
      <c r="O349">
        <v>5992.54</v>
      </c>
      <c r="P349">
        <v>357</v>
      </c>
      <c r="Q349">
        <v>39641.440000000002</v>
      </c>
      <c r="R349" t="s">
        <v>54</v>
      </c>
      <c r="S349" t="s">
        <v>63</v>
      </c>
      <c r="T349" t="s">
        <v>103</v>
      </c>
      <c r="U349" t="s">
        <v>103</v>
      </c>
      <c r="V349" t="s">
        <v>57</v>
      </c>
      <c r="W349">
        <v>1</v>
      </c>
      <c r="X349" t="s">
        <v>38</v>
      </c>
      <c r="Y349">
        <v>3</v>
      </c>
      <c r="Z349" t="s">
        <v>39</v>
      </c>
    </row>
    <row r="350" spans="1:26" x14ac:dyDescent="0.3">
      <c r="A350" t="s">
        <v>725</v>
      </c>
      <c r="B350" s="1">
        <v>45862</v>
      </c>
      <c r="C350" t="s">
        <v>526</v>
      </c>
      <c r="D350" t="s">
        <v>73</v>
      </c>
      <c r="E350" t="s">
        <v>29</v>
      </c>
      <c r="F350">
        <v>30</v>
      </c>
      <c r="G350" t="s">
        <v>51</v>
      </c>
      <c r="H350" t="s">
        <v>52</v>
      </c>
      <c r="I350" t="s">
        <v>51</v>
      </c>
      <c r="J350" t="s">
        <v>150</v>
      </c>
      <c r="K350">
        <v>4</v>
      </c>
      <c r="L350">
        <v>28780</v>
      </c>
      <c r="M350">
        <v>15</v>
      </c>
      <c r="N350">
        <v>17268</v>
      </c>
      <c r="O350">
        <v>17613.36</v>
      </c>
      <c r="P350">
        <v>127</v>
      </c>
      <c r="Q350">
        <v>115592.36</v>
      </c>
      <c r="R350" t="s">
        <v>83</v>
      </c>
      <c r="S350" t="s">
        <v>63</v>
      </c>
      <c r="T350" t="s">
        <v>70</v>
      </c>
      <c r="U350" t="s">
        <v>56</v>
      </c>
      <c r="V350" t="s">
        <v>57</v>
      </c>
      <c r="W350">
        <v>6</v>
      </c>
      <c r="X350" t="s">
        <v>47</v>
      </c>
      <c r="Y350">
        <v>3</v>
      </c>
      <c r="Z350" t="s">
        <v>39</v>
      </c>
    </row>
    <row r="351" spans="1:26" x14ac:dyDescent="0.3">
      <c r="A351" t="s">
        <v>726</v>
      </c>
      <c r="B351" s="1">
        <v>45832</v>
      </c>
      <c r="C351" t="s">
        <v>631</v>
      </c>
      <c r="D351" t="s">
        <v>50</v>
      </c>
      <c r="E351" t="s">
        <v>29</v>
      </c>
      <c r="F351">
        <v>54</v>
      </c>
      <c r="G351" t="s">
        <v>94</v>
      </c>
      <c r="H351" t="s">
        <v>31</v>
      </c>
      <c r="I351" t="s">
        <v>94</v>
      </c>
      <c r="J351" t="s">
        <v>75</v>
      </c>
      <c r="K351">
        <v>4</v>
      </c>
      <c r="L351">
        <v>18388</v>
      </c>
      <c r="M351">
        <v>20</v>
      </c>
      <c r="N351">
        <v>14710.4</v>
      </c>
      <c r="O351">
        <v>10591.49</v>
      </c>
      <c r="P351">
        <v>469</v>
      </c>
      <c r="Q351">
        <v>69902.09</v>
      </c>
      <c r="R351" t="s">
        <v>83</v>
      </c>
      <c r="S351" t="s">
        <v>63</v>
      </c>
      <c r="T351" t="s">
        <v>35</v>
      </c>
      <c r="U351" t="s">
        <v>36</v>
      </c>
      <c r="V351" t="s">
        <v>37</v>
      </c>
      <c r="W351">
        <v>4</v>
      </c>
      <c r="X351" t="s">
        <v>47</v>
      </c>
      <c r="Y351">
        <v>4</v>
      </c>
      <c r="Z351" t="s">
        <v>91</v>
      </c>
    </row>
    <row r="352" spans="1:26" x14ac:dyDescent="0.3">
      <c r="A352" t="s">
        <v>727</v>
      </c>
      <c r="B352" s="1">
        <v>46108</v>
      </c>
      <c r="C352" t="s">
        <v>728</v>
      </c>
      <c r="D352" t="s">
        <v>111</v>
      </c>
      <c r="E352" t="s">
        <v>43</v>
      </c>
      <c r="F352">
        <v>50</v>
      </c>
      <c r="G352" t="s">
        <v>44</v>
      </c>
      <c r="H352" t="s">
        <v>31</v>
      </c>
      <c r="I352" t="s">
        <v>44</v>
      </c>
      <c r="J352" t="s">
        <v>53</v>
      </c>
      <c r="K352">
        <v>4</v>
      </c>
      <c r="L352">
        <v>31950</v>
      </c>
      <c r="M352">
        <v>0</v>
      </c>
      <c r="N352">
        <v>0</v>
      </c>
      <c r="O352">
        <v>23004</v>
      </c>
      <c r="P352">
        <v>50</v>
      </c>
      <c r="Q352">
        <v>150854</v>
      </c>
      <c r="R352" t="s">
        <v>83</v>
      </c>
      <c r="S352" t="s">
        <v>34</v>
      </c>
      <c r="T352" t="s">
        <v>35</v>
      </c>
      <c r="U352" t="s">
        <v>36</v>
      </c>
      <c r="V352" t="s">
        <v>37</v>
      </c>
      <c r="W352">
        <v>6</v>
      </c>
      <c r="X352" t="s">
        <v>38</v>
      </c>
      <c r="Y352">
        <v>4</v>
      </c>
      <c r="Z352" t="s">
        <v>58</v>
      </c>
    </row>
    <row r="353" spans="1:26" x14ac:dyDescent="0.3">
      <c r="A353" t="s">
        <v>729</v>
      </c>
      <c r="B353" s="1">
        <v>46025</v>
      </c>
      <c r="C353" t="s">
        <v>730</v>
      </c>
      <c r="D353" t="s">
        <v>111</v>
      </c>
      <c r="E353" t="s">
        <v>29</v>
      </c>
      <c r="F353">
        <v>38</v>
      </c>
      <c r="G353" t="s">
        <v>44</v>
      </c>
      <c r="H353" t="s">
        <v>31</v>
      </c>
      <c r="I353" t="s">
        <v>44</v>
      </c>
      <c r="J353" t="s">
        <v>75</v>
      </c>
      <c r="K353">
        <v>1</v>
      </c>
      <c r="L353">
        <v>35608</v>
      </c>
      <c r="M353">
        <v>20</v>
      </c>
      <c r="N353">
        <v>7121.6</v>
      </c>
      <c r="O353">
        <v>5127.55</v>
      </c>
      <c r="P353">
        <v>412</v>
      </c>
      <c r="Q353">
        <v>34025.949999999997</v>
      </c>
      <c r="R353" t="s">
        <v>83</v>
      </c>
      <c r="S353" t="s">
        <v>63</v>
      </c>
      <c r="T353" t="s">
        <v>70</v>
      </c>
      <c r="U353" t="s">
        <v>56</v>
      </c>
      <c r="V353" t="s">
        <v>57</v>
      </c>
      <c r="W353">
        <v>10</v>
      </c>
      <c r="X353" t="s">
        <v>47</v>
      </c>
      <c r="Y353">
        <v>2</v>
      </c>
      <c r="Z353" t="s">
        <v>91</v>
      </c>
    </row>
    <row r="354" spans="1:26" x14ac:dyDescent="0.3">
      <c r="A354" t="s">
        <v>731</v>
      </c>
      <c r="B354" s="1">
        <v>45910</v>
      </c>
      <c r="C354" t="s">
        <v>138</v>
      </c>
      <c r="D354" t="s">
        <v>42</v>
      </c>
      <c r="E354" t="s">
        <v>29</v>
      </c>
      <c r="F354">
        <v>56</v>
      </c>
      <c r="G354" t="s">
        <v>30</v>
      </c>
      <c r="H354" t="s">
        <v>31</v>
      </c>
      <c r="I354" t="s">
        <v>30</v>
      </c>
      <c r="J354" t="s">
        <v>102</v>
      </c>
      <c r="K354">
        <v>5</v>
      </c>
      <c r="L354">
        <v>23093</v>
      </c>
      <c r="M354">
        <v>0</v>
      </c>
      <c r="N354">
        <v>0</v>
      </c>
      <c r="O354">
        <v>20783.7</v>
      </c>
      <c r="P354">
        <v>59</v>
      </c>
      <c r="Q354">
        <v>136307.70000000001</v>
      </c>
      <c r="R354" t="s">
        <v>45</v>
      </c>
      <c r="S354" t="s">
        <v>63</v>
      </c>
      <c r="T354" t="s">
        <v>76</v>
      </c>
      <c r="U354" t="s">
        <v>77</v>
      </c>
      <c r="V354" t="s">
        <v>57</v>
      </c>
      <c r="W354">
        <v>6</v>
      </c>
      <c r="X354" t="s">
        <v>38</v>
      </c>
      <c r="Y354">
        <v>2</v>
      </c>
      <c r="Z354" t="s">
        <v>58</v>
      </c>
    </row>
    <row r="355" spans="1:26" x14ac:dyDescent="0.3">
      <c r="A355" t="s">
        <v>732</v>
      </c>
      <c r="B355" s="1">
        <v>45986</v>
      </c>
      <c r="C355" t="s">
        <v>455</v>
      </c>
      <c r="D355" t="s">
        <v>42</v>
      </c>
      <c r="E355" t="s">
        <v>43</v>
      </c>
      <c r="F355">
        <v>54</v>
      </c>
      <c r="G355" t="s">
        <v>90</v>
      </c>
      <c r="H355" t="s">
        <v>31</v>
      </c>
      <c r="I355" t="s">
        <v>90</v>
      </c>
      <c r="J355" t="s">
        <v>102</v>
      </c>
      <c r="K355">
        <v>4</v>
      </c>
      <c r="L355">
        <v>27882</v>
      </c>
      <c r="M355">
        <v>10</v>
      </c>
      <c r="N355">
        <v>11152.8</v>
      </c>
      <c r="O355">
        <v>18067.54</v>
      </c>
      <c r="P355">
        <v>288</v>
      </c>
      <c r="Q355">
        <v>118730.74</v>
      </c>
      <c r="R355" t="s">
        <v>33</v>
      </c>
      <c r="S355" t="s">
        <v>63</v>
      </c>
      <c r="T355" t="s">
        <v>35</v>
      </c>
      <c r="U355" t="s">
        <v>36</v>
      </c>
      <c r="V355" t="s">
        <v>37</v>
      </c>
      <c r="W355">
        <v>7</v>
      </c>
      <c r="X355" t="s">
        <v>47</v>
      </c>
      <c r="Y355">
        <v>1</v>
      </c>
      <c r="Z355" t="s">
        <v>47</v>
      </c>
    </row>
    <row r="356" spans="1:26" x14ac:dyDescent="0.3">
      <c r="A356" t="s">
        <v>733</v>
      </c>
      <c r="B356" s="1">
        <v>46059</v>
      </c>
      <c r="C356" t="s">
        <v>734</v>
      </c>
      <c r="D356" t="s">
        <v>61</v>
      </c>
      <c r="E356" t="s">
        <v>43</v>
      </c>
      <c r="F356">
        <v>39</v>
      </c>
      <c r="G356" t="s">
        <v>134</v>
      </c>
      <c r="H356" t="s">
        <v>31</v>
      </c>
      <c r="I356" t="s">
        <v>134</v>
      </c>
      <c r="J356" t="s">
        <v>150</v>
      </c>
      <c r="K356">
        <v>2</v>
      </c>
      <c r="L356">
        <v>44930</v>
      </c>
      <c r="M356">
        <v>10</v>
      </c>
      <c r="N356">
        <v>8986</v>
      </c>
      <c r="O356">
        <v>14557.32</v>
      </c>
      <c r="P356">
        <v>262</v>
      </c>
      <c r="Q356">
        <v>95693.32</v>
      </c>
      <c r="R356" t="s">
        <v>54</v>
      </c>
      <c r="S356" t="s">
        <v>34</v>
      </c>
      <c r="T356" t="s">
        <v>46</v>
      </c>
      <c r="U356" t="s">
        <v>36</v>
      </c>
      <c r="V356" t="s">
        <v>37</v>
      </c>
      <c r="W356">
        <v>4</v>
      </c>
      <c r="X356" t="s">
        <v>38</v>
      </c>
      <c r="Y356">
        <v>1</v>
      </c>
      <c r="Z356" t="s">
        <v>91</v>
      </c>
    </row>
    <row r="357" spans="1:26" x14ac:dyDescent="0.3">
      <c r="A357" t="s">
        <v>735</v>
      </c>
      <c r="B357" s="1">
        <v>46010</v>
      </c>
      <c r="C357" t="s">
        <v>305</v>
      </c>
      <c r="D357" t="s">
        <v>42</v>
      </c>
      <c r="E357" t="s">
        <v>43</v>
      </c>
      <c r="F357">
        <v>51</v>
      </c>
      <c r="G357" t="s">
        <v>139</v>
      </c>
      <c r="H357" t="s">
        <v>31</v>
      </c>
      <c r="I357" t="s">
        <v>139</v>
      </c>
      <c r="J357" t="s">
        <v>53</v>
      </c>
      <c r="K357">
        <v>2</v>
      </c>
      <c r="L357">
        <v>32991</v>
      </c>
      <c r="M357">
        <v>5</v>
      </c>
      <c r="N357">
        <v>3299.1</v>
      </c>
      <c r="O357">
        <v>11282.92</v>
      </c>
      <c r="P357">
        <v>307</v>
      </c>
      <c r="Q357">
        <v>74272.820000000007</v>
      </c>
      <c r="R357" t="s">
        <v>54</v>
      </c>
      <c r="S357" t="s">
        <v>63</v>
      </c>
      <c r="T357" t="s">
        <v>35</v>
      </c>
      <c r="U357" t="s">
        <v>36</v>
      </c>
      <c r="V357" t="s">
        <v>37</v>
      </c>
      <c r="W357">
        <v>6</v>
      </c>
      <c r="X357" t="s">
        <v>47</v>
      </c>
      <c r="Y357">
        <v>4</v>
      </c>
      <c r="Z357" t="s">
        <v>47</v>
      </c>
    </row>
    <row r="358" spans="1:26" x14ac:dyDescent="0.3">
      <c r="A358" t="s">
        <v>736</v>
      </c>
      <c r="B358" s="1">
        <v>46051</v>
      </c>
      <c r="C358" t="s">
        <v>332</v>
      </c>
      <c r="D358" t="s">
        <v>108</v>
      </c>
      <c r="E358" t="s">
        <v>43</v>
      </c>
      <c r="F358">
        <v>41</v>
      </c>
      <c r="G358" t="s">
        <v>44</v>
      </c>
      <c r="H358" t="s">
        <v>31</v>
      </c>
      <c r="I358" t="s">
        <v>44</v>
      </c>
      <c r="J358" t="s">
        <v>69</v>
      </c>
      <c r="K358">
        <v>5</v>
      </c>
      <c r="L358">
        <v>45961</v>
      </c>
      <c r="M358">
        <v>15</v>
      </c>
      <c r="N358">
        <v>34470.75</v>
      </c>
      <c r="O358">
        <v>35160.17</v>
      </c>
      <c r="P358">
        <v>329</v>
      </c>
      <c r="Q358">
        <v>230823.42</v>
      </c>
      <c r="R358" t="s">
        <v>54</v>
      </c>
      <c r="S358" t="s">
        <v>34</v>
      </c>
      <c r="T358" t="s">
        <v>84</v>
      </c>
      <c r="U358" t="s">
        <v>85</v>
      </c>
      <c r="V358" t="s">
        <v>86</v>
      </c>
      <c r="W358">
        <v>10</v>
      </c>
      <c r="X358" t="s">
        <v>47</v>
      </c>
      <c r="Y358">
        <v>1</v>
      </c>
      <c r="Z358" t="s">
        <v>58</v>
      </c>
    </row>
    <row r="359" spans="1:26" x14ac:dyDescent="0.3">
      <c r="A359" t="s">
        <v>737</v>
      </c>
      <c r="B359" s="1">
        <v>45907</v>
      </c>
      <c r="C359" t="s">
        <v>738</v>
      </c>
      <c r="D359" t="s">
        <v>28</v>
      </c>
      <c r="E359" t="s">
        <v>43</v>
      </c>
      <c r="F359">
        <v>35</v>
      </c>
      <c r="G359" t="s">
        <v>90</v>
      </c>
      <c r="H359" t="s">
        <v>31</v>
      </c>
      <c r="I359" t="s">
        <v>90</v>
      </c>
      <c r="J359" t="s">
        <v>69</v>
      </c>
      <c r="K359">
        <v>1</v>
      </c>
      <c r="L359">
        <v>31904</v>
      </c>
      <c r="M359">
        <v>5</v>
      </c>
      <c r="N359">
        <v>1595.2</v>
      </c>
      <c r="O359">
        <v>5455.58</v>
      </c>
      <c r="P359">
        <v>374</v>
      </c>
      <c r="Q359">
        <v>36138.379999999997</v>
      </c>
      <c r="R359" t="s">
        <v>54</v>
      </c>
      <c r="S359" t="s">
        <v>63</v>
      </c>
      <c r="T359" t="s">
        <v>84</v>
      </c>
      <c r="U359" t="s">
        <v>85</v>
      </c>
      <c r="V359" t="s">
        <v>86</v>
      </c>
      <c r="W359">
        <v>6</v>
      </c>
      <c r="X359" t="s">
        <v>47</v>
      </c>
      <c r="Y359">
        <v>3</v>
      </c>
      <c r="Z359" t="s">
        <v>47</v>
      </c>
    </row>
    <row r="360" spans="1:26" x14ac:dyDescent="0.3">
      <c r="A360" t="s">
        <v>739</v>
      </c>
      <c r="B360" s="1">
        <v>46081</v>
      </c>
      <c r="C360" t="s">
        <v>740</v>
      </c>
      <c r="D360" t="s">
        <v>108</v>
      </c>
      <c r="E360" t="s">
        <v>43</v>
      </c>
      <c r="F360">
        <v>46</v>
      </c>
      <c r="G360" t="s">
        <v>134</v>
      </c>
      <c r="H360" t="s">
        <v>31</v>
      </c>
      <c r="I360" t="s">
        <v>134</v>
      </c>
      <c r="J360" t="s">
        <v>125</v>
      </c>
      <c r="K360">
        <v>1</v>
      </c>
      <c r="L360">
        <v>33120</v>
      </c>
      <c r="M360">
        <v>0</v>
      </c>
      <c r="N360">
        <v>0</v>
      </c>
      <c r="O360">
        <v>5961.6</v>
      </c>
      <c r="P360">
        <v>154</v>
      </c>
      <c r="Q360">
        <v>39235.599999999999</v>
      </c>
      <c r="R360" t="s">
        <v>83</v>
      </c>
      <c r="S360" t="s">
        <v>63</v>
      </c>
      <c r="T360" t="s">
        <v>84</v>
      </c>
      <c r="U360" t="s">
        <v>85</v>
      </c>
      <c r="V360" t="s">
        <v>86</v>
      </c>
      <c r="W360">
        <v>2</v>
      </c>
      <c r="X360" t="s">
        <v>47</v>
      </c>
      <c r="Y360">
        <v>4</v>
      </c>
      <c r="Z360" t="s">
        <v>58</v>
      </c>
    </row>
    <row r="361" spans="1:26" x14ac:dyDescent="0.3">
      <c r="A361" t="s">
        <v>741</v>
      </c>
      <c r="B361" s="1">
        <v>45899</v>
      </c>
      <c r="C361" t="s">
        <v>742</v>
      </c>
      <c r="D361" t="s">
        <v>61</v>
      </c>
      <c r="E361" t="s">
        <v>43</v>
      </c>
      <c r="F361">
        <v>47</v>
      </c>
      <c r="G361" t="s">
        <v>44</v>
      </c>
      <c r="H361" t="s">
        <v>31</v>
      </c>
      <c r="I361" t="s">
        <v>44</v>
      </c>
      <c r="J361" t="s">
        <v>75</v>
      </c>
      <c r="K361">
        <v>2</v>
      </c>
      <c r="L361">
        <v>39261</v>
      </c>
      <c r="M361">
        <v>0</v>
      </c>
      <c r="N361">
        <v>0</v>
      </c>
      <c r="O361">
        <v>14133.96</v>
      </c>
      <c r="P361">
        <v>437</v>
      </c>
      <c r="Q361">
        <v>93092.96</v>
      </c>
      <c r="R361" t="s">
        <v>54</v>
      </c>
      <c r="S361" t="s">
        <v>63</v>
      </c>
      <c r="T361" t="s">
        <v>84</v>
      </c>
      <c r="U361" t="s">
        <v>85</v>
      </c>
      <c r="V361" t="s">
        <v>86</v>
      </c>
      <c r="W361">
        <v>8</v>
      </c>
      <c r="X361" t="s">
        <v>47</v>
      </c>
      <c r="Y361">
        <v>1</v>
      </c>
      <c r="Z361" t="s">
        <v>47</v>
      </c>
    </row>
    <row r="362" spans="1:26" x14ac:dyDescent="0.3">
      <c r="A362" t="s">
        <v>743</v>
      </c>
      <c r="B362" s="1">
        <v>45990</v>
      </c>
      <c r="C362" t="s">
        <v>744</v>
      </c>
      <c r="D362" t="s">
        <v>80</v>
      </c>
      <c r="E362" t="s">
        <v>43</v>
      </c>
      <c r="F362">
        <v>56</v>
      </c>
      <c r="G362" t="s">
        <v>67</v>
      </c>
      <c r="H362" t="s">
        <v>68</v>
      </c>
      <c r="I362" t="s">
        <v>67</v>
      </c>
      <c r="J362" t="s">
        <v>53</v>
      </c>
      <c r="K362">
        <v>4</v>
      </c>
      <c r="L362">
        <v>20027</v>
      </c>
      <c r="M362">
        <v>10</v>
      </c>
      <c r="N362">
        <v>8010.8</v>
      </c>
      <c r="O362">
        <v>12977.5</v>
      </c>
      <c r="P362">
        <v>0</v>
      </c>
      <c r="Q362">
        <v>85074.7</v>
      </c>
      <c r="R362" t="s">
        <v>45</v>
      </c>
      <c r="S362" t="s">
        <v>63</v>
      </c>
      <c r="T362" t="s">
        <v>103</v>
      </c>
      <c r="U362" t="s">
        <v>103</v>
      </c>
      <c r="V362" t="s">
        <v>57</v>
      </c>
      <c r="W362">
        <v>1</v>
      </c>
      <c r="X362" t="s">
        <v>38</v>
      </c>
      <c r="Y362">
        <v>5</v>
      </c>
      <c r="Z362" t="s">
        <v>91</v>
      </c>
    </row>
    <row r="363" spans="1:26" x14ac:dyDescent="0.3">
      <c r="A363" t="s">
        <v>745</v>
      </c>
      <c r="B363" s="1">
        <v>45877</v>
      </c>
      <c r="C363" t="s">
        <v>746</v>
      </c>
      <c r="D363" t="s">
        <v>66</v>
      </c>
      <c r="E363" t="s">
        <v>29</v>
      </c>
      <c r="F363">
        <v>33</v>
      </c>
      <c r="G363" t="s">
        <v>139</v>
      </c>
      <c r="H363" t="s">
        <v>31</v>
      </c>
      <c r="I363" t="s">
        <v>139</v>
      </c>
      <c r="J363" t="s">
        <v>69</v>
      </c>
      <c r="K363">
        <v>2</v>
      </c>
      <c r="L363">
        <v>29124</v>
      </c>
      <c r="M363">
        <v>0</v>
      </c>
      <c r="N363">
        <v>0</v>
      </c>
      <c r="O363">
        <v>10484.64</v>
      </c>
      <c r="P363">
        <v>260</v>
      </c>
      <c r="Q363">
        <v>68992.639999999999</v>
      </c>
      <c r="R363" t="s">
        <v>33</v>
      </c>
      <c r="S363" t="s">
        <v>63</v>
      </c>
      <c r="T363" t="s">
        <v>103</v>
      </c>
      <c r="U363" t="s">
        <v>103</v>
      </c>
      <c r="V363" t="s">
        <v>57</v>
      </c>
      <c r="W363">
        <v>8</v>
      </c>
      <c r="X363" t="s">
        <v>38</v>
      </c>
      <c r="Y363">
        <v>5</v>
      </c>
      <c r="Z363" t="s">
        <v>58</v>
      </c>
    </row>
    <row r="364" spans="1:26" x14ac:dyDescent="0.3">
      <c r="A364" t="s">
        <v>747</v>
      </c>
      <c r="B364" s="1">
        <v>46029</v>
      </c>
      <c r="C364" t="s">
        <v>748</v>
      </c>
      <c r="D364" t="s">
        <v>89</v>
      </c>
      <c r="E364" t="s">
        <v>29</v>
      </c>
      <c r="F364">
        <v>24</v>
      </c>
      <c r="G364" t="s">
        <v>67</v>
      </c>
      <c r="H364" t="s">
        <v>68</v>
      </c>
      <c r="I364" t="s">
        <v>67</v>
      </c>
      <c r="J364" t="s">
        <v>150</v>
      </c>
      <c r="K364">
        <v>3</v>
      </c>
      <c r="L364">
        <v>34423</v>
      </c>
      <c r="M364">
        <v>10</v>
      </c>
      <c r="N364">
        <v>10326.9</v>
      </c>
      <c r="O364">
        <v>16729.580000000002</v>
      </c>
      <c r="P364">
        <v>223</v>
      </c>
      <c r="Q364">
        <v>109894.68</v>
      </c>
      <c r="R364" t="s">
        <v>83</v>
      </c>
      <c r="S364" t="s">
        <v>34</v>
      </c>
      <c r="T364" t="s">
        <v>95</v>
      </c>
      <c r="U364" t="s">
        <v>96</v>
      </c>
      <c r="V364" t="s">
        <v>57</v>
      </c>
      <c r="W364">
        <v>7</v>
      </c>
      <c r="X364" t="s">
        <v>47</v>
      </c>
      <c r="Y364">
        <v>4</v>
      </c>
      <c r="Z364" t="s">
        <v>91</v>
      </c>
    </row>
    <row r="365" spans="1:26" x14ac:dyDescent="0.3">
      <c r="A365" t="s">
        <v>749</v>
      </c>
      <c r="B365" s="1">
        <v>46027</v>
      </c>
      <c r="C365" t="s">
        <v>279</v>
      </c>
      <c r="D365" t="s">
        <v>108</v>
      </c>
      <c r="E365" t="s">
        <v>43</v>
      </c>
      <c r="F365">
        <v>36</v>
      </c>
      <c r="G365" t="s">
        <v>74</v>
      </c>
      <c r="H365" t="s">
        <v>31</v>
      </c>
      <c r="I365" t="s">
        <v>74</v>
      </c>
      <c r="J365" t="s">
        <v>201</v>
      </c>
      <c r="K365">
        <v>4</v>
      </c>
      <c r="L365">
        <v>33019</v>
      </c>
      <c r="M365">
        <v>20</v>
      </c>
      <c r="N365">
        <v>26415.200000000001</v>
      </c>
      <c r="O365">
        <v>19018.939999999999</v>
      </c>
      <c r="P365">
        <v>47</v>
      </c>
      <c r="Q365">
        <v>124726.74</v>
      </c>
      <c r="R365" t="s">
        <v>54</v>
      </c>
      <c r="S365" t="s">
        <v>63</v>
      </c>
      <c r="T365" t="s">
        <v>35</v>
      </c>
      <c r="U365" t="s">
        <v>36</v>
      </c>
      <c r="V365" t="s">
        <v>37</v>
      </c>
      <c r="W365">
        <v>4</v>
      </c>
      <c r="X365" t="s">
        <v>38</v>
      </c>
      <c r="Y365">
        <v>2</v>
      </c>
      <c r="Z365" t="s">
        <v>91</v>
      </c>
    </row>
    <row r="366" spans="1:26" x14ac:dyDescent="0.3">
      <c r="A366" t="s">
        <v>750</v>
      </c>
      <c r="B366" s="1">
        <v>45957</v>
      </c>
      <c r="C366" t="s">
        <v>751</v>
      </c>
      <c r="D366" t="s">
        <v>108</v>
      </c>
      <c r="E366" t="s">
        <v>43</v>
      </c>
      <c r="F366">
        <v>40</v>
      </c>
      <c r="G366" t="s">
        <v>44</v>
      </c>
      <c r="H366" t="s">
        <v>31</v>
      </c>
      <c r="I366" t="s">
        <v>44</v>
      </c>
      <c r="J366" t="s">
        <v>75</v>
      </c>
      <c r="K366">
        <v>3</v>
      </c>
      <c r="L366">
        <v>42953</v>
      </c>
      <c r="M366">
        <v>5</v>
      </c>
      <c r="N366">
        <v>6442.95</v>
      </c>
      <c r="O366">
        <v>22034.89</v>
      </c>
      <c r="P366">
        <v>312</v>
      </c>
      <c r="Q366">
        <v>144762.94</v>
      </c>
      <c r="R366" t="s">
        <v>33</v>
      </c>
      <c r="S366" t="s">
        <v>63</v>
      </c>
      <c r="T366" t="s">
        <v>103</v>
      </c>
      <c r="U366" t="s">
        <v>103</v>
      </c>
      <c r="V366" t="s">
        <v>57</v>
      </c>
      <c r="W366">
        <v>10</v>
      </c>
      <c r="X366" t="s">
        <v>47</v>
      </c>
      <c r="Y366">
        <v>1</v>
      </c>
      <c r="Z366" t="s">
        <v>91</v>
      </c>
    </row>
    <row r="367" spans="1:26" x14ac:dyDescent="0.3">
      <c r="A367" t="s">
        <v>752</v>
      </c>
      <c r="B367" s="1">
        <v>45862</v>
      </c>
      <c r="C367" t="s">
        <v>753</v>
      </c>
      <c r="D367" t="s">
        <v>111</v>
      </c>
      <c r="E367" t="s">
        <v>29</v>
      </c>
      <c r="F367">
        <v>34</v>
      </c>
      <c r="G367" t="s">
        <v>99</v>
      </c>
      <c r="H367" t="s">
        <v>52</v>
      </c>
      <c r="I367" t="s">
        <v>99</v>
      </c>
      <c r="J367" t="s">
        <v>32</v>
      </c>
      <c r="K367">
        <v>4</v>
      </c>
      <c r="L367">
        <v>20988</v>
      </c>
      <c r="M367">
        <v>10</v>
      </c>
      <c r="N367">
        <v>8395.2000000000007</v>
      </c>
      <c r="O367">
        <v>13600.22</v>
      </c>
      <c r="P367">
        <v>300</v>
      </c>
      <c r="Q367">
        <v>89457.02</v>
      </c>
      <c r="R367" t="s">
        <v>45</v>
      </c>
      <c r="S367" t="s">
        <v>63</v>
      </c>
      <c r="T367" t="s">
        <v>95</v>
      </c>
      <c r="U367" t="s">
        <v>96</v>
      </c>
      <c r="V367" t="s">
        <v>57</v>
      </c>
      <c r="W367">
        <v>8</v>
      </c>
      <c r="X367" t="s">
        <v>38</v>
      </c>
      <c r="Y367">
        <v>3</v>
      </c>
      <c r="Z367" t="s">
        <v>91</v>
      </c>
    </row>
    <row r="368" spans="1:26" x14ac:dyDescent="0.3">
      <c r="A368" t="s">
        <v>754</v>
      </c>
      <c r="B368" s="1">
        <v>45909</v>
      </c>
      <c r="C368" t="s">
        <v>755</v>
      </c>
      <c r="D368" t="s">
        <v>66</v>
      </c>
      <c r="E368" t="s">
        <v>29</v>
      </c>
      <c r="F368">
        <v>40</v>
      </c>
      <c r="G368" t="s">
        <v>44</v>
      </c>
      <c r="H368" t="s">
        <v>31</v>
      </c>
      <c r="I368" t="s">
        <v>44</v>
      </c>
      <c r="J368" t="s">
        <v>32</v>
      </c>
      <c r="K368">
        <v>5</v>
      </c>
      <c r="L368">
        <v>29902</v>
      </c>
      <c r="M368">
        <v>0</v>
      </c>
      <c r="N368">
        <v>0</v>
      </c>
      <c r="O368">
        <v>26911.8</v>
      </c>
      <c r="P368">
        <v>252</v>
      </c>
      <c r="Q368">
        <v>176673.8</v>
      </c>
      <c r="R368" t="s">
        <v>45</v>
      </c>
      <c r="S368" t="s">
        <v>34</v>
      </c>
      <c r="T368" t="s">
        <v>95</v>
      </c>
      <c r="U368" t="s">
        <v>96</v>
      </c>
      <c r="V368" t="s">
        <v>57</v>
      </c>
      <c r="W368">
        <v>4</v>
      </c>
      <c r="X368" t="s">
        <v>38</v>
      </c>
      <c r="Y368">
        <v>2</v>
      </c>
      <c r="Z368" t="s">
        <v>91</v>
      </c>
    </row>
    <row r="369" spans="1:26" x14ac:dyDescent="0.3">
      <c r="A369" t="s">
        <v>756</v>
      </c>
      <c r="B369" s="1">
        <v>46010</v>
      </c>
      <c r="C369" t="s">
        <v>757</v>
      </c>
      <c r="D369" t="s">
        <v>66</v>
      </c>
      <c r="E369" t="s">
        <v>43</v>
      </c>
      <c r="F369">
        <v>35</v>
      </c>
      <c r="G369" t="s">
        <v>90</v>
      </c>
      <c r="H369" t="s">
        <v>31</v>
      </c>
      <c r="I369" t="s">
        <v>90</v>
      </c>
      <c r="J369" t="s">
        <v>32</v>
      </c>
      <c r="K369">
        <v>5</v>
      </c>
      <c r="L369">
        <v>8265</v>
      </c>
      <c r="M369">
        <v>20</v>
      </c>
      <c r="N369">
        <v>8265</v>
      </c>
      <c r="O369">
        <v>5950.8</v>
      </c>
      <c r="P369">
        <v>487</v>
      </c>
      <c r="Q369">
        <v>39497.800000000003</v>
      </c>
      <c r="R369" t="s">
        <v>83</v>
      </c>
      <c r="S369" t="s">
        <v>63</v>
      </c>
      <c r="T369" t="s">
        <v>76</v>
      </c>
      <c r="U369" t="s">
        <v>77</v>
      </c>
      <c r="V369" t="s">
        <v>57</v>
      </c>
      <c r="W369">
        <v>7</v>
      </c>
      <c r="X369" t="s">
        <v>47</v>
      </c>
      <c r="Y369">
        <v>2</v>
      </c>
      <c r="Z369" t="s">
        <v>39</v>
      </c>
    </row>
    <row r="370" spans="1:26" x14ac:dyDescent="0.3">
      <c r="A370" t="s">
        <v>758</v>
      </c>
      <c r="B370" s="1">
        <v>46118</v>
      </c>
      <c r="C370" t="s">
        <v>349</v>
      </c>
      <c r="D370" t="s">
        <v>28</v>
      </c>
      <c r="E370" t="s">
        <v>29</v>
      </c>
      <c r="F370">
        <v>31</v>
      </c>
      <c r="G370" t="s">
        <v>139</v>
      </c>
      <c r="H370" t="s">
        <v>31</v>
      </c>
      <c r="I370" t="s">
        <v>139</v>
      </c>
      <c r="J370" t="s">
        <v>53</v>
      </c>
      <c r="K370">
        <v>1</v>
      </c>
      <c r="L370">
        <v>44313</v>
      </c>
      <c r="M370">
        <v>10</v>
      </c>
      <c r="N370">
        <v>4431.3</v>
      </c>
      <c r="O370">
        <v>7178.71</v>
      </c>
      <c r="P370">
        <v>103</v>
      </c>
      <c r="Q370">
        <v>47163.41</v>
      </c>
      <c r="R370" t="s">
        <v>45</v>
      </c>
      <c r="S370" t="s">
        <v>34</v>
      </c>
      <c r="T370" t="s">
        <v>84</v>
      </c>
      <c r="U370" t="s">
        <v>85</v>
      </c>
      <c r="V370" t="s">
        <v>86</v>
      </c>
      <c r="W370">
        <v>1</v>
      </c>
      <c r="X370" t="s">
        <v>47</v>
      </c>
      <c r="Y370">
        <v>5</v>
      </c>
      <c r="Z370" t="s">
        <v>91</v>
      </c>
    </row>
    <row r="371" spans="1:26" x14ac:dyDescent="0.3">
      <c r="A371" t="s">
        <v>759</v>
      </c>
      <c r="B371" s="1">
        <v>45886</v>
      </c>
      <c r="C371" t="s">
        <v>760</v>
      </c>
      <c r="D371" t="s">
        <v>89</v>
      </c>
      <c r="E371" t="s">
        <v>43</v>
      </c>
      <c r="F371">
        <v>35</v>
      </c>
      <c r="G371" t="s">
        <v>90</v>
      </c>
      <c r="H371" t="s">
        <v>31</v>
      </c>
      <c r="I371" t="s">
        <v>90</v>
      </c>
      <c r="J371" t="s">
        <v>150</v>
      </c>
      <c r="K371">
        <v>5</v>
      </c>
      <c r="L371">
        <v>30235</v>
      </c>
      <c r="M371">
        <v>20</v>
      </c>
      <c r="N371">
        <v>30235</v>
      </c>
      <c r="O371">
        <v>21769.200000000001</v>
      </c>
      <c r="P371">
        <v>120</v>
      </c>
      <c r="Q371">
        <v>142829.20000000001</v>
      </c>
      <c r="R371" t="s">
        <v>54</v>
      </c>
      <c r="S371" t="s">
        <v>34</v>
      </c>
      <c r="T371" t="s">
        <v>95</v>
      </c>
      <c r="U371" t="s">
        <v>96</v>
      </c>
      <c r="V371" t="s">
        <v>57</v>
      </c>
      <c r="W371">
        <v>4</v>
      </c>
      <c r="X371" t="s">
        <v>38</v>
      </c>
      <c r="Y371">
        <v>1</v>
      </c>
      <c r="Z371" t="s">
        <v>58</v>
      </c>
    </row>
    <row r="372" spans="1:26" x14ac:dyDescent="0.3">
      <c r="A372" t="s">
        <v>761</v>
      </c>
      <c r="B372" s="1">
        <v>45789</v>
      </c>
      <c r="C372" t="s">
        <v>762</v>
      </c>
      <c r="D372" t="s">
        <v>61</v>
      </c>
      <c r="E372" t="s">
        <v>43</v>
      </c>
      <c r="F372">
        <v>40</v>
      </c>
      <c r="G372" t="s">
        <v>94</v>
      </c>
      <c r="H372" t="s">
        <v>31</v>
      </c>
      <c r="I372" t="s">
        <v>94</v>
      </c>
      <c r="J372" t="s">
        <v>112</v>
      </c>
      <c r="K372">
        <v>1</v>
      </c>
      <c r="L372">
        <v>47817</v>
      </c>
      <c r="M372">
        <v>20</v>
      </c>
      <c r="N372">
        <v>9563.4</v>
      </c>
      <c r="O372">
        <v>6885.65</v>
      </c>
      <c r="P372">
        <v>434</v>
      </c>
      <c r="Q372">
        <v>45573.25</v>
      </c>
      <c r="R372" t="s">
        <v>54</v>
      </c>
      <c r="S372" t="s">
        <v>34</v>
      </c>
      <c r="T372" t="s">
        <v>35</v>
      </c>
      <c r="U372" t="s">
        <v>36</v>
      </c>
      <c r="V372" t="s">
        <v>37</v>
      </c>
      <c r="W372">
        <v>1</v>
      </c>
      <c r="X372" t="s">
        <v>38</v>
      </c>
      <c r="Y372">
        <v>2</v>
      </c>
      <c r="Z372" t="s">
        <v>39</v>
      </c>
    </row>
    <row r="373" spans="1:26" x14ac:dyDescent="0.3">
      <c r="A373" t="s">
        <v>763</v>
      </c>
      <c r="B373" s="1">
        <v>45974</v>
      </c>
      <c r="C373" t="s">
        <v>764</v>
      </c>
      <c r="D373" t="s">
        <v>111</v>
      </c>
      <c r="E373" t="s">
        <v>43</v>
      </c>
      <c r="F373">
        <v>18</v>
      </c>
      <c r="G373" t="s">
        <v>51</v>
      </c>
      <c r="H373" t="s">
        <v>52</v>
      </c>
      <c r="I373" t="s">
        <v>51</v>
      </c>
      <c r="J373" t="s">
        <v>102</v>
      </c>
      <c r="K373">
        <v>3</v>
      </c>
      <c r="L373">
        <v>3210</v>
      </c>
      <c r="M373">
        <v>0</v>
      </c>
      <c r="N373">
        <v>0</v>
      </c>
      <c r="O373">
        <v>1733.4</v>
      </c>
      <c r="P373">
        <v>177</v>
      </c>
      <c r="Q373">
        <v>11540.4</v>
      </c>
      <c r="R373" t="s">
        <v>33</v>
      </c>
      <c r="S373" t="s">
        <v>34</v>
      </c>
      <c r="T373" t="s">
        <v>70</v>
      </c>
      <c r="U373" t="s">
        <v>56</v>
      </c>
      <c r="V373" t="s">
        <v>57</v>
      </c>
      <c r="W373">
        <v>7</v>
      </c>
      <c r="X373" t="s">
        <v>38</v>
      </c>
      <c r="Y373">
        <v>1</v>
      </c>
      <c r="Z373" t="s">
        <v>47</v>
      </c>
    </row>
    <row r="374" spans="1:26" x14ac:dyDescent="0.3">
      <c r="A374" t="s">
        <v>765</v>
      </c>
      <c r="B374" s="1">
        <v>45880</v>
      </c>
      <c r="C374" t="s">
        <v>475</v>
      </c>
      <c r="D374" t="s">
        <v>89</v>
      </c>
      <c r="E374" t="s">
        <v>29</v>
      </c>
      <c r="F374">
        <v>37</v>
      </c>
      <c r="G374" t="s">
        <v>67</v>
      </c>
      <c r="H374" t="s">
        <v>68</v>
      </c>
      <c r="I374" t="s">
        <v>67</v>
      </c>
      <c r="J374" t="s">
        <v>125</v>
      </c>
      <c r="K374">
        <v>3</v>
      </c>
      <c r="L374">
        <v>9055</v>
      </c>
      <c r="M374">
        <v>0</v>
      </c>
      <c r="N374">
        <v>0</v>
      </c>
      <c r="O374">
        <v>4889.7</v>
      </c>
      <c r="P374">
        <v>444</v>
      </c>
      <c r="Q374">
        <v>32498.7</v>
      </c>
      <c r="R374" t="s">
        <v>33</v>
      </c>
      <c r="S374" t="s">
        <v>34</v>
      </c>
      <c r="T374" t="s">
        <v>95</v>
      </c>
      <c r="U374" t="s">
        <v>96</v>
      </c>
      <c r="V374" t="s">
        <v>57</v>
      </c>
      <c r="W374">
        <v>4</v>
      </c>
      <c r="X374" t="s">
        <v>38</v>
      </c>
      <c r="Y374">
        <v>2</v>
      </c>
      <c r="Z374" t="s">
        <v>91</v>
      </c>
    </row>
    <row r="375" spans="1:26" x14ac:dyDescent="0.3">
      <c r="A375" t="s">
        <v>766</v>
      </c>
      <c r="B375" s="1">
        <v>45878</v>
      </c>
      <c r="C375" t="s">
        <v>767</v>
      </c>
      <c r="D375" t="s">
        <v>42</v>
      </c>
      <c r="E375" t="s">
        <v>29</v>
      </c>
      <c r="F375">
        <v>48</v>
      </c>
      <c r="G375" t="s">
        <v>139</v>
      </c>
      <c r="H375" t="s">
        <v>31</v>
      </c>
      <c r="I375" t="s">
        <v>139</v>
      </c>
      <c r="J375" t="s">
        <v>125</v>
      </c>
      <c r="K375">
        <v>5</v>
      </c>
      <c r="L375">
        <v>28376</v>
      </c>
      <c r="M375">
        <v>10</v>
      </c>
      <c r="N375">
        <v>14188</v>
      </c>
      <c r="O375">
        <v>22984.560000000001</v>
      </c>
      <c r="P375">
        <v>491</v>
      </c>
      <c r="Q375">
        <v>151167.56</v>
      </c>
      <c r="R375" t="s">
        <v>54</v>
      </c>
      <c r="S375" t="s">
        <v>34</v>
      </c>
      <c r="T375" t="s">
        <v>95</v>
      </c>
      <c r="U375" t="s">
        <v>96</v>
      </c>
      <c r="V375" t="s">
        <v>57</v>
      </c>
      <c r="W375">
        <v>2</v>
      </c>
      <c r="X375" t="s">
        <v>47</v>
      </c>
      <c r="Y375">
        <v>4</v>
      </c>
      <c r="Z375" t="s">
        <v>91</v>
      </c>
    </row>
    <row r="376" spans="1:26" x14ac:dyDescent="0.3">
      <c r="A376" t="s">
        <v>768</v>
      </c>
      <c r="B376" s="1">
        <v>45917</v>
      </c>
      <c r="C376" t="s">
        <v>769</v>
      </c>
      <c r="D376" t="s">
        <v>42</v>
      </c>
      <c r="E376" t="s">
        <v>43</v>
      </c>
      <c r="F376">
        <v>59</v>
      </c>
      <c r="G376" t="s">
        <v>67</v>
      </c>
      <c r="H376" t="s">
        <v>68</v>
      </c>
      <c r="I376" t="s">
        <v>67</v>
      </c>
      <c r="J376" t="s">
        <v>125</v>
      </c>
      <c r="K376">
        <v>1</v>
      </c>
      <c r="L376">
        <v>32505</v>
      </c>
      <c r="M376">
        <v>20</v>
      </c>
      <c r="N376">
        <v>6501</v>
      </c>
      <c r="O376">
        <v>4680.72</v>
      </c>
      <c r="P376">
        <v>395</v>
      </c>
      <c r="Q376">
        <v>31079.72</v>
      </c>
      <c r="R376" t="s">
        <v>45</v>
      </c>
      <c r="S376" t="s">
        <v>34</v>
      </c>
      <c r="T376" t="s">
        <v>103</v>
      </c>
      <c r="U376" t="s">
        <v>103</v>
      </c>
      <c r="V376" t="s">
        <v>57</v>
      </c>
      <c r="W376">
        <v>3</v>
      </c>
      <c r="X376" t="s">
        <v>38</v>
      </c>
      <c r="Y376">
        <v>1</v>
      </c>
      <c r="Z376" t="s">
        <v>47</v>
      </c>
    </row>
    <row r="377" spans="1:26" x14ac:dyDescent="0.3">
      <c r="A377" t="s">
        <v>770</v>
      </c>
      <c r="B377" s="1">
        <v>45959</v>
      </c>
      <c r="C377" t="s">
        <v>771</v>
      </c>
      <c r="D377" t="s">
        <v>61</v>
      </c>
      <c r="E377" t="s">
        <v>29</v>
      </c>
      <c r="F377">
        <v>37</v>
      </c>
      <c r="G377" t="s">
        <v>139</v>
      </c>
      <c r="H377" t="s">
        <v>31</v>
      </c>
      <c r="I377" t="s">
        <v>139</v>
      </c>
      <c r="J377" t="s">
        <v>62</v>
      </c>
      <c r="K377">
        <v>4</v>
      </c>
      <c r="L377">
        <v>38052</v>
      </c>
      <c r="M377">
        <v>15</v>
      </c>
      <c r="N377">
        <v>22831.200000000001</v>
      </c>
      <c r="O377">
        <v>23287.82</v>
      </c>
      <c r="P377">
        <v>488</v>
      </c>
      <c r="Q377">
        <v>153152.62</v>
      </c>
      <c r="R377" t="s">
        <v>83</v>
      </c>
      <c r="S377" t="s">
        <v>63</v>
      </c>
      <c r="T377" t="s">
        <v>103</v>
      </c>
      <c r="U377" t="s">
        <v>103</v>
      </c>
      <c r="V377" t="s">
        <v>57</v>
      </c>
      <c r="W377">
        <v>7</v>
      </c>
      <c r="X377" t="s">
        <v>47</v>
      </c>
      <c r="Y377">
        <v>2</v>
      </c>
      <c r="Z377" t="s">
        <v>39</v>
      </c>
    </row>
    <row r="378" spans="1:26" x14ac:dyDescent="0.3">
      <c r="A378" t="s">
        <v>772</v>
      </c>
      <c r="B378" s="1">
        <v>45805</v>
      </c>
      <c r="C378" t="s">
        <v>740</v>
      </c>
      <c r="D378" t="s">
        <v>108</v>
      </c>
      <c r="E378" t="s">
        <v>29</v>
      </c>
      <c r="F378">
        <v>50</v>
      </c>
      <c r="G378" t="s">
        <v>94</v>
      </c>
      <c r="H378" t="s">
        <v>31</v>
      </c>
      <c r="I378" t="s">
        <v>94</v>
      </c>
      <c r="J378" t="s">
        <v>201</v>
      </c>
      <c r="K378">
        <v>1</v>
      </c>
      <c r="L378">
        <v>44961</v>
      </c>
      <c r="M378">
        <v>5</v>
      </c>
      <c r="N378">
        <v>2248.0500000000002</v>
      </c>
      <c r="O378">
        <v>7688.33</v>
      </c>
      <c r="P378">
        <v>362</v>
      </c>
      <c r="Q378">
        <v>50763.28</v>
      </c>
      <c r="R378" t="s">
        <v>45</v>
      </c>
      <c r="S378" t="s">
        <v>63</v>
      </c>
      <c r="T378" t="s">
        <v>95</v>
      </c>
      <c r="U378" t="s">
        <v>96</v>
      </c>
      <c r="V378" t="s">
        <v>57</v>
      </c>
      <c r="W378">
        <v>9</v>
      </c>
      <c r="X378" t="s">
        <v>38</v>
      </c>
      <c r="Y378">
        <v>3</v>
      </c>
      <c r="Z378" t="s">
        <v>91</v>
      </c>
    </row>
    <row r="379" spans="1:26" x14ac:dyDescent="0.3">
      <c r="A379" t="s">
        <v>773</v>
      </c>
      <c r="B379" s="1">
        <v>46015</v>
      </c>
      <c r="C379" t="s">
        <v>774</v>
      </c>
      <c r="D379" t="s">
        <v>73</v>
      </c>
      <c r="E379" t="s">
        <v>29</v>
      </c>
      <c r="F379">
        <v>30</v>
      </c>
      <c r="G379" t="s">
        <v>94</v>
      </c>
      <c r="H379" t="s">
        <v>31</v>
      </c>
      <c r="I379" t="s">
        <v>94</v>
      </c>
      <c r="J379" t="s">
        <v>150</v>
      </c>
      <c r="K379">
        <v>2</v>
      </c>
      <c r="L379">
        <v>33846</v>
      </c>
      <c r="M379">
        <v>0</v>
      </c>
      <c r="N379">
        <v>0</v>
      </c>
      <c r="O379">
        <v>12184.56</v>
      </c>
      <c r="P379">
        <v>189</v>
      </c>
      <c r="Q379">
        <v>80065.56</v>
      </c>
      <c r="R379" t="s">
        <v>83</v>
      </c>
      <c r="S379" t="s">
        <v>34</v>
      </c>
      <c r="T379" t="s">
        <v>95</v>
      </c>
      <c r="U379" t="s">
        <v>96</v>
      </c>
      <c r="V379" t="s">
        <v>57</v>
      </c>
      <c r="W379">
        <v>2</v>
      </c>
      <c r="X379" t="s">
        <v>47</v>
      </c>
      <c r="Y379">
        <v>3</v>
      </c>
      <c r="Z379" t="s">
        <v>39</v>
      </c>
    </row>
    <row r="380" spans="1:26" x14ac:dyDescent="0.3">
      <c r="A380" t="s">
        <v>775</v>
      </c>
      <c r="B380" s="1">
        <v>46057</v>
      </c>
      <c r="C380" t="s">
        <v>724</v>
      </c>
      <c r="D380" t="s">
        <v>73</v>
      </c>
      <c r="E380" t="s">
        <v>43</v>
      </c>
      <c r="F380">
        <v>43</v>
      </c>
      <c r="G380" t="s">
        <v>90</v>
      </c>
      <c r="H380" t="s">
        <v>31</v>
      </c>
      <c r="I380" t="s">
        <v>90</v>
      </c>
      <c r="J380" t="s">
        <v>125</v>
      </c>
      <c r="K380">
        <v>4</v>
      </c>
      <c r="L380">
        <v>10257</v>
      </c>
      <c r="M380">
        <v>15</v>
      </c>
      <c r="N380">
        <v>6154.2</v>
      </c>
      <c r="O380">
        <v>6277.28</v>
      </c>
      <c r="P380">
        <v>295</v>
      </c>
      <c r="Q380">
        <v>41446.080000000002</v>
      </c>
      <c r="R380" t="s">
        <v>33</v>
      </c>
      <c r="S380" t="s">
        <v>63</v>
      </c>
      <c r="T380" t="s">
        <v>55</v>
      </c>
      <c r="U380" t="s">
        <v>56</v>
      </c>
      <c r="V380" t="s">
        <v>57</v>
      </c>
      <c r="W380">
        <v>7</v>
      </c>
      <c r="X380" t="s">
        <v>38</v>
      </c>
      <c r="Y380">
        <v>3</v>
      </c>
      <c r="Z380" t="s">
        <v>47</v>
      </c>
    </row>
    <row r="381" spans="1:26" x14ac:dyDescent="0.3">
      <c r="A381" t="s">
        <v>776</v>
      </c>
      <c r="B381" s="1">
        <v>46036</v>
      </c>
      <c r="C381" t="s">
        <v>777</v>
      </c>
      <c r="D381" t="s">
        <v>111</v>
      </c>
      <c r="E381" t="s">
        <v>29</v>
      </c>
      <c r="F381">
        <v>26</v>
      </c>
      <c r="G381" t="s">
        <v>139</v>
      </c>
      <c r="H381" t="s">
        <v>31</v>
      </c>
      <c r="I381" t="s">
        <v>139</v>
      </c>
      <c r="J381" t="s">
        <v>62</v>
      </c>
      <c r="K381">
        <v>5</v>
      </c>
      <c r="L381">
        <v>35399</v>
      </c>
      <c r="M381">
        <v>0</v>
      </c>
      <c r="N381">
        <v>0</v>
      </c>
      <c r="O381">
        <v>31859.1</v>
      </c>
      <c r="P381">
        <v>222</v>
      </c>
      <c r="Q381">
        <v>209076.1</v>
      </c>
      <c r="R381" t="s">
        <v>45</v>
      </c>
      <c r="S381" t="s">
        <v>63</v>
      </c>
      <c r="T381" t="s">
        <v>84</v>
      </c>
      <c r="U381" t="s">
        <v>85</v>
      </c>
      <c r="V381" t="s">
        <v>86</v>
      </c>
      <c r="W381">
        <v>2</v>
      </c>
      <c r="X381" t="s">
        <v>47</v>
      </c>
      <c r="Y381">
        <v>4</v>
      </c>
      <c r="Z381" t="s">
        <v>91</v>
      </c>
    </row>
    <row r="382" spans="1:26" x14ac:dyDescent="0.3">
      <c r="A382" t="s">
        <v>778</v>
      </c>
      <c r="B382" s="1">
        <v>46018</v>
      </c>
      <c r="C382" t="s">
        <v>779</v>
      </c>
      <c r="D382" t="s">
        <v>111</v>
      </c>
      <c r="E382" t="s">
        <v>29</v>
      </c>
      <c r="F382">
        <v>48</v>
      </c>
      <c r="G382" t="s">
        <v>67</v>
      </c>
      <c r="H382" t="s">
        <v>68</v>
      </c>
      <c r="I382" t="s">
        <v>67</v>
      </c>
      <c r="J382" t="s">
        <v>125</v>
      </c>
      <c r="K382">
        <v>3</v>
      </c>
      <c r="L382">
        <v>38354</v>
      </c>
      <c r="M382">
        <v>5</v>
      </c>
      <c r="N382">
        <v>5753.1</v>
      </c>
      <c r="O382">
        <v>19675.599999999999</v>
      </c>
      <c r="P382">
        <v>229</v>
      </c>
      <c r="Q382">
        <v>129213.5</v>
      </c>
      <c r="R382" t="s">
        <v>33</v>
      </c>
      <c r="S382" t="s">
        <v>34</v>
      </c>
      <c r="T382" t="s">
        <v>46</v>
      </c>
      <c r="U382" t="s">
        <v>36</v>
      </c>
      <c r="V382" t="s">
        <v>37</v>
      </c>
      <c r="W382">
        <v>3</v>
      </c>
      <c r="X382" t="s">
        <v>47</v>
      </c>
      <c r="Y382">
        <v>2</v>
      </c>
      <c r="Z382" t="s">
        <v>47</v>
      </c>
    </row>
    <row r="383" spans="1:26" x14ac:dyDescent="0.3">
      <c r="A383" t="s">
        <v>780</v>
      </c>
      <c r="B383" s="1">
        <v>46008</v>
      </c>
      <c r="C383" t="s">
        <v>781</v>
      </c>
      <c r="D383" t="s">
        <v>28</v>
      </c>
      <c r="E383" t="s">
        <v>29</v>
      </c>
      <c r="F383">
        <v>25</v>
      </c>
      <c r="G383" t="s">
        <v>90</v>
      </c>
      <c r="H383" t="s">
        <v>31</v>
      </c>
      <c r="I383" t="s">
        <v>90</v>
      </c>
      <c r="J383" t="s">
        <v>112</v>
      </c>
      <c r="K383">
        <v>3</v>
      </c>
      <c r="L383">
        <v>41789</v>
      </c>
      <c r="M383">
        <v>10</v>
      </c>
      <c r="N383">
        <v>12536.7</v>
      </c>
      <c r="O383">
        <v>20309.45</v>
      </c>
      <c r="P383">
        <v>460</v>
      </c>
      <c r="Q383">
        <v>133599.75</v>
      </c>
      <c r="R383" t="s">
        <v>33</v>
      </c>
      <c r="S383" t="s">
        <v>63</v>
      </c>
      <c r="T383" t="s">
        <v>46</v>
      </c>
      <c r="U383" t="s">
        <v>36</v>
      </c>
      <c r="V383" t="s">
        <v>37</v>
      </c>
      <c r="W383">
        <v>1</v>
      </c>
      <c r="X383" t="s">
        <v>47</v>
      </c>
      <c r="Y383">
        <v>4</v>
      </c>
      <c r="Z383" t="s">
        <v>91</v>
      </c>
    </row>
    <row r="384" spans="1:26" x14ac:dyDescent="0.3">
      <c r="A384" t="s">
        <v>782</v>
      </c>
      <c r="B384" s="1">
        <v>45802</v>
      </c>
      <c r="C384" t="s">
        <v>79</v>
      </c>
      <c r="D384" t="s">
        <v>89</v>
      </c>
      <c r="E384" t="s">
        <v>43</v>
      </c>
      <c r="F384">
        <v>50</v>
      </c>
      <c r="G384" t="s">
        <v>99</v>
      </c>
      <c r="H384" t="s">
        <v>52</v>
      </c>
      <c r="I384" t="s">
        <v>99</v>
      </c>
      <c r="J384" t="s">
        <v>32</v>
      </c>
      <c r="K384">
        <v>5</v>
      </c>
      <c r="L384">
        <v>40354</v>
      </c>
      <c r="M384">
        <v>15</v>
      </c>
      <c r="N384">
        <v>30265.5</v>
      </c>
      <c r="O384">
        <v>30870.81</v>
      </c>
      <c r="P384">
        <v>5</v>
      </c>
      <c r="Q384">
        <v>202380.31</v>
      </c>
      <c r="R384" t="s">
        <v>33</v>
      </c>
      <c r="S384" t="s">
        <v>34</v>
      </c>
      <c r="T384" t="s">
        <v>70</v>
      </c>
      <c r="U384" t="s">
        <v>56</v>
      </c>
      <c r="V384" t="s">
        <v>57</v>
      </c>
      <c r="W384">
        <v>9</v>
      </c>
      <c r="X384" t="s">
        <v>38</v>
      </c>
      <c r="Y384">
        <v>5</v>
      </c>
      <c r="Z384" t="s">
        <v>91</v>
      </c>
    </row>
    <row r="385" spans="1:26" x14ac:dyDescent="0.3">
      <c r="A385" t="s">
        <v>783</v>
      </c>
      <c r="B385" s="1">
        <v>46007</v>
      </c>
      <c r="C385" t="s">
        <v>784</v>
      </c>
      <c r="D385" t="s">
        <v>108</v>
      </c>
      <c r="E385" t="s">
        <v>29</v>
      </c>
      <c r="F385">
        <v>57</v>
      </c>
      <c r="G385" t="s">
        <v>90</v>
      </c>
      <c r="H385" t="s">
        <v>31</v>
      </c>
      <c r="I385" t="s">
        <v>90</v>
      </c>
      <c r="J385" t="s">
        <v>112</v>
      </c>
      <c r="K385">
        <v>3</v>
      </c>
      <c r="L385">
        <v>44552</v>
      </c>
      <c r="M385">
        <v>20</v>
      </c>
      <c r="N385">
        <v>26731.200000000001</v>
      </c>
      <c r="O385">
        <v>19246.46</v>
      </c>
      <c r="P385">
        <v>222</v>
      </c>
      <c r="Q385">
        <v>126393.26</v>
      </c>
      <c r="R385" t="s">
        <v>45</v>
      </c>
      <c r="S385" t="s">
        <v>34</v>
      </c>
      <c r="T385" t="s">
        <v>70</v>
      </c>
      <c r="U385" t="s">
        <v>56</v>
      </c>
      <c r="V385" t="s">
        <v>57</v>
      </c>
      <c r="W385">
        <v>2</v>
      </c>
      <c r="X385" t="s">
        <v>47</v>
      </c>
      <c r="Y385">
        <v>1</v>
      </c>
      <c r="Z385" t="s">
        <v>39</v>
      </c>
    </row>
    <row r="386" spans="1:26" x14ac:dyDescent="0.3">
      <c r="A386" t="s">
        <v>785</v>
      </c>
      <c r="B386" s="1">
        <v>45803</v>
      </c>
      <c r="C386" t="s">
        <v>786</v>
      </c>
      <c r="D386" t="s">
        <v>42</v>
      </c>
      <c r="E386" t="s">
        <v>43</v>
      </c>
      <c r="F386">
        <v>57</v>
      </c>
      <c r="G386" t="s">
        <v>74</v>
      </c>
      <c r="H386" t="s">
        <v>31</v>
      </c>
      <c r="I386" t="s">
        <v>74</v>
      </c>
      <c r="J386" t="s">
        <v>69</v>
      </c>
      <c r="K386">
        <v>4</v>
      </c>
      <c r="L386">
        <v>6838</v>
      </c>
      <c r="M386">
        <v>5</v>
      </c>
      <c r="N386">
        <v>1367.6</v>
      </c>
      <c r="O386">
        <v>4677.1899999999996</v>
      </c>
      <c r="P386">
        <v>1</v>
      </c>
      <c r="Q386">
        <v>30662.59</v>
      </c>
      <c r="R386" t="s">
        <v>54</v>
      </c>
      <c r="S386" t="s">
        <v>34</v>
      </c>
      <c r="T386" t="s">
        <v>103</v>
      </c>
      <c r="U386" t="s">
        <v>103</v>
      </c>
      <c r="V386" t="s">
        <v>57</v>
      </c>
      <c r="W386">
        <v>1</v>
      </c>
      <c r="X386" t="s">
        <v>38</v>
      </c>
      <c r="Y386">
        <v>3</v>
      </c>
      <c r="Z386" t="s">
        <v>91</v>
      </c>
    </row>
    <row r="387" spans="1:26" x14ac:dyDescent="0.3">
      <c r="A387" t="s">
        <v>787</v>
      </c>
      <c r="B387" s="1">
        <v>45794</v>
      </c>
      <c r="C387" t="s">
        <v>788</v>
      </c>
      <c r="D387" t="s">
        <v>108</v>
      </c>
      <c r="E387" t="s">
        <v>29</v>
      </c>
      <c r="F387">
        <v>50</v>
      </c>
      <c r="G387" t="s">
        <v>51</v>
      </c>
      <c r="H387" t="s">
        <v>52</v>
      </c>
      <c r="I387" t="s">
        <v>51</v>
      </c>
      <c r="J387" t="s">
        <v>125</v>
      </c>
      <c r="K387">
        <v>5</v>
      </c>
      <c r="L387">
        <v>38147</v>
      </c>
      <c r="M387">
        <v>15</v>
      </c>
      <c r="N387">
        <v>28610.25</v>
      </c>
      <c r="O387">
        <v>29182.45</v>
      </c>
      <c r="P387">
        <v>184</v>
      </c>
      <c r="Q387">
        <v>191491.20000000001</v>
      </c>
      <c r="R387" t="s">
        <v>54</v>
      </c>
      <c r="S387" t="s">
        <v>34</v>
      </c>
      <c r="T387" t="s">
        <v>35</v>
      </c>
      <c r="U387" t="s">
        <v>36</v>
      </c>
      <c r="V387" t="s">
        <v>37</v>
      </c>
      <c r="W387">
        <v>5</v>
      </c>
      <c r="X387" t="s">
        <v>47</v>
      </c>
      <c r="Y387">
        <v>5</v>
      </c>
      <c r="Z387" t="s">
        <v>91</v>
      </c>
    </row>
    <row r="388" spans="1:26" x14ac:dyDescent="0.3">
      <c r="A388" t="s">
        <v>789</v>
      </c>
      <c r="B388" s="1">
        <v>45916</v>
      </c>
      <c r="C388" t="s">
        <v>790</v>
      </c>
      <c r="D388" t="s">
        <v>66</v>
      </c>
      <c r="E388" t="s">
        <v>43</v>
      </c>
      <c r="F388">
        <v>37</v>
      </c>
      <c r="G388" t="s">
        <v>44</v>
      </c>
      <c r="H388" t="s">
        <v>31</v>
      </c>
      <c r="I388" t="s">
        <v>44</v>
      </c>
      <c r="J388" t="s">
        <v>32</v>
      </c>
      <c r="K388">
        <v>4</v>
      </c>
      <c r="L388">
        <v>47651</v>
      </c>
      <c r="M388">
        <v>5</v>
      </c>
      <c r="N388">
        <v>9530.2000000000007</v>
      </c>
      <c r="O388">
        <v>32593.279999999999</v>
      </c>
      <c r="P388">
        <v>270</v>
      </c>
      <c r="Q388">
        <v>213937.08</v>
      </c>
      <c r="R388" t="s">
        <v>33</v>
      </c>
      <c r="S388" t="s">
        <v>34</v>
      </c>
      <c r="T388" t="s">
        <v>84</v>
      </c>
      <c r="U388" t="s">
        <v>85</v>
      </c>
      <c r="V388" t="s">
        <v>86</v>
      </c>
      <c r="W388">
        <v>10</v>
      </c>
      <c r="X388" t="s">
        <v>47</v>
      </c>
      <c r="Y388">
        <v>2</v>
      </c>
      <c r="Z388" t="s">
        <v>58</v>
      </c>
    </row>
    <row r="389" spans="1:26" x14ac:dyDescent="0.3">
      <c r="A389" t="s">
        <v>791</v>
      </c>
      <c r="B389" s="1">
        <v>45799</v>
      </c>
      <c r="C389" t="s">
        <v>792</v>
      </c>
      <c r="D389" t="s">
        <v>50</v>
      </c>
      <c r="E389" t="s">
        <v>29</v>
      </c>
      <c r="F389">
        <v>51</v>
      </c>
      <c r="G389" t="s">
        <v>67</v>
      </c>
      <c r="H389" t="s">
        <v>68</v>
      </c>
      <c r="I389" t="s">
        <v>67</v>
      </c>
      <c r="J389" t="s">
        <v>102</v>
      </c>
      <c r="K389">
        <v>1</v>
      </c>
      <c r="L389">
        <v>35776</v>
      </c>
      <c r="M389">
        <v>15</v>
      </c>
      <c r="N389">
        <v>5366.4</v>
      </c>
      <c r="O389">
        <v>5473.73</v>
      </c>
      <c r="P389">
        <v>211</v>
      </c>
      <c r="Q389">
        <v>36094.33</v>
      </c>
      <c r="R389" t="s">
        <v>54</v>
      </c>
      <c r="S389" t="s">
        <v>34</v>
      </c>
      <c r="T389" t="s">
        <v>35</v>
      </c>
      <c r="U389" t="s">
        <v>36</v>
      </c>
      <c r="V389" t="s">
        <v>37</v>
      </c>
      <c r="W389">
        <v>1</v>
      </c>
      <c r="X389" t="s">
        <v>47</v>
      </c>
      <c r="Y389">
        <v>2</v>
      </c>
      <c r="Z389" t="s">
        <v>39</v>
      </c>
    </row>
    <row r="390" spans="1:26" x14ac:dyDescent="0.3">
      <c r="A390" t="s">
        <v>793</v>
      </c>
      <c r="B390" s="1">
        <v>45792</v>
      </c>
      <c r="C390" t="s">
        <v>794</v>
      </c>
      <c r="D390" t="s">
        <v>89</v>
      </c>
      <c r="E390" t="s">
        <v>43</v>
      </c>
      <c r="F390">
        <v>48</v>
      </c>
      <c r="G390" t="s">
        <v>139</v>
      </c>
      <c r="H390" t="s">
        <v>31</v>
      </c>
      <c r="I390" t="s">
        <v>139</v>
      </c>
      <c r="J390" t="s">
        <v>53</v>
      </c>
      <c r="K390">
        <v>5</v>
      </c>
      <c r="L390">
        <v>38786</v>
      </c>
      <c r="M390">
        <v>20</v>
      </c>
      <c r="N390">
        <v>38786</v>
      </c>
      <c r="O390">
        <v>27925.919999999998</v>
      </c>
      <c r="P390">
        <v>346</v>
      </c>
      <c r="Q390">
        <v>183415.92</v>
      </c>
      <c r="R390" t="s">
        <v>33</v>
      </c>
      <c r="S390" t="s">
        <v>34</v>
      </c>
      <c r="T390" t="s">
        <v>84</v>
      </c>
      <c r="U390" t="s">
        <v>85</v>
      </c>
      <c r="V390" t="s">
        <v>86</v>
      </c>
      <c r="W390">
        <v>10</v>
      </c>
      <c r="X390" t="s">
        <v>38</v>
      </c>
      <c r="Y390">
        <v>2</v>
      </c>
      <c r="Z390" t="s">
        <v>39</v>
      </c>
    </row>
    <row r="391" spans="1:26" x14ac:dyDescent="0.3">
      <c r="A391" t="s">
        <v>795</v>
      </c>
      <c r="B391" s="1">
        <v>46088</v>
      </c>
      <c r="C391" t="s">
        <v>193</v>
      </c>
      <c r="D391" t="s">
        <v>50</v>
      </c>
      <c r="E391" t="s">
        <v>43</v>
      </c>
      <c r="F391">
        <v>39</v>
      </c>
      <c r="G391" t="s">
        <v>30</v>
      </c>
      <c r="H391" t="s">
        <v>31</v>
      </c>
      <c r="I391" t="s">
        <v>30</v>
      </c>
      <c r="J391" t="s">
        <v>32</v>
      </c>
      <c r="K391">
        <v>4</v>
      </c>
      <c r="L391">
        <v>44570</v>
      </c>
      <c r="M391">
        <v>15</v>
      </c>
      <c r="N391">
        <v>26742</v>
      </c>
      <c r="O391">
        <v>27276.84</v>
      </c>
      <c r="P391">
        <v>441</v>
      </c>
      <c r="Q391">
        <v>179255.84</v>
      </c>
      <c r="R391" t="s">
        <v>33</v>
      </c>
      <c r="S391" t="s">
        <v>34</v>
      </c>
      <c r="T391" t="s">
        <v>95</v>
      </c>
      <c r="U391" t="s">
        <v>96</v>
      </c>
      <c r="V391" t="s">
        <v>57</v>
      </c>
      <c r="W391">
        <v>5</v>
      </c>
      <c r="X391" t="s">
        <v>47</v>
      </c>
      <c r="Y391">
        <v>5</v>
      </c>
      <c r="Z391" t="s">
        <v>47</v>
      </c>
    </row>
    <row r="392" spans="1:26" x14ac:dyDescent="0.3">
      <c r="A392" t="s">
        <v>796</v>
      </c>
      <c r="B392" s="1">
        <v>45852</v>
      </c>
      <c r="C392" t="s">
        <v>65</v>
      </c>
      <c r="D392" t="s">
        <v>108</v>
      </c>
      <c r="E392" t="s">
        <v>43</v>
      </c>
      <c r="F392">
        <v>27</v>
      </c>
      <c r="G392" t="s">
        <v>99</v>
      </c>
      <c r="H392" t="s">
        <v>52</v>
      </c>
      <c r="I392" t="s">
        <v>99</v>
      </c>
      <c r="J392" t="s">
        <v>62</v>
      </c>
      <c r="K392">
        <v>2</v>
      </c>
      <c r="L392">
        <v>17897</v>
      </c>
      <c r="M392">
        <v>15</v>
      </c>
      <c r="N392">
        <v>5369.1</v>
      </c>
      <c r="O392">
        <v>5476.48</v>
      </c>
      <c r="P392">
        <v>381</v>
      </c>
      <c r="Q392">
        <v>36282.379999999997</v>
      </c>
      <c r="R392" t="s">
        <v>54</v>
      </c>
      <c r="S392" t="s">
        <v>34</v>
      </c>
      <c r="T392" t="s">
        <v>76</v>
      </c>
      <c r="U392" t="s">
        <v>77</v>
      </c>
      <c r="V392" t="s">
        <v>57</v>
      </c>
      <c r="W392">
        <v>2</v>
      </c>
      <c r="X392" t="s">
        <v>38</v>
      </c>
      <c r="Y392">
        <v>3</v>
      </c>
      <c r="Z392" t="s">
        <v>39</v>
      </c>
    </row>
    <row r="393" spans="1:26" x14ac:dyDescent="0.3">
      <c r="A393" t="s">
        <v>797</v>
      </c>
      <c r="B393" s="1">
        <v>46082</v>
      </c>
      <c r="C393" t="s">
        <v>798</v>
      </c>
      <c r="D393" t="s">
        <v>111</v>
      </c>
      <c r="E393" t="s">
        <v>43</v>
      </c>
      <c r="F393">
        <v>29</v>
      </c>
      <c r="G393" t="s">
        <v>99</v>
      </c>
      <c r="H393" t="s">
        <v>52</v>
      </c>
      <c r="I393" t="s">
        <v>99</v>
      </c>
      <c r="J393" t="s">
        <v>201</v>
      </c>
      <c r="K393">
        <v>2</v>
      </c>
      <c r="L393">
        <v>19659</v>
      </c>
      <c r="M393">
        <v>5</v>
      </c>
      <c r="N393">
        <v>1965.9</v>
      </c>
      <c r="O393">
        <v>6723.38</v>
      </c>
      <c r="P393">
        <v>60</v>
      </c>
      <c r="Q393">
        <v>44135.48</v>
      </c>
      <c r="R393" t="s">
        <v>54</v>
      </c>
      <c r="S393" t="s">
        <v>63</v>
      </c>
      <c r="T393" t="s">
        <v>55</v>
      </c>
      <c r="U393" t="s">
        <v>56</v>
      </c>
      <c r="V393" t="s">
        <v>57</v>
      </c>
      <c r="W393">
        <v>8</v>
      </c>
      <c r="X393" t="s">
        <v>47</v>
      </c>
      <c r="Y393">
        <v>2</v>
      </c>
      <c r="Z393" t="s">
        <v>39</v>
      </c>
    </row>
    <row r="394" spans="1:26" x14ac:dyDescent="0.3">
      <c r="A394" t="s">
        <v>799</v>
      </c>
      <c r="B394" s="1">
        <v>45937</v>
      </c>
      <c r="C394" t="s">
        <v>800</v>
      </c>
      <c r="D394" t="s">
        <v>42</v>
      </c>
      <c r="E394" t="s">
        <v>29</v>
      </c>
      <c r="F394">
        <v>19</v>
      </c>
      <c r="G394" t="s">
        <v>44</v>
      </c>
      <c r="H394" t="s">
        <v>31</v>
      </c>
      <c r="I394" t="s">
        <v>44</v>
      </c>
      <c r="J394" t="s">
        <v>201</v>
      </c>
      <c r="K394">
        <v>2</v>
      </c>
      <c r="L394">
        <v>5458</v>
      </c>
      <c r="M394">
        <v>10</v>
      </c>
      <c r="N394">
        <v>1091.5999999999999</v>
      </c>
      <c r="O394">
        <v>1768.39</v>
      </c>
      <c r="P394">
        <v>260</v>
      </c>
      <c r="Q394">
        <v>11852.79</v>
      </c>
      <c r="R394" t="s">
        <v>54</v>
      </c>
      <c r="S394" t="s">
        <v>63</v>
      </c>
      <c r="T394" t="s">
        <v>95</v>
      </c>
      <c r="U394" t="s">
        <v>96</v>
      </c>
      <c r="V394" t="s">
        <v>57</v>
      </c>
      <c r="W394">
        <v>6</v>
      </c>
      <c r="X394" t="s">
        <v>47</v>
      </c>
      <c r="Y394">
        <v>1</v>
      </c>
      <c r="Z394" t="s">
        <v>58</v>
      </c>
    </row>
    <row r="395" spans="1:26" x14ac:dyDescent="0.3">
      <c r="A395" t="s">
        <v>801</v>
      </c>
      <c r="B395" s="1">
        <v>45893</v>
      </c>
      <c r="C395" t="s">
        <v>802</v>
      </c>
      <c r="D395" t="s">
        <v>80</v>
      </c>
      <c r="E395" t="s">
        <v>43</v>
      </c>
      <c r="F395">
        <v>39</v>
      </c>
      <c r="G395" t="s">
        <v>51</v>
      </c>
      <c r="H395" t="s">
        <v>52</v>
      </c>
      <c r="I395" t="s">
        <v>51</v>
      </c>
      <c r="J395" t="s">
        <v>53</v>
      </c>
      <c r="K395">
        <v>5</v>
      </c>
      <c r="L395">
        <v>11477</v>
      </c>
      <c r="M395">
        <v>20</v>
      </c>
      <c r="N395">
        <v>11477</v>
      </c>
      <c r="O395">
        <v>8263.44</v>
      </c>
      <c r="P395">
        <v>383</v>
      </c>
      <c r="Q395">
        <v>54554.44</v>
      </c>
      <c r="R395" t="s">
        <v>83</v>
      </c>
      <c r="S395" t="s">
        <v>34</v>
      </c>
      <c r="T395" t="s">
        <v>103</v>
      </c>
      <c r="U395" t="s">
        <v>103</v>
      </c>
      <c r="V395" t="s">
        <v>57</v>
      </c>
      <c r="W395">
        <v>8</v>
      </c>
      <c r="X395" t="s">
        <v>38</v>
      </c>
      <c r="Y395">
        <v>1</v>
      </c>
      <c r="Z395" t="s">
        <v>58</v>
      </c>
    </row>
    <row r="396" spans="1:26" x14ac:dyDescent="0.3">
      <c r="A396" t="s">
        <v>803</v>
      </c>
      <c r="B396" s="1">
        <v>46071</v>
      </c>
      <c r="C396" t="s">
        <v>706</v>
      </c>
      <c r="D396" t="s">
        <v>73</v>
      </c>
      <c r="E396" t="s">
        <v>43</v>
      </c>
      <c r="F396">
        <v>56</v>
      </c>
      <c r="G396" t="s">
        <v>134</v>
      </c>
      <c r="H396" t="s">
        <v>31</v>
      </c>
      <c r="I396" t="s">
        <v>134</v>
      </c>
      <c r="J396" t="s">
        <v>150</v>
      </c>
      <c r="K396">
        <v>5</v>
      </c>
      <c r="L396">
        <v>8130</v>
      </c>
      <c r="M396">
        <v>0</v>
      </c>
      <c r="N396">
        <v>0</v>
      </c>
      <c r="O396">
        <v>7317</v>
      </c>
      <c r="P396">
        <v>365</v>
      </c>
      <c r="Q396">
        <v>48332</v>
      </c>
      <c r="R396" t="s">
        <v>54</v>
      </c>
      <c r="S396" t="s">
        <v>34</v>
      </c>
      <c r="T396" t="s">
        <v>76</v>
      </c>
      <c r="U396" t="s">
        <v>77</v>
      </c>
      <c r="V396" t="s">
        <v>57</v>
      </c>
      <c r="W396">
        <v>5</v>
      </c>
      <c r="X396" t="s">
        <v>47</v>
      </c>
      <c r="Y396">
        <v>2</v>
      </c>
      <c r="Z396" t="s">
        <v>58</v>
      </c>
    </row>
    <row r="397" spans="1:26" x14ac:dyDescent="0.3">
      <c r="A397" t="s">
        <v>804</v>
      </c>
      <c r="B397" s="1">
        <v>45917</v>
      </c>
      <c r="C397" t="s">
        <v>598</v>
      </c>
      <c r="D397" t="s">
        <v>89</v>
      </c>
      <c r="E397" t="s">
        <v>43</v>
      </c>
      <c r="F397">
        <v>45</v>
      </c>
      <c r="G397" t="s">
        <v>99</v>
      </c>
      <c r="H397" t="s">
        <v>52</v>
      </c>
      <c r="I397" t="s">
        <v>99</v>
      </c>
      <c r="J397" t="s">
        <v>69</v>
      </c>
      <c r="K397">
        <v>5</v>
      </c>
      <c r="L397">
        <v>49785</v>
      </c>
      <c r="M397">
        <v>10</v>
      </c>
      <c r="N397">
        <v>24892.5</v>
      </c>
      <c r="O397">
        <v>40325.85</v>
      </c>
      <c r="P397">
        <v>307</v>
      </c>
      <c r="Q397">
        <v>264665.34999999998</v>
      </c>
      <c r="R397" t="s">
        <v>45</v>
      </c>
      <c r="S397" t="s">
        <v>34</v>
      </c>
      <c r="T397" t="s">
        <v>76</v>
      </c>
      <c r="U397" t="s">
        <v>77</v>
      </c>
      <c r="V397" t="s">
        <v>57</v>
      </c>
      <c r="W397">
        <v>10</v>
      </c>
      <c r="X397" t="s">
        <v>47</v>
      </c>
      <c r="Y397">
        <v>1</v>
      </c>
      <c r="Z397" t="s">
        <v>47</v>
      </c>
    </row>
    <row r="398" spans="1:26" x14ac:dyDescent="0.3">
      <c r="A398" t="s">
        <v>805</v>
      </c>
      <c r="B398" s="1">
        <v>45999</v>
      </c>
      <c r="C398" t="s">
        <v>806</v>
      </c>
      <c r="D398" t="s">
        <v>61</v>
      </c>
      <c r="E398" t="s">
        <v>43</v>
      </c>
      <c r="F398">
        <v>45</v>
      </c>
      <c r="G398" t="s">
        <v>30</v>
      </c>
      <c r="H398" t="s">
        <v>31</v>
      </c>
      <c r="I398" t="s">
        <v>30</v>
      </c>
      <c r="J398" t="s">
        <v>112</v>
      </c>
      <c r="K398">
        <v>1</v>
      </c>
      <c r="L398">
        <v>45045</v>
      </c>
      <c r="M398">
        <v>10</v>
      </c>
      <c r="N398">
        <v>4504.5</v>
      </c>
      <c r="O398">
        <v>7297.29</v>
      </c>
      <c r="P398">
        <v>227</v>
      </c>
      <c r="Q398">
        <v>48064.79</v>
      </c>
      <c r="R398" t="s">
        <v>33</v>
      </c>
      <c r="S398" t="s">
        <v>63</v>
      </c>
      <c r="T398" t="s">
        <v>70</v>
      </c>
      <c r="U398" t="s">
        <v>56</v>
      </c>
      <c r="V398" t="s">
        <v>57</v>
      </c>
      <c r="W398">
        <v>7</v>
      </c>
      <c r="X398" t="s">
        <v>47</v>
      </c>
      <c r="Y398">
        <v>4</v>
      </c>
      <c r="Z398" t="s">
        <v>91</v>
      </c>
    </row>
    <row r="399" spans="1:26" x14ac:dyDescent="0.3">
      <c r="A399" t="s">
        <v>807</v>
      </c>
      <c r="B399" s="1">
        <v>45914</v>
      </c>
      <c r="C399" t="s">
        <v>808</v>
      </c>
      <c r="D399" t="s">
        <v>61</v>
      </c>
      <c r="E399" t="s">
        <v>29</v>
      </c>
      <c r="F399">
        <v>32</v>
      </c>
      <c r="G399" t="s">
        <v>67</v>
      </c>
      <c r="H399" t="s">
        <v>68</v>
      </c>
      <c r="I399" t="s">
        <v>67</v>
      </c>
      <c r="J399" t="s">
        <v>62</v>
      </c>
      <c r="K399">
        <v>2</v>
      </c>
      <c r="L399">
        <v>37886</v>
      </c>
      <c r="M399">
        <v>20</v>
      </c>
      <c r="N399">
        <v>15154.4</v>
      </c>
      <c r="O399">
        <v>10911.17</v>
      </c>
      <c r="P399">
        <v>333</v>
      </c>
      <c r="Q399">
        <v>71861.77</v>
      </c>
      <c r="R399" t="s">
        <v>54</v>
      </c>
      <c r="S399" t="s">
        <v>63</v>
      </c>
      <c r="T399" t="s">
        <v>103</v>
      </c>
      <c r="U399" t="s">
        <v>103</v>
      </c>
      <c r="V399" t="s">
        <v>57</v>
      </c>
      <c r="W399">
        <v>5</v>
      </c>
      <c r="X399" t="s">
        <v>47</v>
      </c>
      <c r="Y399">
        <v>1</v>
      </c>
      <c r="Z399" t="s">
        <v>39</v>
      </c>
    </row>
    <row r="400" spans="1:26" x14ac:dyDescent="0.3">
      <c r="A400" t="s">
        <v>809</v>
      </c>
      <c r="B400" s="1">
        <v>45798</v>
      </c>
      <c r="C400" t="s">
        <v>810</v>
      </c>
      <c r="D400" t="s">
        <v>61</v>
      </c>
      <c r="E400" t="s">
        <v>29</v>
      </c>
      <c r="F400">
        <v>41</v>
      </c>
      <c r="G400" t="s">
        <v>134</v>
      </c>
      <c r="H400" t="s">
        <v>31</v>
      </c>
      <c r="I400" t="s">
        <v>134</v>
      </c>
      <c r="J400" t="s">
        <v>125</v>
      </c>
      <c r="K400">
        <v>1</v>
      </c>
      <c r="L400">
        <v>10479</v>
      </c>
      <c r="M400">
        <v>20</v>
      </c>
      <c r="N400">
        <v>2095.8000000000002</v>
      </c>
      <c r="O400">
        <v>1508.98</v>
      </c>
      <c r="P400">
        <v>259</v>
      </c>
      <c r="Q400">
        <v>10151.18</v>
      </c>
      <c r="R400" t="s">
        <v>83</v>
      </c>
      <c r="S400" t="s">
        <v>34</v>
      </c>
      <c r="T400" t="s">
        <v>76</v>
      </c>
      <c r="U400" t="s">
        <v>77</v>
      </c>
      <c r="V400" t="s">
        <v>57</v>
      </c>
      <c r="W400">
        <v>9</v>
      </c>
      <c r="X400" t="s">
        <v>38</v>
      </c>
      <c r="Y400">
        <v>3</v>
      </c>
      <c r="Z400" t="s">
        <v>47</v>
      </c>
    </row>
    <row r="401" spans="1:26" x14ac:dyDescent="0.3">
      <c r="A401" t="s">
        <v>811</v>
      </c>
      <c r="B401" s="1">
        <v>45856</v>
      </c>
      <c r="C401" t="s">
        <v>812</v>
      </c>
      <c r="D401" t="s">
        <v>111</v>
      </c>
      <c r="E401" t="s">
        <v>29</v>
      </c>
      <c r="F401">
        <v>39</v>
      </c>
      <c r="G401" t="s">
        <v>67</v>
      </c>
      <c r="H401" t="s">
        <v>68</v>
      </c>
      <c r="I401" t="s">
        <v>67</v>
      </c>
      <c r="J401" t="s">
        <v>62</v>
      </c>
      <c r="K401">
        <v>2</v>
      </c>
      <c r="L401">
        <v>25677</v>
      </c>
      <c r="M401">
        <v>20</v>
      </c>
      <c r="N401">
        <v>10270.799999999999</v>
      </c>
      <c r="O401">
        <v>7394.98</v>
      </c>
      <c r="P401">
        <v>360</v>
      </c>
      <c r="Q401">
        <v>48838.18</v>
      </c>
      <c r="R401" t="s">
        <v>45</v>
      </c>
      <c r="S401" t="s">
        <v>63</v>
      </c>
      <c r="T401" t="s">
        <v>35</v>
      </c>
      <c r="U401" t="s">
        <v>36</v>
      </c>
      <c r="V401" t="s">
        <v>37</v>
      </c>
      <c r="W401">
        <v>4</v>
      </c>
      <c r="X401" t="s">
        <v>47</v>
      </c>
      <c r="Y401">
        <v>4</v>
      </c>
      <c r="Z401" t="s">
        <v>58</v>
      </c>
    </row>
    <row r="402" spans="1:26" x14ac:dyDescent="0.3">
      <c r="A402" t="s">
        <v>813</v>
      </c>
      <c r="B402" s="1">
        <v>45941</v>
      </c>
      <c r="C402" t="s">
        <v>814</v>
      </c>
      <c r="D402" t="s">
        <v>50</v>
      </c>
      <c r="E402" t="s">
        <v>43</v>
      </c>
      <c r="F402">
        <v>45</v>
      </c>
      <c r="G402" t="s">
        <v>99</v>
      </c>
      <c r="H402" t="s">
        <v>52</v>
      </c>
      <c r="I402" t="s">
        <v>99</v>
      </c>
      <c r="J402" t="s">
        <v>201</v>
      </c>
      <c r="K402">
        <v>1</v>
      </c>
      <c r="L402">
        <v>38257</v>
      </c>
      <c r="M402">
        <v>0</v>
      </c>
      <c r="N402">
        <v>0</v>
      </c>
      <c r="O402">
        <v>6886.26</v>
      </c>
      <c r="P402">
        <v>77</v>
      </c>
      <c r="Q402">
        <v>45220.26</v>
      </c>
      <c r="R402" t="s">
        <v>54</v>
      </c>
      <c r="S402" t="s">
        <v>63</v>
      </c>
      <c r="T402" t="s">
        <v>55</v>
      </c>
      <c r="U402" t="s">
        <v>56</v>
      </c>
      <c r="V402" t="s">
        <v>57</v>
      </c>
      <c r="W402">
        <v>5</v>
      </c>
      <c r="X402" t="s">
        <v>38</v>
      </c>
      <c r="Y402">
        <v>1</v>
      </c>
      <c r="Z402" t="s">
        <v>91</v>
      </c>
    </row>
    <row r="403" spans="1:26" x14ac:dyDescent="0.3">
      <c r="A403" t="s">
        <v>815</v>
      </c>
      <c r="B403" s="1">
        <v>45969</v>
      </c>
      <c r="C403" t="s">
        <v>816</v>
      </c>
      <c r="D403" t="s">
        <v>111</v>
      </c>
      <c r="E403" t="s">
        <v>29</v>
      </c>
      <c r="F403">
        <v>18</v>
      </c>
      <c r="G403" t="s">
        <v>67</v>
      </c>
      <c r="H403" t="s">
        <v>68</v>
      </c>
      <c r="I403" t="s">
        <v>67</v>
      </c>
      <c r="J403" t="s">
        <v>75</v>
      </c>
      <c r="K403">
        <v>3</v>
      </c>
      <c r="L403">
        <v>42836</v>
      </c>
      <c r="M403">
        <v>5</v>
      </c>
      <c r="N403">
        <v>6425.4</v>
      </c>
      <c r="O403">
        <v>21974.87</v>
      </c>
      <c r="P403">
        <v>203</v>
      </c>
      <c r="Q403">
        <v>144260.47</v>
      </c>
      <c r="R403" t="s">
        <v>54</v>
      </c>
      <c r="S403" t="s">
        <v>63</v>
      </c>
      <c r="T403" t="s">
        <v>70</v>
      </c>
      <c r="U403" t="s">
        <v>56</v>
      </c>
      <c r="V403" t="s">
        <v>57</v>
      </c>
      <c r="W403">
        <v>8</v>
      </c>
      <c r="X403" t="s">
        <v>38</v>
      </c>
      <c r="Y403">
        <v>1</v>
      </c>
      <c r="Z403" t="s">
        <v>47</v>
      </c>
    </row>
    <row r="404" spans="1:26" x14ac:dyDescent="0.3">
      <c r="A404" t="s">
        <v>817</v>
      </c>
      <c r="B404" s="1">
        <v>45937</v>
      </c>
      <c r="C404" t="s">
        <v>818</v>
      </c>
      <c r="D404" t="s">
        <v>80</v>
      </c>
      <c r="E404" t="s">
        <v>43</v>
      </c>
      <c r="F404">
        <v>33</v>
      </c>
      <c r="G404" t="s">
        <v>139</v>
      </c>
      <c r="H404" t="s">
        <v>31</v>
      </c>
      <c r="I404" t="s">
        <v>139</v>
      </c>
      <c r="J404" t="s">
        <v>62</v>
      </c>
      <c r="K404">
        <v>5</v>
      </c>
      <c r="L404">
        <v>6082</v>
      </c>
      <c r="M404">
        <v>10</v>
      </c>
      <c r="N404">
        <v>3041</v>
      </c>
      <c r="O404">
        <v>4926.42</v>
      </c>
      <c r="P404">
        <v>451</v>
      </c>
      <c r="Q404">
        <v>32746.42</v>
      </c>
      <c r="R404" t="s">
        <v>54</v>
      </c>
      <c r="S404" t="s">
        <v>63</v>
      </c>
      <c r="T404" t="s">
        <v>84</v>
      </c>
      <c r="U404" t="s">
        <v>85</v>
      </c>
      <c r="V404" t="s">
        <v>86</v>
      </c>
      <c r="W404">
        <v>6</v>
      </c>
      <c r="X404" t="s">
        <v>38</v>
      </c>
      <c r="Y404">
        <v>4</v>
      </c>
      <c r="Z404" t="s">
        <v>58</v>
      </c>
    </row>
    <row r="405" spans="1:26" x14ac:dyDescent="0.3">
      <c r="A405" t="s">
        <v>819</v>
      </c>
      <c r="B405" s="1">
        <v>45962</v>
      </c>
      <c r="C405" t="s">
        <v>820</v>
      </c>
      <c r="D405" t="s">
        <v>80</v>
      </c>
      <c r="E405" t="s">
        <v>29</v>
      </c>
      <c r="F405">
        <v>45</v>
      </c>
      <c r="G405" t="s">
        <v>94</v>
      </c>
      <c r="H405" t="s">
        <v>31</v>
      </c>
      <c r="I405" t="s">
        <v>94</v>
      </c>
      <c r="J405" t="s">
        <v>69</v>
      </c>
      <c r="K405">
        <v>1</v>
      </c>
      <c r="L405">
        <v>31058</v>
      </c>
      <c r="M405">
        <v>20</v>
      </c>
      <c r="N405">
        <v>6211.6</v>
      </c>
      <c r="O405">
        <v>4472.3500000000004</v>
      </c>
      <c r="P405">
        <v>107</v>
      </c>
      <c r="Q405">
        <v>29425.75</v>
      </c>
      <c r="R405" t="s">
        <v>33</v>
      </c>
      <c r="S405" t="s">
        <v>34</v>
      </c>
      <c r="T405" t="s">
        <v>46</v>
      </c>
      <c r="U405" t="s">
        <v>36</v>
      </c>
      <c r="V405" t="s">
        <v>37</v>
      </c>
      <c r="W405">
        <v>2</v>
      </c>
      <c r="X405" t="s">
        <v>38</v>
      </c>
      <c r="Y405">
        <v>1</v>
      </c>
      <c r="Z405" t="s">
        <v>39</v>
      </c>
    </row>
    <row r="406" spans="1:26" x14ac:dyDescent="0.3">
      <c r="A406" t="s">
        <v>821</v>
      </c>
      <c r="B406" s="1">
        <v>45936</v>
      </c>
      <c r="C406" t="s">
        <v>822</v>
      </c>
      <c r="D406" t="s">
        <v>50</v>
      </c>
      <c r="E406" t="s">
        <v>29</v>
      </c>
      <c r="F406">
        <v>20</v>
      </c>
      <c r="G406" t="s">
        <v>30</v>
      </c>
      <c r="H406" t="s">
        <v>31</v>
      </c>
      <c r="I406" t="s">
        <v>30</v>
      </c>
      <c r="J406" t="s">
        <v>69</v>
      </c>
      <c r="K406">
        <v>5</v>
      </c>
      <c r="L406">
        <v>23952</v>
      </c>
      <c r="M406">
        <v>15</v>
      </c>
      <c r="N406">
        <v>17964</v>
      </c>
      <c r="O406">
        <v>18323.28</v>
      </c>
      <c r="P406">
        <v>235</v>
      </c>
      <c r="Q406">
        <v>120354.28</v>
      </c>
      <c r="R406" t="s">
        <v>54</v>
      </c>
      <c r="S406" t="s">
        <v>34</v>
      </c>
      <c r="T406" t="s">
        <v>46</v>
      </c>
      <c r="U406" t="s">
        <v>36</v>
      </c>
      <c r="V406" t="s">
        <v>37</v>
      </c>
      <c r="W406">
        <v>8</v>
      </c>
      <c r="X406" t="s">
        <v>38</v>
      </c>
      <c r="Y406">
        <v>3</v>
      </c>
      <c r="Z406" t="s">
        <v>58</v>
      </c>
    </row>
    <row r="407" spans="1:26" x14ac:dyDescent="0.3">
      <c r="A407" t="s">
        <v>823</v>
      </c>
      <c r="B407" s="1">
        <v>45769</v>
      </c>
      <c r="C407" t="s">
        <v>824</v>
      </c>
      <c r="D407" t="s">
        <v>111</v>
      </c>
      <c r="E407" t="s">
        <v>29</v>
      </c>
      <c r="F407">
        <v>48</v>
      </c>
      <c r="G407" t="s">
        <v>44</v>
      </c>
      <c r="H407" t="s">
        <v>31</v>
      </c>
      <c r="I407" t="s">
        <v>44</v>
      </c>
      <c r="J407" t="s">
        <v>125</v>
      </c>
      <c r="K407">
        <v>3</v>
      </c>
      <c r="L407">
        <v>38091</v>
      </c>
      <c r="M407">
        <v>20</v>
      </c>
      <c r="N407">
        <v>22854.6</v>
      </c>
      <c r="O407">
        <v>16455.310000000001</v>
      </c>
      <c r="P407">
        <v>45</v>
      </c>
      <c r="Q407">
        <v>107918.71</v>
      </c>
      <c r="R407" t="s">
        <v>45</v>
      </c>
      <c r="S407" t="s">
        <v>63</v>
      </c>
      <c r="T407" t="s">
        <v>70</v>
      </c>
      <c r="U407" t="s">
        <v>56</v>
      </c>
      <c r="V407" t="s">
        <v>57</v>
      </c>
      <c r="W407">
        <v>4</v>
      </c>
      <c r="X407" t="s">
        <v>38</v>
      </c>
      <c r="Y407">
        <v>2</v>
      </c>
      <c r="Z407" t="s">
        <v>91</v>
      </c>
    </row>
    <row r="408" spans="1:26" x14ac:dyDescent="0.3">
      <c r="A408" t="s">
        <v>825</v>
      </c>
      <c r="B408" s="1">
        <v>45874</v>
      </c>
      <c r="C408" t="s">
        <v>538</v>
      </c>
      <c r="D408" t="s">
        <v>42</v>
      </c>
      <c r="E408" t="s">
        <v>43</v>
      </c>
      <c r="F408">
        <v>52</v>
      </c>
      <c r="G408" t="s">
        <v>90</v>
      </c>
      <c r="H408" t="s">
        <v>31</v>
      </c>
      <c r="I408" t="s">
        <v>90</v>
      </c>
      <c r="J408" t="s">
        <v>125</v>
      </c>
      <c r="K408">
        <v>3</v>
      </c>
      <c r="L408">
        <v>26216</v>
      </c>
      <c r="M408">
        <v>20</v>
      </c>
      <c r="N408">
        <v>15729.6</v>
      </c>
      <c r="O408">
        <v>11325.31</v>
      </c>
      <c r="P408">
        <v>81</v>
      </c>
      <c r="Q408">
        <v>74324.710000000006</v>
      </c>
      <c r="R408" t="s">
        <v>33</v>
      </c>
      <c r="S408" t="s">
        <v>34</v>
      </c>
      <c r="T408" t="s">
        <v>35</v>
      </c>
      <c r="U408" t="s">
        <v>36</v>
      </c>
      <c r="V408" t="s">
        <v>37</v>
      </c>
      <c r="W408">
        <v>10</v>
      </c>
      <c r="X408" t="s">
        <v>47</v>
      </c>
      <c r="Y408">
        <v>2</v>
      </c>
      <c r="Z408" t="s">
        <v>58</v>
      </c>
    </row>
    <row r="409" spans="1:26" x14ac:dyDescent="0.3">
      <c r="A409" t="s">
        <v>826</v>
      </c>
      <c r="B409" s="1">
        <v>46027</v>
      </c>
      <c r="C409" t="s">
        <v>227</v>
      </c>
      <c r="D409" t="s">
        <v>28</v>
      </c>
      <c r="E409" t="s">
        <v>29</v>
      </c>
      <c r="F409">
        <v>27</v>
      </c>
      <c r="G409" t="s">
        <v>139</v>
      </c>
      <c r="H409" t="s">
        <v>31</v>
      </c>
      <c r="I409" t="s">
        <v>139</v>
      </c>
      <c r="J409" t="s">
        <v>201</v>
      </c>
      <c r="K409">
        <v>1</v>
      </c>
      <c r="L409">
        <v>39817</v>
      </c>
      <c r="M409">
        <v>0</v>
      </c>
      <c r="N409">
        <v>0</v>
      </c>
      <c r="O409">
        <v>7167.06</v>
      </c>
      <c r="P409">
        <v>338</v>
      </c>
      <c r="Q409">
        <v>47322.06</v>
      </c>
      <c r="R409" t="s">
        <v>83</v>
      </c>
      <c r="S409" t="s">
        <v>34</v>
      </c>
      <c r="T409" t="s">
        <v>70</v>
      </c>
      <c r="U409" t="s">
        <v>56</v>
      </c>
      <c r="V409" t="s">
        <v>57</v>
      </c>
      <c r="W409">
        <v>5</v>
      </c>
      <c r="X409" t="s">
        <v>38</v>
      </c>
      <c r="Y409">
        <v>2</v>
      </c>
      <c r="Z409" t="s">
        <v>39</v>
      </c>
    </row>
    <row r="410" spans="1:26" x14ac:dyDescent="0.3">
      <c r="A410" t="s">
        <v>827</v>
      </c>
      <c r="B410" s="1">
        <v>45846</v>
      </c>
      <c r="C410" t="s">
        <v>828</v>
      </c>
      <c r="D410" t="s">
        <v>89</v>
      </c>
      <c r="E410" t="s">
        <v>43</v>
      </c>
      <c r="F410">
        <v>21</v>
      </c>
      <c r="G410" t="s">
        <v>134</v>
      </c>
      <c r="H410" t="s">
        <v>31</v>
      </c>
      <c r="I410" t="s">
        <v>134</v>
      </c>
      <c r="J410" t="s">
        <v>201</v>
      </c>
      <c r="K410">
        <v>2</v>
      </c>
      <c r="L410">
        <v>13948</v>
      </c>
      <c r="M410">
        <v>20</v>
      </c>
      <c r="N410">
        <v>5579.2</v>
      </c>
      <c r="O410">
        <v>4017.02</v>
      </c>
      <c r="P410">
        <v>146</v>
      </c>
      <c r="Q410">
        <v>26479.82</v>
      </c>
      <c r="R410" t="s">
        <v>54</v>
      </c>
      <c r="S410" t="s">
        <v>34</v>
      </c>
      <c r="T410" t="s">
        <v>35</v>
      </c>
      <c r="U410" t="s">
        <v>36</v>
      </c>
      <c r="V410" t="s">
        <v>37</v>
      </c>
      <c r="W410">
        <v>2</v>
      </c>
      <c r="X410" t="s">
        <v>47</v>
      </c>
      <c r="Y410">
        <v>1</v>
      </c>
      <c r="Z410" t="s">
        <v>39</v>
      </c>
    </row>
    <row r="411" spans="1:26" x14ac:dyDescent="0.3">
      <c r="A411" t="s">
        <v>829</v>
      </c>
      <c r="B411" s="1">
        <v>45843</v>
      </c>
      <c r="C411" t="s">
        <v>830</v>
      </c>
      <c r="D411" t="s">
        <v>28</v>
      </c>
      <c r="E411" t="s">
        <v>43</v>
      </c>
      <c r="F411">
        <v>26</v>
      </c>
      <c r="G411" t="s">
        <v>67</v>
      </c>
      <c r="H411" t="s">
        <v>68</v>
      </c>
      <c r="I411" t="s">
        <v>67</v>
      </c>
      <c r="J411" t="s">
        <v>201</v>
      </c>
      <c r="K411">
        <v>2</v>
      </c>
      <c r="L411">
        <v>23299</v>
      </c>
      <c r="M411">
        <v>10</v>
      </c>
      <c r="N411">
        <v>4659.8</v>
      </c>
      <c r="O411">
        <v>7548.88</v>
      </c>
      <c r="P411">
        <v>416</v>
      </c>
      <c r="Q411">
        <v>49903.08</v>
      </c>
      <c r="R411" t="s">
        <v>33</v>
      </c>
      <c r="S411" t="s">
        <v>63</v>
      </c>
      <c r="T411" t="s">
        <v>84</v>
      </c>
      <c r="U411" t="s">
        <v>85</v>
      </c>
      <c r="V411" t="s">
        <v>86</v>
      </c>
      <c r="W411">
        <v>1</v>
      </c>
      <c r="X411" t="s">
        <v>47</v>
      </c>
      <c r="Y411">
        <v>2</v>
      </c>
      <c r="Z411" t="s">
        <v>58</v>
      </c>
    </row>
    <row r="412" spans="1:26" x14ac:dyDescent="0.3">
      <c r="A412" t="s">
        <v>831</v>
      </c>
      <c r="B412" s="1">
        <v>45895</v>
      </c>
      <c r="C412" t="s">
        <v>832</v>
      </c>
      <c r="D412" t="s">
        <v>50</v>
      </c>
      <c r="E412" t="s">
        <v>29</v>
      </c>
      <c r="F412">
        <v>32</v>
      </c>
      <c r="G412" t="s">
        <v>90</v>
      </c>
      <c r="H412" t="s">
        <v>31</v>
      </c>
      <c r="I412" t="s">
        <v>90</v>
      </c>
      <c r="J412" t="s">
        <v>53</v>
      </c>
      <c r="K412">
        <v>2</v>
      </c>
      <c r="L412">
        <v>32677</v>
      </c>
      <c r="M412">
        <v>10</v>
      </c>
      <c r="N412">
        <v>6535.4</v>
      </c>
      <c r="O412">
        <v>10587.35</v>
      </c>
      <c r="P412">
        <v>159</v>
      </c>
      <c r="Q412">
        <v>69564.95</v>
      </c>
      <c r="R412" t="s">
        <v>83</v>
      </c>
      <c r="S412" t="s">
        <v>34</v>
      </c>
      <c r="T412" t="s">
        <v>35</v>
      </c>
      <c r="U412" t="s">
        <v>36</v>
      </c>
      <c r="V412" t="s">
        <v>37</v>
      </c>
      <c r="W412">
        <v>3</v>
      </c>
      <c r="X412" t="s">
        <v>47</v>
      </c>
      <c r="Y412">
        <v>4</v>
      </c>
      <c r="Z412" t="s">
        <v>39</v>
      </c>
    </row>
    <row r="413" spans="1:26" x14ac:dyDescent="0.3">
      <c r="A413" t="s">
        <v>833</v>
      </c>
      <c r="B413" s="1">
        <v>45768</v>
      </c>
      <c r="C413" t="s">
        <v>834</v>
      </c>
      <c r="D413" t="s">
        <v>108</v>
      </c>
      <c r="E413" t="s">
        <v>29</v>
      </c>
      <c r="F413">
        <v>21</v>
      </c>
      <c r="G413" t="s">
        <v>51</v>
      </c>
      <c r="H413" t="s">
        <v>52</v>
      </c>
      <c r="I413" t="s">
        <v>51</v>
      </c>
      <c r="J413" t="s">
        <v>69</v>
      </c>
      <c r="K413">
        <v>2</v>
      </c>
      <c r="L413">
        <v>31723</v>
      </c>
      <c r="M413">
        <v>15</v>
      </c>
      <c r="N413">
        <v>9516.9</v>
      </c>
      <c r="O413">
        <v>9707.24</v>
      </c>
      <c r="P413">
        <v>178</v>
      </c>
      <c r="Q413">
        <v>63814.34</v>
      </c>
      <c r="R413" t="s">
        <v>45</v>
      </c>
      <c r="S413" t="s">
        <v>63</v>
      </c>
      <c r="T413" t="s">
        <v>95</v>
      </c>
      <c r="U413" t="s">
        <v>96</v>
      </c>
      <c r="V413" t="s">
        <v>57</v>
      </c>
      <c r="W413">
        <v>2</v>
      </c>
      <c r="X413" t="s">
        <v>38</v>
      </c>
      <c r="Y413">
        <v>2</v>
      </c>
      <c r="Z413" t="s">
        <v>47</v>
      </c>
    </row>
    <row r="414" spans="1:26" x14ac:dyDescent="0.3">
      <c r="A414" t="s">
        <v>835</v>
      </c>
      <c r="B414" s="1">
        <v>45836</v>
      </c>
      <c r="C414" t="s">
        <v>427</v>
      </c>
      <c r="D414" t="s">
        <v>42</v>
      </c>
      <c r="E414" t="s">
        <v>43</v>
      </c>
      <c r="F414">
        <v>18</v>
      </c>
      <c r="G414" t="s">
        <v>90</v>
      </c>
      <c r="H414" t="s">
        <v>31</v>
      </c>
      <c r="I414" t="s">
        <v>90</v>
      </c>
      <c r="J414" t="s">
        <v>102</v>
      </c>
      <c r="K414">
        <v>3</v>
      </c>
      <c r="L414">
        <v>32699</v>
      </c>
      <c r="M414">
        <v>15</v>
      </c>
      <c r="N414">
        <v>14714.55</v>
      </c>
      <c r="O414">
        <v>15008.84</v>
      </c>
      <c r="P414">
        <v>232</v>
      </c>
      <c r="Q414">
        <v>98623.29</v>
      </c>
      <c r="R414" t="s">
        <v>83</v>
      </c>
      <c r="S414" t="s">
        <v>34</v>
      </c>
      <c r="T414" t="s">
        <v>84</v>
      </c>
      <c r="U414" t="s">
        <v>85</v>
      </c>
      <c r="V414" t="s">
        <v>86</v>
      </c>
      <c r="W414">
        <v>4</v>
      </c>
      <c r="X414" t="s">
        <v>38</v>
      </c>
      <c r="Y414">
        <v>1</v>
      </c>
      <c r="Z414" t="s">
        <v>91</v>
      </c>
    </row>
    <row r="415" spans="1:26" x14ac:dyDescent="0.3">
      <c r="A415" t="s">
        <v>836</v>
      </c>
      <c r="B415" s="1">
        <v>45955</v>
      </c>
      <c r="C415" t="s">
        <v>650</v>
      </c>
      <c r="D415" t="s">
        <v>73</v>
      </c>
      <c r="E415" t="s">
        <v>43</v>
      </c>
      <c r="F415">
        <v>40</v>
      </c>
      <c r="G415" t="s">
        <v>67</v>
      </c>
      <c r="H415" t="s">
        <v>68</v>
      </c>
      <c r="I415" t="s">
        <v>67</v>
      </c>
      <c r="J415" t="s">
        <v>125</v>
      </c>
      <c r="K415">
        <v>5</v>
      </c>
      <c r="L415">
        <v>13093</v>
      </c>
      <c r="M415">
        <v>15</v>
      </c>
      <c r="N415">
        <v>9819.75</v>
      </c>
      <c r="O415">
        <v>10016.15</v>
      </c>
      <c r="P415">
        <v>119</v>
      </c>
      <c r="Q415">
        <v>65780.399999999994</v>
      </c>
      <c r="R415" t="s">
        <v>45</v>
      </c>
      <c r="S415" t="s">
        <v>34</v>
      </c>
      <c r="T415" t="s">
        <v>35</v>
      </c>
      <c r="U415" t="s">
        <v>36</v>
      </c>
      <c r="V415" t="s">
        <v>37</v>
      </c>
      <c r="W415">
        <v>9</v>
      </c>
      <c r="X415" t="s">
        <v>47</v>
      </c>
      <c r="Y415">
        <v>2</v>
      </c>
      <c r="Z415" t="s">
        <v>47</v>
      </c>
    </row>
    <row r="416" spans="1:26" x14ac:dyDescent="0.3">
      <c r="A416" t="s">
        <v>837</v>
      </c>
      <c r="B416" s="1">
        <v>45889</v>
      </c>
      <c r="C416" t="s">
        <v>838</v>
      </c>
      <c r="D416" t="s">
        <v>89</v>
      </c>
      <c r="E416" t="s">
        <v>29</v>
      </c>
      <c r="F416">
        <v>44</v>
      </c>
      <c r="G416" t="s">
        <v>139</v>
      </c>
      <c r="H416" t="s">
        <v>31</v>
      </c>
      <c r="I416" t="s">
        <v>139</v>
      </c>
      <c r="J416" t="s">
        <v>69</v>
      </c>
      <c r="K416">
        <v>1</v>
      </c>
      <c r="L416">
        <v>29058</v>
      </c>
      <c r="M416">
        <v>15</v>
      </c>
      <c r="N416">
        <v>4358.7</v>
      </c>
      <c r="O416">
        <v>4445.87</v>
      </c>
      <c r="P416">
        <v>483</v>
      </c>
      <c r="Q416">
        <v>29628.17</v>
      </c>
      <c r="R416" t="s">
        <v>33</v>
      </c>
      <c r="S416" t="s">
        <v>63</v>
      </c>
      <c r="T416" t="s">
        <v>70</v>
      </c>
      <c r="U416" t="s">
        <v>56</v>
      </c>
      <c r="V416" t="s">
        <v>57</v>
      </c>
      <c r="W416">
        <v>4</v>
      </c>
      <c r="X416" t="s">
        <v>47</v>
      </c>
      <c r="Y416">
        <v>2</v>
      </c>
      <c r="Z416" t="s">
        <v>58</v>
      </c>
    </row>
    <row r="417" spans="1:26" x14ac:dyDescent="0.3">
      <c r="A417" t="s">
        <v>839</v>
      </c>
      <c r="B417" s="1">
        <v>46085</v>
      </c>
      <c r="C417" t="s">
        <v>840</v>
      </c>
      <c r="D417" t="s">
        <v>50</v>
      </c>
      <c r="E417" t="s">
        <v>29</v>
      </c>
      <c r="F417">
        <v>34</v>
      </c>
      <c r="G417" t="s">
        <v>90</v>
      </c>
      <c r="H417" t="s">
        <v>31</v>
      </c>
      <c r="I417" t="s">
        <v>90</v>
      </c>
      <c r="J417" t="s">
        <v>112</v>
      </c>
      <c r="K417">
        <v>4</v>
      </c>
      <c r="L417">
        <v>893</v>
      </c>
      <c r="M417">
        <v>15</v>
      </c>
      <c r="N417">
        <v>535.79999999999995</v>
      </c>
      <c r="O417">
        <v>546.52</v>
      </c>
      <c r="P417">
        <v>235</v>
      </c>
      <c r="Q417">
        <v>3817.72</v>
      </c>
      <c r="R417" t="s">
        <v>45</v>
      </c>
      <c r="S417" t="s">
        <v>63</v>
      </c>
      <c r="T417" t="s">
        <v>95</v>
      </c>
      <c r="U417" t="s">
        <v>96</v>
      </c>
      <c r="V417" t="s">
        <v>57</v>
      </c>
      <c r="W417">
        <v>3</v>
      </c>
      <c r="X417" t="s">
        <v>38</v>
      </c>
      <c r="Y417">
        <v>5</v>
      </c>
      <c r="Z417" t="s">
        <v>58</v>
      </c>
    </row>
    <row r="418" spans="1:26" x14ac:dyDescent="0.3">
      <c r="A418" t="s">
        <v>841</v>
      </c>
      <c r="B418" s="1">
        <v>46012</v>
      </c>
      <c r="C418" t="s">
        <v>553</v>
      </c>
      <c r="D418" t="s">
        <v>89</v>
      </c>
      <c r="E418" t="s">
        <v>29</v>
      </c>
      <c r="F418">
        <v>43</v>
      </c>
      <c r="G418" t="s">
        <v>51</v>
      </c>
      <c r="H418" t="s">
        <v>52</v>
      </c>
      <c r="I418" t="s">
        <v>51</v>
      </c>
      <c r="J418" t="s">
        <v>62</v>
      </c>
      <c r="K418">
        <v>2</v>
      </c>
      <c r="L418">
        <v>30884</v>
      </c>
      <c r="M418">
        <v>15</v>
      </c>
      <c r="N418">
        <v>9265.2000000000007</v>
      </c>
      <c r="O418">
        <v>9450.5</v>
      </c>
      <c r="P418">
        <v>377</v>
      </c>
      <c r="Q418">
        <v>62330.3</v>
      </c>
      <c r="R418" t="s">
        <v>54</v>
      </c>
      <c r="S418" t="s">
        <v>34</v>
      </c>
      <c r="T418" t="s">
        <v>55</v>
      </c>
      <c r="U418" t="s">
        <v>56</v>
      </c>
      <c r="V418" t="s">
        <v>57</v>
      </c>
      <c r="W418">
        <v>4</v>
      </c>
      <c r="X418" t="s">
        <v>38</v>
      </c>
      <c r="Y418">
        <v>5</v>
      </c>
      <c r="Z418" t="s">
        <v>58</v>
      </c>
    </row>
    <row r="419" spans="1:26" x14ac:dyDescent="0.3">
      <c r="A419" t="s">
        <v>842</v>
      </c>
      <c r="B419" s="1">
        <v>46053</v>
      </c>
      <c r="C419" t="s">
        <v>120</v>
      </c>
      <c r="D419" t="s">
        <v>61</v>
      </c>
      <c r="E419" t="s">
        <v>29</v>
      </c>
      <c r="F419">
        <v>32</v>
      </c>
      <c r="G419" t="s">
        <v>94</v>
      </c>
      <c r="H419" t="s">
        <v>31</v>
      </c>
      <c r="I419" t="s">
        <v>94</v>
      </c>
      <c r="J419" t="s">
        <v>102</v>
      </c>
      <c r="K419">
        <v>1</v>
      </c>
      <c r="L419">
        <v>18649</v>
      </c>
      <c r="M419">
        <v>10</v>
      </c>
      <c r="N419">
        <v>1864.9</v>
      </c>
      <c r="O419">
        <v>3021.14</v>
      </c>
      <c r="P419">
        <v>223</v>
      </c>
      <c r="Q419">
        <v>20028.240000000002</v>
      </c>
      <c r="R419" t="s">
        <v>33</v>
      </c>
      <c r="S419" t="s">
        <v>63</v>
      </c>
      <c r="T419" t="s">
        <v>103</v>
      </c>
      <c r="U419" t="s">
        <v>103</v>
      </c>
      <c r="V419" t="s">
        <v>57</v>
      </c>
      <c r="W419">
        <v>2</v>
      </c>
      <c r="X419" t="s">
        <v>47</v>
      </c>
      <c r="Y419">
        <v>2</v>
      </c>
      <c r="Z419" t="s">
        <v>58</v>
      </c>
    </row>
    <row r="420" spans="1:26" x14ac:dyDescent="0.3">
      <c r="A420" t="s">
        <v>843</v>
      </c>
      <c r="B420" s="1">
        <v>45758</v>
      </c>
      <c r="C420" t="s">
        <v>844</v>
      </c>
      <c r="D420" t="s">
        <v>28</v>
      </c>
      <c r="E420" t="s">
        <v>43</v>
      </c>
      <c r="F420">
        <v>57</v>
      </c>
      <c r="G420" t="s">
        <v>30</v>
      </c>
      <c r="H420" t="s">
        <v>31</v>
      </c>
      <c r="I420" t="s">
        <v>30</v>
      </c>
      <c r="J420" t="s">
        <v>75</v>
      </c>
      <c r="K420">
        <v>4</v>
      </c>
      <c r="L420">
        <v>25831</v>
      </c>
      <c r="M420">
        <v>0</v>
      </c>
      <c r="N420">
        <v>0</v>
      </c>
      <c r="O420">
        <v>18598.32</v>
      </c>
      <c r="P420">
        <v>290</v>
      </c>
      <c r="Q420">
        <v>122212.32</v>
      </c>
      <c r="R420" t="s">
        <v>54</v>
      </c>
      <c r="S420" t="s">
        <v>63</v>
      </c>
      <c r="T420" t="s">
        <v>46</v>
      </c>
      <c r="U420" t="s">
        <v>36</v>
      </c>
      <c r="V420" t="s">
        <v>37</v>
      </c>
      <c r="W420">
        <v>9</v>
      </c>
      <c r="X420" t="s">
        <v>38</v>
      </c>
      <c r="Y420">
        <v>5</v>
      </c>
      <c r="Z420" t="s">
        <v>58</v>
      </c>
    </row>
    <row r="421" spans="1:26" x14ac:dyDescent="0.3">
      <c r="A421" t="s">
        <v>845</v>
      </c>
      <c r="B421" s="1">
        <v>45876</v>
      </c>
      <c r="C421" t="s">
        <v>846</v>
      </c>
      <c r="D421" t="s">
        <v>111</v>
      </c>
      <c r="E421" t="s">
        <v>43</v>
      </c>
      <c r="F421">
        <v>22</v>
      </c>
      <c r="G421" t="s">
        <v>99</v>
      </c>
      <c r="H421" t="s">
        <v>52</v>
      </c>
      <c r="I421" t="s">
        <v>99</v>
      </c>
      <c r="J421" t="s">
        <v>62</v>
      </c>
      <c r="K421">
        <v>3</v>
      </c>
      <c r="L421">
        <v>5184</v>
      </c>
      <c r="M421">
        <v>10</v>
      </c>
      <c r="N421">
        <v>1555.2</v>
      </c>
      <c r="O421">
        <v>2519.42</v>
      </c>
      <c r="P421">
        <v>384</v>
      </c>
      <c r="Q421">
        <v>16900.22</v>
      </c>
      <c r="R421" t="s">
        <v>33</v>
      </c>
      <c r="S421" t="s">
        <v>63</v>
      </c>
      <c r="T421" t="s">
        <v>70</v>
      </c>
      <c r="U421" t="s">
        <v>56</v>
      </c>
      <c r="V421" t="s">
        <v>57</v>
      </c>
      <c r="W421">
        <v>10</v>
      </c>
      <c r="X421" t="s">
        <v>47</v>
      </c>
      <c r="Y421">
        <v>3</v>
      </c>
      <c r="Z421" t="s">
        <v>91</v>
      </c>
    </row>
    <row r="422" spans="1:26" x14ac:dyDescent="0.3">
      <c r="A422" t="s">
        <v>847</v>
      </c>
      <c r="B422" s="1">
        <v>46108</v>
      </c>
      <c r="C422" t="s">
        <v>848</v>
      </c>
      <c r="D422" t="s">
        <v>50</v>
      </c>
      <c r="E422" t="s">
        <v>29</v>
      </c>
      <c r="F422">
        <v>30</v>
      </c>
      <c r="G422" t="s">
        <v>51</v>
      </c>
      <c r="H422" t="s">
        <v>52</v>
      </c>
      <c r="I422" t="s">
        <v>51</v>
      </c>
      <c r="J422" t="s">
        <v>102</v>
      </c>
      <c r="K422">
        <v>2</v>
      </c>
      <c r="L422">
        <v>6464</v>
      </c>
      <c r="M422">
        <v>5</v>
      </c>
      <c r="N422">
        <v>646.4</v>
      </c>
      <c r="O422">
        <v>2210.69</v>
      </c>
      <c r="P422">
        <v>494</v>
      </c>
      <c r="Q422">
        <v>14986.29</v>
      </c>
      <c r="R422" t="s">
        <v>45</v>
      </c>
      <c r="S422" t="s">
        <v>63</v>
      </c>
      <c r="T422" t="s">
        <v>70</v>
      </c>
      <c r="U422" t="s">
        <v>56</v>
      </c>
      <c r="V422" t="s">
        <v>57</v>
      </c>
      <c r="W422">
        <v>2</v>
      </c>
      <c r="X422" t="s">
        <v>38</v>
      </c>
      <c r="Y422">
        <v>1</v>
      </c>
      <c r="Z422" t="s">
        <v>91</v>
      </c>
    </row>
    <row r="423" spans="1:26" x14ac:dyDescent="0.3">
      <c r="A423" t="s">
        <v>849</v>
      </c>
      <c r="B423" s="1">
        <v>45916</v>
      </c>
      <c r="C423" t="s">
        <v>114</v>
      </c>
      <c r="D423" t="s">
        <v>28</v>
      </c>
      <c r="E423" t="s">
        <v>43</v>
      </c>
      <c r="F423">
        <v>19</v>
      </c>
      <c r="G423" t="s">
        <v>74</v>
      </c>
      <c r="H423" t="s">
        <v>31</v>
      </c>
      <c r="I423" t="s">
        <v>74</v>
      </c>
      <c r="J423" t="s">
        <v>125</v>
      </c>
      <c r="K423">
        <v>1</v>
      </c>
      <c r="L423">
        <v>41930</v>
      </c>
      <c r="M423">
        <v>20</v>
      </c>
      <c r="N423">
        <v>8386</v>
      </c>
      <c r="O423">
        <v>6037.92</v>
      </c>
      <c r="P423">
        <v>39</v>
      </c>
      <c r="Q423">
        <v>39620.92</v>
      </c>
      <c r="R423" t="s">
        <v>83</v>
      </c>
      <c r="S423" t="s">
        <v>63</v>
      </c>
      <c r="T423" t="s">
        <v>95</v>
      </c>
      <c r="U423" t="s">
        <v>96</v>
      </c>
      <c r="V423" t="s">
        <v>57</v>
      </c>
      <c r="W423">
        <v>1</v>
      </c>
      <c r="X423" t="s">
        <v>38</v>
      </c>
      <c r="Y423">
        <v>3</v>
      </c>
      <c r="Z423" t="s">
        <v>58</v>
      </c>
    </row>
    <row r="424" spans="1:26" x14ac:dyDescent="0.3">
      <c r="A424" t="s">
        <v>850</v>
      </c>
      <c r="B424" s="1">
        <v>46027</v>
      </c>
      <c r="C424" t="s">
        <v>851</v>
      </c>
      <c r="D424" t="s">
        <v>61</v>
      </c>
      <c r="E424" t="s">
        <v>29</v>
      </c>
      <c r="F424">
        <v>30</v>
      </c>
      <c r="G424" t="s">
        <v>99</v>
      </c>
      <c r="H424" t="s">
        <v>52</v>
      </c>
      <c r="I424" t="s">
        <v>99</v>
      </c>
      <c r="J424" t="s">
        <v>150</v>
      </c>
      <c r="K424">
        <v>2</v>
      </c>
      <c r="L424">
        <v>602</v>
      </c>
      <c r="M424">
        <v>5</v>
      </c>
      <c r="N424">
        <v>60.2</v>
      </c>
      <c r="O424">
        <v>205.88</v>
      </c>
      <c r="P424">
        <v>330</v>
      </c>
      <c r="Q424">
        <v>1679.68</v>
      </c>
      <c r="R424" t="s">
        <v>33</v>
      </c>
      <c r="S424" t="s">
        <v>63</v>
      </c>
      <c r="T424" t="s">
        <v>46</v>
      </c>
      <c r="U424" t="s">
        <v>36</v>
      </c>
      <c r="V424" t="s">
        <v>37</v>
      </c>
      <c r="W424">
        <v>4</v>
      </c>
      <c r="X424" t="s">
        <v>47</v>
      </c>
      <c r="Y424">
        <v>3</v>
      </c>
      <c r="Z424" t="s">
        <v>39</v>
      </c>
    </row>
    <row r="425" spans="1:26" x14ac:dyDescent="0.3">
      <c r="A425" t="s">
        <v>852</v>
      </c>
      <c r="B425" s="1">
        <v>45928</v>
      </c>
      <c r="C425" t="s">
        <v>853</v>
      </c>
      <c r="D425" t="s">
        <v>111</v>
      </c>
      <c r="E425" t="s">
        <v>29</v>
      </c>
      <c r="F425">
        <v>44</v>
      </c>
      <c r="G425" t="s">
        <v>67</v>
      </c>
      <c r="H425" t="s">
        <v>68</v>
      </c>
      <c r="I425" t="s">
        <v>67</v>
      </c>
      <c r="J425" t="s">
        <v>150</v>
      </c>
      <c r="K425">
        <v>4</v>
      </c>
      <c r="L425">
        <v>32958</v>
      </c>
      <c r="M425">
        <v>15</v>
      </c>
      <c r="N425">
        <v>19774.8</v>
      </c>
      <c r="O425">
        <v>20170.3</v>
      </c>
      <c r="P425">
        <v>359</v>
      </c>
      <c r="Q425">
        <v>132586.5</v>
      </c>
      <c r="R425" t="s">
        <v>33</v>
      </c>
      <c r="S425" t="s">
        <v>63</v>
      </c>
      <c r="T425" t="s">
        <v>103</v>
      </c>
      <c r="U425" t="s">
        <v>103</v>
      </c>
      <c r="V425" t="s">
        <v>57</v>
      </c>
      <c r="W425">
        <v>4</v>
      </c>
      <c r="X425" t="s">
        <v>38</v>
      </c>
      <c r="Y425">
        <v>3</v>
      </c>
      <c r="Z425" t="s">
        <v>47</v>
      </c>
    </row>
    <row r="426" spans="1:26" x14ac:dyDescent="0.3">
      <c r="A426" t="s">
        <v>854</v>
      </c>
      <c r="B426" s="1">
        <v>45836</v>
      </c>
      <c r="C426" t="s">
        <v>855</v>
      </c>
      <c r="D426" t="s">
        <v>66</v>
      </c>
      <c r="E426" t="s">
        <v>29</v>
      </c>
      <c r="F426">
        <v>29</v>
      </c>
      <c r="G426" t="s">
        <v>30</v>
      </c>
      <c r="H426" t="s">
        <v>31</v>
      </c>
      <c r="I426" t="s">
        <v>30</v>
      </c>
      <c r="J426" t="s">
        <v>32</v>
      </c>
      <c r="K426">
        <v>1</v>
      </c>
      <c r="L426">
        <v>22795</v>
      </c>
      <c r="M426">
        <v>20</v>
      </c>
      <c r="N426">
        <v>4559</v>
      </c>
      <c r="O426">
        <v>3282.48</v>
      </c>
      <c r="P426">
        <v>408</v>
      </c>
      <c r="Q426">
        <v>21926.48</v>
      </c>
      <c r="R426" t="s">
        <v>45</v>
      </c>
      <c r="S426" t="s">
        <v>63</v>
      </c>
      <c r="T426" t="s">
        <v>84</v>
      </c>
      <c r="U426" t="s">
        <v>85</v>
      </c>
      <c r="V426" t="s">
        <v>86</v>
      </c>
      <c r="W426">
        <v>10</v>
      </c>
      <c r="X426" t="s">
        <v>38</v>
      </c>
      <c r="Y426">
        <v>1</v>
      </c>
      <c r="Z426" t="s">
        <v>39</v>
      </c>
    </row>
    <row r="427" spans="1:26" x14ac:dyDescent="0.3">
      <c r="A427" t="s">
        <v>856</v>
      </c>
      <c r="B427" s="1">
        <v>45988</v>
      </c>
      <c r="C427" t="s">
        <v>410</v>
      </c>
      <c r="D427" t="s">
        <v>50</v>
      </c>
      <c r="E427" t="s">
        <v>43</v>
      </c>
      <c r="F427">
        <v>34</v>
      </c>
      <c r="G427" t="s">
        <v>134</v>
      </c>
      <c r="H427" t="s">
        <v>31</v>
      </c>
      <c r="I427" t="s">
        <v>134</v>
      </c>
      <c r="J427" t="s">
        <v>69</v>
      </c>
      <c r="K427">
        <v>2</v>
      </c>
      <c r="L427">
        <v>44955</v>
      </c>
      <c r="M427">
        <v>15</v>
      </c>
      <c r="N427">
        <v>13486.5</v>
      </c>
      <c r="O427">
        <v>13756.23</v>
      </c>
      <c r="P427">
        <v>122</v>
      </c>
      <c r="Q427">
        <v>90301.73</v>
      </c>
      <c r="R427" t="s">
        <v>33</v>
      </c>
      <c r="S427" t="s">
        <v>34</v>
      </c>
      <c r="T427" t="s">
        <v>55</v>
      </c>
      <c r="U427" t="s">
        <v>56</v>
      </c>
      <c r="V427" t="s">
        <v>57</v>
      </c>
      <c r="W427">
        <v>2</v>
      </c>
      <c r="X427" t="s">
        <v>38</v>
      </c>
      <c r="Y427">
        <v>3</v>
      </c>
      <c r="Z427" t="s">
        <v>39</v>
      </c>
    </row>
    <row r="428" spans="1:26" x14ac:dyDescent="0.3">
      <c r="A428" t="s">
        <v>857</v>
      </c>
      <c r="B428" s="1">
        <v>46067</v>
      </c>
      <c r="C428" t="s">
        <v>858</v>
      </c>
      <c r="D428" t="s">
        <v>73</v>
      </c>
      <c r="E428" t="s">
        <v>29</v>
      </c>
      <c r="F428">
        <v>32</v>
      </c>
      <c r="G428" t="s">
        <v>99</v>
      </c>
      <c r="H428" t="s">
        <v>52</v>
      </c>
      <c r="I428" t="s">
        <v>99</v>
      </c>
      <c r="J428" t="s">
        <v>69</v>
      </c>
      <c r="K428">
        <v>3</v>
      </c>
      <c r="L428">
        <v>29894</v>
      </c>
      <c r="M428">
        <v>5</v>
      </c>
      <c r="N428">
        <v>4484.1000000000004</v>
      </c>
      <c r="O428">
        <v>15335.62</v>
      </c>
      <c r="P428">
        <v>374</v>
      </c>
      <c r="Q428">
        <v>100907.52</v>
      </c>
      <c r="R428" t="s">
        <v>45</v>
      </c>
      <c r="S428" t="s">
        <v>34</v>
      </c>
      <c r="T428" t="s">
        <v>46</v>
      </c>
      <c r="U428" t="s">
        <v>36</v>
      </c>
      <c r="V428" t="s">
        <v>37</v>
      </c>
      <c r="W428">
        <v>2</v>
      </c>
      <c r="X428" t="s">
        <v>38</v>
      </c>
      <c r="Y428">
        <v>4</v>
      </c>
      <c r="Z428" t="s">
        <v>39</v>
      </c>
    </row>
    <row r="429" spans="1:26" x14ac:dyDescent="0.3">
      <c r="A429" t="s">
        <v>859</v>
      </c>
      <c r="B429" s="1">
        <v>46002</v>
      </c>
      <c r="C429" t="s">
        <v>860</v>
      </c>
      <c r="D429" t="s">
        <v>28</v>
      </c>
      <c r="E429" t="s">
        <v>29</v>
      </c>
      <c r="F429">
        <v>53</v>
      </c>
      <c r="G429" t="s">
        <v>139</v>
      </c>
      <c r="H429" t="s">
        <v>31</v>
      </c>
      <c r="I429" t="s">
        <v>139</v>
      </c>
      <c r="J429" t="s">
        <v>75</v>
      </c>
      <c r="K429">
        <v>1</v>
      </c>
      <c r="L429">
        <v>18999</v>
      </c>
      <c r="M429">
        <v>20</v>
      </c>
      <c r="N429">
        <v>3799.8</v>
      </c>
      <c r="O429">
        <v>2735.86</v>
      </c>
      <c r="P429">
        <v>252</v>
      </c>
      <c r="Q429">
        <v>18187.060000000001</v>
      </c>
      <c r="R429" t="s">
        <v>54</v>
      </c>
      <c r="S429" t="s">
        <v>34</v>
      </c>
      <c r="T429" t="s">
        <v>70</v>
      </c>
      <c r="U429" t="s">
        <v>56</v>
      </c>
      <c r="V429" t="s">
        <v>57</v>
      </c>
      <c r="W429">
        <v>1</v>
      </c>
      <c r="X429" t="s">
        <v>47</v>
      </c>
      <c r="Y429">
        <v>5</v>
      </c>
      <c r="Z429" t="s">
        <v>47</v>
      </c>
    </row>
    <row r="430" spans="1:26" x14ac:dyDescent="0.3">
      <c r="A430" t="s">
        <v>861</v>
      </c>
      <c r="B430" s="1">
        <v>45886</v>
      </c>
      <c r="C430" t="s">
        <v>855</v>
      </c>
      <c r="D430" t="s">
        <v>28</v>
      </c>
      <c r="E430" t="s">
        <v>29</v>
      </c>
      <c r="F430">
        <v>20</v>
      </c>
      <c r="G430" t="s">
        <v>51</v>
      </c>
      <c r="H430" t="s">
        <v>52</v>
      </c>
      <c r="I430" t="s">
        <v>51</v>
      </c>
      <c r="J430" t="s">
        <v>53</v>
      </c>
      <c r="K430">
        <v>2</v>
      </c>
      <c r="L430">
        <v>5211</v>
      </c>
      <c r="M430">
        <v>10</v>
      </c>
      <c r="N430">
        <v>1042.2</v>
      </c>
      <c r="O430">
        <v>1688.36</v>
      </c>
      <c r="P430">
        <v>185</v>
      </c>
      <c r="Q430">
        <v>11253.16</v>
      </c>
      <c r="R430" t="s">
        <v>54</v>
      </c>
      <c r="S430" t="s">
        <v>63</v>
      </c>
      <c r="T430" t="s">
        <v>95</v>
      </c>
      <c r="U430" t="s">
        <v>96</v>
      </c>
      <c r="V430" t="s">
        <v>57</v>
      </c>
      <c r="W430">
        <v>2</v>
      </c>
      <c r="X430" t="s">
        <v>38</v>
      </c>
      <c r="Y430">
        <v>3</v>
      </c>
      <c r="Z430" t="s">
        <v>91</v>
      </c>
    </row>
    <row r="431" spans="1:26" x14ac:dyDescent="0.3">
      <c r="A431" t="s">
        <v>862</v>
      </c>
      <c r="B431" s="1">
        <v>45899</v>
      </c>
      <c r="C431" t="s">
        <v>863</v>
      </c>
      <c r="D431" t="s">
        <v>42</v>
      </c>
      <c r="E431" t="s">
        <v>43</v>
      </c>
      <c r="F431">
        <v>26</v>
      </c>
      <c r="G431" t="s">
        <v>134</v>
      </c>
      <c r="H431" t="s">
        <v>31</v>
      </c>
      <c r="I431" t="s">
        <v>134</v>
      </c>
      <c r="J431" t="s">
        <v>62</v>
      </c>
      <c r="K431">
        <v>2</v>
      </c>
      <c r="L431">
        <v>35117</v>
      </c>
      <c r="M431">
        <v>20</v>
      </c>
      <c r="N431">
        <v>14046.8</v>
      </c>
      <c r="O431">
        <v>10113.700000000001</v>
      </c>
      <c r="P431">
        <v>188</v>
      </c>
      <c r="Q431">
        <v>66488.899999999994</v>
      </c>
      <c r="R431" t="s">
        <v>33</v>
      </c>
      <c r="S431" t="s">
        <v>34</v>
      </c>
      <c r="T431" t="s">
        <v>84</v>
      </c>
      <c r="U431" t="s">
        <v>85</v>
      </c>
      <c r="V431" t="s">
        <v>86</v>
      </c>
      <c r="W431">
        <v>8</v>
      </c>
      <c r="X431" t="s">
        <v>38</v>
      </c>
      <c r="Y431">
        <v>5</v>
      </c>
      <c r="Z431" t="s">
        <v>47</v>
      </c>
    </row>
    <row r="432" spans="1:26" x14ac:dyDescent="0.3">
      <c r="A432" t="s">
        <v>864</v>
      </c>
      <c r="B432" s="1">
        <v>46010</v>
      </c>
      <c r="C432" t="s">
        <v>865</v>
      </c>
      <c r="D432" t="s">
        <v>28</v>
      </c>
      <c r="E432" t="s">
        <v>43</v>
      </c>
      <c r="F432">
        <v>22</v>
      </c>
      <c r="G432" t="s">
        <v>30</v>
      </c>
      <c r="H432" t="s">
        <v>31</v>
      </c>
      <c r="I432" t="s">
        <v>30</v>
      </c>
      <c r="J432" t="s">
        <v>102</v>
      </c>
      <c r="K432">
        <v>5</v>
      </c>
      <c r="L432">
        <v>49331</v>
      </c>
      <c r="M432">
        <v>10</v>
      </c>
      <c r="N432">
        <v>24665.5</v>
      </c>
      <c r="O432">
        <v>39958.11</v>
      </c>
      <c r="P432">
        <v>272</v>
      </c>
      <c r="Q432">
        <v>262219.61</v>
      </c>
      <c r="R432" t="s">
        <v>45</v>
      </c>
      <c r="S432" t="s">
        <v>63</v>
      </c>
      <c r="T432" t="s">
        <v>103</v>
      </c>
      <c r="U432" t="s">
        <v>103</v>
      </c>
      <c r="V432" t="s">
        <v>57</v>
      </c>
      <c r="W432">
        <v>6</v>
      </c>
      <c r="X432" t="s">
        <v>38</v>
      </c>
      <c r="Y432">
        <v>2</v>
      </c>
      <c r="Z432" t="s">
        <v>39</v>
      </c>
    </row>
    <row r="433" spans="1:26" x14ac:dyDescent="0.3">
      <c r="A433" t="s">
        <v>866</v>
      </c>
      <c r="B433" s="1">
        <v>46103</v>
      </c>
      <c r="C433" t="s">
        <v>867</v>
      </c>
      <c r="D433" t="s">
        <v>61</v>
      </c>
      <c r="E433" t="s">
        <v>29</v>
      </c>
      <c r="F433">
        <v>22</v>
      </c>
      <c r="G433" t="s">
        <v>139</v>
      </c>
      <c r="H433" t="s">
        <v>31</v>
      </c>
      <c r="I433" t="s">
        <v>139</v>
      </c>
      <c r="J433" t="s">
        <v>112</v>
      </c>
      <c r="K433">
        <v>4</v>
      </c>
      <c r="L433">
        <v>41823</v>
      </c>
      <c r="M433">
        <v>5</v>
      </c>
      <c r="N433">
        <v>8364.6</v>
      </c>
      <c r="O433">
        <v>28606.93</v>
      </c>
      <c r="P433">
        <v>269</v>
      </c>
      <c r="Q433">
        <v>187803.33</v>
      </c>
      <c r="R433" t="s">
        <v>83</v>
      </c>
      <c r="S433" t="s">
        <v>34</v>
      </c>
      <c r="T433" t="s">
        <v>84</v>
      </c>
      <c r="U433" t="s">
        <v>85</v>
      </c>
      <c r="V433" t="s">
        <v>86</v>
      </c>
      <c r="W433">
        <v>3</v>
      </c>
      <c r="X433" t="s">
        <v>47</v>
      </c>
      <c r="Y433">
        <v>5</v>
      </c>
      <c r="Z433" t="s">
        <v>47</v>
      </c>
    </row>
    <row r="434" spans="1:26" x14ac:dyDescent="0.3">
      <c r="A434" t="s">
        <v>868</v>
      </c>
      <c r="B434" s="1">
        <v>46009</v>
      </c>
      <c r="C434" t="s">
        <v>174</v>
      </c>
      <c r="D434" t="s">
        <v>89</v>
      </c>
      <c r="E434" t="s">
        <v>43</v>
      </c>
      <c r="F434">
        <v>60</v>
      </c>
      <c r="G434" t="s">
        <v>74</v>
      </c>
      <c r="H434" t="s">
        <v>31</v>
      </c>
      <c r="I434" t="s">
        <v>74</v>
      </c>
      <c r="J434" t="s">
        <v>125</v>
      </c>
      <c r="K434">
        <v>2</v>
      </c>
      <c r="L434">
        <v>34809</v>
      </c>
      <c r="M434">
        <v>15</v>
      </c>
      <c r="N434">
        <v>10442.700000000001</v>
      </c>
      <c r="O434">
        <v>10651.55</v>
      </c>
      <c r="P434">
        <v>154</v>
      </c>
      <c r="Q434">
        <v>69980.850000000006</v>
      </c>
      <c r="R434" t="s">
        <v>33</v>
      </c>
      <c r="S434" t="s">
        <v>63</v>
      </c>
      <c r="T434" t="s">
        <v>70</v>
      </c>
      <c r="U434" t="s">
        <v>56</v>
      </c>
      <c r="V434" t="s">
        <v>57</v>
      </c>
      <c r="W434">
        <v>8</v>
      </c>
      <c r="X434" t="s">
        <v>38</v>
      </c>
      <c r="Y434">
        <v>5</v>
      </c>
      <c r="Z434" t="s">
        <v>47</v>
      </c>
    </row>
    <row r="435" spans="1:26" x14ac:dyDescent="0.3">
      <c r="A435" t="s">
        <v>869</v>
      </c>
      <c r="B435" s="1">
        <v>45784</v>
      </c>
      <c r="C435" t="s">
        <v>870</v>
      </c>
      <c r="D435" t="s">
        <v>80</v>
      </c>
      <c r="E435" t="s">
        <v>29</v>
      </c>
      <c r="F435">
        <v>50</v>
      </c>
      <c r="G435" t="s">
        <v>74</v>
      </c>
      <c r="H435" t="s">
        <v>31</v>
      </c>
      <c r="I435" t="s">
        <v>74</v>
      </c>
      <c r="J435" t="s">
        <v>102</v>
      </c>
      <c r="K435">
        <v>3</v>
      </c>
      <c r="L435">
        <v>4209</v>
      </c>
      <c r="M435">
        <v>10</v>
      </c>
      <c r="N435">
        <v>1262.7</v>
      </c>
      <c r="O435">
        <v>2045.57</v>
      </c>
      <c r="P435">
        <v>362</v>
      </c>
      <c r="Q435">
        <v>13771.87</v>
      </c>
      <c r="R435" t="s">
        <v>33</v>
      </c>
      <c r="S435" t="s">
        <v>34</v>
      </c>
      <c r="T435" t="s">
        <v>55</v>
      </c>
      <c r="U435" t="s">
        <v>56</v>
      </c>
      <c r="V435" t="s">
        <v>57</v>
      </c>
      <c r="W435">
        <v>9</v>
      </c>
      <c r="X435" t="s">
        <v>47</v>
      </c>
      <c r="Y435">
        <v>4</v>
      </c>
      <c r="Z435" t="s">
        <v>91</v>
      </c>
    </row>
    <row r="436" spans="1:26" x14ac:dyDescent="0.3">
      <c r="A436" t="s">
        <v>871</v>
      </c>
      <c r="B436" s="1">
        <v>46083</v>
      </c>
      <c r="C436" t="s">
        <v>872</v>
      </c>
      <c r="D436" t="s">
        <v>42</v>
      </c>
      <c r="E436" t="s">
        <v>43</v>
      </c>
      <c r="F436">
        <v>44</v>
      </c>
      <c r="G436" t="s">
        <v>44</v>
      </c>
      <c r="H436" t="s">
        <v>31</v>
      </c>
      <c r="I436" t="s">
        <v>44</v>
      </c>
      <c r="J436" t="s">
        <v>75</v>
      </c>
      <c r="K436">
        <v>1</v>
      </c>
      <c r="L436">
        <v>42001</v>
      </c>
      <c r="M436">
        <v>5</v>
      </c>
      <c r="N436">
        <v>2100.0500000000002</v>
      </c>
      <c r="O436">
        <v>7182.17</v>
      </c>
      <c r="P436">
        <v>105</v>
      </c>
      <c r="Q436">
        <v>47188.12</v>
      </c>
      <c r="R436" t="s">
        <v>33</v>
      </c>
      <c r="S436" t="s">
        <v>34</v>
      </c>
      <c r="T436" t="s">
        <v>84</v>
      </c>
      <c r="U436" t="s">
        <v>85</v>
      </c>
      <c r="V436" t="s">
        <v>86</v>
      </c>
      <c r="W436">
        <v>2</v>
      </c>
      <c r="X436" t="s">
        <v>38</v>
      </c>
      <c r="Y436">
        <v>4</v>
      </c>
      <c r="Z436" t="s">
        <v>58</v>
      </c>
    </row>
    <row r="437" spans="1:26" x14ac:dyDescent="0.3">
      <c r="A437" t="s">
        <v>873</v>
      </c>
      <c r="B437" s="1">
        <v>45910</v>
      </c>
      <c r="C437" t="s">
        <v>874</v>
      </c>
      <c r="D437" t="s">
        <v>61</v>
      </c>
      <c r="E437" t="s">
        <v>43</v>
      </c>
      <c r="F437">
        <v>18</v>
      </c>
      <c r="G437" t="s">
        <v>94</v>
      </c>
      <c r="H437" t="s">
        <v>31</v>
      </c>
      <c r="I437" t="s">
        <v>94</v>
      </c>
      <c r="J437" t="s">
        <v>53</v>
      </c>
      <c r="K437">
        <v>3</v>
      </c>
      <c r="L437">
        <v>49226</v>
      </c>
      <c r="M437">
        <v>20</v>
      </c>
      <c r="N437">
        <v>29535.599999999999</v>
      </c>
      <c r="O437">
        <v>21265.63</v>
      </c>
      <c r="P437">
        <v>215</v>
      </c>
      <c r="Q437">
        <v>139623.03</v>
      </c>
      <c r="R437" t="s">
        <v>54</v>
      </c>
      <c r="S437" t="s">
        <v>63</v>
      </c>
      <c r="T437" t="s">
        <v>55</v>
      </c>
      <c r="U437" t="s">
        <v>56</v>
      </c>
      <c r="V437" t="s">
        <v>57</v>
      </c>
      <c r="W437">
        <v>7</v>
      </c>
      <c r="X437" t="s">
        <v>47</v>
      </c>
      <c r="Y437">
        <v>5</v>
      </c>
      <c r="Z437" t="s">
        <v>58</v>
      </c>
    </row>
    <row r="438" spans="1:26" x14ac:dyDescent="0.3">
      <c r="A438" t="s">
        <v>875</v>
      </c>
      <c r="B438" s="1">
        <v>45995</v>
      </c>
      <c r="C438" t="s">
        <v>876</v>
      </c>
      <c r="D438" t="s">
        <v>80</v>
      </c>
      <c r="E438" t="s">
        <v>29</v>
      </c>
      <c r="F438">
        <v>21</v>
      </c>
      <c r="G438" t="s">
        <v>90</v>
      </c>
      <c r="H438" t="s">
        <v>31</v>
      </c>
      <c r="I438" t="s">
        <v>90</v>
      </c>
      <c r="J438" t="s">
        <v>69</v>
      </c>
      <c r="K438">
        <v>1</v>
      </c>
      <c r="L438">
        <v>5104</v>
      </c>
      <c r="M438">
        <v>20</v>
      </c>
      <c r="N438">
        <v>1020.8</v>
      </c>
      <c r="O438">
        <v>734.98</v>
      </c>
      <c r="P438">
        <v>17</v>
      </c>
      <c r="Q438">
        <v>4835.18</v>
      </c>
      <c r="R438" t="s">
        <v>33</v>
      </c>
      <c r="S438" t="s">
        <v>34</v>
      </c>
      <c r="T438" t="s">
        <v>55</v>
      </c>
      <c r="U438" t="s">
        <v>56</v>
      </c>
      <c r="V438" t="s">
        <v>57</v>
      </c>
      <c r="W438">
        <v>2</v>
      </c>
      <c r="X438" t="s">
        <v>47</v>
      </c>
      <c r="Y438">
        <v>5</v>
      </c>
      <c r="Z438" t="s">
        <v>91</v>
      </c>
    </row>
    <row r="439" spans="1:26" x14ac:dyDescent="0.3">
      <c r="A439" t="s">
        <v>877</v>
      </c>
      <c r="B439" s="1">
        <v>45964</v>
      </c>
      <c r="C439" t="s">
        <v>469</v>
      </c>
      <c r="D439" t="s">
        <v>28</v>
      </c>
      <c r="E439" t="s">
        <v>29</v>
      </c>
      <c r="F439">
        <v>38</v>
      </c>
      <c r="G439" t="s">
        <v>139</v>
      </c>
      <c r="H439" t="s">
        <v>31</v>
      </c>
      <c r="I439" t="s">
        <v>139</v>
      </c>
      <c r="J439" t="s">
        <v>62</v>
      </c>
      <c r="K439">
        <v>5</v>
      </c>
      <c r="L439">
        <v>27737</v>
      </c>
      <c r="M439">
        <v>5</v>
      </c>
      <c r="N439">
        <v>6934.25</v>
      </c>
      <c r="O439">
        <v>23715.13</v>
      </c>
      <c r="P439">
        <v>280</v>
      </c>
      <c r="Q439">
        <v>155745.89000000001</v>
      </c>
      <c r="R439" t="s">
        <v>45</v>
      </c>
      <c r="S439" t="s">
        <v>63</v>
      </c>
      <c r="T439" t="s">
        <v>46</v>
      </c>
      <c r="U439" t="s">
        <v>36</v>
      </c>
      <c r="V439" t="s">
        <v>37</v>
      </c>
      <c r="W439">
        <v>1</v>
      </c>
      <c r="X439" t="s">
        <v>47</v>
      </c>
      <c r="Y439">
        <v>3</v>
      </c>
      <c r="Z439" t="s">
        <v>39</v>
      </c>
    </row>
    <row r="440" spans="1:26" x14ac:dyDescent="0.3">
      <c r="A440" t="s">
        <v>878</v>
      </c>
      <c r="B440" s="1">
        <v>45961</v>
      </c>
      <c r="C440" t="s">
        <v>879</v>
      </c>
      <c r="D440" t="s">
        <v>61</v>
      </c>
      <c r="E440" t="s">
        <v>43</v>
      </c>
      <c r="F440">
        <v>31</v>
      </c>
      <c r="G440" t="s">
        <v>30</v>
      </c>
      <c r="H440" t="s">
        <v>31</v>
      </c>
      <c r="I440" t="s">
        <v>30</v>
      </c>
      <c r="J440" t="s">
        <v>69</v>
      </c>
      <c r="K440">
        <v>2</v>
      </c>
      <c r="L440">
        <v>2476</v>
      </c>
      <c r="M440">
        <v>5</v>
      </c>
      <c r="N440">
        <v>247.6</v>
      </c>
      <c r="O440">
        <v>846.79</v>
      </c>
      <c r="P440">
        <v>332</v>
      </c>
      <c r="Q440">
        <v>5883.19</v>
      </c>
      <c r="R440" t="s">
        <v>83</v>
      </c>
      <c r="S440" t="s">
        <v>34</v>
      </c>
      <c r="T440" t="s">
        <v>55</v>
      </c>
      <c r="U440" t="s">
        <v>56</v>
      </c>
      <c r="V440" t="s">
        <v>57</v>
      </c>
      <c r="W440">
        <v>10</v>
      </c>
      <c r="X440" t="s">
        <v>38</v>
      </c>
      <c r="Y440">
        <v>4</v>
      </c>
      <c r="Z440" t="s">
        <v>47</v>
      </c>
    </row>
    <row r="441" spans="1:26" x14ac:dyDescent="0.3">
      <c r="A441" t="s">
        <v>880</v>
      </c>
      <c r="B441" s="1">
        <v>46044</v>
      </c>
      <c r="C441" t="s">
        <v>881</v>
      </c>
      <c r="D441" t="s">
        <v>66</v>
      </c>
      <c r="E441" t="s">
        <v>43</v>
      </c>
      <c r="F441">
        <v>46</v>
      </c>
      <c r="G441" t="s">
        <v>51</v>
      </c>
      <c r="H441" t="s">
        <v>52</v>
      </c>
      <c r="I441" t="s">
        <v>51</v>
      </c>
      <c r="J441" t="s">
        <v>75</v>
      </c>
      <c r="K441">
        <v>5</v>
      </c>
      <c r="L441">
        <v>41823</v>
      </c>
      <c r="M441">
        <v>10</v>
      </c>
      <c r="N441">
        <v>20911.5</v>
      </c>
      <c r="O441">
        <v>33876.629999999997</v>
      </c>
      <c r="P441">
        <v>228</v>
      </c>
      <c r="Q441">
        <v>222308.13</v>
      </c>
      <c r="R441" t="s">
        <v>54</v>
      </c>
      <c r="S441" t="s">
        <v>34</v>
      </c>
      <c r="T441" t="s">
        <v>76</v>
      </c>
      <c r="U441" t="s">
        <v>77</v>
      </c>
      <c r="V441" t="s">
        <v>57</v>
      </c>
      <c r="W441">
        <v>1</v>
      </c>
      <c r="X441" t="s">
        <v>38</v>
      </c>
      <c r="Y441">
        <v>5</v>
      </c>
      <c r="Z441" t="s">
        <v>58</v>
      </c>
    </row>
    <row r="442" spans="1:26" x14ac:dyDescent="0.3">
      <c r="A442" t="s">
        <v>882</v>
      </c>
      <c r="B442" s="1">
        <v>45986</v>
      </c>
      <c r="C442" t="s">
        <v>883</v>
      </c>
      <c r="D442" t="s">
        <v>73</v>
      </c>
      <c r="E442" t="s">
        <v>29</v>
      </c>
      <c r="F442">
        <v>28</v>
      </c>
      <c r="G442" t="s">
        <v>30</v>
      </c>
      <c r="H442" t="s">
        <v>31</v>
      </c>
      <c r="I442" t="s">
        <v>30</v>
      </c>
      <c r="J442" t="s">
        <v>112</v>
      </c>
      <c r="K442">
        <v>4</v>
      </c>
      <c r="L442">
        <v>24006</v>
      </c>
      <c r="M442">
        <v>0</v>
      </c>
      <c r="N442">
        <v>0</v>
      </c>
      <c r="O442">
        <v>17284.32</v>
      </c>
      <c r="P442">
        <v>134</v>
      </c>
      <c r="Q442">
        <v>113442.32</v>
      </c>
      <c r="R442" t="s">
        <v>45</v>
      </c>
      <c r="S442" t="s">
        <v>34</v>
      </c>
      <c r="T442" t="s">
        <v>46</v>
      </c>
      <c r="U442" t="s">
        <v>36</v>
      </c>
      <c r="V442" t="s">
        <v>37</v>
      </c>
      <c r="W442">
        <v>2</v>
      </c>
      <c r="X442" t="s">
        <v>47</v>
      </c>
      <c r="Y442">
        <v>5</v>
      </c>
      <c r="Z442" t="s">
        <v>39</v>
      </c>
    </row>
    <row r="443" spans="1:26" x14ac:dyDescent="0.3">
      <c r="A443" t="s">
        <v>884</v>
      </c>
      <c r="B443" s="1">
        <v>45868</v>
      </c>
      <c r="C443" t="s">
        <v>713</v>
      </c>
      <c r="D443" t="s">
        <v>28</v>
      </c>
      <c r="E443" t="s">
        <v>43</v>
      </c>
      <c r="F443">
        <v>44</v>
      </c>
      <c r="G443" t="s">
        <v>90</v>
      </c>
      <c r="H443" t="s">
        <v>31</v>
      </c>
      <c r="I443" t="s">
        <v>90</v>
      </c>
      <c r="J443" t="s">
        <v>32</v>
      </c>
      <c r="K443">
        <v>5</v>
      </c>
      <c r="L443">
        <v>23260</v>
      </c>
      <c r="M443">
        <v>10</v>
      </c>
      <c r="N443">
        <v>11630</v>
      </c>
      <c r="O443">
        <v>18840.599999999999</v>
      </c>
      <c r="P443">
        <v>403</v>
      </c>
      <c r="Q443">
        <v>123913.60000000001</v>
      </c>
      <c r="R443" t="s">
        <v>83</v>
      </c>
      <c r="S443" t="s">
        <v>34</v>
      </c>
      <c r="T443" t="s">
        <v>70</v>
      </c>
      <c r="U443" t="s">
        <v>56</v>
      </c>
      <c r="V443" t="s">
        <v>57</v>
      </c>
      <c r="W443">
        <v>10</v>
      </c>
      <c r="X443" t="s">
        <v>47</v>
      </c>
      <c r="Y443">
        <v>2</v>
      </c>
      <c r="Z443" t="s">
        <v>58</v>
      </c>
    </row>
    <row r="444" spans="1:26" x14ac:dyDescent="0.3">
      <c r="A444" t="s">
        <v>885</v>
      </c>
      <c r="B444" s="1">
        <v>46020</v>
      </c>
      <c r="C444" t="s">
        <v>886</v>
      </c>
      <c r="D444" t="s">
        <v>42</v>
      </c>
      <c r="E444" t="s">
        <v>43</v>
      </c>
      <c r="F444">
        <v>36</v>
      </c>
      <c r="G444" t="s">
        <v>44</v>
      </c>
      <c r="H444" t="s">
        <v>31</v>
      </c>
      <c r="I444" t="s">
        <v>44</v>
      </c>
      <c r="J444" t="s">
        <v>150</v>
      </c>
      <c r="K444">
        <v>5</v>
      </c>
      <c r="L444">
        <v>3544</v>
      </c>
      <c r="M444">
        <v>0</v>
      </c>
      <c r="N444">
        <v>0</v>
      </c>
      <c r="O444">
        <v>3189.6</v>
      </c>
      <c r="P444">
        <v>294</v>
      </c>
      <c r="Q444">
        <v>21203.599999999999</v>
      </c>
      <c r="R444" t="s">
        <v>33</v>
      </c>
      <c r="S444" t="s">
        <v>63</v>
      </c>
      <c r="T444" t="s">
        <v>84</v>
      </c>
      <c r="U444" t="s">
        <v>85</v>
      </c>
      <c r="V444" t="s">
        <v>86</v>
      </c>
      <c r="W444">
        <v>2</v>
      </c>
      <c r="X444" t="s">
        <v>47</v>
      </c>
      <c r="Y444">
        <v>1</v>
      </c>
      <c r="Z444" t="s">
        <v>91</v>
      </c>
    </row>
    <row r="445" spans="1:26" x14ac:dyDescent="0.3">
      <c r="A445" t="s">
        <v>887</v>
      </c>
      <c r="B445" s="1">
        <v>46023</v>
      </c>
      <c r="C445" t="s">
        <v>888</v>
      </c>
      <c r="D445" t="s">
        <v>89</v>
      </c>
      <c r="E445" t="s">
        <v>43</v>
      </c>
      <c r="F445">
        <v>57</v>
      </c>
      <c r="G445" t="s">
        <v>74</v>
      </c>
      <c r="H445" t="s">
        <v>31</v>
      </c>
      <c r="I445" t="s">
        <v>74</v>
      </c>
      <c r="J445" t="s">
        <v>125</v>
      </c>
      <c r="K445">
        <v>3</v>
      </c>
      <c r="L445">
        <v>45381</v>
      </c>
      <c r="M445">
        <v>15</v>
      </c>
      <c r="N445">
        <v>20421.45</v>
      </c>
      <c r="O445">
        <v>20829.88</v>
      </c>
      <c r="P445">
        <v>110</v>
      </c>
      <c r="Q445">
        <v>136661.43</v>
      </c>
      <c r="R445" t="s">
        <v>54</v>
      </c>
      <c r="S445" t="s">
        <v>34</v>
      </c>
      <c r="T445" t="s">
        <v>95</v>
      </c>
      <c r="U445" t="s">
        <v>96</v>
      </c>
      <c r="V445" t="s">
        <v>57</v>
      </c>
      <c r="W445">
        <v>6</v>
      </c>
      <c r="X445" t="s">
        <v>47</v>
      </c>
      <c r="Y445">
        <v>3</v>
      </c>
      <c r="Z445" t="s">
        <v>47</v>
      </c>
    </row>
    <row r="446" spans="1:26" x14ac:dyDescent="0.3">
      <c r="A446" t="s">
        <v>889</v>
      </c>
      <c r="B446" s="1">
        <v>46010</v>
      </c>
      <c r="C446" t="s">
        <v>890</v>
      </c>
      <c r="D446" t="s">
        <v>28</v>
      </c>
      <c r="E446" t="s">
        <v>29</v>
      </c>
      <c r="F446">
        <v>52</v>
      </c>
      <c r="G446" t="s">
        <v>134</v>
      </c>
      <c r="H446" t="s">
        <v>31</v>
      </c>
      <c r="I446" t="s">
        <v>134</v>
      </c>
      <c r="J446" t="s">
        <v>201</v>
      </c>
      <c r="K446">
        <v>1</v>
      </c>
      <c r="L446">
        <v>12252</v>
      </c>
      <c r="M446">
        <v>5</v>
      </c>
      <c r="N446">
        <v>612.6</v>
      </c>
      <c r="O446">
        <v>2095.09</v>
      </c>
      <c r="P446">
        <v>379</v>
      </c>
      <c r="Q446">
        <v>14113.49</v>
      </c>
      <c r="R446" t="s">
        <v>33</v>
      </c>
      <c r="S446" t="s">
        <v>63</v>
      </c>
      <c r="T446" t="s">
        <v>35</v>
      </c>
      <c r="U446" t="s">
        <v>36</v>
      </c>
      <c r="V446" t="s">
        <v>37</v>
      </c>
      <c r="W446">
        <v>8</v>
      </c>
      <c r="X446" t="s">
        <v>38</v>
      </c>
      <c r="Y446">
        <v>1</v>
      </c>
      <c r="Z446" t="s">
        <v>91</v>
      </c>
    </row>
    <row r="447" spans="1:26" x14ac:dyDescent="0.3">
      <c r="A447" t="s">
        <v>891</v>
      </c>
      <c r="B447" s="1">
        <v>45914</v>
      </c>
      <c r="C447" t="s">
        <v>233</v>
      </c>
      <c r="D447" t="s">
        <v>73</v>
      </c>
      <c r="E447" t="s">
        <v>43</v>
      </c>
      <c r="F447">
        <v>47</v>
      </c>
      <c r="G447" t="s">
        <v>67</v>
      </c>
      <c r="H447" t="s">
        <v>68</v>
      </c>
      <c r="I447" t="s">
        <v>67</v>
      </c>
      <c r="J447" t="s">
        <v>125</v>
      </c>
      <c r="K447">
        <v>4</v>
      </c>
      <c r="L447">
        <v>30619</v>
      </c>
      <c r="M447">
        <v>0</v>
      </c>
      <c r="N447">
        <v>0</v>
      </c>
      <c r="O447">
        <v>22045.68</v>
      </c>
      <c r="P447">
        <v>231</v>
      </c>
      <c r="Q447">
        <v>144752.68</v>
      </c>
      <c r="R447" t="s">
        <v>45</v>
      </c>
      <c r="S447" t="s">
        <v>34</v>
      </c>
      <c r="T447" t="s">
        <v>70</v>
      </c>
      <c r="U447" t="s">
        <v>56</v>
      </c>
      <c r="V447" t="s">
        <v>57</v>
      </c>
      <c r="W447">
        <v>4</v>
      </c>
      <c r="X447" t="s">
        <v>38</v>
      </c>
      <c r="Y447">
        <v>2</v>
      </c>
      <c r="Z447" t="s">
        <v>47</v>
      </c>
    </row>
    <row r="448" spans="1:26" x14ac:dyDescent="0.3">
      <c r="A448" t="s">
        <v>892</v>
      </c>
      <c r="B448" s="1">
        <v>46084</v>
      </c>
      <c r="C448" t="s">
        <v>521</v>
      </c>
      <c r="D448" t="s">
        <v>42</v>
      </c>
      <c r="E448" t="s">
        <v>43</v>
      </c>
      <c r="F448">
        <v>20</v>
      </c>
      <c r="G448" t="s">
        <v>30</v>
      </c>
      <c r="H448" t="s">
        <v>31</v>
      </c>
      <c r="I448" t="s">
        <v>30</v>
      </c>
      <c r="J448" t="s">
        <v>53</v>
      </c>
      <c r="K448">
        <v>1</v>
      </c>
      <c r="L448">
        <v>23553</v>
      </c>
      <c r="M448">
        <v>20</v>
      </c>
      <c r="N448">
        <v>4710.6000000000004</v>
      </c>
      <c r="O448">
        <v>3391.63</v>
      </c>
      <c r="P448">
        <v>243</v>
      </c>
      <c r="Q448">
        <v>22477.03</v>
      </c>
      <c r="R448" t="s">
        <v>45</v>
      </c>
      <c r="S448" t="s">
        <v>34</v>
      </c>
      <c r="T448" t="s">
        <v>35</v>
      </c>
      <c r="U448" t="s">
        <v>36</v>
      </c>
      <c r="V448" t="s">
        <v>37</v>
      </c>
      <c r="W448">
        <v>8</v>
      </c>
      <c r="X448" t="s">
        <v>47</v>
      </c>
      <c r="Y448">
        <v>4</v>
      </c>
      <c r="Z448" t="s">
        <v>91</v>
      </c>
    </row>
    <row r="449" spans="1:26" x14ac:dyDescent="0.3">
      <c r="A449" t="s">
        <v>893</v>
      </c>
      <c r="B449" s="1">
        <v>45863</v>
      </c>
      <c r="C449" t="s">
        <v>894</v>
      </c>
      <c r="D449" t="s">
        <v>89</v>
      </c>
      <c r="E449" t="s">
        <v>43</v>
      </c>
      <c r="F449">
        <v>52</v>
      </c>
      <c r="G449" t="s">
        <v>44</v>
      </c>
      <c r="H449" t="s">
        <v>31</v>
      </c>
      <c r="I449" t="s">
        <v>44</v>
      </c>
      <c r="J449" t="s">
        <v>53</v>
      </c>
      <c r="K449">
        <v>2</v>
      </c>
      <c r="L449">
        <v>6603</v>
      </c>
      <c r="M449">
        <v>5</v>
      </c>
      <c r="N449">
        <v>660.3</v>
      </c>
      <c r="O449">
        <v>2258.23</v>
      </c>
      <c r="P449">
        <v>343</v>
      </c>
      <c r="Q449">
        <v>15146.93</v>
      </c>
      <c r="R449" t="s">
        <v>45</v>
      </c>
      <c r="S449" t="s">
        <v>34</v>
      </c>
      <c r="T449" t="s">
        <v>46</v>
      </c>
      <c r="U449" t="s">
        <v>36</v>
      </c>
      <c r="V449" t="s">
        <v>37</v>
      </c>
      <c r="W449">
        <v>7</v>
      </c>
      <c r="X449" t="s">
        <v>47</v>
      </c>
      <c r="Y449">
        <v>3</v>
      </c>
      <c r="Z449" t="s">
        <v>47</v>
      </c>
    </row>
    <row r="450" spans="1:26" x14ac:dyDescent="0.3">
      <c r="A450" t="s">
        <v>895</v>
      </c>
      <c r="B450" s="1">
        <v>45929</v>
      </c>
      <c r="C450" t="s">
        <v>523</v>
      </c>
      <c r="D450" t="s">
        <v>50</v>
      </c>
      <c r="E450" t="s">
        <v>43</v>
      </c>
      <c r="F450">
        <v>28</v>
      </c>
      <c r="G450" t="s">
        <v>67</v>
      </c>
      <c r="H450" t="s">
        <v>68</v>
      </c>
      <c r="I450" t="s">
        <v>67</v>
      </c>
      <c r="J450" t="s">
        <v>53</v>
      </c>
      <c r="K450">
        <v>4</v>
      </c>
      <c r="L450">
        <v>22851</v>
      </c>
      <c r="M450">
        <v>20</v>
      </c>
      <c r="N450">
        <v>18280.8</v>
      </c>
      <c r="O450">
        <v>13162.18</v>
      </c>
      <c r="P450">
        <v>359</v>
      </c>
      <c r="Q450">
        <v>86644.38</v>
      </c>
      <c r="R450" t="s">
        <v>45</v>
      </c>
      <c r="S450" t="s">
        <v>34</v>
      </c>
      <c r="T450" t="s">
        <v>84</v>
      </c>
      <c r="U450" t="s">
        <v>85</v>
      </c>
      <c r="V450" t="s">
        <v>86</v>
      </c>
      <c r="W450">
        <v>7</v>
      </c>
      <c r="X450" t="s">
        <v>47</v>
      </c>
      <c r="Y450">
        <v>3</v>
      </c>
      <c r="Z450" t="s">
        <v>47</v>
      </c>
    </row>
    <row r="451" spans="1:26" x14ac:dyDescent="0.3">
      <c r="A451" t="s">
        <v>896</v>
      </c>
      <c r="B451" s="1">
        <v>45761</v>
      </c>
      <c r="C451" t="s">
        <v>897</v>
      </c>
      <c r="D451" t="s">
        <v>28</v>
      </c>
      <c r="E451" t="s">
        <v>29</v>
      </c>
      <c r="F451">
        <v>36</v>
      </c>
      <c r="G451" t="s">
        <v>134</v>
      </c>
      <c r="H451" t="s">
        <v>31</v>
      </c>
      <c r="I451" t="s">
        <v>134</v>
      </c>
      <c r="J451" t="s">
        <v>69</v>
      </c>
      <c r="K451">
        <v>1</v>
      </c>
      <c r="L451">
        <v>25609</v>
      </c>
      <c r="M451">
        <v>5</v>
      </c>
      <c r="N451">
        <v>1280.45</v>
      </c>
      <c r="O451">
        <v>4379.1400000000003</v>
      </c>
      <c r="P451">
        <v>97</v>
      </c>
      <c r="Q451">
        <v>28804.69</v>
      </c>
      <c r="R451" t="s">
        <v>54</v>
      </c>
      <c r="S451" t="s">
        <v>34</v>
      </c>
      <c r="T451" t="s">
        <v>70</v>
      </c>
      <c r="U451" t="s">
        <v>56</v>
      </c>
      <c r="V451" t="s">
        <v>57</v>
      </c>
      <c r="W451">
        <v>1</v>
      </c>
      <c r="X451" t="s">
        <v>38</v>
      </c>
      <c r="Y451">
        <v>5</v>
      </c>
      <c r="Z451" t="s">
        <v>47</v>
      </c>
    </row>
    <row r="452" spans="1:26" x14ac:dyDescent="0.3">
      <c r="A452" t="s">
        <v>898</v>
      </c>
      <c r="B452" s="1">
        <v>45938</v>
      </c>
      <c r="C452" t="s">
        <v>899</v>
      </c>
      <c r="D452" t="s">
        <v>28</v>
      </c>
      <c r="E452" t="s">
        <v>43</v>
      </c>
      <c r="F452">
        <v>39</v>
      </c>
      <c r="G452" t="s">
        <v>30</v>
      </c>
      <c r="H452" t="s">
        <v>31</v>
      </c>
      <c r="I452" t="s">
        <v>30</v>
      </c>
      <c r="J452" t="s">
        <v>102</v>
      </c>
      <c r="K452">
        <v>2</v>
      </c>
      <c r="L452">
        <v>14636</v>
      </c>
      <c r="M452">
        <v>5</v>
      </c>
      <c r="N452">
        <v>1463.6</v>
      </c>
      <c r="O452">
        <v>5005.51</v>
      </c>
      <c r="P452">
        <v>189</v>
      </c>
      <c r="Q452">
        <v>33002.910000000003</v>
      </c>
      <c r="R452" t="s">
        <v>83</v>
      </c>
      <c r="S452" t="s">
        <v>63</v>
      </c>
      <c r="T452" t="s">
        <v>35</v>
      </c>
      <c r="U452" t="s">
        <v>36</v>
      </c>
      <c r="V452" t="s">
        <v>37</v>
      </c>
      <c r="W452">
        <v>2</v>
      </c>
      <c r="X452" t="s">
        <v>38</v>
      </c>
      <c r="Y452">
        <v>4</v>
      </c>
      <c r="Z452" t="s">
        <v>47</v>
      </c>
    </row>
    <row r="453" spans="1:26" x14ac:dyDescent="0.3">
      <c r="A453" t="s">
        <v>900</v>
      </c>
      <c r="B453" s="1">
        <v>45938</v>
      </c>
      <c r="C453" t="s">
        <v>901</v>
      </c>
      <c r="D453" t="s">
        <v>66</v>
      </c>
      <c r="E453" t="s">
        <v>43</v>
      </c>
      <c r="F453">
        <v>47</v>
      </c>
      <c r="G453" t="s">
        <v>44</v>
      </c>
      <c r="H453" t="s">
        <v>31</v>
      </c>
      <c r="I453" t="s">
        <v>44</v>
      </c>
      <c r="J453" t="s">
        <v>62</v>
      </c>
      <c r="K453">
        <v>2</v>
      </c>
      <c r="L453">
        <v>38206</v>
      </c>
      <c r="M453">
        <v>0</v>
      </c>
      <c r="N453">
        <v>0</v>
      </c>
      <c r="O453">
        <v>13754.16</v>
      </c>
      <c r="P453">
        <v>460</v>
      </c>
      <c r="Q453">
        <v>90626.16</v>
      </c>
      <c r="R453" t="s">
        <v>33</v>
      </c>
      <c r="S453" t="s">
        <v>34</v>
      </c>
      <c r="T453" t="s">
        <v>103</v>
      </c>
      <c r="U453" t="s">
        <v>103</v>
      </c>
      <c r="V453" t="s">
        <v>57</v>
      </c>
      <c r="W453">
        <v>7</v>
      </c>
      <c r="X453" t="s">
        <v>38</v>
      </c>
      <c r="Y453">
        <v>5</v>
      </c>
      <c r="Z453" t="s">
        <v>47</v>
      </c>
    </row>
    <row r="454" spans="1:26" x14ac:dyDescent="0.3">
      <c r="A454" t="s">
        <v>902</v>
      </c>
      <c r="B454" s="1">
        <v>45831</v>
      </c>
      <c r="C454" t="s">
        <v>235</v>
      </c>
      <c r="D454" t="s">
        <v>50</v>
      </c>
      <c r="E454" t="s">
        <v>43</v>
      </c>
      <c r="F454">
        <v>52</v>
      </c>
      <c r="G454" t="s">
        <v>30</v>
      </c>
      <c r="H454" t="s">
        <v>31</v>
      </c>
      <c r="I454" t="s">
        <v>30</v>
      </c>
      <c r="J454" t="s">
        <v>62</v>
      </c>
      <c r="K454">
        <v>4</v>
      </c>
      <c r="L454">
        <v>16160</v>
      </c>
      <c r="M454">
        <v>20</v>
      </c>
      <c r="N454">
        <v>12928</v>
      </c>
      <c r="O454">
        <v>9308.16</v>
      </c>
      <c r="P454">
        <v>422</v>
      </c>
      <c r="Q454">
        <v>61442.16</v>
      </c>
      <c r="R454" t="s">
        <v>33</v>
      </c>
      <c r="S454" t="s">
        <v>63</v>
      </c>
      <c r="T454" t="s">
        <v>84</v>
      </c>
      <c r="U454" t="s">
        <v>85</v>
      </c>
      <c r="V454" t="s">
        <v>86</v>
      </c>
      <c r="W454">
        <v>5</v>
      </c>
      <c r="X454" t="s">
        <v>38</v>
      </c>
      <c r="Y454">
        <v>1</v>
      </c>
      <c r="Z454" t="s">
        <v>58</v>
      </c>
    </row>
    <row r="455" spans="1:26" x14ac:dyDescent="0.3">
      <c r="A455" t="s">
        <v>903</v>
      </c>
      <c r="B455" s="1">
        <v>45998</v>
      </c>
      <c r="C455" t="s">
        <v>904</v>
      </c>
      <c r="D455" t="s">
        <v>108</v>
      </c>
      <c r="E455" t="s">
        <v>29</v>
      </c>
      <c r="F455">
        <v>32</v>
      </c>
      <c r="G455" t="s">
        <v>139</v>
      </c>
      <c r="H455" t="s">
        <v>31</v>
      </c>
      <c r="I455" t="s">
        <v>139</v>
      </c>
      <c r="J455" t="s">
        <v>125</v>
      </c>
      <c r="K455">
        <v>5</v>
      </c>
      <c r="L455">
        <v>31197</v>
      </c>
      <c r="M455">
        <v>15</v>
      </c>
      <c r="N455">
        <v>23397.75</v>
      </c>
      <c r="O455">
        <v>23865.7</v>
      </c>
      <c r="P455">
        <v>389</v>
      </c>
      <c r="Q455">
        <v>156841.95000000001</v>
      </c>
      <c r="R455" t="s">
        <v>33</v>
      </c>
      <c r="S455" t="s">
        <v>63</v>
      </c>
      <c r="T455" t="s">
        <v>95</v>
      </c>
      <c r="U455" t="s">
        <v>96</v>
      </c>
      <c r="V455" t="s">
        <v>57</v>
      </c>
      <c r="W455">
        <v>6</v>
      </c>
      <c r="X455" t="s">
        <v>38</v>
      </c>
      <c r="Y455">
        <v>2</v>
      </c>
      <c r="Z455" t="s">
        <v>39</v>
      </c>
    </row>
    <row r="456" spans="1:26" x14ac:dyDescent="0.3">
      <c r="A456" t="s">
        <v>905</v>
      </c>
      <c r="B456" s="1">
        <v>45911</v>
      </c>
      <c r="C456" t="s">
        <v>906</v>
      </c>
      <c r="D456" t="s">
        <v>108</v>
      </c>
      <c r="E456" t="s">
        <v>29</v>
      </c>
      <c r="F456">
        <v>29</v>
      </c>
      <c r="G456" t="s">
        <v>30</v>
      </c>
      <c r="H456" t="s">
        <v>31</v>
      </c>
      <c r="I456" t="s">
        <v>30</v>
      </c>
      <c r="J456" t="s">
        <v>62</v>
      </c>
      <c r="K456">
        <v>4</v>
      </c>
      <c r="L456">
        <v>10812</v>
      </c>
      <c r="M456">
        <v>0</v>
      </c>
      <c r="N456">
        <v>0</v>
      </c>
      <c r="O456">
        <v>7784.64</v>
      </c>
      <c r="P456">
        <v>76</v>
      </c>
      <c r="Q456">
        <v>51108.639999999999</v>
      </c>
      <c r="R456" t="s">
        <v>33</v>
      </c>
      <c r="S456" t="s">
        <v>34</v>
      </c>
      <c r="T456" t="s">
        <v>103</v>
      </c>
      <c r="U456" t="s">
        <v>103</v>
      </c>
      <c r="V456" t="s">
        <v>57</v>
      </c>
      <c r="W456">
        <v>6</v>
      </c>
      <c r="X456" t="s">
        <v>47</v>
      </c>
      <c r="Y456">
        <v>3</v>
      </c>
      <c r="Z456" t="s">
        <v>58</v>
      </c>
    </row>
    <row r="457" spans="1:26" x14ac:dyDescent="0.3">
      <c r="A457" t="s">
        <v>907</v>
      </c>
      <c r="B457" s="1">
        <v>46057</v>
      </c>
      <c r="C457" t="s">
        <v>890</v>
      </c>
      <c r="D457" t="s">
        <v>28</v>
      </c>
      <c r="E457" t="s">
        <v>29</v>
      </c>
      <c r="F457">
        <v>40</v>
      </c>
      <c r="G457" t="s">
        <v>139</v>
      </c>
      <c r="H457" t="s">
        <v>31</v>
      </c>
      <c r="I457" t="s">
        <v>139</v>
      </c>
      <c r="J457" t="s">
        <v>201</v>
      </c>
      <c r="K457">
        <v>1</v>
      </c>
      <c r="L457">
        <v>13238</v>
      </c>
      <c r="M457">
        <v>20</v>
      </c>
      <c r="N457">
        <v>2647.6</v>
      </c>
      <c r="O457">
        <v>1906.27</v>
      </c>
      <c r="P457">
        <v>33</v>
      </c>
      <c r="Q457">
        <v>12529.67</v>
      </c>
      <c r="R457" t="s">
        <v>33</v>
      </c>
      <c r="S457" t="s">
        <v>63</v>
      </c>
      <c r="T457" t="s">
        <v>84</v>
      </c>
      <c r="U457" t="s">
        <v>85</v>
      </c>
      <c r="V457" t="s">
        <v>86</v>
      </c>
      <c r="W457">
        <v>7</v>
      </c>
      <c r="X457" t="s">
        <v>47</v>
      </c>
      <c r="Y457">
        <v>1</v>
      </c>
      <c r="Z457" t="s">
        <v>58</v>
      </c>
    </row>
    <row r="458" spans="1:26" x14ac:dyDescent="0.3">
      <c r="A458" t="s">
        <v>908</v>
      </c>
      <c r="B458" s="1">
        <v>46047</v>
      </c>
      <c r="C458" t="s">
        <v>909</v>
      </c>
      <c r="D458" t="s">
        <v>80</v>
      </c>
      <c r="E458" t="s">
        <v>43</v>
      </c>
      <c r="F458">
        <v>44</v>
      </c>
      <c r="G458" t="s">
        <v>94</v>
      </c>
      <c r="H458" t="s">
        <v>31</v>
      </c>
      <c r="I458" t="s">
        <v>94</v>
      </c>
      <c r="J458" t="s">
        <v>69</v>
      </c>
      <c r="K458">
        <v>2</v>
      </c>
      <c r="L458">
        <v>19330</v>
      </c>
      <c r="M458">
        <v>5</v>
      </c>
      <c r="N458">
        <v>1933</v>
      </c>
      <c r="O458">
        <v>6610.86</v>
      </c>
      <c r="P458">
        <v>455</v>
      </c>
      <c r="Q458">
        <v>43792.86</v>
      </c>
      <c r="R458" t="s">
        <v>83</v>
      </c>
      <c r="S458" t="s">
        <v>34</v>
      </c>
      <c r="T458" t="s">
        <v>95</v>
      </c>
      <c r="U458" t="s">
        <v>96</v>
      </c>
      <c r="V458" t="s">
        <v>57</v>
      </c>
      <c r="W458">
        <v>10</v>
      </c>
      <c r="X458" t="s">
        <v>47</v>
      </c>
      <c r="Y458">
        <v>3</v>
      </c>
      <c r="Z458" t="s">
        <v>39</v>
      </c>
    </row>
    <row r="459" spans="1:26" x14ac:dyDescent="0.3">
      <c r="A459" t="s">
        <v>910</v>
      </c>
      <c r="B459" s="1">
        <v>45810</v>
      </c>
      <c r="C459" t="s">
        <v>911</v>
      </c>
      <c r="D459" t="s">
        <v>89</v>
      </c>
      <c r="E459" t="s">
        <v>29</v>
      </c>
      <c r="F459">
        <v>26</v>
      </c>
      <c r="G459" t="s">
        <v>74</v>
      </c>
      <c r="H459" t="s">
        <v>31</v>
      </c>
      <c r="I459" t="s">
        <v>74</v>
      </c>
      <c r="J459" t="s">
        <v>53</v>
      </c>
      <c r="K459">
        <v>5</v>
      </c>
      <c r="L459">
        <v>36209</v>
      </c>
      <c r="M459">
        <v>10</v>
      </c>
      <c r="N459">
        <v>18104.5</v>
      </c>
      <c r="O459">
        <v>29329.29</v>
      </c>
      <c r="P459">
        <v>361</v>
      </c>
      <c r="Q459">
        <v>192630.79</v>
      </c>
      <c r="R459" t="s">
        <v>45</v>
      </c>
      <c r="S459" t="s">
        <v>63</v>
      </c>
      <c r="T459" t="s">
        <v>76</v>
      </c>
      <c r="U459" t="s">
        <v>77</v>
      </c>
      <c r="V459" t="s">
        <v>57</v>
      </c>
      <c r="W459">
        <v>3</v>
      </c>
      <c r="X459" t="s">
        <v>38</v>
      </c>
      <c r="Y459">
        <v>3</v>
      </c>
      <c r="Z459" t="s">
        <v>91</v>
      </c>
    </row>
    <row r="460" spans="1:26" x14ac:dyDescent="0.3">
      <c r="A460" t="s">
        <v>912</v>
      </c>
      <c r="B460" s="1">
        <v>45970</v>
      </c>
      <c r="C460" t="s">
        <v>913</v>
      </c>
      <c r="D460" t="s">
        <v>28</v>
      </c>
      <c r="E460" t="s">
        <v>43</v>
      </c>
      <c r="F460">
        <v>48</v>
      </c>
      <c r="G460" t="s">
        <v>51</v>
      </c>
      <c r="H460" t="s">
        <v>52</v>
      </c>
      <c r="I460" t="s">
        <v>51</v>
      </c>
      <c r="J460" t="s">
        <v>75</v>
      </c>
      <c r="K460">
        <v>1</v>
      </c>
      <c r="L460">
        <v>29971</v>
      </c>
      <c r="M460">
        <v>10</v>
      </c>
      <c r="N460">
        <v>2997.1</v>
      </c>
      <c r="O460">
        <v>4855.3</v>
      </c>
      <c r="P460">
        <v>401</v>
      </c>
      <c r="Q460">
        <v>32230.2</v>
      </c>
      <c r="R460" t="s">
        <v>83</v>
      </c>
      <c r="S460" t="s">
        <v>63</v>
      </c>
      <c r="T460" t="s">
        <v>35</v>
      </c>
      <c r="U460" t="s">
        <v>36</v>
      </c>
      <c r="V460" t="s">
        <v>37</v>
      </c>
      <c r="W460">
        <v>3</v>
      </c>
      <c r="X460" t="s">
        <v>47</v>
      </c>
      <c r="Y460">
        <v>5</v>
      </c>
      <c r="Z460" t="s">
        <v>91</v>
      </c>
    </row>
    <row r="461" spans="1:26" x14ac:dyDescent="0.3">
      <c r="A461" t="s">
        <v>914</v>
      </c>
      <c r="B461" s="1">
        <v>45903</v>
      </c>
      <c r="C461" t="s">
        <v>915</v>
      </c>
      <c r="D461" t="s">
        <v>108</v>
      </c>
      <c r="E461" t="s">
        <v>43</v>
      </c>
      <c r="F461">
        <v>24</v>
      </c>
      <c r="G461" t="s">
        <v>139</v>
      </c>
      <c r="H461" t="s">
        <v>31</v>
      </c>
      <c r="I461" t="s">
        <v>139</v>
      </c>
      <c r="J461" t="s">
        <v>69</v>
      </c>
      <c r="K461">
        <v>2</v>
      </c>
      <c r="L461">
        <v>32711</v>
      </c>
      <c r="M461">
        <v>10</v>
      </c>
      <c r="N461">
        <v>6542.2</v>
      </c>
      <c r="O461">
        <v>10598.36</v>
      </c>
      <c r="P461">
        <v>374</v>
      </c>
      <c r="Q461">
        <v>69852.160000000003</v>
      </c>
      <c r="R461" t="s">
        <v>54</v>
      </c>
      <c r="S461" t="s">
        <v>63</v>
      </c>
      <c r="T461" t="s">
        <v>95</v>
      </c>
      <c r="U461" t="s">
        <v>96</v>
      </c>
      <c r="V461" t="s">
        <v>57</v>
      </c>
      <c r="W461">
        <v>9</v>
      </c>
      <c r="X461" t="s">
        <v>47</v>
      </c>
      <c r="Y461">
        <v>5</v>
      </c>
      <c r="Z461" t="s">
        <v>58</v>
      </c>
    </row>
    <row r="462" spans="1:26" x14ac:dyDescent="0.3">
      <c r="A462" t="s">
        <v>916</v>
      </c>
      <c r="B462" s="1">
        <v>45904</v>
      </c>
      <c r="C462" t="s">
        <v>917</v>
      </c>
      <c r="D462" t="s">
        <v>108</v>
      </c>
      <c r="E462" t="s">
        <v>29</v>
      </c>
      <c r="F462">
        <v>38</v>
      </c>
      <c r="G462" t="s">
        <v>139</v>
      </c>
      <c r="H462" t="s">
        <v>31</v>
      </c>
      <c r="I462" t="s">
        <v>139</v>
      </c>
      <c r="J462" t="s">
        <v>62</v>
      </c>
      <c r="K462">
        <v>2</v>
      </c>
      <c r="L462">
        <v>8328</v>
      </c>
      <c r="M462">
        <v>5</v>
      </c>
      <c r="N462">
        <v>832.8</v>
      </c>
      <c r="O462">
        <v>2848.18</v>
      </c>
      <c r="P462">
        <v>251</v>
      </c>
      <c r="Q462">
        <v>18922.38</v>
      </c>
      <c r="R462" t="s">
        <v>33</v>
      </c>
      <c r="S462" t="s">
        <v>63</v>
      </c>
      <c r="T462" t="s">
        <v>84</v>
      </c>
      <c r="U462" t="s">
        <v>85</v>
      </c>
      <c r="V462" t="s">
        <v>86</v>
      </c>
      <c r="W462">
        <v>3</v>
      </c>
      <c r="X462" t="s">
        <v>47</v>
      </c>
      <c r="Y462">
        <v>3</v>
      </c>
      <c r="Z462" t="s">
        <v>91</v>
      </c>
    </row>
    <row r="463" spans="1:26" x14ac:dyDescent="0.3">
      <c r="A463" t="s">
        <v>918</v>
      </c>
      <c r="B463" s="1">
        <v>46049</v>
      </c>
      <c r="C463" t="s">
        <v>919</v>
      </c>
      <c r="D463" t="s">
        <v>66</v>
      </c>
      <c r="E463" t="s">
        <v>29</v>
      </c>
      <c r="F463">
        <v>31</v>
      </c>
      <c r="G463" t="s">
        <v>94</v>
      </c>
      <c r="H463" t="s">
        <v>31</v>
      </c>
      <c r="I463" t="s">
        <v>94</v>
      </c>
      <c r="J463" t="s">
        <v>201</v>
      </c>
      <c r="K463">
        <v>4</v>
      </c>
      <c r="L463">
        <v>35256</v>
      </c>
      <c r="M463">
        <v>10</v>
      </c>
      <c r="N463">
        <v>14102.4</v>
      </c>
      <c r="O463">
        <v>22845.89</v>
      </c>
      <c r="P463">
        <v>104</v>
      </c>
      <c r="Q463">
        <v>149871.49</v>
      </c>
      <c r="R463" t="s">
        <v>83</v>
      </c>
      <c r="S463" t="s">
        <v>63</v>
      </c>
      <c r="T463" t="s">
        <v>70</v>
      </c>
      <c r="U463" t="s">
        <v>56</v>
      </c>
      <c r="V463" t="s">
        <v>57</v>
      </c>
      <c r="W463">
        <v>9</v>
      </c>
      <c r="X463" t="s">
        <v>47</v>
      </c>
      <c r="Y463">
        <v>5</v>
      </c>
      <c r="Z463" t="s">
        <v>47</v>
      </c>
    </row>
    <row r="464" spans="1:26" x14ac:dyDescent="0.3">
      <c r="A464" t="s">
        <v>920</v>
      </c>
      <c r="B464" s="1">
        <v>45878</v>
      </c>
      <c r="C464" t="s">
        <v>921</v>
      </c>
      <c r="D464" t="s">
        <v>80</v>
      </c>
      <c r="E464" t="s">
        <v>43</v>
      </c>
      <c r="F464">
        <v>28</v>
      </c>
      <c r="G464" t="s">
        <v>30</v>
      </c>
      <c r="H464" t="s">
        <v>31</v>
      </c>
      <c r="I464" t="s">
        <v>30</v>
      </c>
      <c r="J464" t="s">
        <v>69</v>
      </c>
      <c r="K464">
        <v>2</v>
      </c>
      <c r="L464">
        <v>45154</v>
      </c>
      <c r="M464">
        <v>20</v>
      </c>
      <c r="N464">
        <v>18061.599999999999</v>
      </c>
      <c r="O464">
        <v>13004.35</v>
      </c>
      <c r="P464">
        <v>214</v>
      </c>
      <c r="Q464">
        <v>85464.75</v>
      </c>
      <c r="R464" t="s">
        <v>83</v>
      </c>
      <c r="S464" t="s">
        <v>34</v>
      </c>
      <c r="T464" t="s">
        <v>35</v>
      </c>
      <c r="U464" t="s">
        <v>36</v>
      </c>
      <c r="V464" t="s">
        <v>37</v>
      </c>
      <c r="W464">
        <v>6</v>
      </c>
      <c r="X464" t="s">
        <v>38</v>
      </c>
      <c r="Y464">
        <v>3</v>
      </c>
      <c r="Z464" t="s">
        <v>39</v>
      </c>
    </row>
    <row r="465" spans="1:26" x14ac:dyDescent="0.3">
      <c r="A465" t="s">
        <v>922</v>
      </c>
      <c r="B465" s="1">
        <v>45828</v>
      </c>
      <c r="C465" t="s">
        <v>713</v>
      </c>
      <c r="D465" t="s">
        <v>89</v>
      </c>
      <c r="E465" t="s">
        <v>29</v>
      </c>
      <c r="F465">
        <v>41</v>
      </c>
      <c r="G465" t="s">
        <v>30</v>
      </c>
      <c r="H465" t="s">
        <v>31</v>
      </c>
      <c r="I465" t="s">
        <v>30</v>
      </c>
      <c r="J465" t="s">
        <v>53</v>
      </c>
      <c r="K465">
        <v>4</v>
      </c>
      <c r="L465">
        <v>12691</v>
      </c>
      <c r="M465">
        <v>5</v>
      </c>
      <c r="N465">
        <v>2538.1999999999998</v>
      </c>
      <c r="O465">
        <v>8680.64</v>
      </c>
      <c r="P465">
        <v>366</v>
      </c>
      <c r="Q465">
        <v>57272.44</v>
      </c>
      <c r="R465" t="s">
        <v>45</v>
      </c>
      <c r="S465" t="s">
        <v>63</v>
      </c>
      <c r="T465" t="s">
        <v>84</v>
      </c>
      <c r="U465" t="s">
        <v>85</v>
      </c>
      <c r="V465" t="s">
        <v>86</v>
      </c>
      <c r="W465">
        <v>3</v>
      </c>
      <c r="X465" t="s">
        <v>47</v>
      </c>
      <c r="Y465">
        <v>4</v>
      </c>
      <c r="Z465" t="s">
        <v>91</v>
      </c>
    </row>
    <row r="466" spans="1:26" x14ac:dyDescent="0.3">
      <c r="A466" t="s">
        <v>923</v>
      </c>
      <c r="B466" s="1">
        <v>45804</v>
      </c>
      <c r="C466" t="s">
        <v>509</v>
      </c>
      <c r="D466" t="s">
        <v>28</v>
      </c>
      <c r="E466" t="s">
        <v>29</v>
      </c>
      <c r="F466">
        <v>57</v>
      </c>
      <c r="G466" t="s">
        <v>51</v>
      </c>
      <c r="H466" t="s">
        <v>52</v>
      </c>
      <c r="I466" t="s">
        <v>51</v>
      </c>
      <c r="J466" t="s">
        <v>150</v>
      </c>
      <c r="K466">
        <v>1</v>
      </c>
      <c r="L466">
        <v>34542</v>
      </c>
      <c r="M466">
        <v>20</v>
      </c>
      <c r="N466">
        <v>6908.4</v>
      </c>
      <c r="O466">
        <v>4974.05</v>
      </c>
      <c r="P466">
        <v>179</v>
      </c>
      <c r="Q466">
        <v>32786.65</v>
      </c>
      <c r="R466" t="s">
        <v>83</v>
      </c>
      <c r="S466" t="s">
        <v>63</v>
      </c>
      <c r="T466" t="s">
        <v>76</v>
      </c>
      <c r="U466" t="s">
        <v>77</v>
      </c>
      <c r="V466" t="s">
        <v>57</v>
      </c>
      <c r="W466">
        <v>8</v>
      </c>
      <c r="X466" t="s">
        <v>38</v>
      </c>
      <c r="Y466">
        <v>2</v>
      </c>
      <c r="Z466" t="s">
        <v>58</v>
      </c>
    </row>
    <row r="467" spans="1:26" x14ac:dyDescent="0.3">
      <c r="A467" t="s">
        <v>924</v>
      </c>
      <c r="B467" s="1">
        <v>46017</v>
      </c>
      <c r="C467" t="s">
        <v>925</v>
      </c>
      <c r="D467" t="s">
        <v>89</v>
      </c>
      <c r="E467" t="s">
        <v>43</v>
      </c>
      <c r="F467">
        <v>21</v>
      </c>
      <c r="G467" t="s">
        <v>139</v>
      </c>
      <c r="H467" t="s">
        <v>31</v>
      </c>
      <c r="I467" t="s">
        <v>139</v>
      </c>
      <c r="J467" t="s">
        <v>75</v>
      </c>
      <c r="K467">
        <v>2</v>
      </c>
      <c r="L467">
        <v>43091</v>
      </c>
      <c r="M467">
        <v>5</v>
      </c>
      <c r="N467">
        <v>4309.1000000000004</v>
      </c>
      <c r="O467">
        <v>14737.12</v>
      </c>
      <c r="P467">
        <v>410</v>
      </c>
      <c r="Q467">
        <v>97020.02</v>
      </c>
      <c r="R467" t="s">
        <v>45</v>
      </c>
      <c r="S467" t="s">
        <v>63</v>
      </c>
      <c r="T467" t="s">
        <v>46</v>
      </c>
      <c r="U467" t="s">
        <v>36</v>
      </c>
      <c r="V467" t="s">
        <v>37</v>
      </c>
      <c r="W467">
        <v>1</v>
      </c>
      <c r="X467" t="s">
        <v>47</v>
      </c>
      <c r="Y467">
        <v>2</v>
      </c>
      <c r="Z467" t="s">
        <v>91</v>
      </c>
    </row>
    <row r="468" spans="1:26" x14ac:dyDescent="0.3">
      <c r="A468" t="s">
        <v>926</v>
      </c>
      <c r="B468" s="1">
        <v>46018</v>
      </c>
      <c r="C468" t="s">
        <v>746</v>
      </c>
      <c r="D468" t="s">
        <v>28</v>
      </c>
      <c r="E468" t="s">
        <v>29</v>
      </c>
      <c r="F468">
        <v>53</v>
      </c>
      <c r="G468" t="s">
        <v>99</v>
      </c>
      <c r="H468" t="s">
        <v>52</v>
      </c>
      <c r="I468" t="s">
        <v>99</v>
      </c>
      <c r="J468" t="s">
        <v>53</v>
      </c>
      <c r="K468">
        <v>4</v>
      </c>
      <c r="L468">
        <v>8212</v>
      </c>
      <c r="M468">
        <v>5</v>
      </c>
      <c r="N468">
        <v>1642.4</v>
      </c>
      <c r="O468">
        <v>5617.01</v>
      </c>
      <c r="P468">
        <v>456</v>
      </c>
      <c r="Q468">
        <v>37278.61</v>
      </c>
      <c r="R468" t="s">
        <v>83</v>
      </c>
      <c r="S468" t="s">
        <v>34</v>
      </c>
      <c r="T468" t="s">
        <v>70</v>
      </c>
      <c r="U468" t="s">
        <v>56</v>
      </c>
      <c r="V468" t="s">
        <v>57</v>
      </c>
      <c r="W468">
        <v>5</v>
      </c>
      <c r="X468" t="s">
        <v>47</v>
      </c>
      <c r="Y468">
        <v>2</v>
      </c>
      <c r="Z468" t="s">
        <v>39</v>
      </c>
    </row>
    <row r="469" spans="1:26" x14ac:dyDescent="0.3">
      <c r="A469" t="s">
        <v>927</v>
      </c>
      <c r="B469" s="1">
        <v>45900</v>
      </c>
      <c r="C469" t="s">
        <v>928</v>
      </c>
      <c r="D469" t="s">
        <v>61</v>
      </c>
      <c r="E469" t="s">
        <v>29</v>
      </c>
      <c r="F469">
        <v>41</v>
      </c>
      <c r="G469" t="s">
        <v>99</v>
      </c>
      <c r="H469" t="s">
        <v>52</v>
      </c>
      <c r="I469" t="s">
        <v>99</v>
      </c>
      <c r="J469" t="s">
        <v>32</v>
      </c>
      <c r="K469">
        <v>2</v>
      </c>
      <c r="L469">
        <v>20842</v>
      </c>
      <c r="M469">
        <v>5</v>
      </c>
      <c r="N469">
        <v>2084.1999999999998</v>
      </c>
      <c r="O469">
        <v>7127.96</v>
      </c>
      <c r="P469">
        <v>476</v>
      </c>
      <c r="Q469">
        <v>47203.76</v>
      </c>
      <c r="R469" t="s">
        <v>83</v>
      </c>
      <c r="S469" t="s">
        <v>34</v>
      </c>
      <c r="T469" t="s">
        <v>76</v>
      </c>
      <c r="U469" t="s">
        <v>77</v>
      </c>
      <c r="V469" t="s">
        <v>57</v>
      </c>
      <c r="W469">
        <v>6</v>
      </c>
      <c r="X469" t="s">
        <v>38</v>
      </c>
      <c r="Y469">
        <v>5</v>
      </c>
      <c r="Z469" t="s">
        <v>39</v>
      </c>
    </row>
    <row r="470" spans="1:26" x14ac:dyDescent="0.3">
      <c r="A470" t="s">
        <v>929</v>
      </c>
      <c r="B470" s="1">
        <v>46020</v>
      </c>
      <c r="C470" t="s">
        <v>127</v>
      </c>
      <c r="D470" t="s">
        <v>73</v>
      </c>
      <c r="E470" t="s">
        <v>29</v>
      </c>
      <c r="F470">
        <v>24</v>
      </c>
      <c r="G470" t="s">
        <v>44</v>
      </c>
      <c r="H470" t="s">
        <v>31</v>
      </c>
      <c r="I470" t="s">
        <v>44</v>
      </c>
      <c r="J470" t="s">
        <v>53</v>
      </c>
      <c r="K470">
        <v>1</v>
      </c>
      <c r="L470">
        <v>47724</v>
      </c>
      <c r="M470">
        <v>0</v>
      </c>
      <c r="N470">
        <v>0</v>
      </c>
      <c r="O470">
        <v>8590.32</v>
      </c>
      <c r="P470">
        <v>1</v>
      </c>
      <c r="Q470">
        <v>56315.32</v>
      </c>
      <c r="R470" t="s">
        <v>33</v>
      </c>
      <c r="S470" t="s">
        <v>63</v>
      </c>
      <c r="T470" t="s">
        <v>103</v>
      </c>
      <c r="U470" t="s">
        <v>103</v>
      </c>
      <c r="V470" t="s">
        <v>57</v>
      </c>
      <c r="W470">
        <v>9</v>
      </c>
      <c r="X470" t="s">
        <v>47</v>
      </c>
      <c r="Y470">
        <v>5</v>
      </c>
      <c r="Z470" t="s">
        <v>47</v>
      </c>
    </row>
    <row r="471" spans="1:26" x14ac:dyDescent="0.3">
      <c r="A471" t="s">
        <v>930</v>
      </c>
      <c r="B471" s="1">
        <v>45924</v>
      </c>
      <c r="C471" t="s">
        <v>314</v>
      </c>
      <c r="D471" t="s">
        <v>28</v>
      </c>
      <c r="E471" t="s">
        <v>29</v>
      </c>
      <c r="F471">
        <v>40</v>
      </c>
      <c r="G471" t="s">
        <v>90</v>
      </c>
      <c r="H471" t="s">
        <v>31</v>
      </c>
      <c r="I471" t="s">
        <v>90</v>
      </c>
      <c r="J471" t="s">
        <v>125</v>
      </c>
      <c r="K471">
        <v>4</v>
      </c>
      <c r="L471">
        <v>10839</v>
      </c>
      <c r="M471">
        <v>0</v>
      </c>
      <c r="N471">
        <v>0</v>
      </c>
      <c r="O471">
        <v>7804.08</v>
      </c>
      <c r="P471">
        <v>263</v>
      </c>
      <c r="Q471">
        <v>51423.08</v>
      </c>
      <c r="R471" t="s">
        <v>83</v>
      </c>
      <c r="S471" t="s">
        <v>63</v>
      </c>
      <c r="T471" t="s">
        <v>70</v>
      </c>
      <c r="U471" t="s">
        <v>56</v>
      </c>
      <c r="V471" t="s">
        <v>57</v>
      </c>
      <c r="W471">
        <v>10</v>
      </c>
      <c r="X471" t="s">
        <v>47</v>
      </c>
      <c r="Y471">
        <v>2</v>
      </c>
      <c r="Z471" t="s">
        <v>39</v>
      </c>
    </row>
    <row r="472" spans="1:26" x14ac:dyDescent="0.3">
      <c r="A472" t="s">
        <v>931</v>
      </c>
      <c r="B472" s="1">
        <v>45940</v>
      </c>
      <c r="C472" t="s">
        <v>491</v>
      </c>
      <c r="D472" t="s">
        <v>80</v>
      </c>
      <c r="E472" t="s">
        <v>29</v>
      </c>
      <c r="F472">
        <v>59</v>
      </c>
      <c r="G472" t="s">
        <v>30</v>
      </c>
      <c r="H472" t="s">
        <v>31</v>
      </c>
      <c r="I472" t="s">
        <v>30</v>
      </c>
      <c r="J472" t="s">
        <v>69</v>
      </c>
      <c r="K472">
        <v>3</v>
      </c>
      <c r="L472">
        <v>26534</v>
      </c>
      <c r="M472">
        <v>20</v>
      </c>
      <c r="N472">
        <v>15920.4</v>
      </c>
      <c r="O472">
        <v>11462.69</v>
      </c>
      <c r="P472">
        <v>204</v>
      </c>
      <c r="Q472">
        <v>75348.289999999994</v>
      </c>
      <c r="R472" t="s">
        <v>45</v>
      </c>
      <c r="S472" t="s">
        <v>34</v>
      </c>
      <c r="T472" t="s">
        <v>70</v>
      </c>
      <c r="U472" t="s">
        <v>56</v>
      </c>
      <c r="V472" t="s">
        <v>57</v>
      </c>
      <c r="W472">
        <v>1</v>
      </c>
      <c r="X472" t="s">
        <v>38</v>
      </c>
      <c r="Y472">
        <v>3</v>
      </c>
      <c r="Z472" t="s">
        <v>91</v>
      </c>
    </row>
    <row r="473" spans="1:26" x14ac:dyDescent="0.3">
      <c r="A473" t="s">
        <v>932</v>
      </c>
      <c r="B473" s="1">
        <v>45795</v>
      </c>
      <c r="C473" t="s">
        <v>332</v>
      </c>
      <c r="D473" t="s">
        <v>80</v>
      </c>
      <c r="E473" t="s">
        <v>29</v>
      </c>
      <c r="F473">
        <v>30</v>
      </c>
      <c r="G473" t="s">
        <v>134</v>
      </c>
      <c r="H473" t="s">
        <v>31</v>
      </c>
      <c r="I473" t="s">
        <v>134</v>
      </c>
      <c r="J473" t="s">
        <v>62</v>
      </c>
      <c r="K473">
        <v>4</v>
      </c>
      <c r="L473">
        <v>31580</v>
      </c>
      <c r="M473">
        <v>0</v>
      </c>
      <c r="N473">
        <v>0</v>
      </c>
      <c r="O473">
        <v>22737.599999999999</v>
      </c>
      <c r="P473">
        <v>323</v>
      </c>
      <c r="Q473">
        <v>149380.6</v>
      </c>
      <c r="R473" t="s">
        <v>83</v>
      </c>
      <c r="S473" t="s">
        <v>63</v>
      </c>
      <c r="T473" t="s">
        <v>35</v>
      </c>
      <c r="U473" t="s">
        <v>36</v>
      </c>
      <c r="V473" t="s">
        <v>37</v>
      </c>
      <c r="W473">
        <v>9</v>
      </c>
      <c r="X473" t="s">
        <v>47</v>
      </c>
      <c r="Y473">
        <v>4</v>
      </c>
      <c r="Z473" t="s">
        <v>47</v>
      </c>
    </row>
    <row r="474" spans="1:26" x14ac:dyDescent="0.3">
      <c r="A474" t="s">
        <v>933</v>
      </c>
      <c r="B474" s="1">
        <v>45864</v>
      </c>
      <c r="C474" t="s">
        <v>934</v>
      </c>
      <c r="D474" t="s">
        <v>61</v>
      </c>
      <c r="E474" t="s">
        <v>43</v>
      </c>
      <c r="F474">
        <v>42</v>
      </c>
      <c r="G474" t="s">
        <v>44</v>
      </c>
      <c r="H474" t="s">
        <v>31</v>
      </c>
      <c r="I474" t="s">
        <v>44</v>
      </c>
      <c r="J474" t="s">
        <v>125</v>
      </c>
      <c r="K474">
        <v>2</v>
      </c>
      <c r="L474">
        <v>35161</v>
      </c>
      <c r="M474">
        <v>15</v>
      </c>
      <c r="N474">
        <v>10548.3</v>
      </c>
      <c r="O474">
        <v>10759.27</v>
      </c>
      <c r="P474">
        <v>349</v>
      </c>
      <c r="Q474">
        <v>70881.97</v>
      </c>
      <c r="R474" t="s">
        <v>45</v>
      </c>
      <c r="S474" t="s">
        <v>63</v>
      </c>
      <c r="T474" t="s">
        <v>76</v>
      </c>
      <c r="U474" t="s">
        <v>77</v>
      </c>
      <c r="V474" t="s">
        <v>57</v>
      </c>
      <c r="W474">
        <v>3</v>
      </c>
      <c r="X474" t="s">
        <v>38</v>
      </c>
      <c r="Y474">
        <v>2</v>
      </c>
      <c r="Z474" t="s">
        <v>58</v>
      </c>
    </row>
    <row r="475" spans="1:26" x14ac:dyDescent="0.3">
      <c r="A475" t="s">
        <v>935</v>
      </c>
      <c r="B475" s="1">
        <v>46034</v>
      </c>
      <c r="C475" t="s">
        <v>936</v>
      </c>
      <c r="D475" t="s">
        <v>108</v>
      </c>
      <c r="E475" t="s">
        <v>29</v>
      </c>
      <c r="F475">
        <v>46</v>
      </c>
      <c r="G475" t="s">
        <v>134</v>
      </c>
      <c r="H475" t="s">
        <v>31</v>
      </c>
      <c r="I475" t="s">
        <v>134</v>
      </c>
      <c r="J475" t="s">
        <v>75</v>
      </c>
      <c r="K475">
        <v>3</v>
      </c>
      <c r="L475">
        <v>48636</v>
      </c>
      <c r="M475">
        <v>0</v>
      </c>
      <c r="N475">
        <v>0</v>
      </c>
      <c r="O475">
        <v>26263.439999999999</v>
      </c>
      <c r="P475">
        <v>268</v>
      </c>
      <c r="Q475">
        <v>172439.44</v>
      </c>
      <c r="R475" t="s">
        <v>54</v>
      </c>
      <c r="S475" t="s">
        <v>34</v>
      </c>
      <c r="T475" t="s">
        <v>46</v>
      </c>
      <c r="U475" t="s">
        <v>36</v>
      </c>
      <c r="V475" t="s">
        <v>37</v>
      </c>
      <c r="W475">
        <v>6</v>
      </c>
      <c r="X475" t="s">
        <v>38</v>
      </c>
      <c r="Y475">
        <v>3</v>
      </c>
      <c r="Z475" t="s">
        <v>58</v>
      </c>
    </row>
    <row r="476" spans="1:26" x14ac:dyDescent="0.3">
      <c r="A476" t="s">
        <v>937</v>
      </c>
      <c r="B476" s="1">
        <v>46088</v>
      </c>
      <c r="C476" t="s">
        <v>938</v>
      </c>
      <c r="D476" t="s">
        <v>108</v>
      </c>
      <c r="E476" t="s">
        <v>43</v>
      </c>
      <c r="F476">
        <v>31</v>
      </c>
      <c r="G476" t="s">
        <v>67</v>
      </c>
      <c r="H476" t="s">
        <v>68</v>
      </c>
      <c r="I476" t="s">
        <v>67</v>
      </c>
      <c r="J476" t="s">
        <v>75</v>
      </c>
      <c r="K476">
        <v>2</v>
      </c>
      <c r="L476">
        <v>31744</v>
      </c>
      <c r="M476">
        <v>20</v>
      </c>
      <c r="N476">
        <v>12697.6</v>
      </c>
      <c r="O476">
        <v>9142.27</v>
      </c>
      <c r="P476">
        <v>209</v>
      </c>
      <c r="Q476">
        <v>60141.67</v>
      </c>
      <c r="R476" t="s">
        <v>83</v>
      </c>
      <c r="S476" t="s">
        <v>34</v>
      </c>
      <c r="T476" t="s">
        <v>55</v>
      </c>
      <c r="U476" t="s">
        <v>56</v>
      </c>
      <c r="V476" t="s">
        <v>57</v>
      </c>
      <c r="W476">
        <v>7</v>
      </c>
      <c r="X476" t="s">
        <v>38</v>
      </c>
      <c r="Y476">
        <v>5</v>
      </c>
      <c r="Z476" t="s">
        <v>91</v>
      </c>
    </row>
    <row r="477" spans="1:26" x14ac:dyDescent="0.3">
      <c r="A477" t="s">
        <v>939</v>
      </c>
      <c r="B477" s="1">
        <v>46051</v>
      </c>
      <c r="C477" t="s">
        <v>940</v>
      </c>
      <c r="D477" t="s">
        <v>61</v>
      </c>
      <c r="E477" t="s">
        <v>43</v>
      </c>
      <c r="F477">
        <v>32</v>
      </c>
      <c r="G477" t="s">
        <v>30</v>
      </c>
      <c r="H477" t="s">
        <v>31</v>
      </c>
      <c r="I477" t="s">
        <v>30</v>
      </c>
      <c r="J477" t="s">
        <v>102</v>
      </c>
      <c r="K477">
        <v>4</v>
      </c>
      <c r="L477">
        <v>31822</v>
      </c>
      <c r="M477">
        <v>0</v>
      </c>
      <c r="N477">
        <v>0</v>
      </c>
      <c r="O477">
        <v>22911.84</v>
      </c>
      <c r="P477">
        <v>60</v>
      </c>
      <c r="Q477">
        <v>150259.84</v>
      </c>
      <c r="R477" t="s">
        <v>45</v>
      </c>
      <c r="S477" t="s">
        <v>63</v>
      </c>
      <c r="T477" t="s">
        <v>95</v>
      </c>
      <c r="U477" t="s">
        <v>96</v>
      </c>
      <c r="V477" t="s">
        <v>57</v>
      </c>
      <c r="W477">
        <v>1</v>
      </c>
      <c r="X477" t="s">
        <v>38</v>
      </c>
      <c r="Y477">
        <v>3</v>
      </c>
      <c r="Z477" t="s">
        <v>47</v>
      </c>
    </row>
    <row r="478" spans="1:26" x14ac:dyDescent="0.3">
      <c r="A478" t="s">
        <v>941</v>
      </c>
      <c r="B478" s="1">
        <v>45832</v>
      </c>
      <c r="C478" t="s">
        <v>942</v>
      </c>
      <c r="D478" t="s">
        <v>111</v>
      </c>
      <c r="E478" t="s">
        <v>29</v>
      </c>
      <c r="F478">
        <v>33</v>
      </c>
      <c r="G478" t="s">
        <v>99</v>
      </c>
      <c r="H478" t="s">
        <v>52</v>
      </c>
      <c r="I478" t="s">
        <v>99</v>
      </c>
      <c r="J478" t="s">
        <v>53</v>
      </c>
      <c r="K478">
        <v>4</v>
      </c>
      <c r="L478">
        <v>2368</v>
      </c>
      <c r="M478">
        <v>20</v>
      </c>
      <c r="N478">
        <v>1894.4</v>
      </c>
      <c r="O478">
        <v>1363.97</v>
      </c>
      <c r="P478">
        <v>373</v>
      </c>
      <c r="Q478">
        <v>9314.57</v>
      </c>
      <c r="R478" t="s">
        <v>45</v>
      </c>
      <c r="S478" t="s">
        <v>34</v>
      </c>
      <c r="T478" t="s">
        <v>76</v>
      </c>
      <c r="U478" t="s">
        <v>77</v>
      </c>
      <c r="V478" t="s">
        <v>57</v>
      </c>
      <c r="W478">
        <v>6</v>
      </c>
      <c r="X478" t="s">
        <v>47</v>
      </c>
      <c r="Y478">
        <v>1</v>
      </c>
      <c r="Z478" t="s">
        <v>47</v>
      </c>
    </row>
    <row r="479" spans="1:26" x14ac:dyDescent="0.3">
      <c r="A479" t="s">
        <v>943</v>
      </c>
      <c r="B479" s="1">
        <v>46109</v>
      </c>
      <c r="C479" t="s">
        <v>944</v>
      </c>
      <c r="D479" t="s">
        <v>61</v>
      </c>
      <c r="E479" t="s">
        <v>29</v>
      </c>
      <c r="F479">
        <v>20</v>
      </c>
      <c r="G479" t="s">
        <v>99</v>
      </c>
      <c r="H479" t="s">
        <v>52</v>
      </c>
      <c r="I479" t="s">
        <v>99</v>
      </c>
      <c r="J479" t="s">
        <v>32</v>
      </c>
      <c r="K479">
        <v>5</v>
      </c>
      <c r="L479">
        <v>48760</v>
      </c>
      <c r="M479">
        <v>5</v>
      </c>
      <c r="N479">
        <v>12190</v>
      </c>
      <c r="O479">
        <v>41689.800000000003</v>
      </c>
      <c r="P479">
        <v>420</v>
      </c>
      <c r="Q479">
        <v>273719.8</v>
      </c>
      <c r="R479" t="s">
        <v>33</v>
      </c>
      <c r="S479" t="s">
        <v>34</v>
      </c>
      <c r="T479" t="s">
        <v>95</v>
      </c>
      <c r="U479" t="s">
        <v>96</v>
      </c>
      <c r="V479" t="s">
        <v>57</v>
      </c>
      <c r="W479">
        <v>7</v>
      </c>
      <c r="X479" t="s">
        <v>47</v>
      </c>
      <c r="Y479">
        <v>4</v>
      </c>
      <c r="Z479" t="s">
        <v>47</v>
      </c>
    </row>
    <row r="480" spans="1:26" x14ac:dyDescent="0.3">
      <c r="A480" t="s">
        <v>945</v>
      </c>
      <c r="B480" s="1">
        <v>45804</v>
      </c>
      <c r="C480" t="s">
        <v>143</v>
      </c>
      <c r="D480" t="s">
        <v>80</v>
      </c>
      <c r="E480" t="s">
        <v>43</v>
      </c>
      <c r="F480">
        <v>38</v>
      </c>
      <c r="G480" t="s">
        <v>30</v>
      </c>
      <c r="H480" t="s">
        <v>31</v>
      </c>
      <c r="I480" t="s">
        <v>30</v>
      </c>
      <c r="J480" t="s">
        <v>62</v>
      </c>
      <c r="K480">
        <v>5</v>
      </c>
      <c r="L480">
        <v>39991</v>
      </c>
      <c r="M480">
        <v>10</v>
      </c>
      <c r="N480">
        <v>19995.5</v>
      </c>
      <c r="O480">
        <v>32392.71</v>
      </c>
      <c r="P480">
        <v>310</v>
      </c>
      <c r="Q480">
        <v>212662.21</v>
      </c>
      <c r="R480" t="s">
        <v>33</v>
      </c>
      <c r="S480" t="s">
        <v>34</v>
      </c>
      <c r="T480" t="s">
        <v>46</v>
      </c>
      <c r="U480" t="s">
        <v>36</v>
      </c>
      <c r="V480" t="s">
        <v>37</v>
      </c>
      <c r="W480">
        <v>8</v>
      </c>
      <c r="X480" t="s">
        <v>38</v>
      </c>
      <c r="Y480">
        <v>5</v>
      </c>
      <c r="Z480" t="s">
        <v>47</v>
      </c>
    </row>
    <row r="481" spans="1:26" x14ac:dyDescent="0.3">
      <c r="A481" t="s">
        <v>946</v>
      </c>
      <c r="B481" s="1">
        <v>45909</v>
      </c>
      <c r="C481" t="s">
        <v>665</v>
      </c>
      <c r="D481" t="s">
        <v>66</v>
      </c>
      <c r="E481" t="s">
        <v>43</v>
      </c>
      <c r="F481">
        <v>53</v>
      </c>
      <c r="G481" t="s">
        <v>90</v>
      </c>
      <c r="H481" t="s">
        <v>31</v>
      </c>
      <c r="I481" t="s">
        <v>90</v>
      </c>
      <c r="J481" t="s">
        <v>112</v>
      </c>
      <c r="K481">
        <v>1</v>
      </c>
      <c r="L481">
        <v>47402</v>
      </c>
      <c r="M481">
        <v>5</v>
      </c>
      <c r="N481">
        <v>2370.1</v>
      </c>
      <c r="O481">
        <v>8105.74</v>
      </c>
      <c r="P481">
        <v>192</v>
      </c>
      <c r="Q481">
        <v>53329.64</v>
      </c>
      <c r="R481" t="s">
        <v>54</v>
      </c>
      <c r="S481" t="s">
        <v>63</v>
      </c>
      <c r="T481" t="s">
        <v>55</v>
      </c>
      <c r="U481" t="s">
        <v>56</v>
      </c>
      <c r="V481" t="s">
        <v>57</v>
      </c>
      <c r="W481">
        <v>5</v>
      </c>
      <c r="X481" t="s">
        <v>38</v>
      </c>
      <c r="Y481">
        <v>2</v>
      </c>
      <c r="Z481" t="s">
        <v>58</v>
      </c>
    </row>
    <row r="482" spans="1:26" x14ac:dyDescent="0.3">
      <c r="A482" t="s">
        <v>947</v>
      </c>
      <c r="B482" s="1">
        <v>46034</v>
      </c>
      <c r="C482" t="s">
        <v>948</v>
      </c>
      <c r="D482" t="s">
        <v>61</v>
      </c>
      <c r="E482" t="s">
        <v>43</v>
      </c>
      <c r="F482">
        <v>34</v>
      </c>
      <c r="G482" t="s">
        <v>94</v>
      </c>
      <c r="H482" t="s">
        <v>31</v>
      </c>
      <c r="I482" t="s">
        <v>94</v>
      </c>
      <c r="J482" t="s">
        <v>150</v>
      </c>
      <c r="K482">
        <v>3</v>
      </c>
      <c r="L482">
        <v>42924</v>
      </c>
      <c r="M482">
        <v>20</v>
      </c>
      <c r="N482">
        <v>25754.400000000001</v>
      </c>
      <c r="O482">
        <v>18543.169999999998</v>
      </c>
      <c r="P482">
        <v>373</v>
      </c>
      <c r="Q482">
        <v>121933.77</v>
      </c>
      <c r="R482" t="s">
        <v>54</v>
      </c>
      <c r="S482" t="s">
        <v>34</v>
      </c>
      <c r="T482" t="s">
        <v>70</v>
      </c>
      <c r="U482" t="s">
        <v>56</v>
      </c>
      <c r="V482" t="s">
        <v>57</v>
      </c>
      <c r="W482">
        <v>2</v>
      </c>
      <c r="X482" t="s">
        <v>47</v>
      </c>
      <c r="Y482">
        <v>4</v>
      </c>
      <c r="Z482" t="s">
        <v>91</v>
      </c>
    </row>
    <row r="483" spans="1:26" x14ac:dyDescent="0.3">
      <c r="A483" t="s">
        <v>949</v>
      </c>
      <c r="B483" s="1">
        <v>46000</v>
      </c>
      <c r="C483" t="s">
        <v>950</v>
      </c>
      <c r="D483" t="s">
        <v>108</v>
      </c>
      <c r="E483" t="s">
        <v>43</v>
      </c>
      <c r="F483">
        <v>29</v>
      </c>
      <c r="G483" t="s">
        <v>44</v>
      </c>
      <c r="H483" t="s">
        <v>31</v>
      </c>
      <c r="I483" t="s">
        <v>44</v>
      </c>
      <c r="J483" t="s">
        <v>62</v>
      </c>
      <c r="K483">
        <v>2</v>
      </c>
      <c r="L483">
        <v>43493</v>
      </c>
      <c r="M483">
        <v>5</v>
      </c>
      <c r="N483">
        <v>4349.3</v>
      </c>
      <c r="O483">
        <v>14874.61</v>
      </c>
      <c r="P483">
        <v>499</v>
      </c>
      <c r="Q483">
        <v>98010.31</v>
      </c>
      <c r="R483" t="s">
        <v>83</v>
      </c>
      <c r="S483" t="s">
        <v>63</v>
      </c>
      <c r="T483" t="s">
        <v>35</v>
      </c>
      <c r="U483" t="s">
        <v>36</v>
      </c>
      <c r="V483" t="s">
        <v>37</v>
      </c>
      <c r="W483">
        <v>10</v>
      </c>
      <c r="X483" t="s">
        <v>47</v>
      </c>
      <c r="Y483">
        <v>4</v>
      </c>
      <c r="Z483" t="s">
        <v>39</v>
      </c>
    </row>
    <row r="484" spans="1:26" x14ac:dyDescent="0.3">
      <c r="A484" t="s">
        <v>951</v>
      </c>
      <c r="B484" s="1">
        <v>46087</v>
      </c>
      <c r="C484" t="s">
        <v>952</v>
      </c>
      <c r="D484" t="s">
        <v>42</v>
      </c>
      <c r="E484" t="s">
        <v>29</v>
      </c>
      <c r="F484">
        <v>52</v>
      </c>
      <c r="G484" t="s">
        <v>99</v>
      </c>
      <c r="H484" t="s">
        <v>52</v>
      </c>
      <c r="I484" t="s">
        <v>99</v>
      </c>
      <c r="J484" t="s">
        <v>75</v>
      </c>
      <c r="K484">
        <v>1</v>
      </c>
      <c r="L484">
        <v>23370</v>
      </c>
      <c r="M484">
        <v>0</v>
      </c>
      <c r="N484">
        <v>0</v>
      </c>
      <c r="O484">
        <v>4206.6000000000004</v>
      </c>
      <c r="P484">
        <v>413</v>
      </c>
      <c r="Q484">
        <v>27989.599999999999</v>
      </c>
      <c r="R484" t="s">
        <v>83</v>
      </c>
      <c r="S484" t="s">
        <v>63</v>
      </c>
      <c r="T484" t="s">
        <v>84</v>
      </c>
      <c r="U484" t="s">
        <v>85</v>
      </c>
      <c r="V484" t="s">
        <v>86</v>
      </c>
      <c r="W484">
        <v>6</v>
      </c>
      <c r="X484" t="s">
        <v>38</v>
      </c>
      <c r="Y484">
        <v>4</v>
      </c>
      <c r="Z484" t="s">
        <v>47</v>
      </c>
    </row>
    <row r="485" spans="1:26" x14ac:dyDescent="0.3">
      <c r="A485" t="s">
        <v>953</v>
      </c>
      <c r="B485" s="1">
        <v>46070</v>
      </c>
      <c r="C485" t="s">
        <v>954</v>
      </c>
      <c r="D485" t="s">
        <v>42</v>
      </c>
      <c r="E485" t="s">
        <v>43</v>
      </c>
      <c r="F485">
        <v>58</v>
      </c>
      <c r="G485" t="s">
        <v>30</v>
      </c>
      <c r="H485" t="s">
        <v>31</v>
      </c>
      <c r="I485" t="s">
        <v>30</v>
      </c>
      <c r="J485" t="s">
        <v>53</v>
      </c>
      <c r="K485">
        <v>3</v>
      </c>
      <c r="L485">
        <v>47124</v>
      </c>
      <c r="M485">
        <v>10</v>
      </c>
      <c r="N485">
        <v>14137.2</v>
      </c>
      <c r="O485">
        <v>22902.26</v>
      </c>
      <c r="P485">
        <v>40</v>
      </c>
      <c r="Q485">
        <v>150177.06</v>
      </c>
      <c r="R485" t="s">
        <v>54</v>
      </c>
      <c r="S485" t="s">
        <v>63</v>
      </c>
      <c r="T485" t="s">
        <v>103</v>
      </c>
      <c r="U485" t="s">
        <v>103</v>
      </c>
      <c r="V485" t="s">
        <v>57</v>
      </c>
      <c r="W485">
        <v>4</v>
      </c>
      <c r="X485" t="s">
        <v>38</v>
      </c>
      <c r="Y485">
        <v>3</v>
      </c>
      <c r="Z485" t="s">
        <v>91</v>
      </c>
    </row>
    <row r="486" spans="1:26" x14ac:dyDescent="0.3">
      <c r="A486" t="s">
        <v>955</v>
      </c>
      <c r="B486" s="1">
        <v>46062</v>
      </c>
      <c r="C486" t="s">
        <v>956</v>
      </c>
      <c r="D486" t="s">
        <v>89</v>
      </c>
      <c r="E486" t="s">
        <v>29</v>
      </c>
      <c r="F486">
        <v>30</v>
      </c>
      <c r="G486" t="s">
        <v>139</v>
      </c>
      <c r="H486" t="s">
        <v>31</v>
      </c>
      <c r="I486" t="s">
        <v>139</v>
      </c>
      <c r="J486" t="s">
        <v>201</v>
      </c>
      <c r="K486">
        <v>1</v>
      </c>
      <c r="L486">
        <v>27733</v>
      </c>
      <c r="M486">
        <v>5</v>
      </c>
      <c r="N486">
        <v>1386.65</v>
      </c>
      <c r="O486">
        <v>4742.34</v>
      </c>
      <c r="P486">
        <v>481</v>
      </c>
      <c r="Q486">
        <v>31569.69</v>
      </c>
      <c r="R486" t="s">
        <v>83</v>
      </c>
      <c r="S486" t="s">
        <v>34</v>
      </c>
      <c r="T486" t="s">
        <v>46</v>
      </c>
      <c r="U486" t="s">
        <v>36</v>
      </c>
      <c r="V486" t="s">
        <v>37</v>
      </c>
      <c r="W486">
        <v>8</v>
      </c>
      <c r="X486" t="s">
        <v>38</v>
      </c>
      <c r="Y486">
        <v>3</v>
      </c>
      <c r="Z486" t="s">
        <v>39</v>
      </c>
    </row>
    <row r="487" spans="1:26" x14ac:dyDescent="0.3">
      <c r="A487" t="s">
        <v>957</v>
      </c>
      <c r="B487" s="1">
        <v>45913</v>
      </c>
      <c r="C487" t="s">
        <v>742</v>
      </c>
      <c r="D487" t="s">
        <v>42</v>
      </c>
      <c r="E487" t="s">
        <v>29</v>
      </c>
      <c r="F487">
        <v>26</v>
      </c>
      <c r="G487" t="s">
        <v>74</v>
      </c>
      <c r="H487" t="s">
        <v>31</v>
      </c>
      <c r="I487" t="s">
        <v>74</v>
      </c>
      <c r="J487" t="s">
        <v>201</v>
      </c>
      <c r="K487">
        <v>1</v>
      </c>
      <c r="L487">
        <v>16619</v>
      </c>
      <c r="M487">
        <v>5</v>
      </c>
      <c r="N487">
        <v>830.95</v>
      </c>
      <c r="O487">
        <v>2841.85</v>
      </c>
      <c r="P487">
        <v>416</v>
      </c>
      <c r="Q487">
        <v>19045.900000000001</v>
      </c>
      <c r="R487" t="s">
        <v>54</v>
      </c>
      <c r="S487" t="s">
        <v>34</v>
      </c>
      <c r="T487" t="s">
        <v>84</v>
      </c>
      <c r="U487" t="s">
        <v>85</v>
      </c>
      <c r="V487" t="s">
        <v>86</v>
      </c>
      <c r="W487">
        <v>4</v>
      </c>
      <c r="X487" t="s">
        <v>38</v>
      </c>
      <c r="Y487">
        <v>1</v>
      </c>
      <c r="Z487" t="s">
        <v>47</v>
      </c>
    </row>
    <row r="488" spans="1:26" x14ac:dyDescent="0.3">
      <c r="A488" t="s">
        <v>958</v>
      </c>
      <c r="B488" s="1">
        <v>45939</v>
      </c>
      <c r="C488" t="s">
        <v>172</v>
      </c>
      <c r="D488" t="s">
        <v>28</v>
      </c>
      <c r="E488" t="s">
        <v>43</v>
      </c>
      <c r="F488">
        <v>39</v>
      </c>
      <c r="G488" t="s">
        <v>99</v>
      </c>
      <c r="H488" t="s">
        <v>52</v>
      </c>
      <c r="I488" t="s">
        <v>99</v>
      </c>
      <c r="J488" t="s">
        <v>112</v>
      </c>
      <c r="K488">
        <v>3</v>
      </c>
      <c r="L488">
        <v>16882</v>
      </c>
      <c r="M488">
        <v>10</v>
      </c>
      <c r="N488">
        <v>5064.6000000000004</v>
      </c>
      <c r="O488">
        <v>8204.65</v>
      </c>
      <c r="P488">
        <v>146</v>
      </c>
      <c r="Q488">
        <v>53932.05</v>
      </c>
      <c r="R488" t="s">
        <v>33</v>
      </c>
      <c r="S488" t="s">
        <v>63</v>
      </c>
      <c r="T488" t="s">
        <v>103</v>
      </c>
      <c r="U488" t="s">
        <v>103</v>
      </c>
      <c r="V488" t="s">
        <v>57</v>
      </c>
      <c r="W488">
        <v>2</v>
      </c>
      <c r="X488" t="s">
        <v>38</v>
      </c>
      <c r="Y488">
        <v>5</v>
      </c>
      <c r="Z488" t="s">
        <v>91</v>
      </c>
    </row>
    <row r="489" spans="1:26" x14ac:dyDescent="0.3">
      <c r="A489" t="s">
        <v>959</v>
      </c>
      <c r="B489" s="1">
        <v>46009</v>
      </c>
      <c r="C489" t="s">
        <v>960</v>
      </c>
      <c r="D489" t="s">
        <v>80</v>
      </c>
      <c r="E489" t="s">
        <v>29</v>
      </c>
      <c r="F489">
        <v>52</v>
      </c>
      <c r="G489" t="s">
        <v>74</v>
      </c>
      <c r="H489" t="s">
        <v>31</v>
      </c>
      <c r="I489" t="s">
        <v>74</v>
      </c>
      <c r="J489" t="s">
        <v>125</v>
      </c>
      <c r="K489">
        <v>3</v>
      </c>
      <c r="L489">
        <v>42848</v>
      </c>
      <c r="M489">
        <v>15</v>
      </c>
      <c r="N489">
        <v>19281.599999999999</v>
      </c>
      <c r="O489">
        <v>19667.23</v>
      </c>
      <c r="P489">
        <v>22</v>
      </c>
      <c r="Q489">
        <v>128951.63</v>
      </c>
      <c r="R489" t="s">
        <v>54</v>
      </c>
      <c r="S489" t="s">
        <v>34</v>
      </c>
      <c r="T489" t="s">
        <v>70</v>
      </c>
      <c r="U489" t="s">
        <v>56</v>
      </c>
      <c r="V489" t="s">
        <v>57</v>
      </c>
      <c r="W489">
        <v>3</v>
      </c>
      <c r="X489" t="s">
        <v>38</v>
      </c>
      <c r="Y489">
        <v>2</v>
      </c>
      <c r="Z489" t="s">
        <v>47</v>
      </c>
    </row>
    <row r="490" spans="1:26" x14ac:dyDescent="0.3">
      <c r="A490" t="s">
        <v>961</v>
      </c>
      <c r="B490" s="1">
        <v>45860</v>
      </c>
      <c r="C490" t="s">
        <v>962</v>
      </c>
      <c r="D490" t="s">
        <v>73</v>
      </c>
      <c r="E490" t="s">
        <v>43</v>
      </c>
      <c r="F490">
        <v>25</v>
      </c>
      <c r="G490" t="s">
        <v>67</v>
      </c>
      <c r="H490" t="s">
        <v>68</v>
      </c>
      <c r="I490" t="s">
        <v>67</v>
      </c>
      <c r="J490" t="s">
        <v>62</v>
      </c>
      <c r="K490">
        <v>3</v>
      </c>
      <c r="L490">
        <v>17988</v>
      </c>
      <c r="M490">
        <v>10</v>
      </c>
      <c r="N490">
        <v>5396.4</v>
      </c>
      <c r="O490">
        <v>8742.17</v>
      </c>
      <c r="P490">
        <v>462</v>
      </c>
      <c r="Q490">
        <v>57771.77</v>
      </c>
      <c r="R490" t="s">
        <v>83</v>
      </c>
      <c r="S490" t="s">
        <v>34</v>
      </c>
      <c r="T490" t="s">
        <v>76</v>
      </c>
      <c r="U490" t="s">
        <v>77</v>
      </c>
      <c r="V490" t="s">
        <v>57</v>
      </c>
      <c r="W490">
        <v>10</v>
      </c>
      <c r="X490" t="s">
        <v>38</v>
      </c>
      <c r="Y490">
        <v>2</v>
      </c>
      <c r="Z490" t="s">
        <v>91</v>
      </c>
    </row>
    <row r="491" spans="1:26" x14ac:dyDescent="0.3">
      <c r="A491" t="s">
        <v>963</v>
      </c>
      <c r="B491" s="1">
        <v>45807</v>
      </c>
      <c r="C491" t="s">
        <v>203</v>
      </c>
      <c r="D491" t="s">
        <v>66</v>
      </c>
      <c r="E491" t="s">
        <v>43</v>
      </c>
      <c r="F491">
        <v>51</v>
      </c>
      <c r="G491" t="s">
        <v>99</v>
      </c>
      <c r="H491" t="s">
        <v>52</v>
      </c>
      <c r="I491" t="s">
        <v>99</v>
      </c>
      <c r="J491" t="s">
        <v>102</v>
      </c>
      <c r="K491">
        <v>4</v>
      </c>
      <c r="L491">
        <v>20757</v>
      </c>
      <c r="M491">
        <v>0</v>
      </c>
      <c r="N491">
        <v>0</v>
      </c>
      <c r="O491">
        <v>14945.04</v>
      </c>
      <c r="P491">
        <v>65</v>
      </c>
      <c r="Q491">
        <v>98038.04</v>
      </c>
      <c r="R491" t="s">
        <v>54</v>
      </c>
      <c r="S491" t="s">
        <v>34</v>
      </c>
      <c r="T491" t="s">
        <v>70</v>
      </c>
      <c r="U491" t="s">
        <v>56</v>
      </c>
      <c r="V491" t="s">
        <v>57</v>
      </c>
      <c r="W491">
        <v>6</v>
      </c>
      <c r="X491" t="s">
        <v>47</v>
      </c>
      <c r="Y491">
        <v>4</v>
      </c>
      <c r="Z491" t="s">
        <v>58</v>
      </c>
    </row>
    <row r="492" spans="1:26" x14ac:dyDescent="0.3">
      <c r="A492" t="s">
        <v>964</v>
      </c>
      <c r="B492" s="1">
        <v>45868</v>
      </c>
      <c r="C492" t="s">
        <v>965</v>
      </c>
      <c r="D492" t="s">
        <v>50</v>
      </c>
      <c r="E492" t="s">
        <v>43</v>
      </c>
      <c r="F492">
        <v>54</v>
      </c>
      <c r="G492" t="s">
        <v>134</v>
      </c>
      <c r="H492" t="s">
        <v>31</v>
      </c>
      <c r="I492" t="s">
        <v>134</v>
      </c>
      <c r="J492" t="s">
        <v>75</v>
      </c>
      <c r="K492">
        <v>2</v>
      </c>
      <c r="L492">
        <v>36202</v>
      </c>
      <c r="M492">
        <v>10</v>
      </c>
      <c r="N492">
        <v>7240.4</v>
      </c>
      <c r="O492">
        <v>11729.45</v>
      </c>
      <c r="P492">
        <v>49</v>
      </c>
      <c r="Q492">
        <v>76942.05</v>
      </c>
      <c r="R492" t="s">
        <v>54</v>
      </c>
      <c r="S492" t="s">
        <v>63</v>
      </c>
      <c r="T492" t="s">
        <v>103</v>
      </c>
      <c r="U492" t="s">
        <v>103</v>
      </c>
      <c r="V492" t="s">
        <v>57</v>
      </c>
      <c r="W492">
        <v>10</v>
      </c>
      <c r="X492" t="s">
        <v>47</v>
      </c>
      <c r="Y492">
        <v>3</v>
      </c>
      <c r="Z492" t="s">
        <v>58</v>
      </c>
    </row>
    <row r="493" spans="1:26" x14ac:dyDescent="0.3">
      <c r="A493" t="s">
        <v>966</v>
      </c>
      <c r="B493" s="1">
        <v>46089</v>
      </c>
      <c r="C493" t="s">
        <v>777</v>
      </c>
      <c r="D493" t="s">
        <v>80</v>
      </c>
      <c r="E493" t="s">
        <v>43</v>
      </c>
      <c r="F493">
        <v>55</v>
      </c>
      <c r="G493" t="s">
        <v>90</v>
      </c>
      <c r="H493" t="s">
        <v>31</v>
      </c>
      <c r="I493" t="s">
        <v>90</v>
      </c>
      <c r="J493" t="s">
        <v>62</v>
      </c>
      <c r="K493">
        <v>5</v>
      </c>
      <c r="L493">
        <v>8252</v>
      </c>
      <c r="M493">
        <v>20</v>
      </c>
      <c r="N493">
        <v>8252</v>
      </c>
      <c r="O493">
        <v>5941.44</v>
      </c>
      <c r="P493">
        <v>389</v>
      </c>
      <c r="Q493">
        <v>39338.44</v>
      </c>
      <c r="R493" t="s">
        <v>54</v>
      </c>
      <c r="S493" t="s">
        <v>34</v>
      </c>
      <c r="T493" t="s">
        <v>46</v>
      </c>
      <c r="U493" t="s">
        <v>36</v>
      </c>
      <c r="V493" t="s">
        <v>37</v>
      </c>
      <c r="W493">
        <v>5</v>
      </c>
      <c r="X493" t="s">
        <v>47</v>
      </c>
      <c r="Y493">
        <v>3</v>
      </c>
      <c r="Z493" t="s">
        <v>91</v>
      </c>
    </row>
    <row r="494" spans="1:26" x14ac:dyDescent="0.3">
      <c r="A494" t="s">
        <v>967</v>
      </c>
      <c r="B494" s="1">
        <v>45776</v>
      </c>
      <c r="C494" t="s">
        <v>203</v>
      </c>
      <c r="D494" t="s">
        <v>80</v>
      </c>
      <c r="E494" t="s">
        <v>29</v>
      </c>
      <c r="F494">
        <v>50</v>
      </c>
      <c r="G494" t="s">
        <v>67</v>
      </c>
      <c r="H494" t="s">
        <v>68</v>
      </c>
      <c r="I494" t="s">
        <v>67</v>
      </c>
      <c r="J494" t="s">
        <v>62</v>
      </c>
      <c r="K494">
        <v>1</v>
      </c>
      <c r="L494">
        <v>49467</v>
      </c>
      <c r="M494">
        <v>20</v>
      </c>
      <c r="N494">
        <v>9893.4</v>
      </c>
      <c r="O494">
        <v>7123.25</v>
      </c>
      <c r="P494">
        <v>217</v>
      </c>
      <c r="Q494">
        <v>46913.85</v>
      </c>
      <c r="R494" t="s">
        <v>54</v>
      </c>
      <c r="S494" t="s">
        <v>63</v>
      </c>
      <c r="T494" t="s">
        <v>84</v>
      </c>
      <c r="U494" t="s">
        <v>85</v>
      </c>
      <c r="V494" t="s">
        <v>86</v>
      </c>
      <c r="W494">
        <v>5</v>
      </c>
      <c r="X494" t="s">
        <v>38</v>
      </c>
      <c r="Y494">
        <v>3</v>
      </c>
      <c r="Z494" t="s">
        <v>58</v>
      </c>
    </row>
    <row r="495" spans="1:26" x14ac:dyDescent="0.3">
      <c r="A495" t="s">
        <v>968</v>
      </c>
      <c r="B495" s="1">
        <v>45941</v>
      </c>
      <c r="C495" t="s">
        <v>388</v>
      </c>
      <c r="D495" t="s">
        <v>42</v>
      </c>
      <c r="E495" t="s">
        <v>29</v>
      </c>
      <c r="F495">
        <v>55</v>
      </c>
      <c r="G495" t="s">
        <v>51</v>
      </c>
      <c r="H495" t="s">
        <v>52</v>
      </c>
      <c r="I495" t="s">
        <v>51</v>
      </c>
      <c r="J495" t="s">
        <v>102</v>
      </c>
      <c r="K495">
        <v>4</v>
      </c>
      <c r="L495">
        <v>21774</v>
      </c>
      <c r="M495">
        <v>20</v>
      </c>
      <c r="N495">
        <v>17419.2</v>
      </c>
      <c r="O495">
        <v>12541.82</v>
      </c>
      <c r="P495">
        <v>11</v>
      </c>
      <c r="Q495">
        <v>82229.62</v>
      </c>
      <c r="R495" t="s">
        <v>54</v>
      </c>
      <c r="S495" t="s">
        <v>63</v>
      </c>
      <c r="T495" t="s">
        <v>95</v>
      </c>
      <c r="U495" t="s">
        <v>96</v>
      </c>
      <c r="V495" t="s">
        <v>57</v>
      </c>
      <c r="W495">
        <v>5</v>
      </c>
      <c r="X495" t="s">
        <v>47</v>
      </c>
      <c r="Y495">
        <v>1</v>
      </c>
      <c r="Z495" t="s">
        <v>91</v>
      </c>
    </row>
    <row r="496" spans="1:26" x14ac:dyDescent="0.3">
      <c r="A496" t="s">
        <v>969</v>
      </c>
      <c r="B496" s="1">
        <v>45994</v>
      </c>
      <c r="C496" t="s">
        <v>283</v>
      </c>
      <c r="D496" t="s">
        <v>80</v>
      </c>
      <c r="E496" t="s">
        <v>43</v>
      </c>
      <c r="F496">
        <v>54</v>
      </c>
      <c r="G496" t="s">
        <v>74</v>
      </c>
      <c r="H496" t="s">
        <v>31</v>
      </c>
      <c r="I496" t="s">
        <v>74</v>
      </c>
      <c r="J496" t="s">
        <v>112</v>
      </c>
      <c r="K496">
        <v>4</v>
      </c>
      <c r="L496">
        <v>47507</v>
      </c>
      <c r="M496">
        <v>5</v>
      </c>
      <c r="N496">
        <v>9501.4</v>
      </c>
      <c r="O496">
        <v>32494.79</v>
      </c>
      <c r="P496">
        <v>181</v>
      </c>
      <c r="Q496">
        <v>213202.39</v>
      </c>
      <c r="R496" t="s">
        <v>33</v>
      </c>
      <c r="S496" t="s">
        <v>63</v>
      </c>
      <c r="T496" t="s">
        <v>95</v>
      </c>
      <c r="U496" t="s">
        <v>96</v>
      </c>
      <c r="V496" t="s">
        <v>57</v>
      </c>
      <c r="W496">
        <v>7</v>
      </c>
      <c r="X496" t="s">
        <v>47</v>
      </c>
      <c r="Y496">
        <v>2</v>
      </c>
      <c r="Z496" t="s">
        <v>91</v>
      </c>
    </row>
    <row r="497" spans="1:26" x14ac:dyDescent="0.3">
      <c r="A497" t="s">
        <v>970</v>
      </c>
      <c r="B497" s="1">
        <v>45961</v>
      </c>
      <c r="C497" t="s">
        <v>971</v>
      </c>
      <c r="D497" t="s">
        <v>73</v>
      </c>
      <c r="E497" t="s">
        <v>43</v>
      </c>
      <c r="F497">
        <v>29</v>
      </c>
      <c r="G497" t="s">
        <v>139</v>
      </c>
      <c r="H497" t="s">
        <v>31</v>
      </c>
      <c r="I497" t="s">
        <v>139</v>
      </c>
      <c r="J497" t="s">
        <v>112</v>
      </c>
      <c r="K497">
        <v>3</v>
      </c>
      <c r="L497">
        <v>36790</v>
      </c>
      <c r="M497">
        <v>10</v>
      </c>
      <c r="N497">
        <v>11037</v>
      </c>
      <c r="O497">
        <v>17879.939999999999</v>
      </c>
      <c r="P497">
        <v>0</v>
      </c>
      <c r="Q497">
        <v>117212.94</v>
      </c>
      <c r="R497" t="s">
        <v>33</v>
      </c>
      <c r="S497" t="s">
        <v>63</v>
      </c>
      <c r="T497" t="s">
        <v>95</v>
      </c>
      <c r="U497" t="s">
        <v>96</v>
      </c>
      <c r="V497" t="s">
        <v>57</v>
      </c>
      <c r="W497">
        <v>7</v>
      </c>
      <c r="X497" t="s">
        <v>38</v>
      </c>
      <c r="Y497">
        <v>1</v>
      </c>
      <c r="Z497" t="s">
        <v>91</v>
      </c>
    </row>
    <row r="498" spans="1:26" x14ac:dyDescent="0.3">
      <c r="A498" t="s">
        <v>972</v>
      </c>
      <c r="B498" s="1">
        <v>45831</v>
      </c>
      <c r="C498" t="s">
        <v>973</v>
      </c>
      <c r="D498" t="s">
        <v>66</v>
      </c>
      <c r="E498" t="s">
        <v>29</v>
      </c>
      <c r="F498">
        <v>22</v>
      </c>
      <c r="G498" t="s">
        <v>74</v>
      </c>
      <c r="H498" t="s">
        <v>31</v>
      </c>
      <c r="I498" t="s">
        <v>74</v>
      </c>
      <c r="J498" t="s">
        <v>62</v>
      </c>
      <c r="K498">
        <v>1</v>
      </c>
      <c r="L498">
        <v>29785</v>
      </c>
      <c r="M498">
        <v>20</v>
      </c>
      <c r="N498">
        <v>5957</v>
      </c>
      <c r="O498">
        <v>4289.04</v>
      </c>
      <c r="P498">
        <v>223</v>
      </c>
      <c r="Q498">
        <v>28340.04</v>
      </c>
      <c r="R498" t="s">
        <v>33</v>
      </c>
      <c r="S498" t="s">
        <v>63</v>
      </c>
      <c r="T498" t="s">
        <v>46</v>
      </c>
      <c r="U498" t="s">
        <v>36</v>
      </c>
      <c r="V498" t="s">
        <v>37</v>
      </c>
      <c r="W498">
        <v>1</v>
      </c>
      <c r="X498" t="s">
        <v>47</v>
      </c>
      <c r="Y498">
        <v>1</v>
      </c>
      <c r="Z498" t="s">
        <v>91</v>
      </c>
    </row>
    <row r="499" spans="1:26" x14ac:dyDescent="0.3">
      <c r="A499" t="s">
        <v>974</v>
      </c>
      <c r="B499" s="1">
        <v>46019</v>
      </c>
      <c r="C499" t="s">
        <v>975</v>
      </c>
      <c r="D499" t="s">
        <v>73</v>
      </c>
      <c r="E499" t="s">
        <v>29</v>
      </c>
      <c r="F499">
        <v>21</v>
      </c>
      <c r="G499" t="s">
        <v>94</v>
      </c>
      <c r="H499" t="s">
        <v>31</v>
      </c>
      <c r="I499" t="s">
        <v>94</v>
      </c>
      <c r="J499" t="s">
        <v>75</v>
      </c>
      <c r="K499">
        <v>3</v>
      </c>
      <c r="L499">
        <v>44354</v>
      </c>
      <c r="M499">
        <v>0</v>
      </c>
      <c r="N499">
        <v>0</v>
      </c>
      <c r="O499">
        <v>23951.16</v>
      </c>
      <c r="P499">
        <v>395</v>
      </c>
      <c r="Q499">
        <v>157408.16</v>
      </c>
      <c r="R499" t="s">
        <v>54</v>
      </c>
      <c r="S499" t="s">
        <v>34</v>
      </c>
      <c r="T499" t="s">
        <v>70</v>
      </c>
      <c r="U499" t="s">
        <v>56</v>
      </c>
      <c r="V499" t="s">
        <v>57</v>
      </c>
      <c r="W499">
        <v>4</v>
      </c>
      <c r="X499" t="s">
        <v>47</v>
      </c>
      <c r="Y499">
        <v>3</v>
      </c>
      <c r="Z499" t="s">
        <v>47</v>
      </c>
    </row>
    <row r="500" spans="1:26" x14ac:dyDescent="0.3">
      <c r="A500" t="s">
        <v>976</v>
      </c>
      <c r="B500" s="1">
        <v>45921</v>
      </c>
      <c r="C500" t="s">
        <v>977</v>
      </c>
      <c r="D500" t="s">
        <v>80</v>
      </c>
      <c r="E500" t="s">
        <v>29</v>
      </c>
      <c r="F500">
        <v>26</v>
      </c>
      <c r="G500" t="s">
        <v>67</v>
      </c>
      <c r="H500" t="s">
        <v>68</v>
      </c>
      <c r="I500" t="s">
        <v>67</v>
      </c>
      <c r="J500" t="s">
        <v>69</v>
      </c>
      <c r="K500">
        <v>4</v>
      </c>
      <c r="L500">
        <v>42490</v>
      </c>
      <c r="M500">
        <v>10</v>
      </c>
      <c r="N500">
        <v>16996</v>
      </c>
      <c r="O500">
        <v>27533.52</v>
      </c>
      <c r="P500">
        <v>135</v>
      </c>
      <c r="Q500">
        <v>180632.52</v>
      </c>
      <c r="R500" t="s">
        <v>54</v>
      </c>
      <c r="S500" t="s">
        <v>63</v>
      </c>
      <c r="T500" t="s">
        <v>103</v>
      </c>
      <c r="U500" t="s">
        <v>103</v>
      </c>
      <c r="V500" t="s">
        <v>57</v>
      </c>
      <c r="W500">
        <v>3</v>
      </c>
      <c r="X500" t="s">
        <v>38</v>
      </c>
      <c r="Y500">
        <v>3</v>
      </c>
      <c r="Z500" t="s">
        <v>91</v>
      </c>
    </row>
    <row r="501" spans="1:26" x14ac:dyDescent="0.3">
      <c r="A501" t="s">
        <v>978</v>
      </c>
      <c r="B501" s="1">
        <v>46014</v>
      </c>
      <c r="C501" t="s">
        <v>631</v>
      </c>
      <c r="D501" t="s">
        <v>111</v>
      </c>
      <c r="E501" t="s">
        <v>43</v>
      </c>
      <c r="F501">
        <v>28</v>
      </c>
      <c r="G501" t="s">
        <v>94</v>
      </c>
      <c r="H501" t="s">
        <v>31</v>
      </c>
      <c r="I501" t="s">
        <v>94</v>
      </c>
      <c r="J501" t="s">
        <v>150</v>
      </c>
      <c r="K501">
        <v>1</v>
      </c>
      <c r="L501">
        <v>7815</v>
      </c>
      <c r="M501">
        <v>0</v>
      </c>
      <c r="N501">
        <v>0</v>
      </c>
      <c r="O501">
        <v>1406.7</v>
      </c>
      <c r="P501">
        <v>306</v>
      </c>
      <c r="Q501">
        <v>9527.7000000000007</v>
      </c>
      <c r="R501" t="s">
        <v>45</v>
      </c>
      <c r="S501" t="s">
        <v>63</v>
      </c>
      <c r="T501" t="s">
        <v>103</v>
      </c>
      <c r="U501" t="s">
        <v>103</v>
      </c>
      <c r="V501" t="s">
        <v>57</v>
      </c>
      <c r="W501">
        <v>7</v>
      </c>
      <c r="X501" t="s">
        <v>47</v>
      </c>
      <c r="Y501">
        <v>1</v>
      </c>
      <c r="Z501" t="s">
        <v>39</v>
      </c>
    </row>
    <row r="502" spans="1:26" x14ac:dyDescent="0.3">
      <c r="A502" t="s">
        <v>979</v>
      </c>
      <c r="B502" s="1">
        <v>45949</v>
      </c>
      <c r="C502" t="s">
        <v>980</v>
      </c>
      <c r="D502" t="s">
        <v>108</v>
      </c>
      <c r="E502" t="s">
        <v>29</v>
      </c>
      <c r="F502">
        <v>47</v>
      </c>
      <c r="G502" t="s">
        <v>94</v>
      </c>
      <c r="H502" t="s">
        <v>31</v>
      </c>
      <c r="I502" t="s">
        <v>94</v>
      </c>
      <c r="J502" t="s">
        <v>112</v>
      </c>
      <c r="K502">
        <v>1</v>
      </c>
      <c r="L502">
        <v>36934</v>
      </c>
      <c r="M502">
        <v>20</v>
      </c>
      <c r="N502">
        <v>7386.8</v>
      </c>
      <c r="O502">
        <v>5318.5</v>
      </c>
      <c r="P502">
        <v>83</v>
      </c>
      <c r="Q502">
        <v>34948.699999999997</v>
      </c>
      <c r="R502" t="s">
        <v>54</v>
      </c>
      <c r="S502" t="s">
        <v>34</v>
      </c>
      <c r="T502" t="s">
        <v>46</v>
      </c>
      <c r="U502" t="s">
        <v>36</v>
      </c>
      <c r="V502" t="s">
        <v>37</v>
      </c>
      <c r="W502">
        <v>4</v>
      </c>
      <c r="X502" t="s">
        <v>38</v>
      </c>
      <c r="Y502">
        <v>3</v>
      </c>
      <c r="Z502" t="s">
        <v>47</v>
      </c>
    </row>
    <row r="503" spans="1:26" x14ac:dyDescent="0.3">
      <c r="A503" t="s">
        <v>981</v>
      </c>
      <c r="B503" s="1">
        <v>46005</v>
      </c>
      <c r="C503" t="s">
        <v>810</v>
      </c>
      <c r="D503" t="s">
        <v>66</v>
      </c>
      <c r="E503" t="s">
        <v>43</v>
      </c>
      <c r="F503">
        <v>25</v>
      </c>
      <c r="G503" t="s">
        <v>90</v>
      </c>
      <c r="H503" t="s">
        <v>31</v>
      </c>
      <c r="I503" t="s">
        <v>90</v>
      </c>
      <c r="J503" t="s">
        <v>32</v>
      </c>
      <c r="K503">
        <v>4</v>
      </c>
      <c r="L503">
        <v>22888</v>
      </c>
      <c r="M503">
        <v>0</v>
      </c>
      <c r="N503">
        <v>0</v>
      </c>
      <c r="O503">
        <v>16479.36</v>
      </c>
      <c r="P503">
        <v>377</v>
      </c>
      <c r="Q503">
        <v>108408.36</v>
      </c>
      <c r="R503" t="s">
        <v>83</v>
      </c>
      <c r="S503" t="s">
        <v>34</v>
      </c>
      <c r="T503" t="s">
        <v>70</v>
      </c>
      <c r="U503" t="s">
        <v>56</v>
      </c>
      <c r="V503" t="s">
        <v>57</v>
      </c>
      <c r="W503">
        <v>10</v>
      </c>
      <c r="X503" t="s">
        <v>38</v>
      </c>
      <c r="Y503">
        <v>1</v>
      </c>
      <c r="Z503" t="s">
        <v>39</v>
      </c>
    </row>
    <row r="504" spans="1:26" x14ac:dyDescent="0.3">
      <c r="A504" t="s">
        <v>982</v>
      </c>
      <c r="B504" s="1">
        <v>46008</v>
      </c>
      <c r="C504" t="s">
        <v>983</v>
      </c>
      <c r="D504" t="s">
        <v>28</v>
      </c>
      <c r="E504" t="s">
        <v>43</v>
      </c>
      <c r="F504">
        <v>27</v>
      </c>
      <c r="G504" t="s">
        <v>99</v>
      </c>
      <c r="H504" t="s">
        <v>52</v>
      </c>
      <c r="I504" t="s">
        <v>99</v>
      </c>
      <c r="J504" t="s">
        <v>62</v>
      </c>
      <c r="K504">
        <v>4</v>
      </c>
      <c r="L504">
        <v>36131</v>
      </c>
      <c r="M504">
        <v>0</v>
      </c>
      <c r="N504">
        <v>0</v>
      </c>
      <c r="O504">
        <v>26014.32</v>
      </c>
      <c r="P504">
        <v>402</v>
      </c>
      <c r="Q504">
        <v>170940.32</v>
      </c>
      <c r="R504" t="s">
        <v>45</v>
      </c>
      <c r="S504" t="s">
        <v>63</v>
      </c>
      <c r="T504" t="s">
        <v>70</v>
      </c>
      <c r="U504" t="s">
        <v>56</v>
      </c>
      <c r="V504" t="s">
        <v>57</v>
      </c>
      <c r="W504">
        <v>4</v>
      </c>
      <c r="X504" t="s">
        <v>38</v>
      </c>
      <c r="Y504">
        <v>4</v>
      </c>
      <c r="Z504" t="s">
        <v>58</v>
      </c>
    </row>
    <row r="505" spans="1:26" x14ac:dyDescent="0.3">
      <c r="A505" t="s">
        <v>984</v>
      </c>
      <c r="B505" s="1">
        <v>45948</v>
      </c>
      <c r="C505" t="s">
        <v>985</v>
      </c>
      <c r="D505" t="s">
        <v>66</v>
      </c>
      <c r="E505" t="s">
        <v>43</v>
      </c>
      <c r="F505">
        <v>43</v>
      </c>
      <c r="G505" t="s">
        <v>44</v>
      </c>
      <c r="H505" t="s">
        <v>31</v>
      </c>
      <c r="I505" t="s">
        <v>44</v>
      </c>
      <c r="J505" t="s">
        <v>53</v>
      </c>
      <c r="K505">
        <v>2</v>
      </c>
      <c r="L505">
        <v>1030</v>
      </c>
      <c r="M505">
        <v>0</v>
      </c>
      <c r="N505">
        <v>0</v>
      </c>
      <c r="O505">
        <v>370.8</v>
      </c>
      <c r="P505">
        <v>174</v>
      </c>
      <c r="Q505">
        <v>2604.8000000000002</v>
      </c>
      <c r="R505" t="s">
        <v>45</v>
      </c>
      <c r="S505" t="s">
        <v>34</v>
      </c>
      <c r="T505" t="s">
        <v>35</v>
      </c>
      <c r="U505" t="s">
        <v>36</v>
      </c>
      <c r="V505" t="s">
        <v>37</v>
      </c>
      <c r="W505">
        <v>7</v>
      </c>
      <c r="X505" t="s">
        <v>47</v>
      </c>
      <c r="Y505">
        <v>2</v>
      </c>
      <c r="Z505" t="s">
        <v>91</v>
      </c>
    </row>
    <row r="506" spans="1:26" x14ac:dyDescent="0.3">
      <c r="A506" t="s">
        <v>986</v>
      </c>
      <c r="B506" s="1">
        <v>45963</v>
      </c>
      <c r="C506" t="s">
        <v>647</v>
      </c>
      <c r="D506" t="s">
        <v>73</v>
      </c>
      <c r="E506" t="s">
        <v>29</v>
      </c>
      <c r="F506">
        <v>55</v>
      </c>
      <c r="G506" t="s">
        <v>67</v>
      </c>
      <c r="H506" t="s">
        <v>68</v>
      </c>
      <c r="I506" t="s">
        <v>67</v>
      </c>
      <c r="J506" t="s">
        <v>32</v>
      </c>
      <c r="K506">
        <v>3</v>
      </c>
      <c r="L506">
        <v>22483</v>
      </c>
      <c r="M506">
        <v>15</v>
      </c>
      <c r="N506">
        <v>10117.35</v>
      </c>
      <c r="O506">
        <v>10319.700000000001</v>
      </c>
      <c r="P506">
        <v>275</v>
      </c>
      <c r="Q506">
        <v>67926.350000000006</v>
      </c>
      <c r="R506" t="s">
        <v>54</v>
      </c>
      <c r="S506" t="s">
        <v>34</v>
      </c>
      <c r="T506" t="s">
        <v>46</v>
      </c>
      <c r="U506" t="s">
        <v>36</v>
      </c>
      <c r="V506" t="s">
        <v>37</v>
      </c>
      <c r="W506">
        <v>7</v>
      </c>
      <c r="X506" t="s">
        <v>38</v>
      </c>
      <c r="Y506">
        <v>5</v>
      </c>
      <c r="Z506" t="s">
        <v>58</v>
      </c>
    </row>
    <row r="507" spans="1:26" x14ac:dyDescent="0.3">
      <c r="A507" t="s">
        <v>987</v>
      </c>
      <c r="B507" s="1">
        <v>45877</v>
      </c>
      <c r="C507" t="s">
        <v>635</v>
      </c>
      <c r="D507" t="s">
        <v>28</v>
      </c>
      <c r="E507" t="s">
        <v>43</v>
      </c>
      <c r="F507">
        <v>26</v>
      </c>
      <c r="G507" t="s">
        <v>90</v>
      </c>
      <c r="H507" t="s">
        <v>31</v>
      </c>
      <c r="I507" t="s">
        <v>90</v>
      </c>
      <c r="J507" t="s">
        <v>53</v>
      </c>
      <c r="K507">
        <v>4</v>
      </c>
      <c r="L507">
        <v>7865</v>
      </c>
      <c r="M507">
        <v>0</v>
      </c>
      <c r="N507">
        <v>0</v>
      </c>
      <c r="O507">
        <v>5662.8</v>
      </c>
      <c r="P507">
        <v>311</v>
      </c>
      <c r="Q507">
        <v>37433.800000000003</v>
      </c>
      <c r="R507" t="s">
        <v>33</v>
      </c>
      <c r="S507" t="s">
        <v>34</v>
      </c>
      <c r="T507" t="s">
        <v>103</v>
      </c>
      <c r="U507" t="s">
        <v>103</v>
      </c>
      <c r="V507" t="s">
        <v>57</v>
      </c>
      <c r="W507">
        <v>8</v>
      </c>
      <c r="X507" t="s">
        <v>38</v>
      </c>
      <c r="Y507">
        <v>3</v>
      </c>
      <c r="Z507" t="s">
        <v>58</v>
      </c>
    </row>
    <row r="508" spans="1:26" x14ac:dyDescent="0.3">
      <c r="A508" t="s">
        <v>988</v>
      </c>
      <c r="B508" s="1">
        <v>45980</v>
      </c>
      <c r="C508" t="s">
        <v>989</v>
      </c>
      <c r="D508" t="s">
        <v>66</v>
      </c>
      <c r="E508" t="s">
        <v>29</v>
      </c>
      <c r="F508">
        <v>27</v>
      </c>
      <c r="G508" t="s">
        <v>99</v>
      </c>
      <c r="H508" t="s">
        <v>52</v>
      </c>
      <c r="I508" t="s">
        <v>99</v>
      </c>
      <c r="J508" t="s">
        <v>102</v>
      </c>
      <c r="K508">
        <v>5</v>
      </c>
      <c r="L508">
        <v>20520</v>
      </c>
      <c r="M508">
        <v>20</v>
      </c>
      <c r="N508">
        <v>20520</v>
      </c>
      <c r="O508">
        <v>14774.4</v>
      </c>
      <c r="P508">
        <v>70</v>
      </c>
      <c r="Q508">
        <v>96924.4</v>
      </c>
      <c r="R508" t="s">
        <v>33</v>
      </c>
      <c r="S508" t="s">
        <v>63</v>
      </c>
      <c r="T508" t="s">
        <v>95</v>
      </c>
      <c r="U508" t="s">
        <v>96</v>
      </c>
      <c r="V508" t="s">
        <v>57</v>
      </c>
      <c r="W508">
        <v>10</v>
      </c>
      <c r="X508" t="s">
        <v>38</v>
      </c>
      <c r="Y508">
        <v>5</v>
      </c>
      <c r="Z508" t="s">
        <v>91</v>
      </c>
    </row>
    <row r="509" spans="1:26" x14ac:dyDescent="0.3">
      <c r="A509" t="s">
        <v>990</v>
      </c>
      <c r="B509" s="1">
        <v>45770</v>
      </c>
      <c r="C509" t="s">
        <v>293</v>
      </c>
      <c r="D509" t="s">
        <v>42</v>
      </c>
      <c r="E509" t="s">
        <v>43</v>
      </c>
      <c r="F509">
        <v>32</v>
      </c>
      <c r="G509" t="s">
        <v>134</v>
      </c>
      <c r="H509" t="s">
        <v>31</v>
      </c>
      <c r="I509" t="s">
        <v>134</v>
      </c>
      <c r="J509" t="s">
        <v>69</v>
      </c>
      <c r="K509">
        <v>3</v>
      </c>
      <c r="L509">
        <v>31680</v>
      </c>
      <c r="M509">
        <v>0</v>
      </c>
      <c r="N509">
        <v>0</v>
      </c>
      <c r="O509">
        <v>17107.2</v>
      </c>
      <c r="P509">
        <v>218</v>
      </c>
      <c r="Q509">
        <v>112365.2</v>
      </c>
      <c r="R509" t="s">
        <v>83</v>
      </c>
      <c r="S509" t="s">
        <v>63</v>
      </c>
      <c r="T509" t="s">
        <v>55</v>
      </c>
      <c r="U509" t="s">
        <v>56</v>
      </c>
      <c r="V509" t="s">
        <v>57</v>
      </c>
      <c r="W509">
        <v>7</v>
      </c>
      <c r="X509" t="s">
        <v>38</v>
      </c>
      <c r="Y509">
        <v>5</v>
      </c>
      <c r="Z509" t="s">
        <v>47</v>
      </c>
    </row>
    <row r="510" spans="1:26" x14ac:dyDescent="0.3">
      <c r="A510" t="s">
        <v>991</v>
      </c>
      <c r="B510" s="1">
        <v>45876</v>
      </c>
      <c r="C510" t="s">
        <v>992</v>
      </c>
      <c r="D510" t="s">
        <v>61</v>
      </c>
      <c r="E510" t="s">
        <v>29</v>
      </c>
      <c r="F510">
        <v>56</v>
      </c>
      <c r="G510" t="s">
        <v>74</v>
      </c>
      <c r="H510" t="s">
        <v>31</v>
      </c>
      <c r="I510" t="s">
        <v>74</v>
      </c>
      <c r="J510" t="s">
        <v>53</v>
      </c>
      <c r="K510">
        <v>5</v>
      </c>
      <c r="L510">
        <v>9895</v>
      </c>
      <c r="M510">
        <v>20</v>
      </c>
      <c r="N510">
        <v>9895</v>
      </c>
      <c r="O510">
        <v>7124.4</v>
      </c>
      <c r="P510">
        <v>285</v>
      </c>
      <c r="Q510">
        <v>46989.4</v>
      </c>
      <c r="R510" t="s">
        <v>45</v>
      </c>
      <c r="S510" t="s">
        <v>63</v>
      </c>
      <c r="T510" t="s">
        <v>55</v>
      </c>
      <c r="U510" t="s">
        <v>56</v>
      </c>
      <c r="V510" t="s">
        <v>57</v>
      </c>
      <c r="W510">
        <v>10</v>
      </c>
      <c r="X510" t="s">
        <v>38</v>
      </c>
      <c r="Y510">
        <v>3</v>
      </c>
      <c r="Z510" t="s">
        <v>58</v>
      </c>
    </row>
    <row r="511" spans="1:26" x14ac:dyDescent="0.3">
      <c r="A511" t="s">
        <v>993</v>
      </c>
      <c r="B511" s="1">
        <v>46106</v>
      </c>
      <c r="C511" t="s">
        <v>623</v>
      </c>
      <c r="D511" t="s">
        <v>89</v>
      </c>
      <c r="E511" t="s">
        <v>29</v>
      </c>
      <c r="F511">
        <v>48</v>
      </c>
      <c r="G511" t="s">
        <v>30</v>
      </c>
      <c r="H511" t="s">
        <v>31</v>
      </c>
      <c r="I511" t="s">
        <v>30</v>
      </c>
      <c r="J511" t="s">
        <v>201</v>
      </c>
      <c r="K511">
        <v>4</v>
      </c>
      <c r="L511">
        <v>11370</v>
      </c>
      <c r="M511">
        <v>10</v>
      </c>
      <c r="N511">
        <v>4548</v>
      </c>
      <c r="O511">
        <v>7367.76</v>
      </c>
      <c r="P511">
        <v>129</v>
      </c>
      <c r="Q511">
        <v>48428.76</v>
      </c>
      <c r="R511" t="s">
        <v>83</v>
      </c>
      <c r="S511" t="s">
        <v>63</v>
      </c>
      <c r="T511" t="s">
        <v>46</v>
      </c>
      <c r="U511" t="s">
        <v>36</v>
      </c>
      <c r="V511" t="s">
        <v>37</v>
      </c>
      <c r="W511">
        <v>4</v>
      </c>
      <c r="X511" t="s">
        <v>47</v>
      </c>
      <c r="Y511">
        <v>4</v>
      </c>
      <c r="Z511" t="s">
        <v>39</v>
      </c>
    </row>
    <row r="512" spans="1:26" x14ac:dyDescent="0.3">
      <c r="A512" t="s">
        <v>994</v>
      </c>
      <c r="B512" s="1">
        <v>46025</v>
      </c>
      <c r="C512" t="s">
        <v>995</v>
      </c>
      <c r="D512" t="s">
        <v>42</v>
      </c>
      <c r="E512" t="s">
        <v>43</v>
      </c>
      <c r="F512">
        <v>51</v>
      </c>
      <c r="G512" t="s">
        <v>99</v>
      </c>
      <c r="H512" t="s">
        <v>52</v>
      </c>
      <c r="I512" t="s">
        <v>99</v>
      </c>
      <c r="J512" t="s">
        <v>150</v>
      </c>
      <c r="K512">
        <v>1</v>
      </c>
      <c r="L512">
        <v>47284</v>
      </c>
      <c r="M512">
        <v>15</v>
      </c>
      <c r="N512">
        <v>7092.6</v>
      </c>
      <c r="O512">
        <v>7234.45</v>
      </c>
      <c r="P512">
        <v>432</v>
      </c>
      <c r="Q512">
        <v>47857.85</v>
      </c>
      <c r="R512" t="s">
        <v>33</v>
      </c>
      <c r="S512" t="s">
        <v>34</v>
      </c>
      <c r="T512" t="s">
        <v>76</v>
      </c>
      <c r="U512" t="s">
        <v>77</v>
      </c>
      <c r="V512" t="s">
        <v>57</v>
      </c>
      <c r="W512">
        <v>9</v>
      </c>
      <c r="X512" t="s">
        <v>38</v>
      </c>
      <c r="Y512">
        <v>4</v>
      </c>
      <c r="Z512" t="s">
        <v>91</v>
      </c>
    </row>
    <row r="513" spans="1:26" x14ac:dyDescent="0.3">
      <c r="A513" t="s">
        <v>996</v>
      </c>
      <c r="B513" s="1">
        <v>45941</v>
      </c>
      <c r="C513" t="s">
        <v>997</v>
      </c>
      <c r="D513" t="s">
        <v>111</v>
      </c>
      <c r="E513" t="s">
        <v>29</v>
      </c>
      <c r="F513">
        <v>49</v>
      </c>
      <c r="G513" t="s">
        <v>94</v>
      </c>
      <c r="H513" t="s">
        <v>31</v>
      </c>
      <c r="I513" t="s">
        <v>94</v>
      </c>
      <c r="J513" t="s">
        <v>62</v>
      </c>
      <c r="K513">
        <v>5</v>
      </c>
      <c r="L513">
        <v>15893</v>
      </c>
      <c r="M513">
        <v>15</v>
      </c>
      <c r="N513">
        <v>11919.75</v>
      </c>
      <c r="O513">
        <v>12158.15</v>
      </c>
      <c r="P513">
        <v>282</v>
      </c>
      <c r="Q513">
        <v>79985.399999999994</v>
      </c>
      <c r="R513" t="s">
        <v>33</v>
      </c>
      <c r="S513" t="s">
        <v>34</v>
      </c>
      <c r="T513" t="s">
        <v>84</v>
      </c>
      <c r="U513" t="s">
        <v>85</v>
      </c>
      <c r="V513" t="s">
        <v>86</v>
      </c>
      <c r="W513">
        <v>9</v>
      </c>
      <c r="X513" t="s">
        <v>47</v>
      </c>
      <c r="Y513">
        <v>4</v>
      </c>
      <c r="Z513" t="s">
        <v>91</v>
      </c>
    </row>
    <row r="514" spans="1:26" x14ac:dyDescent="0.3">
      <c r="A514" t="s">
        <v>998</v>
      </c>
      <c r="B514" s="1">
        <v>45939</v>
      </c>
      <c r="C514" t="s">
        <v>999</v>
      </c>
      <c r="D514" t="s">
        <v>28</v>
      </c>
      <c r="E514" t="s">
        <v>43</v>
      </c>
      <c r="F514">
        <v>24</v>
      </c>
      <c r="G514" t="s">
        <v>74</v>
      </c>
      <c r="H514" t="s">
        <v>31</v>
      </c>
      <c r="I514" t="s">
        <v>74</v>
      </c>
      <c r="J514" t="s">
        <v>112</v>
      </c>
      <c r="K514">
        <v>5</v>
      </c>
      <c r="L514">
        <v>27748</v>
      </c>
      <c r="M514">
        <v>10</v>
      </c>
      <c r="N514">
        <v>13874</v>
      </c>
      <c r="O514">
        <v>22475.88</v>
      </c>
      <c r="P514">
        <v>237</v>
      </c>
      <c r="Q514">
        <v>147578.88</v>
      </c>
      <c r="R514" t="s">
        <v>33</v>
      </c>
      <c r="S514" t="s">
        <v>34</v>
      </c>
      <c r="T514" t="s">
        <v>76</v>
      </c>
      <c r="U514" t="s">
        <v>77</v>
      </c>
      <c r="V514" t="s">
        <v>57</v>
      </c>
      <c r="W514">
        <v>9</v>
      </c>
      <c r="X514" t="s">
        <v>47</v>
      </c>
      <c r="Y514">
        <v>2</v>
      </c>
      <c r="Z514" t="s">
        <v>91</v>
      </c>
    </row>
    <row r="515" spans="1:26" x14ac:dyDescent="0.3">
      <c r="A515" t="s">
        <v>1000</v>
      </c>
      <c r="B515" s="1">
        <v>46082</v>
      </c>
      <c r="C515" t="s">
        <v>1001</v>
      </c>
      <c r="D515" t="s">
        <v>89</v>
      </c>
      <c r="E515" t="s">
        <v>43</v>
      </c>
      <c r="F515">
        <v>30</v>
      </c>
      <c r="G515" t="s">
        <v>67</v>
      </c>
      <c r="H515" t="s">
        <v>68</v>
      </c>
      <c r="I515" t="s">
        <v>67</v>
      </c>
      <c r="J515" t="s">
        <v>112</v>
      </c>
      <c r="K515">
        <v>1</v>
      </c>
      <c r="L515">
        <v>48180</v>
      </c>
      <c r="M515">
        <v>0</v>
      </c>
      <c r="N515">
        <v>0</v>
      </c>
      <c r="O515">
        <v>8672.4</v>
      </c>
      <c r="P515">
        <v>48</v>
      </c>
      <c r="Q515">
        <v>56900.4</v>
      </c>
      <c r="R515" t="s">
        <v>33</v>
      </c>
      <c r="S515" t="s">
        <v>63</v>
      </c>
      <c r="T515" t="s">
        <v>46</v>
      </c>
      <c r="U515" t="s">
        <v>36</v>
      </c>
      <c r="V515" t="s">
        <v>37</v>
      </c>
      <c r="W515">
        <v>7</v>
      </c>
      <c r="X515" t="s">
        <v>38</v>
      </c>
      <c r="Y515">
        <v>3</v>
      </c>
      <c r="Z515" t="s">
        <v>39</v>
      </c>
    </row>
    <row r="516" spans="1:26" x14ac:dyDescent="0.3">
      <c r="A516" t="s">
        <v>1002</v>
      </c>
      <c r="B516" s="1">
        <v>46016</v>
      </c>
      <c r="C516" t="s">
        <v>1003</v>
      </c>
      <c r="D516" t="s">
        <v>73</v>
      </c>
      <c r="E516" t="s">
        <v>29</v>
      </c>
      <c r="F516">
        <v>49</v>
      </c>
      <c r="G516" t="s">
        <v>99</v>
      </c>
      <c r="H516" t="s">
        <v>52</v>
      </c>
      <c r="I516" t="s">
        <v>99</v>
      </c>
      <c r="J516" t="s">
        <v>201</v>
      </c>
      <c r="K516">
        <v>3</v>
      </c>
      <c r="L516">
        <v>13292</v>
      </c>
      <c r="M516">
        <v>15</v>
      </c>
      <c r="N516">
        <v>5981.4</v>
      </c>
      <c r="O516">
        <v>6101.03</v>
      </c>
      <c r="P516">
        <v>233</v>
      </c>
      <c r="Q516">
        <v>40228.629999999997</v>
      </c>
      <c r="R516" t="s">
        <v>83</v>
      </c>
      <c r="S516" t="s">
        <v>34</v>
      </c>
      <c r="T516" t="s">
        <v>70</v>
      </c>
      <c r="U516" t="s">
        <v>56</v>
      </c>
      <c r="V516" t="s">
        <v>57</v>
      </c>
      <c r="W516">
        <v>1</v>
      </c>
      <c r="X516" t="s">
        <v>38</v>
      </c>
      <c r="Y516">
        <v>4</v>
      </c>
      <c r="Z516" t="s">
        <v>58</v>
      </c>
    </row>
    <row r="517" spans="1:26" x14ac:dyDescent="0.3">
      <c r="A517" t="s">
        <v>1004</v>
      </c>
      <c r="B517" s="1">
        <v>46120</v>
      </c>
      <c r="C517" t="s">
        <v>1005</v>
      </c>
      <c r="D517" t="s">
        <v>66</v>
      </c>
      <c r="E517" t="s">
        <v>29</v>
      </c>
      <c r="F517">
        <v>19</v>
      </c>
      <c r="G517" t="s">
        <v>134</v>
      </c>
      <c r="H517" t="s">
        <v>31</v>
      </c>
      <c r="I517" t="s">
        <v>134</v>
      </c>
      <c r="J517" t="s">
        <v>201</v>
      </c>
      <c r="K517">
        <v>4</v>
      </c>
      <c r="L517">
        <v>48469</v>
      </c>
      <c r="M517">
        <v>20</v>
      </c>
      <c r="N517">
        <v>38775.199999999997</v>
      </c>
      <c r="O517">
        <v>27918.14</v>
      </c>
      <c r="P517">
        <v>368</v>
      </c>
      <c r="Q517">
        <v>183386.94</v>
      </c>
      <c r="R517" t="s">
        <v>45</v>
      </c>
      <c r="S517" t="s">
        <v>63</v>
      </c>
      <c r="T517" t="s">
        <v>35</v>
      </c>
      <c r="U517" t="s">
        <v>36</v>
      </c>
      <c r="V517" t="s">
        <v>37</v>
      </c>
      <c r="W517">
        <v>6</v>
      </c>
      <c r="X517" t="s">
        <v>38</v>
      </c>
      <c r="Y517">
        <v>2</v>
      </c>
      <c r="Z517" t="s">
        <v>91</v>
      </c>
    </row>
    <row r="518" spans="1:26" x14ac:dyDescent="0.3">
      <c r="A518" t="s">
        <v>1006</v>
      </c>
      <c r="B518" s="1">
        <v>45990</v>
      </c>
      <c r="C518" t="s">
        <v>1007</v>
      </c>
      <c r="D518" t="s">
        <v>111</v>
      </c>
      <c r="E518" t="s">
        <v>43</v>
      </c>
      <c r="F518">
        <v>53</v>
      </c>
      <c r="G518" t="s">
        <v>139</v>
      </c>
      <c r="H518" t="s">
        <v>31</v>
      </c>
      <c r="I518" t="s">
        <v>139</v>
      </c>
      <c r="J518" t="s">
        <v>75</v>
      </c>
      <c r="K518">
        <v>5</v>
      </c>
      <c r="L518">
        <v>31571</v>
      </c>
      <c r="M518">
        <v>5</v>
      </c>
      <c r="N518">
        <v>7892.75</v>
      </c>
      <c r="O518">
        <v>26993.200000000001</v>
      </c>
      <c r="P518">
        <v>388</v>
      </c>
      <c r="Q518">
        <v>177343.45</v>
      </c>
      <c r="R518" t="s">
        <v>54</v>
      </c>
      <c r="S518" t="s">
        <v>63</v>
      </c>
      <c r="T518" t="s">
        <v>103</v>
      </c>
      <c r="U518" t="s">
        <v>103</v>
      </c>
      <c r="V518" t="s">
        <v>57</v>
      </c>
      <c r="W518">
        <v>2</v>
      </c>
      <c r="X518" t="s">
        <v>38</v>
      </c>
      <c r="Y518">
        <v>2</v>
      </c>
      <c r="Z518" t="s">
        <v>47</v>
      </c>
    </row>
    <row r="519" spans="1:26" x14ac:dyDescent="0.3">
      <c r="A519" t="s">
        <v>1008</v>
      </c>
      <c r="B519" s="1">
        <v>46044</v>
      </c>
      <c r="C519" t="s">
        <v>1009</v>
      </c>
      <c r="D519" t="s">
        <v>111</v>
      </c>
      <c r="E519" t="s">
        <v>43</v>
      </c>
      <c r="F519">
        <v>23</v>
      </c>
      <c r="G519" t="s">
        <v>51</v>
      </c>
      <c r="H519" t="s">
        <v>52</v>
      </c>
      <c r="I519" t="s">
        <v>51</v>
      </c>
      <c r="J519" t="s">
        <v>62</v>
      </c>
      <c r="K519">
        <v>3</v>
      </c>
      <c r="L519">
        <v>48754</v>
      </c>
      <c r="M519">
        <v>10</v>
      </c>
      <c r="N519">
        <v>14626.2</v>
      </c>
      <c r="O519">
        <v>23694.44</v>
      </c>
      <c r="P519">
        <v>56</v>
      </c>
      <c r="Q519">
        <v>155386.23999999999</v>
      </c>
      <c r="R519" t="s">
        <v>83</v>
      </c>
      <c r="S519" t="s">
        <v>63</v>
      </c>
      <c r="T519" t="s">
        <v>103</v>
      </c>
      <c r="U519" t="s">
        <v>103</v>
      </c>
      <c r="V519" t="s">
        <v>57</v>
      </c>
      <c r="W519">
        <v>4</v>
      </c>
      <c r="X519" t="s">
        <v>47</v>
      </c>
      <c r="Y519">
        <v>2</v>
      </c>
      <c r="Z519" t="s">
        <v>39</v>
      </c>
    </row>
    <row r="520" spans="1:26" x14ac:dyDescent="0.3">
      <c r="A520" t="s">
        <v>1010</v>
      </c>
      <c r="B520" s="1">
        <v>45761</v>
      </c>
      <c r="C520" t="s">
        <v>515</v>
      </c>
      <c r="D520" t="s">
        <v>50</v>
      </c>
      <c r="E520" t="s">
        <v>43</v>
      </c>
      <c r="F520">
        <v>59</v>
      </c>
      <c r="G520" t="s">
        <v>99</v>
      </c>
      <c r="H520" t="s">
        <v>52</v>
      </c>
      <c r="I520" t="s">
        <v>99</v>
      </c>
      <c r="J520" t="s">
        <v>125</v>
      </c>
      <c r="K520">
        <v>5</v>
      </c>
      <c r="L520">
        <v>49241</v>
      </c>
      <c r="M520">
        <v>20</v>
      </c>
      <c r="N520">
        <v>49241</v>
      </c>
      <c r="O520">
        <v>35453.519999999997</v>
      </c>
      <c r="P520">
        <v>323</v>
      </c>
      <c r="Q520">
        <v>232740.52</v>
      </c>
      <c r="R520" t="s">
        <v>45</v>
      </c>
      <c r="S520" t="s">
        <v>63</v>
      </c>
      <c r="T520" t="s">
        <v>35</v>
      </c>
      <c r="U520" t="s">
        <v>36</v>
      </c>
      <c r="V520" t="s">
        <v>37</v>
      </c>
      <c r="W520">
        <v>9</v>
      </c>
      <c r="X520" t="s">
        <v>47</v>
      </c>
      <c r="Y520">
        <v>3</v>
      </c>
      <c r="Z520" t="s">
        <v>58</v>
      </c>
    </row>
    <row r="521" spans="1:26" x14ac:dyDescent="0.3">
      <c r="A521" t="s">
        <v>1011</v>
      </c>
      <c r="B521" s="1">
        <v>45802</v>
      </c>
      <c r="C521" t="s">
        <v>359</v>
      </c>
      <c r="D521" t="s">
        <v>80</v>
      </c>
      <c r="E521" t="s">
        <v>43</v>
      </c>
      <c r="F521">
        <v>52</v>
      </c>
      <c r="G521" t="s">
        <v>134</v>
      </c>
      <c r="H521" t="s">
        <v>31</v>
      </c>
      <c r="I521" t="s">
        <v>134</v>
      </c>
      <c r="J521" t="s">
        <v>75</v>
      </c>
      <c r="K521">
        <v>2</v>
      </c>
      <c r="L521">
        <v>17576</v>
      </c>
      <c r="M521">
        <v>10</v>
      </c>
      <c r="N521">
        <v>3515.2</v>
      </c>
      <c r="O521">
        <v>5694.62</v>
      </c>
      <c r="P521">
        <v>234</v>
      </c>
      <c r="Q521">
        <v>37565.42</v>
      </c>
      <c r="R521" t="s">
        <v>54</v>
      </c>
      <c r="S521" t="s">
        <v>34</v>
      </c>
      <c r="T521" t="s">
        <v>55</v>
      </c>
      <c r="U521" t="s">
        <v>56</v>
      </c>
      <c r="V521" t="s">
        <v>57</v>
      </c>
      <c r="W521">
        <v>8</v>
      </c>
      <c r="X521" t="s">
        <v>47</v>
      </c>
      <c r="Y521">
        <v>4</v>
      </c>
      <c r="Z521" t="s">
        <v>91</v>
      </c>
    </row>
    <row r="522" spans="1:26" x14ac:dyDescent="0.3">
      <c r="A522" t="s">
        <v>1012</v>
      </c>
      <c r="B522" s="1">
        <v>46034</v>
      </c>
      <c r="C522" t="s">
        <v>459</v>
      </c>
      <c r="D522" t="s">
        <v>73</v>
      </c>
      <c r="E522" t="s">
        <v>43</v>
      </c>
      <c r="F522">
        <v>48</v>
      </c>
      <c r="G522" t="s">
        <v>99</v>
      </c>
      <c r="H522" t="s">
        <v>52</v>
      </c>
      <c r="I522" t="s">
        <v>99</v>
      </c>
      <c r="J522" t="s">
        <v>201</v>
      </c>
      <c r="K522">
        <v>4</v>
      </c>
      <c r="L522">
        <v>14213</v>
      </c>
      <c r="M522">
        <v>5</v>
      </c>
      <c r="N522">
        <v>2842.6</v>
      </c>
      <c r="O522">
        <v>9721.69</v>
      </c>
      <c r="P522">
        <v>74</v>
      </c>
      <c r="Q522">
        <v>63805.09</v>
      </c>
      <c r="R522" t="s">
        <v>45</v>
      </c>
      <c r="S522" t="s">
        <v>34</v>
      </c>
      <c r="T522" t="s">
        <v>35</v>
      </c>
      <c r="U522" t="s">
        <v>36</v>
      </c>
      <c r="V522" t="s">
        <v>37</v>
      </c>
      <c r="W522">
        <v>8</v>
      </c>
      <c r="X522" t="s">
        <v>47</v>
      </c>
      <c r="Y522">
        <v>5</v>
      </c>
      <c r="Z522" t="s">
        <v>91</v>
      </c>
    </row>
    <row r="523" spans="1:26" x14ac:dyDescent="0.3">
      <c r="A523" t="s">
        <v>1013</v>
      </c>
      <c r="B523" s="1">
        <v>45953</v>
      </c>
      <c r="C523" t="s">
        <v>764</v>
      </c>
      <c r="D523" t="s">
        <v>111</v>
      </c>
      <c r="E523" t="s">
        <v>43</v>
      </c>
      <c r="F523">
        <v>35</v>
      </c>
      <c r="G523" t="s">
        <v>67</v>
      </c>
      <c r="H523" t="s">
        <v>68</v>
      </c>
      <c r="I523" t="s">
        <v>67</v>
      </c>
      <c r="J523" t="s">
        <v>201</v>
      </c>
      <c r="K523">
        <v>1</v>
      </c>
      <c r="L523">
        <v>43439</v>
      </c>
      <c r="M523">
        <v>0</v>
      </c>
      <c r="N523">
        <v>0</v>
      </c>
      <c r="O523">
        <v>7819.02</v>
      </c>
      <c r="P523">
        <v>403</v>
      </c>
      <c r="Q523">
        <v>51661.02</v>
      </c>
      <c r="R523" t="s">
        <v>45</v>
      </c>
      <c r="S523" t="s">
        <v>63</v>
      </c>
      <c r="T523" t="s">
        <v>35</v>
      </c>
      <c r="U523" t="s">
        <v>36</v>
      </c>
      <c r="V523" t="s">
        <v>37</v>
      </c>
      <c r="W523">
        <v>3</v>
      </c>
      <c r="X523" t="s">
        <v>38</v>
      </c>
      <c r="Y523">
        <v>1</v>
      </c>
      <c r="Z523" t="s">
        <v>58</v>
      </c>
    </row>
    <row r="524" spans="1:26" x14ac:dyDescent="0.3">
      <c r="A524" t="s">
        <v>1014</v>
      </c>
      <c r="B524" s="1">
        <v>45966</v>
      </c>
      <c r="C524" t="s">
        <v>1015</v>
      </c>
      <c r="D524" t="s">
        <v>73</v>
      </c>
      <c r="E524" t="s">
        <v>43</v>
      </c>
      <c r="F524">
        <v>42</v>
      </c>
      <c r="G524" t="s">
        <v>51</v>
      </c>
      <c r="H524" t="s">
        <v>52</v>
      </c>
      <c r="I524" t="s">
        <v>51</v>
      </c>
      <c r="J524" t="s">
        <v>112</v>
      </c>
      <c r="K524">
        <v>1</v>
      </c>
      <c r="L524">
        <v>35941</v>
      </c>
      <c r="M524">
        <v>5</v>
      </c>
      <c r="N524">
        <v>1797.05</v>
      </c>
      <c r="O524">
        <v>6145.91</v>
      </c>
      <c r="P524">
        <v>20</v>
      </c>
      <c r="Q524">
        <v>40309.86</v>
      </c>
      <c r="R524" t="s">
        <v>45</v>
      </c>
      <c r="S524" t="s">
        <v>63</v>
      </c>
      <c r="T524" t="s">
        <v>46</v>
      </c>
      <c r="U524" t="s">
        <v>36</v>
      </c>
      <c r="V524" t="s">
        <v>37</v>
      </c>
      <c r="W524">
        <v>2</v>
      </c>
      <c r="X524" t="s">
        <v>38</v>
      </c>
      <c r="Y524">
        <v>2</v>
      </c>
      <c r="Z524" t="s">
        <v>58</v>
      </c>
    </row>
    <row r="525" spans="1:26" x14ac:dyDescent="0.3">
      <c r="A525" t="s">
        <v>1016</v>
      </c>
      <c r="B525" s="1">
        <v>45937</v>
      </c>
      <c r="C525" t="s">
        <v>1017</v>
      </c>
      <c r="D525" t="s">
        <v>28</v>
      </c>
      <c r="E525" t="s">
        <v>43</v>
      </c>
      <c r="F525">
        <v>56</v>
      </c>
      <c r="G525" t="s">
        <v>30</v>
      </c>
      <c r="H525" t="s">
        <v>31</v>
      </c>
      <c r="I525" t="s">
        <v>30</v>
      </c>
      <c r="J525" t="s">
        <v>53</v>
      </c>
      <c r="K525">
        <v>2</v>
      </c>
      <c r="L525">
        <v>6043</v>
      </c>
      <c r="M525">
        <v>15</v>
      </c>
      <c r="N525">
        <v>1812.9</v>
      </c>
      <c r="O525">
        <v>1849.16</v>
      </c>
      <c r="P525">
        <v>480</v>
      </c>
      <c r="Q525">
        <v>12602.26</v>
      </c>
      <c r="R525" t="s">
        <v>33</v>
      </c>
      <c r="S525" t="s">
        <v>34</v>
      </c>
      <c r="T525" t="s">
        <v>76</v>
      </c>
      <c r="U525" t="s">
        <v>77</v>
      </c>
      <c r="V525" t="s">
        <v>57</v>
      </c>
      <c r="W525">
        <v>7</v>
      </c>
      <c r="X525" t="s">
        <v>47</v>
      </c>
      <c r="Y525">
        <v>5</v>
      </c>
      <c r="Z525" t="s">
        <v>47</v>
      </c>
    </row>
    <row r="526" spans="1:26" x14ac:dyDescent="0.3">
      <c r="A526" t="s">
        <v>1018</v>
      </c>
      <c r="B526" s="1">
        <v>46011</v>
      </c>
      <c r="C526" t="s">
        <v>338</v>
      </c>
      <c r="D526" t="s">
        <v>61</v>
      </c>
      <c r="E526" t="s">
        <v>43</v>
      </c>
      <c r="F526">
        <v>58</v>
      </c>
      <c r="G526" t="s">
        <v>90</v>
      </c>
      <c r="H526" t="s">
        <v>31</v>
      </c>
      <c r="I526" t="s">
        <v>90</v>
      </c>
      <c r="J526" t="s">
        <v>102</v>
      </c>
      <c r="K526">
        <v>3</v>
      </c>
      <c r="L526">
        <v>26460</v>
      </c>
      <c r="M526">
        <v>5</v>
      </c>
      <c r="N526">
        <v>3969</v>
      </c>
      <c r="O526">
        <v>13573.98</v>
      </c>
      <c r="P526">
        <v>340</v>
      </c>
      <c r="Q526">
        <v>89324.98</v>
      </c>
      <c r="R526" t="s">
        <v>54</v>
      </c>
      <c r="S526" t="s">
        <v>63</v>
      </c>
      <c r="T526" t="s">
        <v>55</v>
      </c>
      <c r="U526" t="s">
        <v>56</v>
      </c>
      <c r="V526" t="s">
        <v>57</v>
      </c>
      <c r="W526">
        <v>2</v>
      </c>
      <c r="X526" t="s">
        <v>38</v>
      </c>
      <c r="Y526">
        <v>4</v>
      </c>
      <c r="Z526" t="s">
        <v>91</v>
      </c>
    </row>
    <row r="527" spans="1:26" x14ac:dyDescent="0.3">
      <c r="A527" t="s">
        <v>1019</v>
      </c>
      <c r="B527" s="1">
        <v>45927</v>
      </c>
      <c r="C527" t="s">
        <v>1020</v>
      </c>
      <c r="D527" t="s">
        <v>28</v>
      </c>
      <c r="E527" t="s">
        <v>29</v>
      </c>
      <c r="F527">
        <v>51</v>
      </c>
      <c r="G527" t="s">
        <v>30</v>
      </c>
      <c r="H527" t="s">
        <v>31</v>
      </c>
      <c r="I527" t="s">
        <v>30</v>
      </c>
      <c r="J527" t="s">
        <v>150</v>
      </c>
      <c r="K527">
        <v>5</v>
      </c>
      <c r="L527">
        <v>37592</v>
      </c>
      <c r="M527">
        <v>10</v>
      </c>
      <c r="N527">
        <v>18796</v>
      </c>
      <c r="O527">
        <v>30449.52</v>
      </c>
      <c r="P527">
        <v>380</v>
      </c>
      <c r="Q527">
        <v>199993.52</v>
      </c>
      <c r="R527" t="s">
        <v>54</v>
      </c>
      <c r="S527" t="s">
        <v>63</v>
      </c>
      <c r="T527" t="s">
        <v>76</v>
      </c>
      <c r="U527" t="s">
        <v>77</v>
      </c>
      <c r="V527" t="s">
        <v>57</v>
      </c>
      <c r="W527">
        <v>4</v>
      </c>
      <c r="X527" t="s">
        <v>47</v>
      </c>
      <c r="Y527">
        <v>1</v>
      </c>
      <c r="Z527" t="s">
        <v>91</v>
      </c>
    </row>
    <row r="528" spans="1:26" x14ac:dyDescent="0.3">
      <c r="A528" t="s">
        <v>1021</v>
      </c>
      <c r="B528" s="1">
        <v>45925</v>
      </c>
      <c r="C528" t="s">
        <v>1022</v>
      </c>
      <c r="D528" t="s">
        <v>89</v>
      </c>
      <c r="E528" t="s">
        <v>29</v>
      </c>
      <c r="F528">
        <v>57</v>
      </c>
      <c r="G528" t="s">
        <v>74</v>
      </c>
      <c r="H528" t="s">
        <v>31</v>
      </c>
      <c r="I528" t="s">
        <v>74</v>
      </c>
      <c r="J528" t="s">
        <v>32</v>
      </c>
      <c r="K528">
        <v>1</v>
      </c>
      <c r="L528">
        <v>21149</v>
      </c>
      <c r="M528">
        <v>20</v>
      </c>
      <c r="N528">
        <v>4229.8</v>
      </c>
      <c r="O528">
        <v>3045.46</v>
      </c>
      <c r="P528">
        <v>298</v>
      </c>
      <c r="Q528">
        <v>20262.66</v>
      </c>
      <c r="R528" t="s">
        <v>83</v>
      </c>
      <c r="S528" t="s">
        <v>63</v>
      </c>
      <c r="T528" t="s">
        <v>55</v>
      </c>
      <c r="U528" t="s">
        <v>56</v>
      </c>
      <c r="V528" t="s">
        <v>57</v>
      </c>
      <c r="W528">
        <v>1</v>
      </c>
      <c r="X528" t="s">
        <v>47</v>
      </c>
      <c r="Y528">
        <v>5</v>
      </c>
      <c r="Z528" t="s">
        <v>39</v>
      </c>
    </row>
    <row r="529" spans="1:26" x14ac:dyDescent="0.3">
      <c r="A529" t="s">
        <v>1023</v>
      </c>
      <c r="B529" s="1">
        <v>46116</v>
      </c>
      <c r="C529" t="s">
        <v>980</v>
      </c>
      <c r="D529" t="s">
        <v>42</v>
      </c>
      <c r="E529" t="s">
        <v>29</v>
      </c>
      <c r="F529">
        <v>29</v>
      </c>
      <c r="G529" t="s">
        <v>139</v>
      </c>
      <c r="H529" t="s">
        <v>31</v>
      </c>
      <c r="I529" t="s">
        <v>139</v>
      </c>
      <c r="J529" t="s">
        <v>125</v>
      </c>
      <c r="K529">
        <v>2</v>
      </c>
      <c r="L529">
        <v>7542</v>
      </c>
      <c r="M529">
        <v>0</v>
      </c>
      <c r="N529">
        <v>0</v>
      </c>
      <c r="O529">
        <v>2715.12</v>
      </c>
      <c r="P529">
        <v>336</v>
      </c>
      <c r="Q529">
        <v>18135.12</v>
      </c>
      <c r="R529" t="s">
        <v>83</v>
      </c>
      <c r="S529" t="s">
        <v>34</v>
      </c>
      <c r="T529" t="s">
        <v>55</v>
      </c>
      <c r="U529" t="s">
        <v>56</v>
      </c>
      <c r="V529" t="s">
        <v>57</v>
      </c>
      <c r="W529">
        <v>4</v>
      </c>
      <c r="X529" t="s">
        <v>38</v>
      </c>
      <c r="Y529">
        <v>2</v>
      </c>
      <c r="Z529" t="s">
        <v>39</v>
      </c>
    </row>
    <row r="530" spans="1:26" x14ac:dyDescent="0.3">
      <c r="A530" t="s">
        <v>1024</v>
      </c>
      <c r="B530" s="1">
        <v>45796</v>
      </c>
      <c r="C530" t="s">
        <v>909</v>
      </c>
      <c r="D530" t="s">
        <v>42</v>
      </c>
      <c r="E530" t="s">
        <v>43</v>
      </c>
      <c r="F530">
        <v>44</v>
      </c>
      <c r="G530" t="s">
        <v>74</v>
      </c>
      <c r="H530" t="s">
        <v>31</v>
      </c>
      <c r="I530" t="s">
        <v>74</v>
      </c>
      <c r="J530" t="s">
        <v>112</v>
      </c>
      <c r="K530">
        <v>1</v>
      </c>
      <c r="L530">
        <v>13196</v>
      </c>
      <c r="M530">
        <v>15</v>
      </c>
      <c r="N530">
        <v>1979.4</v>
      </c>
      <c r="O530">
        <v>2018.99</v>
      </c>
      <c r="P530">
        <v>439</v>
      </c>
      <c r="Q530">
        <v>13674.59</v>
      </c>
      <c r="R530" t="s">
        <v>45</v>
      </c>
      <c r="S530" t="s">
        <v>63</v>
      </c>
      <c r="T530" t="s">
        <v>55</v>
      </c>
      <c r="U530" t="s">
        <v>56</v>
      </c>
      <c r="V530" t="s">
        <v>57</v>
      </c>
      <c r="W530">
        <v>8</v>
      </c>
      <c r="X530" t="s">
        <v>47</v>
      </c>
      <c r="Y530">
        <v>2</v>
      </c>
      <c r="Z530" t="s">
        <v>39</v>
      </c>
    </row>
    <row r="531" spans="1:26" x14ac:dyDescent="0.3">
      <c r="A531" t="s">
        <v>1025</v>
      </c>
      <c r="B531" s="1">
        <v>45843</v>
      </c>
      <c r="C531" t="s">
        <v>1026</v>
      </c>
      <c r="D531" t="s">
        <v>108</v>
      </c>
      <c r="E531" t="s">
        <v>29</v>
      </c>
      <c r="F531">
        <v>18</v>
      </c>
      <c r="G531" t="s">
        <v>74</v>
      </c>
      <c r="H531" t="s">
        <v>31</v>
      </c>
      <c r="I531" t="s">
        <v>74</v>
      </c>
      <c r="J531" t="s">
        <v>32</v>
      </c>
      <c r="K531">
        <v>4</v>
      </c>
      <c r="L531">
        <v>14222</v>
      </c>
      <c r="M531">
        <v>0</v>
      </c>
      <c r="N531">
        <v>0</v>
      </c>
      <c r="O531">
        <v>10239.84</v>
      </c>
      <c r="P531">
        <v>498</v>
      </c>
      <c r="Q531">
        <v>67625.84</v>
      </c>
      <c r="R531" t="s">
        <v>83</v>
      </c>
      <c r="S531" t="s">
        <v>34</v>
      </c>
      <c r="T531" t="s">
        <v>95</v>
      </c>
      <c r="U531" t="s">
        <v>96</v>
      </c>
      <c r="V531" t="s">
        <v>57</v>
      </c>
      <c r="W531">
        <v>8</v>
      </c>
      <c r="X531" t="s">
        <v>47</v>
      </c>
      <c r="Y531">
        <v>4</v>
      </c>
      <c r="Z531" t="s">
        <v>58</v>
      </c>
    </row>
    <row r="532" spans="1:26" x14ac:dyDescent="0.3">
      <c r="A532" t="s">
        <v>1027</v>
      </c>
      <c r="B532" s="1">
        <v>45799</v>
      </c>
      <c r="C532" t="s">
        <v>1028</v>
      </c>
      <c r="D532" t="s">
        <v>66</v>
      </c>
      <c r="E532" t="s">
        <v>43</v>
      </c>
      <c r="F532">
        <v>33</v>
      </c>
      <c r="G532" t="s">
        <v>44</v>
      </c>
      <c r="H532" t="s">
        <v>31</v>
      </c>
      <c r="I532" t="s">
        <v>44</v>
      </c>
      <c r="J532" t="s">
        <v>125</v>
      </c>
      <c r="K532">
        <v>4</v>
      </c>
      <c r="L532">
        <v>19887</v>
      </c>
      <c r="M532">
        <v>10</v>
      </c>
      <c r="N532">
        <v>7954.8</v>
      </c>
      <c r="O532">
        <v>12886.78</v>
      </c>
      <c r="P532">
        <v>318</v>
      </c>
      <c r="Q532">
        <v>84797.98</v>
      </c>
      <c r="R532" t="s">
        <v>33</v>
      </c>
      <c r="S532" t="s">
        <v>63</v>
      </c>
      <c r="T532" t="s">
        <v>35</v>
      </c>
      <c r="U532" t="s">
        <v>36</v>
      </c>
      <c r="V532" t="s">
        <v>37</v>
      </c>
      <c r="W532">
        <v>2</v>
      </c>
      <c r="X532" t="s">
        <v>47</v>
      </c>
      <c r="Y532">
        <v>4</v>
      </c>
      <c r="Z532" t="s">
        <v>91</v>
      </c>
    </row>
    <row r="533" spans="1:26" x14ac:dyDescent="0.3">
      <c r="A533" t="s">
        <v>1029</v>
      </c>
      <c r="B533" s="1">
        <v>45808</v>
      </c>
      <c r="C533" t="s">
        <v>643</v>
      </c>
      <c r="D533" t="s">
        <v>50</v>
      </c>
      <c r="E533" t="s">
        <v>29</v>
      </c>
      <c r="F533">
        <v>51</v>
      </c>
      <c r="G533" t="s">
        <v>139</v>
      </c>
      <c r="H533" t="s">
        <v>31</v>
      </c>
      <c r="I533" t="s">
        <v>139</v>
      </c>
      <c r="J533" t="s">
        <v>32</v>
      </c>
      <c r="K533">
        <v>2</v>
      </c>
      <c r="L533">
        <v>7873</v>
      </c>
      <c r="M533">
        <v>5</v>
      </c>
      <c r="N533">
        <v>787.3</v>
      </c>
      <c r="O533">
        <v>2692.57</v>
      </c>
      <c r="P533">
        <v>155</v>
      </c>
      <c r="Q533">
        <v>17806.27</v>
      </c>
      <c r="R533" t="s">
        <v>33</v>
      </c>
      <c r="S533" t="s">
        <v>34</v>
      </c>
      <c r="T533" t="s">
        <v>95</v>
      </c>
      <c r="U533" t="s">
        <v>96</v>
      </c>
      <c r="V533" t="s">
        <v>57</v>
      </c>
      <c r="W533">
        <v>7</v>
      </c>
      <c r="X533" t="s">
        <v>47</v>
      </c>
      <c r="Y533">
        <v>5</v>
      </c>
      <c r="Z533" t="s">
        <v>91</v>
      </c>
    </row>
    <row r="534" spans="1:26" x14ac:dyDescent="0.3">
      <c r="A534" t="s">
        <v>1030</v>
      </c>
      <c r="B534" s="1">
        <v>45832</v>
      </c>
      <c r="C534" t="s">
        <v>338</v>
      </c>
      <c r="D534" t="s">
        <v>28</v>
      </c>
      <c r="E534" t="s">
        <v>29</v>
      </c>
      <c r="F534">
        <v>46</v>
      </c>
      <c r="G534" t="s">
        <v>44</v>
      </c>
      <c r="H534" t="s">
        <v>31</v>
      </c>
      <c r="I534" t="s">
        <v>44</v>
      </c>
      <c r="J534" t="s">
        <v>32</v>
      </c>
      <c r="K534">
        <v>1</v>
      </c>
      <c r="L534">
        <v>42929</v>
      </c>
      <c r="M534">
        <v>20</v>
      </c>
      <c r="N534">
        <v>8585.7999999999993</v>
      </c>
      <c r="O534">
        <v>6181.78</v>
      </c>
      <c r="P534">
        <v>228</v>
      </c>
      <c r="Q534">
        <v>40752.980000000003</v>
      </c>
      <c r="R534" t="s">
        <v>83</v>
      </c>
      <c r="S534" t="s">
        <v>34</v>
      </c>
      <c r="T534" t="s">
        <v>103</v>
      </c>
      <c r="U534" t="s">
        <v>103</v>
      </c>
      <c r="V534" t="s">
        <v>57</v>
      </c>
      <c r="W534">
        <v>10</v>
      </c>
      <c r="X534" t="s">
        <v>38</v>
      </c>
      <c r="Y534">
        <v>3</v>
      </c>
      <c r="Z534" t="s">
        <v>91</v>
      </c>
    </row>
    <row r="535" spans="1:26" x14ac:dyDescent="0.3">
      <c r="A535" t="s">
        <v>1031</v>
      </c>
      <c r="B535" s="1">
        <v>45874</v>
      </c>
      <c r="C535" t="s">
        <v>1032</v>
      </c>
      <c r="D535" t="s">
        <v>89</v>
      </c>
      <c r="E535" t="s">
        <v>29</v>
      </c>
      <c r="F535">
        <v>43</v>
      </c>
      <c r="G535" t="s">
        <v>90</v>
      </c>
      <c r="H535" t="s">
        <v>31</v>
      </c>
      <c r="I535" t="s">
        <v>90</v>
      </c>
      <c r="J535" t="s">
        <v>75</v>
      </c>
      <c r="K535">
        <v>1</v>
      </c>
      <c r="L535">
        <v>41961</v>
      </c>
      <c r="M535">
        <v>10</v>
      </c>
      <c r="N535">
        <v>4196.1000000000004</v>
      </c>
      <c r="O535">
        <v>6797.68</v>
      </c>
      <c r="P535">
        <v>63</v>
      </c>
      <c r="Q535">
        <v>44625.58</v>
      </c>
      <c r="R535" t="s">
        <v>54</v>
      </c>
      <c r="S535" t="s">
        <v>63</v>
      </c>
      <c r="T535" t="s">
        <v>76</v>
      </c>
      <c r="U535" t="s">
        <v>77</v>
      </c>
      <c r="V535" t="s">
        <v>57</v>
      </c>
      <c r="W535">
        <v>8</v>
      </c>
      <c r="X535" t="s">
        <v>47</v>
      </c>
      <c r="Y535">
        <v>5</v>
      </c>
      <c r="Z535" t="s">
        <v>91</v>
      </c>
    </row>
    <row r="536" spans="1:26" x14ac:dyDescent="0.3">
      <c r="A536" t="s">
        <v>1033</v>
      </c>
      <c r="B536" s="1">
        <v>45879</v>
      </c>
      <c r="C536" t="s">
        <v>1034</v>
      </c>
      <c r="D536" t="s">
        <v>80</v>
      </c>
      <c r="E536" t="s">
        <v>29</v>
      </c>
      <c r="F536">
        <v>60</v>
      </c>
      <c r="G536" t="s">
        <v>134</v>
      </c>
      <c r="H536" t="s">
        <v>31</v>
      </c>
      <c r="I536" t="s">
        <v>134</v>
      </c>
      <c r="J536" t="s">
        <v>112</v>
      </c>
      <c r="K536">
        <v>5</v>
      </c>
      <c r="L536">
        <v>6154</v>
      </c>
      <c r="M536">
        <v>15</v>
      </c>
      <c r="N536">
        <v>4615.5</v>
      </c>
      <c r="O536">
        <v>4707.8100000000004</v>
      </c>
      <c r="P536">
        <v>460</v>
      </c>
      <c r="Q536">
        <v>31322.31</v>
      </c>
      <c r="R536" t="s">
        <v>54</v>
      </c>
      <c r="S536" t="s">
        <v>63</v>
      </c>
      <c r="T536" t="s">
        <v>55</v>
      </c>
      <c r="U536" t="s">
        <v>56</v>
      </c>
      <c r="V536" t="s">
        <v>57</v>
      </c>
      <c r="W536">
        <v>10</v>
      </c>
      <c r="X536" t="s">
        <v>47</v>
      </c>
      <c r="Y536">
        <v>1</v>
      </c>
      <c r="Z536" t="s">
        <v>39</v>
      </c>
    </row>
    <row r="537" spans="1:26" x14ac:dyDescent="0.3">
      <c r="A537" t="s">
        <v>1035</v>
      </c>
      <c r="B537" s="1">
        <v>46074</v>
      </c>
      <c r="C537" t="s">
        <v>936</v>
      </c>
      <c r="D537" t="s">
        <v>80</v>
      </c>
      <c r="E537" t="s">
        <v>43</v>
      </c>
      <c r="F537">
        <v>44</v>
      </c>
      <c r="G537" t="s">
        <v>67</v>
      </c>
      <c r="H537" t="s">
        <v>68</v>
      </c>
      <c r="I537" t="s">
        <v>67</v>
      </c>
      <c r="J537" t="s">
        <v>150</v>
      </c>
      <c r="K537">
        <v>2</v>
      </c>
      <c r="L537">
        <v>43139</v>
      </c>
      <c r="M537">
        <v>20</v>
      </c>
      <c r="N537">
        <v>17255.599999999999</v>
      </c>
      <c r="O537">
        <v>12424.03</v>
      </c>
      <c r="P537">
        <v>165</v>
      </c>
      <c r="Q537">
        <v>81611.429999999993</v>
      </c>
      <c r="R537" t="s">
        <v>54</v>
      </c>
      <c r="S537" t="s">
        <v>34</v>
      </c>
      <c r="T537" t="s">
        <v>55</v>
      </c>
      <c r="U537" t="s">
        <v>56</v>
      </c>
      <c r="V537" t="s">
        <v>57</v>
      </c>
      <c r="W537">
        <v>1</v>
      </c>
      <c r="X537" t="s">
        <v>38</v>
      </c>
      <c r="Y537">
        <v>5</v>
      </c>
      <c r="Z537" t="s">
        <v>47</v>
      </c>
    </row>
    <row r="538" spans="1:26" x14ac:dyDescent="0.3">
      <c r="A538" t="s">
        <v>1036</v>
      </c>
      <c r="B538" s="1">
        <v>45867</v>
      </c>
      <c r="C538" t="s">
        <v>1037</v>
      </c>
      <c r="D538" t="s">
        <v>80</v>
      </c>
      <c r="E538" t="s">
        <v>43</v>
      </c>
      <c r="F538">
        <v>26</v>
      </c>
      <c r="G538" t="s">
        <v>51</v>
      </c>
      <c r="H538" t="s">
        <v>52</v>
      </c>
      <c r="I538" t="s">
        <v>51</v>
      </c>
      <c r="J538" t="s">
        <v>62</v>
      </c>
      <c r="K538">
        <v>4</v>
      </c>
      <c r="L538">
        <v>39551</v>
      </c>
      <c r="M538">
        <v>0</v>
      </c>
      <c r="N538">
        <v>0</v>
      </c>
      <c r="O538">
        <v>28476.720000000001</v>
      </c>
      <c r="P538">
        <v>416</v>
      </c>
      <c r="Q538">
        <v>187096.72</v>
      </c>
      <c r="R538" t="s">
        <v>33</v>
      </c>
      <c r="S538" t="s">
        <v>63</v>
      </c>
      <c r="T538" t="s">
        <v>84</v>
      </c>
      <c r="U538" t="s">
        <v>85</v>
      </c>
      <c r="V538" t="s">
        <v>86</v>
      </c>
      <c r="W538">
        <v>5</v>
      </c>
      <c r="X538" t="s">
        <v>47</v>
      </c>
      <c r="Y538">
        <v>4</v>
      </c>
      <c r="Z538" t="s">
        <v>47</v>
      </c>
    </row>
    <row r="539" spans="1:26" x14ac:dyDescent="0.3">
      <c r="A539" t="s">
        <v>1038</v>
      </c>
      <c r="B539" s="1">
        <v>46022</v>
      </c>
      <c r="C539" t="s">
        <v>1039</v>
      </c>
      <c r="D539" t="s">
        <v>89</v>
      </c>
      <c r="E539" t="s">
        <v>29</v>
      </c>
      <c r="F539">
        <v>27</v>
      </c>
      <c r="G539" t="s">
        <v>134</v>
      </c>
      <c r="H539" t="s">
        <v>31</v>
      </c>
      <c r="I539" t="s">
        <v>134</v>
      </c>
      <c r="J539" t="s">
        <v>32</v>
      </c>
      <c r="K539">
        <v>4</v>
      </c>
      <c r="L539">
        <v>48917</v>
      </c>
      <c r="M539">
        <v>0</v>
      </c>
      <c r="N539">
        <v>0</v>
      </c>
      <c r="O539">
        <v>35220.239999999998</v>
      </c>
      <c r="P539">
        <v>296</v>
      </c>
      <c r="Q539">
        <v>231184.24</v>
      </c>
      <c r="R539" t="s">
        <v>83</v>
      </c>
      <c r="S539" t="s">
        <v>63</v>
      </c>
      <c r="T539" t="s">
        <v>70</v>
      </c>
      <c r="U539" t="s">
        <v>56</v>
      </c>
      <c r="V539" t="s">
        <v>57</v>
      </c>
      <c r="W539">
        <v>6</v>
      </c>
      <c r="X539" t="s">
        <v>47</v>
      </c>
      <c r="Y539">
        <v>4</v>
      </c>
      <c r="Z539" t="s">
        <v>39</v>
      </c>
    </row>
    <row r="540" spans="1:26" x14ac:dyDescent="0.3">
      <c r="A540" t="s">
        <v>1040</v>
      </c>
      <c r="B540" s="1">
        <v>45952</v>
      </c>
      <c r="C540" t="s">
        <v>316</v>
      </c>
      <c r="D540" t="s">
        <v>28</v>
      </c>
      <c r="E540" t="s">
        <v>43</v>
      </c>
      <c r="F540">
        <v>47</v>
      </c>
      <c r="G540" t="s">
        <v>74</v>
      </c>
      <c r="H540" t="s">
        <v>31</v>
      </c>
      <c r="I540" t="s">
        <v>74</v>
      </c>
      <c r="J540" t="s">
        <v>150</v>
      </c>
      <c r="K540">
        <v>3</v>
      </c>
      <c r="L540">
        <v>40702</v>
      </c>
      <c r="M540">
        <v>20</v>
      </c>
      <c r="N540">
        <v>24421.200000000001</v>
      </c>
      <c r="O540">
        <v>17583.259999999998</v>
      </c>
      <c r="P540">
        <v>193</v>
      </c>
      <c r="Q540">
        <v>115461.06</v>
      </c>
      <c r="R540" t="s">
        <v>83</v>
      </c>
      <c r="S540" t="s">
        <v>63</v>
      </c>
      <c r="T540" t="s">
        <v>84</v>
      </c>
      <c r="U540" t="s">
        <v>85</v>
      </c>
      <c r="V540" t="s">
        <v>86</v>
      </c>
      <c r="W540">
        <v>5</v>
      </c>
      <c r="X540" t="s">
        <v>38</v>
      </c>
      <c r="Y540">
        <v>2</v>
      </c>
      <c r="Z540" t="s">
        <v>39</v>
      </c>
    </row>
    <row r="541" spans="1:26" x14ac:dyDescent="0.3">
      <c r="A541" t="s">
        <v>1041</v>
      </c>
      <c r="B541" s="1">
        <v>45908</v>
      </c>
      <c r="C541" t="s">
        <v>49</v>
      </c>
      <c r="D541" t="s">
        <v>80</v>
      </c>
      <c r="E541" t="s">
        <v>29</v>
      </c>
      <c r="F541">
        <v>58</v>
      </c>
      <c r="G541" t="s">
        <v>134</v>
      </c>
      <c r="H541" t="s">
        <v>31</v>
      </c>
      <c r="I541" t="s">
        <v>134</v>
      </c>
      <c r="J541" t="s">
        <v>150</v>
      </c>
      <c r="K541">
        <v>2</v>
      </c>
      <c r="L541">
        <v>4559</v>
      </c>
      <c r="M541">
        <v>0</v>
      </c>
      <c r="N541">
        <v>0</v>
      </c>
      <c r="O541">
        <v>1641.24</v>
      </c>
      <c r="P541">
        <v>387</v>
      </c>
      <c r="Q541">
        <v>11146.24</v>
      </c>
      <c r="R541" t="s">
        <v>33</v>
      </c>
      <c r="S541" t="s">
        <v>63</v>
      </c>
      <c r="T541" t="s">
        <v>70</v>
      </c>
      <c r="U541" t="s">
        <v>56</v>
      </c>
      <c r="V541" t="s">
        <v>57</v>
      </c>
      <c r="W541">
        <v>6</v>
      </c>
      <c r="X541" t="s">
        <v>47</v>
      </c>
      <c r="Y541">
        <v>1</v>
      </c>
      <c r="Z541" t="s">
        <v>47</v>
      </c>
    </row>
    <row r="542" spans="1:26" x14ac:dyDescent="0.3">
      <c r="A542" t="s">
        <v>1042</v>
      </c>
      <c r="B542" s="1">
        <v>46101</v>
      </c>
      <c r="C542" t="s">
        <v>1043</v>
      </c>
      <c r="D542" t="s">
        <v>28</v>
      </c>
      <c r="E542" t="s">
        <v>43</v>
      </c>
      <c r="F542">
        <v>34</v>
      </c>
      <c r="G542" t="s">
        <v>74</v>
      </c>
      <c r="H542" t="s">
        <v>31</v>
      </c>
      <c r="I542" t="s">
        <v>74</v>
      </c>
      <c r="J542" t="s">
        <v>32</v>
      </c>
      <c r="K542">
        <v>5</v>
      </c>
      <c r="L542">
        <v>2350</v>
      </c>
      <c r="M542">
        <v>10</v>
      </c>
      <c r="N542">
        <v>1175</v>
      </c>
      <c r="O542">
        <v>1903.5</v>
      </c>
      <c r="P542">
        <v>454</v>
      </c>
      <c r="Q542">
        <v>12932.5</v>
      </c>
      <c r="R542" t="s">
        <v>33</v>
      </c>
      <c r="S542" t="s">
        <v>63</v>
      </c>
      <c r="T542" t="s">
        <v>55</v>
      </c>
      <c r="U542" t="s">
        <v>56</v>
      </c>
      <c r="V542" t="s">
        <v>57</v>
      </c>
      <c r="W542">
        <v>2</v>
      </c>
      <c r="X542" t="s">
        <v>38</v>
      </c>
      <c r="Y542">
        <v>3</v>
      </c>
      <c r="Z542" t="s">
        <v>58</v>
      </c>
    </row>
    <row r="543" spans="1:26" x14ac:dyDescent="0.3">
      <c r="A543" t="s">
        <v>1044</v>
      </c>
      <c r="B543" s="1">
        <v>45985</v>
      </c>
      <c r="C543" t="s">
        <v>1022</v>
      </c>
      <c r="D543" t="s">
        <v>111</v>
      </c>
      <c r="E543" t="s">
        <v>29</v>
      </c>
      <c r="F543">
        <v>19</v>
      </c>
      <c r="G543" t="s">
        <v>74</v>
      </c>
      <c r="H543" t="s">
        <v>31</v>
      </c>
      <c r="I543" t="s">
        <v>74</v>
      </c>
      <c r="J543" t="s">
        <v>69</v>
      </c>
      <c r="K543">
        <v>2</v>
      </c>
      <c r="L543">
        <v>25923</v>
      </c>
      <c r="M543">
        <v>0</v>
      </c>
      <c r="N543">
        <v>0</v>
      </c>
      <c r="O543">
        <v>9332.2800000000007</v>
      </c>
      <c r="P543">
        <v>274</v>
      </c>
      <c r="Q543">
        <v>61452.28</v>
      </c>
      <c r="R543" t="s">
        <v>33</v>
      </c>
      <c r="S543" t="s">
        <v>34</v>
      </c>
      <c r="T543" t="s">
        <v>46</v>
      </c>
      <c r="U543" t="s">
        <v>36</v>
      </c>
      <c r="V543" t="s">
        <v>37</v>
      </c>
      <c r="W543">
        <v>6</v>
      </c>
      <c r="X543" t="s">
        <v>47</v>
      </c>
      <c r="Y543">
        <v>3</v>
      </c>
      <c r="Z543" t="s">
        <v>39</v>
      </c>
    </row>
    <row r="544" spans="1:26" x14ac:dyDescent="0.3">
      <c r="A544" t="s">
        <v>1045</v>
      </c>
      <c r="B544" s="1">
        <v>45863</v>
      </c>
      <c r="C544" t="s">
        <v>1046</v>
      </c>
      <c r="D544" t="s">
        <v>73</v>
      </c>
      <c r="E544" t="s">
        <v>29</v>
      </c>
      <c r="F544">
        <v>41</v>
      </c>
      <c r="G544" t="s">
        <v>51</v>
      </c>
      <c r="H544" t="s">
        <v>52</v>
      </c>
      <c r="I544" t="s">
        <v>51</v>
      </c>
      <c r="J544" t="s">
        <v>201</v>
      </c>
      <c r="K544">
        <v>5</v>
      </c>
      <c r="L544">
        <v>27464</v>
      </c>
      <c r="M544">
        <v>20</v>
      </c>
      <c r="N544">
        <v>27464</v>
      </c>
      <c r="O544">
        <v>19774.080000000002</v>
      </c>
      <c r="P544">
        <v>74</v>
      </c>
      <c r="Q544">
        <v>129704.08</v>
      </c>
      <c r="R544" t="s">
        <v>45</v>
      </c>
      <c r="S544" t="s">
        <v>63</v>
      </c>
      <c r="T544" t="s">
        <v>35</v>
      </c>
      <c r="U544" t="s">
        <v>36</v>
      </c>
      <c r="V544" t="s">
        <v>37</v>
      </c>
      <c r="W544">
        <v>8</v>
      </c>
      <c r="X544" t="s">
        <v>47</v>
      </c>
      <c r="Y544">
        <v>5</v>
      </c>
      <c r="Z544" t="s">
        <v>47</v>
      </c>
    </row>
    <row r="545" spans="1:26" x14ac:dyDescent="0.3">
      <c r="A545" t="s">
        <v>1047</v>
      </c>
      <c r="B545" s="1">
        <v>45882</v>
      </c>
      <c r="C545" t="s">
        <v>1048</v>
      </c>
      <c r="D545" t="s">
        <v>66</v>
      </c>
      <c r="E545" t="s">
        <v>29</v>
      </c>
      <c r="F545">
        <v>39</v>
      </c>
      <c r="G545" t="s">
        <v>51</v>
      </c>
      <c r="H545" t="s">
        <v>52</v>
      </c>
      <c r="I545" t="s">
        <v>51</v>
      </c>
      <c r="J545" t="s">
        <v>150</v>
      </c>
      <c r="K545">
        <v>3</v>
      </c>
      <c r="L545">
        <v>17597</v>
      </c>
      <c r="M545">
        <v>5</v>
      </c>
      <c r="N545">
        <v>2639.55</v>
      </c>
      <c r="O545">
        <v>9027.26</v>
      </c>
      <c r="P545">
        <v>297</v>
      </c>
      <c r="Q545">
        <v>59475.71</v>
      </c>
      <c r="R545" t="s">
        <v>83</v>
      </c>
      <c r="S545" t="s">
        <v>63</v>
      </c>
      <c r="T545" t="s">
        <v>84</v>
      </c>
      <c r="U545" t="s">
        <v>85</v>
      </c>
      <c r="V545" t="s">
        <v>86</v>
      </c>
      <c r="W545">
        <v>5</v>
      </c>
      <c r="X545" t="s">
        <v>47</v>
      </c>
      <c r="Y545">
        <v>1</v>
      </c>
      <c r="Z545" t="s">
        <v>58</v>
      </c>
    </row>
    <row r="546" spans="1:26" x14ac:dyDescent="0.3">
      <c r="A546" t="s">
        <v>1049</v>
      </c>
      <c r="B546" s="1">
        <v>46096</v>
      </c>
      <c r="C546" t="s">
        <v>1007</v>
      </c>
      <c r="D546" t="s">
        <v>42</v>
      </c>
      <c r="E546" t="s">
        <v>43</v>
      </c>
      <c r="F546">
        <v>44</v>
      </c>
      <c r="G546" t="s">
        <v>30</v>
      </c>
      <c r="H546" t="s">
        <v>31</v>
      </c>
      <c r="I546" t="s">
        <v>30</v>
      </c>
      <c r="J546" t="s">
        <v>112</v>
      </c>
      <c r="K546">
        <v>5</v>
      </c>
      <c r="L546">
        <v>4399</v>
      </c>
      <c r="M546">
        <v>0</v>
      </c>
      <c r="N546">
        <v>0</v>
      </c>
      <c r="O546">
        <v>3959.1</v>
      </c>
      <c r="P546">
        <v>41</v>
      </c>
      <c r="Q546">
        <v>25995.1</v>
      </c>
      <c r="R546" t="s">
        <v>33</v>
      </c>
      <c r="S546" t="s">
        <v>63</v>
      </c>
      <c r="T546" t="s">
        <v>95</v>
      </c>
      <c r="U546" t="s">
        <v>96</v>
      </c>
      <c r="V546" t="s">
        <v>57</v>
      </c>
      <c r="W546">
        <v>3</v>
      </c>
      <c r="X546" t="s">
        <v>47</v>
      </c>
      <c r="Y546">
        <v>3</v>
      </c>
      <c r="Z546" t="s">
        <v>39</v>
      </c>
    </row>
    <row r="547" spans="1:26" x14ac:dyDescent="0.3">
      <c r="A547" t="s">
        <v>1050</v>
      </c>
      <c r="B547" s="1">
        <v>46043</v>
      </c>
      <c r="C547" t="s">
        <v>467</v>
      </c>
      <c r="D547" t="s">
        <v>80</v>
      </c>
      <c r="E547" t="s">
        <v>29</v>
      </c>
      <c r="F547">
        <v>46</v>
      </c>
      <c r="G547" t="s">
        <v>30</v>
      </c>
      <c r="H547" t="s">
        <v>31</v>
      </c>
      <c r="I547" t="s">
        <v>30</v>
      </c>
      <c r="J547" t="s">
        <v>62</v>
      </c>
      <c r="K547">
        <v>4</v>
      </c>
      <c r="L547">
        <v>16338</v>
      </c>
      <c r="M547">
        <v>5</v>
      </c>
      <c r="N547">
        <v>3267.6</v>
      </c>
      <c r="O547">
        <v>11175.19</v>
      </c>
      <c r="P547">
        <v>104</v>
      </c>
      <c r="Q547">
        <v>73363.59</v>
      </c>
      <c r="R547" t="s">
        <v>33</v>
      </c>
      <c r="S547" t="s">
        <v>34</v>
      </c>
      <c r="T547" t="s">
        <v>84</v>
      </c>
      <c r="U547" t="s">
        <v>85</v>
      </c>
      <c r="V547" t="s">
        <v>86</v>
      </c>
      <c r="W547">
        <v>9</v>
      </c>
      <c r="X547" t="s">
        <v>47</v>
      </c>
      <c r="Y547">
        <v>5</v>
      </c>
      <c r="Z547" t="s">
        <v>58</v>
      </c>
    </row>
    <row r="548" spans="1:26" x14ac:dyDescent="0.3">
      <c r="A548" t="s">
        <v>1051</v>
      </c>
      <c r="B548" s="1">
        <v>45989</v>
      </c>
      <c r="C548" t="s">
        <v>711</v>
      </c>
      <c r="D548" t="s">
        <v>61</v>
      </c>
      <c r="E548" t="s">
        <v>43</v>
      </c>
      <c r="F548">
        <v>23</v>
      </c>
      <c r="G548" t="s">
        <v>139</v>
      </c>
      <c r="H548" t="s">
        <v>31</v>
      </c>
      <c r="I548" t="s">
        <v>139</v>
      </c>
      <c r="J548" t="s">
        <v>62</v>
      </c>
      <c r="K548">
        <v>5</v>
      </c>
      <c r="L548">
        <v>41403</v>
      </c>
      <c r="M548">
        <v>5</v>
      </c>
      <c r="N548">
        <v>10350.75</v>
      </c>
      <c r="O548">
        <v>35399.56</v>
      </c>
      <c r="P548">
        <v>376</v>
      </c>
      <c r="Q548">
        <v>232439.82</v>
      </c>
      <c r="R548" t="s">
        <v>83</v>
      </c>
      <c r="S548" t="s">
        <v>34</v>
      </c>
      <c r="T548" t="s">
        <v>70</v>
      </c>
      <c r="U548" t="s">
        <v>56</v>
      </c>
      <c r="V548" t="s">
        <v>57</v>
      </c>
      <c r="W548">
        <v>4</v>
      </c>
      <c r="X548" t="s">
        <v>47</v>
      </c>
      <c r="Y548">
        <v>5</v>
      </c>
      <c r="Z548" t="s">
        <v>91</v>
      </c>
    </row>
    <row r="549" spans="1:26" x14ac:dyDescent="0.3">
      <c r="A549" t="s">
        <v>1052</v>
      </c>
      <c r="B549" s="1">
        <v>45961</v>
      </c>
      <c r="C549" t="s">
        <v>1053</v>
      </c>
      <c r="D549" t="s">
        <v>42</v>
      </c>
      <c r="E549" t="s">
        <v>29</v>
      </c>
      <c r="F549">
        <v>29</v>
      </c>
      <c r="G549" t="s">
        <v>134</v>
      </c>
      <c r="H549" t="s">
        <v>31</v>
      </c>
      <c r="I549" t="s">
        <v>134</v>
      </c>
      <c r="J549" t="s">
        <v>53</v>
      </c>
      <c r="K549">
        <v>2</v>
      </c>
      <c r="L549">
        <v>19158</v>
      </c>
      <c r="M549">
        <v>5</v>
      </c>
      <c r="N549">
        <v>1915.8</v>
      </c>
      <c r="O549">
        <v>6552.04</v>
      </c>
      <c r="P549">
        <v>419</v>
      </c>
      <c r="Q549">
        <v>43371.24</v>
      </c>
      <c r="R549" t="s">
        <v>45</v>
      </c>
      <c r="S549" t="s">
        <v>63</v>
      </c>
      <c r="T549" t="s">
        <v>76</v>
      </c>
      <c r="U549" t="s">
        <v>77</v>
      </c>
      <c r="V549" t="s">
        <v>57</v>
      </c>
      <c r="W549">
        <v>4</v>
      </c>
      <c r="X549" t="s">
        <v>47</v>
      </c>
      <c r="Y549">
        <v>2</v>
      </c>
      <c r="Z549" t="s">
        <v>58</v>
      </c>
    </row>
    <row r="550" spans="1:26" x14ac:dyDescent="0.3">
      <c r="A550" t="s">
        <v>1054</v>
      </c>
      <c r="B550" s="1">
        <v>45809</v>
      </c>
      <c r="C550" t="s">
        <v>1055</v>
      </c>
      <c r="D550" t="s">
        <v>108</v>
      </c>
      <c r="E550" t="s">
        <v>43</v>
      </c>
      <c r="F550">
        <v>19</v>
      </c>
      <c r="G550" t="s">
        <v>74</v>
      </c>
      <c r="H550" t="s">
        <v>31</v>
      </c>
      <c r="I550" t="s">
        <v>74</v>
      </c>
      <c r="J550" t="s">
        <v>53</v>
      </c>
      <c r="K550">
        <v>4</v>
      </c>
      <c r="L550">
        <v>9541</v>
      </c>
      <c r="M550">
        <v>20</v>
      </c>
      <c r="N550">
        <v>7632.8</v>
      </c>
      <c r="O550">
        <v>5495.62</v>
      </c>
      <c r="P550">
        <v>462</v>
      </c>
      <c r="Q550">
        <v>36488.82</v>
      </c>
      <c r="R550" t="s">
        <v>45</v>
      </c>
      <c r="S550" t="s">
        <v>34</v>
      </c>
      <c r="T550" t="s">
        <v>35</v>
      </c>
      <c r="U550" t="s">
        <v>36</v>
      </c>
      <c r="V550" t="s">
        <v>37</v>
      </c>
      <c r="W550">
        <v>10</v>
      </c>
      <c r="X550" t="s">
        <v>47</v>
      </c>
      <c r="Y550">
        <v>3</v>
      </c>
      <c r="Z550" t="s">
        <v>58</v>
      </c>
    </row>
    <row r="551" spans="1:26" x14ac:dyDescent="0.3">
      <c r="A551" t="s">
        <v>1056</v>
      </c>
      <c r="B551" s="1">
        <v>46113</v>
      </c>
      <c r="C551" t="s">
        <v>241</v>
      </c>
      <c r="D551" t="s">
        <v>28</v>
      </c>
      <c r="E551" t="s">
        <v>43</v>
      </c>
      <c r="F551">
        <v>23</v>
      </c>
      <c r="G551" t="s">
        <v>90</v>
      </c>
      <c r="H551" t="s">
        <v>31</v>
      </c>
      <c r="I551" t="s">
        <v>90</v>
      </c>
      <c r="J551" t="s">
        <v>201</v>
      </c>
      <c r="K551">
        <v>2</v>
      </c>
      <c r="L551">
        <v>37411</v>
      </c>
      <c r="M551">
        <v>15</v>
      </c>
      <c r="N551">
        <v>11223.3</v>
      </c>
      <c r="O551">
        <v>11447.77</v>
      </c>
      <c r="P551">
        <v>407</v>
      </c>
      <c r="Q551">
        <v>75453.47</v>
      </c>
      <c r="R551" t="s">
        <v>33</v>
      </c>
      <c r="S551" t="s">
        <v>34</v>
      </c>
      <c r="T551" t="s">
        <v>103</v>
      </c>
      <c r="U551" t="s">
        <v>103</v>
      </c>
      <c r="V551" t="s">
        <v>57</v>
      </c>
      <c r="W551">
        <v>1</v>
      </c>
      <c r="X551" t="s">
        <v>38</v>
      </c>
      <c r="Y551">
        <v>3</v>
      </c>
      <c r="Z551" t="s">
        <v>39</v>
      </c>
    </row>
    <row r="552" spans="1:26" x14ac:dyDescent="0.3">
      <c r="A552" t="s">
        <v>1057</v>
      </c>
      <c r="B552" s="1">
        <v>45885</v>
      </c>
      <c r="C552" t="s">
        <v>1058</v>
      </c>
      <c r="D552" t="s">
        <v>80</v>
      </c>
      <c r="E552" t="s">
        <v>43</v>
      </c>
      <c r="F552">
        <v>35</v>
      </c>
      <c r="G552" t="s">
        <v>139</v>
      </c>
      <c r="H552" t="s">
        <v>31</v>
      </c>
      <c r="I552" t="s">
        <v>139</v>
      </c>
      <c r="J552" t="s">
        <v>125</v>
      </c>
      <c r="K552">
        <v>3</v>
      </c>
      <c r="L552">
        <v>20654</v>
      </c>
      <c r="M552">
        <v>10</v>
      </c>
      <c r="N552">
        <v>6196.2</v>
      </c>
      <c r="O552">
        <v>10037.84</v>
      </c>
      <c r="P552">
        <v>467</v>
      </c>
      <c r="Q552">
        <v>66270.64</v>
      </c>
      <c r="R552" t="s">
        <v>45</v>
      </c>
      <c r="S552" t="s">
        <v>63</v>
      </c>
      <c r="T552" t="s">
        <v>84</v>
      </c>
      <c r="U552" t="s">
        <v>85</v>
      </c>
      <c r="V552" t="s">
        <v>86</v>
      </c>
      <c r="W552">
        <v>2</v>
      </c>
      <c r="X552" t="s">
        <v>47</v>
      </c>
      <c r="Y552">
        <v>4</v>
      </c>
      <c r="Z552" t="s">
        <v>91</v>
      </c>
    </row>
    <row r="553" spans="1:26" x14ac:dyDescent="0.3">
      <c r="A553" t="s">
        <v>1059</v>
      </c>
      <c r="B553" s="1">
        <v>45804</v>
      </c>
      <c r="C553" t="s">
        <v>1060</v>
      </c>
      <c r="D553" t="s">
        <v>111</v>
      </c>
      <c r="E553" t="s">
        <v>43</v>
      </c>
      <c r="F553">
        <v>55</v>
      </c>
      <c r="G553" t="s">
        <v>74</v>
      </c>
      <c r="H553" t="s">
        <v>31</v>
      </c>
      <c r="I553" t="s">
        <v>74</v>
      </c>
      <c r="J553" t="s">
        <v>75</v>
      </c>
      <c r="K553">
        <v>1</v>
      </c>
      <c r="L553">
        <v>20050</v>
      </c>
      <c r="M553">
        <v>5</v>
      </c>
      <c r="N553">
        <v>1002.5</v>
      </c>
      <c r="O553">
        <v>3428.55</v>
      </c>
      <c r="P553">
        <v>205</v>
      </c>
      <c r="Q553">
        <v>22681.05</v>
      </c>
      <c r="R553" t="s">
        <v>54</v>
      </c>
      <c r="S553" t="s">
        <v>34</v>
      </c>
      <c r="T553" t="s">
        <v>76</v>
      </c>
      <c r="U553" t="s">
        <v>77</v>
      </c>
      <c r="V553" t="s">
        <v>57</v>
      </c>
      <c r="W553">
        <v>5</v>
      </c>
      <c r="X553" t="s">
        <v>47</v>
      </c>
      <c r="Y553">
        <v>2</v>
      </c>
      <c r="Z553" t="s">
        <v>91</v>
      </c>
    </row>
    <row r="554" spans="1:26" x14ac:dyDescent="0.3">
      <c r="A554" t="s">
        <v>1061</v>
      </c>
      <c r="B554" s="1">
        <v>45813</v>
      </c>
      <c r="C554" t="s">
        <v>609</v>
      </c>
      <c r="D554" t="s">
        <v>73</v>
      </c>
      <c r="E554" t="s">
        <v>43</v>
      </c>
      <c r="F554">
        <v>60</v>
      </c>
      <c r="G554" t="s">
        <v>90</v>
      </c>
      <c r="H554" t="s">
        <v>31</v>
      </c>
      <c r="I554" t="s">
        <v>90</v>
      </c>
      <c r="J554" t="s">
        <v>75</v>
      </c>
      <c r="K554">
        <v>5</v>
      </c>
      <c r="L554">
        <v>26702</v>
      </c>
      <c r="M554">
        <v>0</v>
      </c>
      <c r="N554">
        <v>0</v>
      </c>
      <c r="O554">
        <v>24031.8</v>
      </c>
      <c r="P554">
        <v>215</v>
      </c>
      <c r="Q554">
        <v>157756.79999999999</v>
      </c>
      <c r="R554" t="s">
        <v>54</v>
      </c>
      <c r="S554" t="s">
        <v>63</v>
      </c>
      <c r="T554" t="s">
        <v>35</v>
      </c>
      <c r="U554" t="s">
        <v>36</v>
      </c>
      <c r="V554" t="s">
        <v>37</v>
      </c>
      <c r="W554">
        <v>4</v>
      </c>
      <c r="X554" t="s">
        <v>47</v>
      </c>
      <c r="Y554">
        <v>4</v>
      </c>
      <c r="Z554" t="s">
        <v>47</v>
      </c>
    </row>
    <row r="555" spans="1:26" x14ac:dyDescent="0.3">
      <c r="A555" t="s">
        <v>1062</v>
      </c>
      <c r="B555" s="1">
        <v>45829</v>
      </c>
      <c r="C555" t="s">
        <v>1063</v>
      </c>
      <c r="D555" t="s">
        <v>89</v>
      </c>
      <c r="E555" t="s">
        <v>43</v>
      </c>
      <c r="F555">
        <v>38</v>
      </c>
      <c r="G555" t="s">
        <v>90</v>
      </c>
      <c r="H555" t="s">
        <v>31</v>
      </c>
      <c r="I555" t="s">
        <v>90</v>
      </c>
      <c r="J555" t="s">
        <v>53</v>
      </c>
      <c r="K555">
        <v>1</v>
      </c>
      <c r="L555">
        <v>49429</v>
      </c>
      <c r="M555">
        <v>0</v>
      </c>
      <c r="N555">
        <v>0</v>
      </c>
      <c r="O555">
        <v>8897.2199999999993</v>
      </c>
      <c r="P555">
        <v>491</v>
      </c>
      <c r="Q555">
        <v>58817.22</v>
      </c>
      <c r="R555" t="s">
        <v>54</v>
      </c>
      <c r="S555" t="s">
        <v>63</v>
      </c>
      <c r="T555" t="s">
        <v>70</v>
      </c>
      <c r="U555" t="s">
        <v>56</v>
      </c>
      <c r="V555" t="s">
        <v>57</v>
      </c>
      <c r="W555">
        <v>5</v>
      </c>
      <c r="X555" t="s">
        <v>47</v>
      </c>
      <c r="Y555">
        <v>2</v>
      </c>
      <c r="Z555" t="s">
        <v>58</v>
      </c>
    </row>
    <row r="556" spans="1:26" x14ac:dyDescent="0.3">
      <c r="A556" t="s">
        <v>1064</v>
      </c>
      <c r="B556" s="1">
        <v>46106</v>
      </c>
      <c r="C556" t="s">
        <v>1065</v>
      </c>
      <c r="D556" t="s">
        <v>108</v>
      </c>
      <c r="E556" t="s">
        <v>29</v>
      </c>
      <c r="F556">
        <v>20</v>
      </c>
      <c r="G556" t="s">
        <v>44</v>
      </c>
      <c r="H556" t="s">
        <v>31</v>
      </c>
      <c r="I556" t="s">
        <v>44</v>
      </c>
      <c r="J556" t="s">
        <v>125</v>
      </c>
      <c r="K556">
        <v>5</v>
      </c>
      <c r="L556">
        <v>5569</v>
      </c>
      <c r="M556">
        <v>10</v>
      </c>
      <c r="N556">
        <v>2784.5</v>
      </c>
      <c r="O556">
        <v>4510.8900000000003</v>
      </c>
      <c r="P556">
        <v>202</v>
      </c>
      <c r="Q556">
        <v>29773.39</v>
      </c>
      <c r="R556" t="s">
        <v>54</v>
      </c>
      <c r="S556" t="s">
        <v>63</v>
      </c>
      <c r="T556" t="s">
        <v>70</v>
      </c>
      <c r="U556" t="s">
        <v>56</v>
      </c>
      <c r="V556" t="s">
        <v>57</v>
      </c>
      <c r="W556">
        <v>1</v>
      </c>
      <c r="X556" t="s">
        <v>47</v>
      </c>
      <c r="Y556">
        <v>3</v>
      </c>
      <c r="Z556" t="s">
        <v>39</v>
      </c>
    </row>
    <row r="557" spans="1:26" x14ac:dyDescent="0.3">
      <c r="A557" t="s">
        <v>1066</v>
      </c>
      <c r="B557" s="1">
        <v>46009</v>
      </c>
      <c r="C557" t="s">
        <v>1067</v>
      </c>
      <c r="D557" t="s">
        <v>42</v>
      </c>
      <c r="E557" t="s">
        <v>29</v>
      </c>
      <c r="F557">
        <v>19</v>
      </c>
      <c r="G557" t="s">
        <v>44</v>
      </c>
      <c r="H557" t="s">
        <v>31</v>
      </c>
      <c r="I557" t="s">
        <v>44</v>
      </c>
      <c r="J557" t="s">
        <v>112</v>
      </c>
      <c r="K557">
        <v>1</v>
      </c>
      <c r="L557">
        <v>4090</v>
      </c>
      <c r="M557">
        <v>0</v>
      </c>
      <c r="N557">
        <v>0</v>
      </c>
      <c r="O557">
        <v>736.2</v>
      </c>
      <c r="P557">
        <v>158</v>
      </c>
      <c r="Q557">
        <v>4984.2</v>
      </c>
      <c r="R557" t="s">
        <v>45</v>
      </c>
      <c r="S557" t="s">
        <v>34</v>
      </c>
      <c r="T557" t="s">
        <v>76</v>
      </c>
      <c r="U557" t="s">
        <v>77</v>
      </c>
      <c r="V557" t="s">
        <v>57</v>
      </c>
      <c r="W557">
        <v>1</v>
      </c>
      <c r="X557" t="s">
        <v>38</v>
      </c>
      <c r="Y557">
        <v>2</v>
      </c>
      <c r="Z557" t="s">
        <v>91</v>
      </c>
    </row>
    <row r="558" spans="1:26" x14ac:dyDescent="0.3">
      <c r="A558" t="s">
        <v>1068</v>
      </c>
      <c r="B558" s="1">
        <v>46099</v>
      </c>
      <c r="C558" t="s">
        <v>1069</v>
      </c>
      <c r="D558" t="s">
        <v>66</v>
      </c>
      <c r="E558" t="s">
        <v>29</v>
      </c>
      <c r="F558">
        <v>41</v>
      </c>
      <c r="G558" t="s">
        <v>99</v>
      </c>
      <c r="H558" t="s">
        <v>52</v>
      </c>
      <c r="I558" t="s">
        <v>99</v>
      </c>
      <c r="J558" t="s">
        <v>62</v>
      </c>
      <c r="K558">
        <v>2</v>
      </c>
      <c r="L558">
        <v>36676</v>
      </c>
      <c r="M558">
        <v>10</v>
      </c>
      <c r="N558">
        <v>7335.2</v>
      </c>
      <c r="O558">
        <v>11883.02</v>
      </c>
      <c r="P558">
        <v>71</v>
      </c>
      <c r="Q558">
        <v>77970.820000000007</v>
      </c>
      <c r="R558" t="s">
        <v>45</v>
      </c>
      <c r="S558" t="s">
        <v>34</v>
      </c>
      <c r="T558" t="s">
        <v>55</v>
      </c>
      <c r="U558" t="s">
        <v>56</v>
      </c>
      <c r="V558" t="s">
        <v>57</v>
      </c>
      <c r="W558">
        <v>2</v>
      </c>
      <c r="X558" t="s">
        <v>47</v>
      </c>
      <c r="Y558">
        <v>4</v>
      </c>
      <c r="Z558" t="s">
        <v>91</v>
      </c>
    </row>
    <row r="559" spans="1:26" x14ac:dyDescent="0.3">
      <c r="A559" t="s">
        <v>1070</v>
      </c>
      <c r="B559" s="1">
        <v>45901</v>
      </c>
      <c r="C559" t="s">
        <v>913</v>
      </c>
      <c r="D559" t="s">
        <v>66</v>
      </c>
      <c r="E559" t="s">
        <v>29</v>
      </c>
      <c r="F559">
        <v>36</v>
      </c>
      <c r="G559" t="s">
        <v>90</v>
      </c>
      <c r="H559" t="s">
        <v>31</v>
      </c>
      <c r="I559" t="s">
        <v>90</v>
      </c>
      <c r="J559" t="s">
        <v>201</v>
      </c>
      <c r="K559">
        <v>3</v>
      </c>
      <c r="L559">
        <v>7820</v>
      </c>
      <c r="M559">
        <v>5</v>
      </c>
      <c r="N559">
        <v>1173</v>
      </c>
      <c r="O559">
        <v>4011.66</v>
      </c>
      <c r="P559">
        <v>161</v>
      </c>
      <c r="Q559">
        <v>26459.66</v>
      </c>
      <c r="R559" t="s">
        <v>33</v>
      </c>
      <c r="S559" t="s">
        <v>63</v>
      </c>
      <c r="T559" t="s">
        <v>55</v>
      </c>
      <c r="U559" t="s">
        <v>56</v>
      </c>
      <c r="V559" t="s">
        <v>57</v>
      </c>
      <c r="W559">
        <v>7</v>
      </c>
      <c r="X559" t="s">
        <v>38</v>
      </c>
      <c r="Y559">
        <v>5</v>
      </c>
      <c r="Z559" t="s">
        <v>47</v>
      </c>
    </row>
    <row r="560" spans="1:26" x14ac:dyDescent="0.3">
      <c r="A560" t="s">
        <v>1071</v>
      </c>
      <c r="B560" s="1">
        <v>45778</v>
      </c>
      <c r="C560" t="s">
        <v>674</v>
      </c>
      <c r="D560" t="s">
        <v>61</v>
      </c>
      <c r="E560" t="s">
        <v>43</v>
      </c>
      <c r="F560">
        <v>55</v>
      </c>
      <c r="G560" t="s">
        <v>99</v>
      </c>
      <c r="H560" t="s">
        <v>52</v>
      </c>
      <c r="I560" t="s">
        <v>99</v>
      </c>
      <c r="J560" t="s">
        <v>53</v>
      </c>
      <c r="K560">
        <v>2</v>
      </c>
      <c r="L560">
        <v>13342</v>
      </c>
      <c r="M560">
        <v>0</v>
      </c>
      <c r="N560">
        <v>0</v>
      </c>
      <c r="O560">
        <v>4803.12</v>
      </c>
      <c r="P560">
        <v>174</v>
      </c>
      <c r="Q560">
        <v>31661.119999999999</v>
      </c>
      <c r="R560" t="s">
        <v>45</v>
      </c>
      <c r="S560" t="s">
        <v>34</v>
      </c>
      <c r="T560" t="s">
        <v>84</v>
      </c>
      <c r="U560" t="s">
        <v>85</v>
      </c>
      <c r="V560" t="s">
        <v>86</v>
      </c>
      <c r="W560">
        <v>4</v>
      </c>
      <c r="X560" t="s">
        <v>38</v>
      </c>
      <c r="Y560">
        <v>5</v>
      </c>
      <c r="Z560" t="s">
        <v>58</v>
      </c>
    </row>
    <row r="561" spans="1:26" x14ac:dyDescent="0.3">
      <c r="A561" t="s">
        <v>1072</v>
      </c>
      <c r="B561" s="1">
        <v>46075</v>
      </c>
      <c r="C561" t="s">
        <v>631</v>
      </c>
      <c r="D561" t="s">
        <v>28</v>
      </c>
      <c r="E561" t="s">
        <v>43</v>
      </c>
      <c r="F561">
        <v>60</v>
      </c>
      <c r="G561" t="s">
        <v>99</v>
      </c>
      <c r="H561" t="s">
        <v>52</v>
      </c>
      <c r="I561" t="s">
        <v>99</v>
      </c>
      <c r="J561" t="s">
        <v>32</v>
      </c>
      <c r="K561">
        <v>1</v>
      </c>
      <c r="L561">
        <v>22384</v>
      </c>
      <c r="M561">
        <v>0</v>
      </c>
      <c r="N561">
        <v>0</v>
      </c>
      <c r="O561">
        <v>4029.12</v>
      </c>
      <c r="P561">
        <v>175</v>
      </c>
      <c r="Q561">
        <v>26588.12</v>
      </c>
      <c r="R561" t="s">
        <v>33</v>
      </c>
      <c r="S561" t="s">
        <v>63</v>
      </c>
      <c r="T561" t="s">
        <v>103</v>
      </c>
      <c r="U561" t="s">
        <v>103</v>
      </c>
      <c r="V561" t="s">
        <v>57</v>
      </c>
      <c r="W561">
        <v>2</v>
      </c>
      <c r="X561" t="s">
        <v>47</v>
      </c>
      <c r="Y561">
        <v>2</v>
      </c>
      <c r="Z561" t="s">
        <v>47</v>
      </c>
    </row>
    <row r="562" spans="1:26" x14ac:dyDescent="0.3">
      <c r="A562" t="s">
        <v>1073</v>
      </c>
      <c r="B562" s="1">
        <v>45937</v>
      </c>
      <c r="C562" t="s">
        <v>1074</v>
      </c>
      <c r="D562" t="s">
        <v>66</v>
      </c>
      <c r="E562" t="s">
        <v>43</v>
      </c>
      <c r="F562">
        <v>45</v>
      </c>
      <c r="G562" t="s">
        <v>44</v>
      </c>
      <c r="H562" t="s">
        <v>31</v>
      </c>
      <c r="I562" t="s">
        <v>44</v>
      </c>
      <c r="J562" t="s">
        <v>201</v>
      </c>
      <c r="K562">
        <v>2</v>
      </c>
      <c r="L562">
        <v>22350</v>
      </c>
      <c r="M562">
        <v>0</v>
      </c>
      <c r="N562">
        <v>0</v>
      </c>
      <c r="O562">
        <v>8046</v>
      </c>
      <c r="P562">
        <v>119</v>
      </c>
      <c r="Q562">
        <v>52865</v>
      </c>
      <c r="R562" t="s">
        <v>54</v>
      </c>
      <c r="S562" t="s">
        <v>34</v>
      </c>
      <c r="T562" t="s">
        <v>76</v>
      </c>
      <c r="U562" t="s">
        <v>77</v>
      </c>
      <c r="V562" t="s">
        <v>57</v>
      </c>
      <c r="W562">
        <v>9</v>
      </c>
      <c r="X562" t="s">
        <v>47</v>
      </c>
      <c r="Y562">
        <v>3</v>
      </c>
      <c r="Z562" t="s">
        <v>58</v>
      </c>
    </row>
    <row r="563" spans="1:26" x14ac:dyDescent="0.3">
      <c r="A563" t="s">
        <v>1075</v>
      </c>
      <c r="B563" s="1">
        <v>45860</v>
      </c>
      <c r="C563" t="s">
        <v>156</v>
      </c>
      <c r="D563" t="s">
        <v>50</v>
      </c>
      <c r="E563" t="s">
        <v>43</v>
      </c>
      <c r="F563">
        <v>36</v>
      </c>
      <c r="G563" t="s">
        <v>44</v>
      </c>
      <c r="H563" t="s">
        <v>31</v>
      </c>
      <c r="I563" t="s">
        <v>44</v>
      </c>
      <c r="J563" t="s">
        <v>62</v>
      </c>
      <c r="K563">
        <v>1</v>
      </c>
      <c r="L563">
        <v>30336</v>
      </c>
      <c r="M563">
        <v>5</v>
      </c>
      <c r="N563">
        <v>1516.8</v>
      </c>
      <c r="O563">
        <v>5187.46</v>
      </c>
      <c r="P563">
        <v>83</v>
      </c>
      <c r="Q563">
        <v>34089.660000000003</v>
      </c>
      <c r="R563" t="s">
        <v>33</v>
      </c>
      <c r="S563" t="s">
        <v>34</v>
      </c>
      <c r="T563" t="s">
        <v>103</v>
      </c>
      <c r="U563" t="s">
        <v>103</v>
      </c>
      <c r="V563" t="s">
        <v>57</v>
      </c>
      <c r="W563">
        <v>9</v>
      </c>
      <c r="X563" t="s">
        <v>38</v>
      </c>
      <c r="Y563">
        <v>4</v>
      </c>
      <c r="Z563" t="s">
        <v>39</v>
      </c>
    </row>
    <row r="564" spans="1:26" x14ac:dyDescent="0.3">
      <c r="A564" t="s">
        <v>1076</v>
      </c>
      <c r="B564" s="1">
        <v>45872</v>
      </c>
      <c r="C564" t="s">
        <v>1077</v>
      </c>
      <c r="D564" t="s">
        <v>50</v>
      </c>
      <c r="E564" t="s">
        <v>29</v>
      </c>
      <c r="F564">
        <v>47</v>
      </c>
      <c r="G564" t="s">
        <v>94</v>
      </c>
      <c r="H564" t="s">
        <v>31</v>
      </c>
      <c r="I564" t="s">
        <v>94</v>
      </c>
      <c r="J564" t="s">
        <v>75</v>
      </c>
      <c r="K564">
        <v>5</v>
      </c>
      <c r="L564">
        <v>14793</v>
      </c>
      <c r="M564">
        <v>10</v>
      </c>
      <c r="N564">
        <v>7396.5</v>
      </c>
      <c r="O564">
        <v>11982.33</v>
      </c>
      <c r="P564">
        <v>384</v>
      </c>
      <c r="Q564">
        <v>78934.83</v>
      </c>
      <c r="R564" t="s">
        <v>83</v>
      </c>
      <c r="S564" t="s">
        <v>34</v>
      </c>
      <c r="T564" t="s">
        <v>103</v>
      </c>
      <c r="U564" t="s">
        <v>103</v>
      </c>
      <c r="V564" t="s">
        <v>57</v>
      </c>
      <c r="W564">
        <v>10</v>
      </c>
      <c r="X564" t="s">
        <v>47</v>
      </c>
      <c r="Y564">
        <v>3</v>
      </c>
      <c r="Z564" t="s">
        <v>91</v>
      </c>
    </row>
    <row r="565" spans="1:26" x14ac:dyDescent="0.3">
      <c r="A565" t="s">
        <v>1078</v>
      </c>
      <c r="B565" s="1">
        <v>45791</v>
      </c>
      <c r="C565" t="s">
        <v>1079</v>
      </c>
      <c r="D565" t="s">
        <v>42</v>
      </c>
      <c r="E565" t="s">
        <v>29</v>
      </c>
      <c r="F565">
        <v>33</v>
      </c>
      <c r="G565" t="s">
        <v>74</v>
      </c>
      <c r="H565" t="s">
        <v>31</v>
      </c>
      <c r="I565" t="s">
        <v>74</v>
      </c>
      <c r="J565" t="s">
        <v>112</v>
      </c>
      <c r="K565">
        <v>3</v>
      </c>
      <c r="L565">
        <v>38101</v>
      </c>
      <c r="M565">
        <v>10</v>
      </c>
      <c r="N565">
        <v>11430.3</v>
      </c>
      <c r="O565">
        <v>18517.09</v>
      </c>
      <c r="P565">
        <v>123</v>
      </c>
      <c r="Q565">
        <v>121512.79</v>
      </c>
      <c r="R565" t="s">
        <v>83</v>
      </c>
      <c r="S565" t="s">
        <v>63</v>
      </c>
      <c r="T565" t="s">
        <v>95</v>
      </c>
      <c r="U565" t="s">
        <v>96</v>
      </c>
      <c r="V565" t="s">
        <v>57</v>
      </c>
      <c r="W565">
        <v>4</v>
      </c>
      <c r="X565" t="s">
        <v>38</v>
      </c>
      <c r="Y565">
        <v>1</v>
      </c>
      <c r="Z565" t="s">
        <v>91</v>
      </c>
    </row>
    <row r="566" spans="1:26" x14ac:dyDescent="0.3">
      <c r="A566" t="s">
        <v>1080</v>
      </c>
      <c r="B566" s="1">
        <v>45951</v>
      </c>
      <c r="C566" t="s">
        <v>200</v>
      </c>
      <c r="D566" t="s">
        <v>89</v>
      </c>
      <c r="E566" t="s">
        <v>29</v>
      </c>
      <c r="F566">
        <v>27</v>
      </c>
      <c r="G566" t="s">
        <v>67</v>
      </c>
      <c r="H566" t="s">
        <v>68</v>
      </c>
      <c r="I566" t="s">
        <v>67</v>
      </c>
      <c r="J566" t="s">
        <v>62</v>
      </c>
      <c r="K566">
        <v>2</v>
      </c>
      <c r="L566">
        <v>20386</v>
      </c>
      <c r="M566">
        <v>20</v>
      </c>
      <c r="N566">
        <v>8154.4</v>
      </c>
      <c r="O566">
        <v>5871.17</v>
      </c>
      <c r="P566">
        <v>48</v>
      </c>
      <c r="Q566">
        <v>38536.769999999997</v>
      </c>
      <c r="R566" t="s">
        <v>83</v>
      </c>
      <c r="S566" t="s">
        <v>63</v>
      </c>
      <c r="T566" t="s">
        <v>46</v>
      </c>
      <c r="U566" t="s">
        <v>36</v>
      </c>
      <c r="V566" t="s">
        <v>37</v>
      </c>
      <c r="W566">
        <v>10</v>
      </c>
      <c r="X566" t="s">
        <v>38</v>
      </c>
      <c r="Y566">
        <v>1</v>
      </c>
      <c r="Z566" t="s">
        <v>91</v>
      </c>
    </row>
    <row r="567" spans="1:26" x14ac:dyDescent="0.3">
      <c r="A567" t="s">
        <v>1081</v>
      </c>
      <c r="B567" s="1">
        <v>46066</v>
      </c>
      <c r="C567" t="s">
        <v>266</v>
      </c>
      <c r="D567" t="s">
        <v>73</v>
      </c>
      <c r="E567" t="s">
        <v>29</v>
      </c>
      <c r="F567">
        <v>28</v>
      </c>
      <c r="G567" t="s">
        <v>90</v>
      </c>
      <c r="H567" t="s">
        <v>31</v>
      </c>
      <c r="I567" t="s">
        <v>90</v>
      </c>
      <c r="J567" t="s">
        <v>32</v>
      </c>
      <c r="K567">
        <v>2</v>
      </c>
      <c r="L567">
        <v>12947</v>
      </c>
      <c r="M567">
        <v>10</v>
      </c>
      <c r="N567">
        <v>2589.4</v>
      </c>
      <c r="O567">
        <v>4194.83</v>
      </c>
      <c r="P567">
        <v>401</v>
      </c>
      <c r="Q567">
        <v>27900.43</v>
      </c>
      <c r="R567" t="s">
        <v>54</v>
      </c>
      <c r="S567" t="s">
        <v>34</v>
      </c>
      <c r="T567" t="s">
        <v>46</v>
      </c>
      <c r="U567" t="s">
        <v>36</v>
      </c>
      <c r="V567" t="s">
        <v>37</v>
      </c>
      <c r="W567">
        <v>1</v>
      </c>
      <c r="X567" t="s">
        <v>47</v>
      </c>
      <c r="Y567">
        <v>1</v>
      </c>
      <c r="Z567" t="s">
        <v>58</v>
      </c>
    </row>
    <row r="568" spans="1:26" x14ac:dyDescent="0.3">
      <c r="A568" t="s">
        <v>1082</v>
      </c>
      <c r="B568" s="1">
        <v>45993</v>
      </c>
      <c r="C568" t="s">
        <v>1083</v>
      </c>
      <c r="D568" t="s">
        <v>28</v>
      </c>
      <c r="E568" t="s">
        <v>43</v>
      </c>
      <c r="F568">
        <v>29</v>
      </c>
      <c r="G568" t="s">
        <v>67</v>
      </c>
      <c r="H568" t="s">
        <v>68</v>
      </c>
      <c r="I568" t="s">
        <v>67</v>
      </c>
      <c r="J568" t="s">
        <v>125</v>
      </c>
      <c r="K568">
        <v>1</v>
      </c>
      <c r="L568">
        <v>45669</v>
      </c>
      <c r="M568">
        <v>20</v>
      </c>
      <c r="N568">
        <v>9133.7999999999993</v>
      </c>
      <c r="O568">
        <v>6576.34</v>
      </c>
      <c r="P568">
        <v>84</v>
      </c>
      <c r="Q568">
        <v>43195.54</v>
      </c>
      <c r="R568" t="s">
        <v>83</v>
      </c>
      <c r="S568" t="s">
        <v>34</v>
      </c>
      <c r="T568" t="s">
        <v>103</v>
      </c>
      <c r="U568" t="s">
        <v>103</v>
      </c>
      <c r="V568" t="s">
        <v>57</v>
      </c>
      <c r="W568">
        <v>9</v>
      </c>
      <c r="X568" t="s">
        <v>47</v>
      </c>
      <c r="Y568">
        <v>1</v>
      </c>
      <c r="Z568" t="s">
        <v>58</v>
      </c>
    </row>
    <row r="569" spans="1:26" x14ac:dyDescent="0.3">
      <c r="A569" t="s">
        <v>1084</v>
      </c>
      <c r="B569" s="1">
        <v>45923</v>
      </c>
      <c r="C569" t="s">
        <v>1085</v>
      </c>
      <c r="D569" t="s">
        <v>66</v>
      </c>
      <c r="E569" t="s">
        <v>29</v>
      </c>
      <c r="F569">
        <v>27</v>
      </c>
      <c r="G569" t="s">
        <v>44</v>
      </c>
      <c r="H569" t="s">
        <v>31</v>
      </c>
      <c r="I569" t="s">
        <v>44</v>
      </c>
      <c r="J569" t="s">
        <v>150</v>
      </c>
      <c r="K569">
        <v>5</v>
      </c>
      <c r="L569">
        <v>32363</v>
      </c>
      <c r="M569">
        <v>15</v>
      </c>
      <c r="N569">
        <v>24272.25</v>
      </c>
      <c r="O569">
        <v>24757.69</v>
      </c>
      <c r="P569">
        <v>55</v>
      </c>
      <c r="Q569">
        <v>162355.45000000001</v>
      </c>
      <c r="R569" t="s">
        <v>33</v>
      </c>
      <c r="S569" t="s">
        <v>63</v>
      </c>
      <c r="T569" t="s">
        <v>103</v>
      </c>
      <c r="U569" t="s">
        <v>103</v>
      </c>
      <c r="V569" t="s">
        <v>57</v>
      </c>
      <c r="W569">
        <v>4</v>
      </c>
      <c r="X569" t="s">
        <v>47</v>
      </c>
      <c r="Y569">
        <v>3</v>
      </c>
      <c r="Z569" t="s">
        <v>39</v>
      </c>
    </row>
    <row r="570" spans="1:26" x14ac:dyDescent="0.3">
      <c r="A570" t="s">
        <v>1086</v>
      </c>
      <c r="B570" s="1">
        <v>45902</v>
      </c>
      <c r="C570" t="s">
        <v>1087</v>
      </c>
      <c r="D570" t="s">
        <v>108</v>
      </c>
      <c r="E570" t="s">
        <v>29</v>
      </c>
      <c r="F570">
        <v>18</v>
      </c>
      <c r="G570" t="s">
        <v>90</v>
      </c>
      <c r="H570" t="s">
        <v>31</v>
      </c>
      <c r="I570" t="s">
        <v>90</v>
      </c>
      <c r="J570" t="s">
        <v>201</v>
      </c>
      <c r="K570">
        <v>2</v>
      </c>
      <c r="L570">
        <v>26083</v>
      </c>
      <c r="M570">
        <v>5</v>
      </c>
      <c r="N570">
        <v>2608.3000000000002</v>
      </c>
      <c r="O570">
        <v>8920.39</v>
      </c>
      <c r="P570">
        <v>148</v>
      </c>
      <c r="Q570">
        <v>58626.09</v>
      </c>
      <c r="R570" t="s">
        <v>45</v>
      </c>
      <c r="S570" t="s">
        <v>34</v>
      </c>
      <c r="T570" t="s">
        <v>95</v>
      </c>
      <c r="U570" t="s">
        <v>96</v>
      </c>
      <c r="V570" t="s">
        <v>57</v>
      </c>
      <c r="W570">
        <v>4</v>
      </c>
      <c r="X570" t="s">
        <v>38</v>
      </c>
      <c r="Y570">
        <v>2</v>
      </c>
      <c r="Z570" t="s">
        <v>39</v>
      </c>
    </row>
    <row r="571" spans="1:26" x14ac:dyDescent="0.3">
      <c r="A571" t="s">
        <v>1088</v>
      </c>
      <c r="B571" s="1">
        <v>46113</v>
      </c>
      <c r="C571" t="s">
        <v>491</v>
      </c>
      <c r="D571" t="s">
        <v>42</v>
      </c>
      <c r="E571" t="s">
        <v>43</v>
      </c>
      <c r="F571">
        <v>28</v>
      </c>
      <c r="G571" t="s">
        <v>90</v>
      </c>
      <c r="H571" t="s">
        <v>31</v>
      </c>
      <c r="I571" t="s">
        <v>90</v>
      </c>
      <c r="J571" t="s">
        <v>112</v>
      </c>
      <c r="K571">
        <v>4</v>
      </c>
      <c r="L571">
        <v>18529</v>
      </c>
      <c r="M571">
        <v>20</v>
      </c>
      <c r="N571">
        <v>14823.2</v>
      </c>
      <c r="O571">
        <v>10672.7</v>
      </c>
      <c r="P571">
        <v>326</v>
      </c>
      <c r="Q571">
        <v>70291.5</v>
      </c>
      <c r="R571" t="s">
        <v>33</v>
      </c>
      <c r="S571" t="s">
        <v>63</v>
      </c>
      <c r="T571" t="s">
        <v>84</v>
      </c>
      <c r="U571" t="s">
        <v>85</v>
      </c>
      <c r="V571" t="s">
        <v>86</v>
      </c>
      <c r="W571">
        <v>10</v>
      </c>
      <c r="X571" t="s">
        <v>38</v>
      </c>
      <c r="Y571">
        <v>4</v>
      </c>
      <c r="Z571" t="s">
        <v>91</v>
      </c>
    </row>
    <row r="572" spans="1:26" x14ac:dyDescent="0.3">
      <c r="A572" t="s">
        <v>1089</v>
      </c>
      <c r="B572" s="1">
        <v>46038</v>
      </c>
      <c r="C572" t="s">
        <v>540</v>
      </c>
      <c r="D572" t="s">
        <v>73</v>
      </c>
      <c r="E572" t="s">
        <v>29</v>
      </c>
      <c r="F572">
        <v>22</v>
      </c>
      <c r="G572" t="s">
        <v>44</v>
      </c>
      <c r="H572" t="s">
        <v>31</v>
      </c>
      <c r="I572" t="s">
        <v>44</v>
      </c>
      <c r="J572" t="s">
        <v>32</v>
      </c>
      <c r="K572">
        <v>5</v>
      </c>
      <c r="L572">
        <v>48092</v>
      </c>
      <c r="M572">
        <v>0</v>
      </c>
      <c r="N572">
        <v>0</v>
      </c>
      <c r="O572">
        <v>43282.8</v>
      </c>
      <c r="P572">
        <v>210</v>
      </c>
      <c r="Q572">
        <v>283952.8</v>
      </c>
      <c r="R572" t="s">
        <v>54</v>
      </c>
      <c r="S572" t="s">
        <v>34</v>
      </c>
      <c r="T572" t="s">
        <v>95</v>
      </c>
      <c r="U572" t="s">
        <v>96</v>
      </c>
      <c r="V572" t="s">
        <v>57</v>
      </c>
      <c r="W572">
        <v>3</v>
      </c>
      <c r="X572" t="s">
        <v>38</v>
      </c>
      <c r="Y572">
        <v>1</v>
      </c>
      <c r="Z572" t="s">
        <v>47</v>
      </c>
    </row>
    <row r="573" spans="1:26" x14ac:dyDescent="0.3">
      <c r="A573" t="s">
        <v>1090</v>
      </c>
      <c r="B573" s="1">
        <v>45975</v>
      </c>
      <c r="C573" t="s">
        <v>1017</v>
      </c>
      <c r="D573" t="s">
        <v>111</v>
      </c>
      <c r="E573" t="s">
        <v>43</v>
      </c>
      <c r="F573">
        <v>28</v>
      </c>
      <c r="G573" t="s">
        <v>51</v>
      </c>
      <c r="H573" t="s">
        <v>52</v>
      </c>
      <c r="I573" t="s">
        <v>51</v>
      </c>
      <c r="J573" t="s">
        <v>102</v>
      </c>
      <c r="K573">
        <v>1</v>
      </c>
      <c r="L573">
        <v>46450</v>
      </c>
      <c r="M573">
        <v>10</v>
      </c>
      <c r="N573">
        <v>4645</v>
      </c>
      <c r="O573">
        <v>7524.9</v>
      </c>
      <c r="P573">
        <v>11</v>
      </c>
      <c r="Q573">
        <v>49340.9</v>
      </c>
      <c r="R573" t="s">
        <v>54</v>
      </c>
      <c r="S573" t="s">
        <v>34</v>
      </c>
      <c r="T573" t="s">
        <v>84</v>
      </c>
      <c r="U573" t="s">
        <v>85</v>
      </c>
      <c r="V573" t="s">
        <v>86</v>
      </c>
      <c r="W573">
        <v>8</v>
      </c>
      <c r="X573" t="s">
        <v>38</v>
      </c>
      <c r="Y573">
        <v>5</v>
      </c>
      <c r="Z573" t="s">
        <v>39</v>
      </c>
    </row>
    <row r="574" spans="1:26" x14ac:dyDescent="0.3">
      <c r="A574" t="s">
        <v>1091</v>
      </c>
      <c r="B574" s="1">
        <v>46041</v>
      </c>
      <c r="C574" t="s">
        <v>523</v>
      </c>
      <c r="D574" t="s">
        <v>108</v>
      </c>
      <c r="E574" t="s">
        <v>43</v>
      </c>
      <c r="F574">
        <v>19</v>
      </c>
      <c r="G574" t="s">
        <v>44</v>
      </c>
      <c r="H574" t="s">
        <v>31</v>
      </c>
      <c r="I574" t="s">
        <v>44</v>
      </c>
      <c r="J574" t="s">
        <v>53</v>
      </c>
      <c r="K574">
        <v>2</v>
      </c>
      <c r="L574">
        <v>7461</v>
      </c>
      <c r="M574">
        <v>5</v>
      </c>
      <c r="N574">
        <v>746.1</v>
      </c>
      <c r="O574">
        <v>2551.66</v>
      </c>
      <c r="P574">
        <v>462</v>
      </c>
      <c r="Q574">
        <v>17189.560000000001</v>
      </c>
      <c r="R574" t="s">
        <v>54</v>
      </c>
      <c r="S574" t="s">
        <v>63</v>
      </c>
      <c r="T574" t="s">
        <v>84</v>
      </c>
      <c r="U574" t="s">
        <v>85</v>
      </c>
      <c r="V574" t="s">
        <v>86</v>
      </c>
      <c r="W574">
        <v>4</v>
      </c>
      <c r="X574" t="s">
        <v>47</v>
      </c>
      <c r="Y574">
        <v>5</v>
      </c>
      <c r="Z574" t="s">
        <v>91</v>
      </c>
    </row>
    <row r="575" spans="1:26" x14ac:dyDescent="0.3">
      <c r="A575" t="s">
        <v>1092</v>
      </c>
      <c r="B575" s="1">
        <v>45764</v>
      </c>
      <c r="C575" t="s">
        <v>257</v>
      </c>
      <c r="D575" t="s">
        <v>89</v>
      </c>
      <c r="E575" t="s">
        <v>29</v>
      </c>
      <c r="F575">
        <v>26</v>
      </c>
      <c r="G575" t="s">
        <v>94</v>
      </c>
      <c r="H575" t="s">
        <v>31</v>
      </c>
      <c r="I575" t="s">
        <v>94</v>
      </c>
      <c r="J575" t="s">
        <v>201</v>
      </c>
      <c r="K575">
        <v>4</v>
      </c>
      <c r="L575">
        <v>34693</v>
      </c>
      <c r="M575">
        <v>20</v>
      </c>
      <c r="N575">
        <v>27754.400000000001</v>
      </c>
      <c r="O575">
        <v>19983.169999999998</v>
      </c>
      <c r="P575">
        <v>92</v>
      </c>
      <c r="Q575">
        <v>131092.76999999999</v>
      </c>
      <c r="R575" t="s">
        <v>83</v>
      </c>
      <c r="S575" t="s">
        <v>34</v>
      </c>
      <c r="T575" t="s">
        <v>35</v>
      </c>
      <c r="U575" t="s">
        <v>36</v>
      </c>
      <c r="V575" t="s">
        <v>37</v>
      </c>
      <c r="W575">
        <v>6</v>
      </c>
      <c r="X575" t="s">
        <v>47</v>
      </c>
      <c r="Y575">
        <v>3</v>
      </c>
      <c r="Z575" t="s">
        <v>91</v>
      </c>
    </row>
    <row r="576" spans="1:26" x14ac:dyDescent="0.3">
      <c r="A576" t="s">
        <v>1093</v>
      </c>
      <c r="B576" s="1">
        <v>45875</v>
      </c>
      <c r="C576" t="s">
        <v>314</v>
      </c>
      <c r="D576" t="s">
        <v>50</v>
      </c>
      <c r="E576" t="s">
        <v>43</v>
      </c>
      <c r="F576">
        <v>29</v>
      </c>
      <c r="G576" t="s">
        <v>90</v>
      </c>
      <c r="H576" t="s">
        <v>31</v>
      </c>
      <c r="I576" t="s">
        <v>90</v>
      </c>
      <c r="J576" t="s">
        <v>112</v>
      </c>
      <c r="K576">
        <v>1</v>
      </c>
      <c r="L576">
        <v>32825</v>
      </c>
      <c r="M576">
        <v>10</v>
      </c>
      <c r="N576">
        <v>3282.5</v>
      </c>
      <c r="O576">
        <v>5317.65</v>
      </c>
      <c r="P576">
        <v>116</v>
      </c>
      <c r="Q576">
        <v>34976.15</v>
      </c>
      <c r="R576" t="s">
        <v>45</v>
      </c>
      <c r="S576" t="s">
        <v>63</v>
      </c>
      <c r="T576" t="s">
        <v>103</v>
      </c>
      <c r="U576" t="s">
        <v>103</v>
      </c>
      <c r="V576" t="s">
        <v>57</v>
      </c>
      <c r="W576">
        <v>7</v>
      </c>
      <c r="X576" t="s">
        <v>47</v>
      </c>
      <c r="Y576">
        <v>4</v>
      </c>
      <c r="Z576" t="s">
        <v>39</v>
      </c>
    </row>
    <row r="577" spans="1:26" x14ac:dyDescent="0.3">
      <c r="A577" t="s">
        <v>1094</v>
      </c>
      <c r="B577" s="1">
        <v>45786</v>
      </c>
      <c r="C577" t="s">
        <v>808</v>
      </c>
      <c r="D577" t="s">
        <v>42</v>
      </c>
      <c r="E577" t="s">
        <v>29</v>
      </c>
      <c r="F577">
        <v>33</v>
      </c>
      <c r="G577" t="s">
        <v>44</v>
      </c>
      <c r="H577" t="s">
        <v>31</v>
      </c>
      <c r="I577" t="s">
        <v>44</v>
      </c>
      <c r="J577" t="s">
        <v>112</v>
      </c>
      <c r="K577">
        <v>3</v>
      </c>
      <c r="L577">
        <v>10600</v>
      </c>
      <c r="M577">
        <v>20</v>
      </c>
      <c r="N577">
        <v>6360</v>
      </c>
      <c r="O577">
        <v>4579.2</v>
      </c>
      <c r="P577">
        <v>129</v>
      </c>
      <c r="Q577">
        <v>30148.2</v>
      </c>
      <c r="R577" t="s">
        <v>83</v>
      </c>
      <c r="S577" t="s">
        <v>34</v>
      </c>
      <c r="T577" t="s">
        <v>55</v>
      </c>
      <c r="U577" t="s">
        <v>56</v>
      </c>
      <c r="V577" t="s">
        <v>57</v>
      </c>
      <c r="W577">
        <v>10</v>
      </c>
      <c r="X577" t="s">
        <v>47</v>
      </c>
      <c r="Y577">
        <v>2</v>
      </c>
      <c r="Z577" t="s">
        <v>91</v>
      </c>
    </row>
    <row r="578" spans="1:26" x14ac:dyDescent="0.3">
      <c r="A578" t="s">
        <v>1095</v>
      </c>
      <c r="B578" s="1">
        <v>46008</v>
      </c>
      <c r="C578" t="s">
        <v>160</v>
      </c>
      <c r="D578" t="s">
        <v>61</v>
      </c>
      <c r="E578" t="s">
        <v>29</v>
      </c>
      <c r="F578">
        <v>50</v>
      </c>
      <c r="G578" t="s">
        <v>67</v>
      </c>
      <c r="H578" t="s">
        <v>68</v>
      </c>
      <c r="I578" t="s">
        <v>67</v>
      </c>
      <c r="J578" t="s">
        <v>53</v>
      </c>
      <c r="K578">
        <v>3</v>
      </c>
      <c r="L578">
        <v>36848</v>
      </c>
      <c r="M578">
        <v>5</v>
      </c>
      <c r="N578">
        <v>5527.2</v>
      </c>
      <c r="O578">
        <v>18903.02</v>
      </c>
      <c r="P578">
        <v>368</v>
      </c>
      <c r="Q578">
        <v>124287.82</v>
      </c>
      <c r="R578" t="s">
        <v>45</v>
      </c>
      <c r="S578" t="s">
        <v>63</v>
      </c>
      <c r="T578" t="s">
        <v>55</v>
      </c>
      <c r="U578" t="s">
        <v>56</v>
      </c>
      <c r="V578" t="s">
        <v>57</v>
      </c>
      <c r="W578">
        <v>3</v>
      </c>
      <c r="X578" t="s">
        <v>38</v>
      </c>
      <c r="Y578">
        <v>1</v>
      </c>
      <c r="Z578" t="s">
        <v>58</v>
      </c>
    </row>
    <row r="579" spans="1:26" x14ac:dyDescent="0.3">
      <c r="A579" t="s">
        <v>1096</v>
      </c>
      <c r="B579" s="1">
        <v>45936</v>
      </c>
      <c r="C579" t="s">
        <v>1097</v>
      </c>
      <c r="D579" t="s">
        <v>80</v>
      </c>
      <c r="E579" t="s">
        <v>43</v>
      </c>
      <c r="F579">
        <v>32</v>
      </c>
      <c r="G579" t="s">
        <v>67</v>
      </c>
      <c r="H579" t="s">
        <v>68</v>
      </c>
      <c r="I579" t="s">
        <v>67</v>
      </c>
      <c r="J579" t="s">
        <v>112</v>
      </c>
      <c r="K579">
        <v>3</v>
      </c>
      <c r="L579">
        <v>35709</v>
      </c>
      <c r="M579">
        <v>0</v>
      </c>
      <c r="N579">
        <v>0</v>
      </c>
      <c r="O579">
        <v>19282.86</v>
      </c>
      <c r="P579">
        <v>36</v>
      </c>
      <c r="Q579">
        <v>126445.86</v>
      </c>
      <c r="R579" t="s">
        <v>33</v>
      </c>
      <c r="S579" t="s">
        <v>34</v>
      </c>
      <c r="T579" t="s">
        <v>103</v>
      </c>
      <c r="U579" t="s">
        <v>103</v>
      </c>
      <c r="V579" t="s">
        <v>57</v>
      </c>
      <c r="W579">
        <v>7</v>
      </c>
      <c r="X579" t="s">
        <v>38</v>
      </c>
      <c r="Y579">
        <v>4</v>
      </c>
      <c r="Z579" t="s">
        <v>91</v>
      </c>
    </row>
    <row r="580" spans="1:26" x14ac:dyDescent="0.3">
      <c r="A580" t="s">
        <v>1098</v>
      </c>
      <c r="B580" s="1">
        <v>46070</v>
      </c>
      <c r="C580" t="s">
        <v>713</v>
      </c>
      <c r="D580" t="s">
        <v>61</v>
      </c>
      <c r="E580" t="s">
        <v>43</v>
      </c>
      <c r="F580">
        <v>27</v>
      </c>
      <c r="G580" t="s">
        <v>90</v>
      </c>
      <c r="H580" t="s">
        <v>31</v>
      </c>
      <c r="I580" t="s">
        <v>90</v>
      </c>
      <c r="J580" t="s">
        <v>125</v>
      </c>
      <c r="K580">
        <v>4</v>
      </c>
      <c r="L580">
        <v>20644</v>
      </c>
      <c r="M580">
        <v>5</v>
      </c>
      <c r="N580">
        <v>4128.8</v>
      </c>
      <c r="O580">
        <v>14120.5</v>
      </c>
      <c r="P580">
        <v>344</v>
      </c>
      <c r="Q580">
        <v>92911.7</v>
      </c>
      <c r="R580" t="s">
        <v>83</v>
      </c>
      <c r="S580" t="s">
        <v>63</v>
      </c>
      <c r="T580" t="s">
        <v>70</v>
      </c>
      <c r="U580" t="s">
        <v>56</v>
      </c>
      <c r="V580" t="s">
        <v>57</v>
      </c>
      <c r="W580">
        <v>6</v>
      </c>
      <c r="X580" t="s">
        <v>38</v>
      </c>
      <c r="Y580">
        <v>3</v>
      </c>
      <c r="Z580" t="s">
        <v>91</v>
      </c>
    </row>
    <row r="581" spans="1:26" x14ac:dyDescent="0.3">
      <c r="A581" t="s">
        <v>1099</v>
      </c>
      <c r="B581" s="1">
        <v>46005</v>
      </c>
      <c r="C581" t="s">
        <v>1100</v>
      </c>
      <c r="D581" t="s">
        <v>42</v>
      </c>
      <c r="E581" t="s">
        <v>43</v>
      </c>
      <c r="F581">
        <v>40</v>
      </c>
      <c r="G581" t="s">
        <v>30</v>
      </c>
      <c r="H581" t="s">
        <v>31</v>
      </c>
      <c r="I581" t="s">
        <v>30</v>
      </c>
      <c r="J581" t="s">
        <v>150</v>
      </c>
      <c r="K581">
        <v>2</v>
      </c>
      <c r="L581">
        <v>6782</v>
      </c>
      <c r="M581">
        <v>10</v>
      </c>
      <c r="N581">
        <v>1356.4</v>
      </c>
      <c r="O581">
        <v>2197.37</v>
      </c>
      <c r="P581">
        <v>59</v>
      </c>
      <c r="Q581">
        <v>14463.97</v>
      </c>
      <c r="R581" t="s">
        <v>83</v>
      </c>
      <c r="S581" t="s">
        <v>34</v>
      </c>
      <c r="T581" t="s">
        <v>95</v>
      </c>
      <c r="U581" t="s">
        <v>96</v>
      </c>
      <c r="V581" t="s">
        <v>57</v>
      </c>
      <c r="W581">
        <v>2</v>
      </c>
      <c r="X581" t="s">
        <v>38</v>
      </c>
      <c r="Y581">
        <v>1</v>
      </c>
      <c r="Z581" t="s">
        <v>39</v>
      </c>
    </row>
    <row r="582" spans="1:26" x14ac:dyDescent="0.3">
      <c r="A582" t="s">
        <v>1101</v>
      </c>
      <c r="B582" s="1">
        <v>46105</v>
      </c>
      <c r="C582" t="s">
        <v>1102</v>
      </c>
      <c r="D582" t="s">
        <v>42</v>
      </c>
      <c r="E582" t="s">
        <v>43</v>
      </c>
      <c r="F582">
        <v>33</v>
      </c>
      <c r="G582" t="s">
        <v>99</v>
      </c>
      <c r="H582" t="s">
        <v>52</v>
      </c>
      <c r="I582" t="s">
        <v>99</v>
      </c>
      <c r="J582" t="s">
        <v>125</v>
      </c>
      <c r="K582">
        <v>3</v>
      </c>
      <c r="L582">
        <v>30995</v>
      </c>
      <c r="M582">
        <v>5</v>
      </c>
      <c r="N582">
        <v>4649.25</v>
      </c>
      <c r="O582">
        <v>15900.43</v>
      </c>
      <c r="P582">
        <v>207</v>
      </c>
      <c r="Q582">
        <v>104443.18</v>
      </c>
      <c r="R582" t="s">
        <v>45</v>
      </c>
      <c r="S582" t="s">
        <v>63</v>
      </c>
      <c r="T582" t="s">
        <v>55</v>
      </c>
      <c r="U582" t="s">
        <v>56</v>
      </c>
      <c r="V582" t="s">
        <v>57</v>
      </c>
      <c r="W582">
        <v>6</v>
      </c>
      <c r="X582" t="s">
        <v>38</v>
      </c>
      <c r="Y582">
        <v>5</v>
      </c>
      <c r="Z582" t="s">
        <v>91</v>
      </c>
    </row>
    <row r="583" spans="1:26" x14ac:dyDescent="0.3">
      <c r="A583" t="s">
        <v>1103</v>
      </c>
      <c r="B583" s="1">
        <v>45929</v>
      </c>
      <c r="C583" t="s">
        <v>1104</v>
      </c>
      <c r="D583" t="s">
        <v>61</v>
      </c>
      <c r="E583" t="s">
        <v>43</v>
      </c>
      <c r="F583">
        <v>19</v>
      </c>
      <c r="G583" t="s">
        <v>44</v>
      </c>
      <c r="H583" t="s">
        <v>31</v>
      </c>
      <c r="I583" t="s">
        <v>44</v>
      </c>
      <c r="J583" t="s">
        <v>102</v>
      </c>
      <c r="K583">
        <v>1</v>
      </c>
      <c r="L583">
        <v>31065</v>
      </c>
      <c r="M583">
        <v>20</v>
      </c>
      <c r="N583">
        <v>6213</v>
      </c>
      <c r="O583">
        <v>4473.3599999999997</v>
      </c>
      <c r="P583">
        <v>485</v>
      </c>
      <c r="Q583">
        <v>29810.36</v>
      </c>
      <c r="R583" t="s">
        <v>45</v>
      </c>
      <c r="S583" t="s">
        <v>63</v>
      </c>
      <c r="T583" t="s">
        <v>70</v>
      </c>
      <c r="U583" t="s">
        <v>56</v>
      </c>
      <c r="V583" t="s">
        <v>57</v>
      </c>
      <c r="W583">
        <v>8</v>
      </c>
      <c r="X583" t="s">
        <v>47</v>
      </c>
      <c r="Y583">
        <v>4</v>
      </c>
      <c r="Z583" t="s">
        <v>39</v>
      </c>
    </row>
    <row r="584" spans="1:26" x14ac:dyDescent="0.3">
      <c r="A584" t="s">
        <v>1105</v>
      </c>
      <c r="B584" s="1">
        <v>45797</v>
      </c>
      <c r="C584" t="s">
        <v>625</v>
      </c>
      <c r="D584" t="s">
        <v>50</v>
      </c>
      <c r="E584" t="s">
        <v>43</v>
      </c>
      <c r="F584">
        <v>23</v>
      </c>
      <c r="G584" t="s">
        <v>51</v>
      </c>
      <c r="H584" t="s">
        <v>52</v>
      </c>
      <c r="I584" t="s">
        <v>51</v>
      </c>
      <c r="J584" t="s">
        <v>112</v>
      </c>
      <c r="K584">
        <v>4</v>
      </c>
      <c r="L584">
        <v>25638</v>
      </c>
      <c r="M584">
        <v>5</v>
      </c>
      <c r="N584">
        <v>5127.6000000000004</v>
      </c>
      <c r="O584">
        <v>17536.39</v>
      </c>
      <c r="P584">
        <v>105</v>
      </c>
      <c r="Q584">
        <v>115065.79</v>
      </c>
      <c r="R584" t="s">
        <v>33</v>
      </c>
      <c r="S584" t="s">
        <v>63</v>
      </c>
      <c r="T584" t="s">
        <v>70</v>
      </c>
      <c r="U584" t="s">
        <v>56</v>
      </c>
      <c r="V584" t="s">
        <v>57</v>
      </c>
      <c r="W584">
        <v>6</v>
      </c>
      <c r="X584" t="s">
        <v>38</v>
      </c>
      <c r="Y584">
        <v>5</v>
      </c>
      <c r="Z584" t="s">
        <v>91</v>
      </c>
    </row>
    <row r="585" spans="1:26" x14ac:dyDescent="0.3">
      <c r="A585" t="s">
        <v>1106</v>
      </c>
      <c r="B585" s="1">
        <v>45758</v>
      </c>
      <c r="C585" t="s">
        <v>944</v>
      </c>
      <c r="D585" t="s">
        <v>42</v>
      </c>
      <c r="E585" t="s">
        <v>43</v>
      </c>
      <c r="F585">
        <v>44</v>
      </c>
      <c r="G585" t="s">
        <v>51</v>
      </c>
      <c r="H585" t="s">
        <v>52</v>
      </c>
      <c r="I585" t="s">
        <v>51</v>
      </c>
      <c r="J585" t="s">
        <v>201</v>
      </c>
      <c r="K585">
        <v>3</v>
      </c>
      <c r="L585">
        <v>36997</v>
      </c>
      <c r="M585">
        <v>20</v>
      </c>
      <c r="N585">
        <v>22198.2</v>
      </c>
      <c r="O585">
        <v>15982.7</v>
      </c>
      <c r="P585">
        <v>276</v>
      </c>
      <c r="Q585">
        <v>105051.5</v>
      </c>
      <c r="R585" t="s">
        <v>33</v>
      </c>
      <c r="S585" t="s">
        <v>63</v>
      </c>
      <c r="T585" t="s">
        <v>95</v>
      </c>
      <c r="U585" t="s">
        <v>96</v>
      </c>
      <c r="V585" t="s">
        <v>57</v>
      </c>
      <c r="W585">
        <v>7</v>
      </c>
      <c r="X585" t="s">
        <v>47</v>
      </c>
      <c r="Y585">
        <v>2</v>
      </c>
      <c r="Z585" t="s">
        <v>47</v>
      </c>
    </row>
    <row r="586" spans="1:26" x14ac:dyDescent="0.3">
      <c r="A586" t="s">
        <v>1107</v>
      </c>
      <c r="B586" s="1">
        <v>46066</v>
      </c>
      <c r="C586" t="s">
        <v>266</v>
      </c>
      <c r="D586" t="s">
        <v>61</v>
      </c>
      <c r="E586" t="s">
        <v>29</v>
      </c>
      <c r="F586">
        <v>57</v>
      </c>
      <c r="G586" t="s">
        <v>99</v>
      </c>
      <c r="H586" t="s">
        <v>52</v>
      </c>
      <c r="I586" t="s">
        <v>99</v>
      </c>
      <c r="J586" t="s">
        <v>125</v>
      </c>
      <c r="K586">
        <v>2</v>
      </c>
      <c r="L586">
        <v>22302</v>
      </c>
      <c r="M586">
        <v>0</v>
      </c>
      <c r="N586">
        <v>0</v>
      </c>
      <c r="O586">
        <v>8028.72</v>
      </c>
      <c r="P586">
        <v>137</v>
      </c>
      <c r="Q586">
        <v>52769.72</v>
      </c>
      <c r="R586" t="s">
        <v>83</v>
      </c>
      <c r="S586" t="s">
        <v>34</v>
      </c>
      <c r="T586" t="s">
        <v>95</v>
      </c>
      <c r="U586" t="s">
        <v>96</v>
      </c>
      <c r="V586" t="s">
        <v>57</v>
      </c>
      <c r="W586">
        <v>9</v>
      </c>
      <c r="X586" t="s">
        <v>47</v>
      </c>
      <c r="Y586">
        <v>2</v>
      </c>
      <c r="Z586" t="s">
        <v>58</v>
      </c>
    </row>
    <row r="587" spans="1:26" x14ac:dyDescent="0.3">
      <c r="A587" t="s">
        <v>1108</v>
      </c>
      <c r="B587" s="1">
        <v>45887</v>
      </c>
      <c r="C587" t="s">
        <v>578</v>
      </c>
      <c r="D587" t="s">
        <v>28</v>
      </c>
      <c r="E587" t="s">
        <v>29</v>
      </c>
      <c r="F587">
        <v>54</v>
      </c>
      <c r="G587" t="s">
        <v>99</v>
      </c>
      <c r="H587" t="s">
        <v>52</v>
      </c>
      <c r="I587" t="s">
        <v>99</v>
      </c>
      <c r="J587" t="s">
        <v>69</v>
      </c>
      <c r="K587">
        <v>4</v>
      </c>
      <c r="L587">
        <v>27890</v>
      </c>
      <c r="M587">
        <v>5</v>
      </c>
      <c r="N587">
        <v>5578</v>
      </c>
      <c r="O587">
        <v>19076.759999999998</v>
      </c>
      <c r="P587">
        <v>263</v>
      </c>
      <c r="Q587">
        <v>125321.76</v>
      </c>
      <c r="R587" t="s">
        <v>83</v>
      </c>
      <c r="S587" t="s">
        <v>63</v>
      </c>
      <c r="T587" t="s">
        <v>76</v>
      </c>
      <c r="U587" t="s">
        <v>77</v>
      </c>
      <c r="V587" t="s">
        <v>57</v>
      </c>
      <c r="W587">
        <v>4</v>
      </c>
      <c r="X587" t="s">
        <v>38</v>
      </c>
      <c r="Y587">
        <v>5</v>
      </c>
      <c r="Z587" t="s">
        <v>91</v>
      </c>
    </row>
    <row r="588" spans="1:26" x14ac:dyDescent="0.3">
      <c r="A588" t="s">
        <v>1109</v>
      </c>
      <c r="B588" s="1">
        <v>46092</v>
      </c>
      <c r="C588" t="s">
        <v>1110</v>
      </c>
      <c r="D588" t="s">
        <v>50</v>
      </c>
      <c r="E588" t="s">
        <v>43</v>
      </c>
      <c r="F588">
        <v>43</v>
      </c>
      <c r="G588" t="s">
        <v>99</v>
      </c>
      <c r="H588" t="s">
        <v>52</v>
      </c>
      <c r="I588" t="s">
        <v>99</v>
      </c>
      <c r="J588" t="s">
        <v>53</v>
      </c>
      <c r="K588">
        <v>1</v>
      </c>
      <c r="L588">
        <v>3325</v>
      </c>
      <c r="M588">
        <v>15</v>
      </c>
      <c r="N588">
        <v>498.75</v>
      </c>
      <c r="O588">
        <v>508.72</v>
      </c>
      <c r="P588">
        <v>182</v>
      </c>
      <c r="Q588">
        <v>3516.97</v>
      </c>
      <c r="R588" t="s">
        <v>33</v>
      </c>
      <c r="S588" t="s">
        <v>63</v>
      </c>
      <c r="T588" t="s">
        <v>103</v>
      </c>
      <c r="U588" t="s">
        <v>103</v>
      </c>
      <c r="V588" t="s">
        <v>57</v>
      </c>
      <c r="W588">
        <v>6</v>
      </c>
      <c r="X588" t="s">
        <v>47</v>
      </c>
      <c r="Y588">
        <v>5</v>
      </c>
      <c r="Z588" t="s">
        <v>47</v>
      </c>
    </row>
    <row r="589" spans="1:26" x14ac:dyDescent="0.3">
      <c r="A589" t="s">
        <v>1111</v>
      </c>
      <c r="B589" s="1">
        <v>45841</v>
      </c>
      <c r="C589" t="s">
        <v>629</v>
      </c>
      <c r="D589" t="s">
        <v>73</v>
      </c>
      <c r="E589" t="s">
        <v>43</v>
      </c>
      <c r="F589">
        <v>42</v>
      </c>
      <c r="G589" t="s">
        <v>44</v>
      </c>
      <c r="H589" t="s">
        <v>31</v>
      </c>
      <c r="I589" t="s">
        <v>44</v>
      </c>
      <c r="J589" t="s">
        <v>201</v>
      </c>
      <c r="K589">
        <v>1</v>
      </c>
      <c r="L589">
        <v>46035</v>
      </c>
      <c r="M589">
        <v>0</v>
      </c>
      <c r="N589">
        <v>0</v>
      </c>
      <c r="O589">
        <v>8286.2999999999993</v>
      </c>
      <c r="P589">
        <v>39</v>
      </c>
      <c r="Q589">
        <v>54360.3</v>
      </c>
      <c r="R589" t="s">
        <v>33</v>
      </c>
      <c r="S589" t="s">
        <v>63</v>
      </c>
      <c r="T589" t="s">
        <v>84</v>
      </c>
      <c r="U589" t="s">
        <v>85</v>
      </c>
      <c r="V589" t="s">
        <v>86</v>
      </c>
      <c r="W589">
        <v>2</v>
      </c>
      <c r="X589" t="s">
        <v>38</v>
      </c>
      <c r="Y589">
        <v>2</v>
      </c>
      <c r="Z589" t="s">
        <v>47</v>
      </c>
    </row>
    <row r="590" spans="1:26" x14ac:dyDescent="0.3">
      <c r="A590" t="s">
        <v>1112</v>
      </c>
      <c r="B590" s="1">
        <v>45905</v>
      </c>
      <c r="C590" t="s">
        <v>1113</v>
      </c>
      <c r="D590" t="s">
        <v>89</v>
      </c>
      <c r="E590" t="s">
        <v>43</v>
      </c>
      <c r="F590">
        <v>26</v>
      </c>
      <c r="G590" t="s">
        <v>44</v>
      </c>
      <c r="H590" t="s">
        <v>31</v>
      </c>
      <c r="I590" t="s">
        <v>44</v>
      </c>
      <c r="J590" t="s">
        <v>69</v>
      </c>
      <c r="K590">
        <v>4</v>
      </c>
      <c r="L590">
        <v>43793</v>
      </c>
      <c r="M590">
        <v>0</v>
      </c>
      <c r="N590">
        <v>0</v>
      </c>
      <c r="O590">
        <v>31530.959999999999</v>
      </c>
      <c r="P590">
        <v>187</v>
      </c>
      <c r="Q590">
        <v>206889.96</v>
      </c>
      <c r="R590" t="s">
        <v>33</v>
      </c>
      <c r="S590" t="s">
        <v>63</v>
      </c>
      <c r="T590" t="s">
        <v>103</v>
      </c>
      <c r="U590" t="s">
        <v>103</v>
      </c>
      <c r="V590" t="s">
        <v>57</v>
      </c>
      <c r="W590">
        <v>2</v>
      </c>
      <c r="X590" t="s">
        <v>38</v>
      </c>
      <c r="Y590">
        <v>5</v>
      </c>
      <c r="Z590" t="s">
        <v>47</v>
      </c>
    </row>
    <row r="591" spans="1:26" x14ac:dyDescent="0.3">
      <c r="A591" t="s">
        <v>1114</v>
      </c>
      <c r="B591" s="1">
        <v>45950</v>
      </c>
      <c r="C591" t="s">
        <v>312</v>
      </c>
      <c r="D591" t="s">
        <v>80</v>
      </c>
      <c r="E591" t="s">
        <v>43</v>
      </c>
      <c r="F591">
        <v>51</v>
      </c>
      <c r="G591" t="s">
        <v>51</v>
      </c>
      <c r="H591" t="s">
        <v>52</v>
      </c>
      <c r="I591" t="s">
        <v>51</v>
      </c>
      <c r="J591" t="s">
        <v>75</v>
      </c>
      <c r="K591">
        <v>1</v>
      </c>
      <c r="L591">
        <v>36558</v>
      </c>
      <c r="M591">
        <v>10</v>
      </c>
      <c r="N591">
        <v>3655.8</v>
      </c>
      <c r="O591">
        <v>5922.4</v>
      </c>
      <c r="P591">
        <v>204</v>
      </c>
      <c r="Q591">
        <v>39028.6</v>
      </c>
      <c r="R591" t="s">
        <v>33</v>
      </c>
      <c r="S591" t="s">
        <v>34</v>
      </c>
      <c r="T591" t="s">
        <v>103</v>
      </c>
      <c r="U591" t="s">
        <v>103</v>
      </c>
      <c r="V591" t="s">
        <v>57</v>
      </c>
      <c r="W591">
        <v>10</v>
      </c>
      <c r="X591" t="s">
        <v>47</v>
      </c>
      <c r="Y591">
        <v>2</v>
      </c>
      <c r="Z591" t="s">
        <v>39</v>
      </c>
    </row>
    <row r="592" spans="1:26" x14ac:dyDescent="0.3">
      <c r="A592" t="s">
        <v>1115</v>
      </c>
      <c r="B592" s="1">
        <v>46039</v>
      </c>
      <c r="C592" t="s">
        <v>355</v>
      </c>
      <c r="D592" t="s">
        <v>66</v>
      </c>
      <c r="E592" t="s">
        <v>29</v>
      </c>
      <c r="F592">
        <v>22</v>
      </c>
      <c r="G592" t="s">
        <v>74</v>
      </c>
      <c r="H592" t="s">
        <v>31</v>
      </c>
      <c r="I592" t="s">
        <v>74</v>
      </c>
      <c r="J592" t="s">
        <v>75</v>
      </c>
      <c r="K592">
        <v>1</v>
      </c>
      <c r="L592">
        <v>11976</v>
      </c>
      <c r="M592">
        <v>10</v>
      </c>
      <c r="N592">
        <v>1197.5999999999999</v>
      </c>
      <c r="O592">
        <v>1940.11</v>
      </c>
      <c r="P592">
        <v>188</v>
      </c>
      <c r="Q592">
        <v>12906.51</v>
      </c>
      <c r="R592" t="s">
        <v>83</v>
      </c>
      <c r="S592" t="s">
        <v>63</v>
      </c>
      <c r="T592" t="s">
        <v>46</v>
      </c>
      <c r="U592" t="s">
        <v>36</v>
      </c>
      <c r="V592" t="s">
        <v>37</v>
      </c>
      <c r="W592">
        <v>9</v>
      </c>
      <c r="X592" t="s">
        <v>47</v>
      </c>
      <c r="Y592">
        <v>3</v>
      </c>
      <c r="Z592" t="s">
        <v>91</v>
      </c>
    </row>
    <row r="593" spans="1:26" x14ac:dyDescent="0.3">
      <c r="A593" t="s">
        <v>1116</v>
      </c>
      <c r="B593" s="1">
        <v>45773</v>
      </c>
      <c r="C593" t="s">
        <v>1117</v>
      </c>
      <c r="D593" t="s">
        <v>61</v>
      </c>
      <c r="E593" t="s">
        <v>43</v>
      </c>
      <c r="F593">
        <v>33</v>
      </c>
      <c r="G593" t="s">
        <v>74</v>
      </c>
      <c r="H593" t="s">
        <v>31</v>
      </c>
      <c r="I593" t="s">
        <v>74</v>
      </c>
      <c r="J593" t="s">
        <v>69</v>
      </c>
      <c r="K593">
        <v>2</v>
      </c>
      <c r="L593">
        <v>30404</v>
      </c>
      <c r="M593">
        <v>15</v>
      </c>
      <c r="N593">
        <v>9121.2000000000007</v>
      </c>
      <c r="O593">
        <v>9303.6200000000008</v>
      </c>
      <c r="P593">
        <v>243</v>
      </c>
      <c r="Q593">
        <v>61233.42</v>
      </c>
      <c r="R593" t="s">
        <v>54</v>
      </c>
      <c r="S593" t="s">
        <v>63</v>
      </c>
      <c r="T593" t="s">
        <v>84</v>
      </c>
      <c r="U593" t="s">
        <v>85</v>
      </c>
      <c r="V593" t="s">
        <v>86</v>
      </c>
      <c r="W593">
        <v>6</v>
      </c>
      <c r="X593" t="s">
        <v>47</v>
      </c>
      <c r="Y593">
        <v>2</v>
      </c>
      <c r="Z593" t="s">
        <v>47</v>
      </c>
    </row>
    <row r="594" spans="1:26" x14ac:dyDescent="0.3">
      <c r="A594" t="s">
        <v>1118</v>
      </c>
      <c r="B594" s="1">
        <v>46007</v>
      </c>
      <c r="C594" t="s">
        <v>1065</v>
      </c>
      <c r="D594" t="s">
        <v>111</v>
      </c>
      <c r="E594" t="s">
        <v>43</v>
      </c>
      <c r="F594">
        <v>35</v>
      </c>
      <c r="G594" t="s">
        <v>134</v>
      </c>
      <c r="H594" t="s">
        <v>31</v>
      </c>
      <c r="I594" t="s">
        <v>134</v>
      </c>
      <c r="J594" t="s">
        <v>62</v>
      </c>
      <c r="K594">
        <v>5</v>
      </c>
      <c r="L594">
        <v>19190</v>
      </c>
      <c r="M594">
        <v>15</v>
      </c>
      <c r="N594">
        <v>14392.5</v>
      </c>
      <c r="O594">
        <v>14680.35</v>
      </c>
      <c r="P594">
        <v>285</v>
      </c>
      <c r="Q594">
        <v>96522.85</v>
      </c>
      <c r="R594" t="s">
        <v>54</v>
      </c>
      <c r="S594" t="s">
        <v>63</v>
      </c>
      <c r="T594" t="s">
        <v>84</v>
      </c>
      <c r="U594" t="s">
        <v>85</v>
      </c>
      <c r="V594" t="s">
        <v>86</v>
      </c>
      <c r="W594">
        <v>2</v>
      </c>
      <c r="X594" t="s">
        <v>47</v>
      </c>
      <c r="Y594">
        <v>2</v>
      </c>
      <c r="Z594" t="s">
        <v>58</v>
      </c>
    </row>
    <row r="595" spans="1:26" x14ac:dyDescent="0.3">
      <c r="A595" t="s">
        <v>1119</v>
      </c>
      <c r="B595" s="1">
        <v>45909</v>
      </c>
      <c r="C595" t="s">
        <v>822</v>
      </c>
      <c r="D595" t="s">
        <v>73</v>
      </c>
      <c r="E595" t="s">
        <v>43</v>
      </c>
      <c r="F595">
        <v>44</v>
      </c>
      <c r="G595" t="s">
        <v>90</v>
      </c>
      <c r="H595" t="s">
        <v>31</v>
      </c>
      <c r="I595" t="s">
        <v>90</v>
      </c>
      <c r="J595" t="s">
        <v>150</v>
      </c>
      <c r="K595">
        <v>2</v>
      </c>
      <c r="L595">
        <v>13865</v>
      </c>
      <c r="M595">
        <v>15</v>
      </c>
      <c r="N595">
        <v>4159.5</v>
      </c>
      <c r="O595">
        <v>4242.6899999999996</v>
      </c>
      <c r="P595">
        <v>362</v>
      </c>
      <c r="Q595">
        <v>28175.19</v>
      </c>
      <c r="R595" t="s">
        <v>33</v>
      </c>
      <c r="S595" t="s">
        <v>63</v>
      </c>
      <c r="T595" t="s">
        <v>95</v>
      </c>
      <c r="U595" t="s">
        <v>96</v>
      </c>
      <c r="V595" t="s">
        <v>57</v>
      </c>
      <c r="W595">
        <v>4</v>
      </c>
      <c r="X595" t="s">
        <v>38</v>
      </c>
      <c r="Y595">
        <v>1</v>
      </c>
      <c r="Z595" t="s">
        <v>58</v>
      </c>
    </row>
    <row r="596" spans="1:26" x14ac:dyDescent="0.3">
      <c r="A596" t="s">
        <v>1120</v>
      </c>
      <c r="B596" s="1">
        <v>46058</v>
      </c>
      <c r="C596" t="s">
        <v>392</v>
      </c>
      <c r="D596" t="s">
        <v>80</v>
      </c>
      <c r="E596" t="s">
        <v>43</v>
      </c>
      <c r="F596">
        <v>20</v>
      </c>
      <c r="G596" t="s">
        <v>94</v>
      </c>
      <c r="H596" t="s">
        <v>31</v>
      </c>
      <c r="I596" t="s">
        <v>94</v>
      </c>
      <c r="J596" t="s">
        <v>75</v>
      </c>
      <c r="K596">
        <v>5</v>
      </c>
      <c r="L596">
        <v>45732</v>
      </c>
      <c r="M596">
        <v>20</v>
      </c>
      <c r="N596">
        <v>45732</v>
      </c>
      <c r="O596">
        <v>32927.040000000001</v>
      </c>
      <c r="P596">
        <v>346</v>
      </c>
      <c r="Q596">
        <v>216201.04</v>
      </c>
      <c r="R596" t="s">
        <v>54</v>
      </c>
      <c r="S596" t="s">
        <v>34</v>
      </c>
      <c r="T596" t="s">
        <v>76</v>
      </c>
      <c r="U596" t="s">
        <v>77</v>
      </c>
      <c r="V596" t="s">
        <v>57</v>
      </c>
      <c r="W596">
        <v>6</v>
      </c>
      <c r="X596" t="s">
        <v>38</v>
      </c>
      <c r="Y596">
        <v>5</v>
      </c>
      <c r="Z596" t="s">
        <v>58</v>
      </c>
    </row>
    <row r="597" spans="1:26" x14ac:dyDescent="0.3">
      <c r="A597" t="s">
        <v>1121</v>
      </c>
      <c r="B597" s="1">
        <v>45827</v>
      </c>
      <c r="C597" t="s">
        <v>1122</v>
      </c>
      <c r="D597" t="s">
        <v>80</v>
      </c>
      <c r="E597" t="s">
        <v>29</v>
      </c>
      <c r="F597">
        <v>37</v>
      </c>
      <c r="G597" t="s">
        <v>134</v>
      </c>
      <c r="H597" t="s">
        <v>31</v>
      </c>
      <c r="I597" t="s">
        <v>134</v>
      </c>
      <c r="J597" t="s">
        <v>53</v>
      </c>
      <c r="K597">
        <v>3</v>
      </c>
      <c r="L597">
        <v>13690</v>
      </c>
      <c r="M597">
        <v>0</v>
      </c>
      <c r="N597">
        <v>0</v>
      </c>
      <c r="O597">
        <v>7392.6</v>
      </c>
      <c r="P597">
        <v>496</v>
      </c>
      <c r="Q597">
        <v>48958.6</v>
      </c>
      <c r="R597" t="s">
        <v>33</v>
      </c>
      <c r="S597" t="s">
        <v>34</v>
      </c>
      <c r="T597" t="s">
        <v>55</v>
      </c>
      <c r="U597" t="s">
        <v>56</v>
      </c>
      <c r="V597" t="s">
        <v>57</v>
      </c>
      <c r="W597">
        <v>8</v>
      </c>
      <c r="X597" t="s">
        <v>38</v>
      </c>
      <c r="Y597">
        <v>4</v>
      </c>
      <c r="Z597" t="s">
        <v>91</v>
      </c>
    </row>
    <row r="598" spans="1:26" x14ac:dyDescent="0.3">
      <c r="A598" t="s">
        <v>1123</v>
      </c>
      <c r="B598" s="1">
        <v>46063</v>
      </c>
      <c r="C598" t="s">
        <v>1124</v>
      </c>
      <c r="D598" t="s">
        <v>108</v>
      </c>
      <c r="E598" t="s">
        <v>29</v>
      </c>
      <c r="F598">
        <v>47</v>
      </c>
      <c r="G598" t="s">
        <v>94</v>
      </c>
      <c r="H598" t="s">
        <v>31</v>
      </c>
      <c r="I598" t="s">
        <v>94</v>
      </c>
      <c r="J598" t="s">
        <v>150</v>
      </c>
      <c r="K598">
        <v>5</v>
      </c>
      <c r="L598">
        <v>35073</v>
      </c>
      <c r="M598">
        <v>5</v>
      </c>
      <c r="N598">
        <v>8768.25</v>
      </c>
      <c r="O598">
        <v>29987.41</v>
      </c>
      <c r="P598">
        <v>32</v>
      </c>
      <c r="Q598">
        <v>196616.17</v>
      </c>
      <c r="R598" t="s">
        <v>83</v>
      </c>
      <c r="S598" t="s">
        <v>34</v>
      </c>
      <c r="T598" t="s">
        <v>46</v>
      </c>
      <c r="U598" t="s">
        <v>36</v>
      </c>
      <c r="V598" t="s">
        <v>37</v>
      </c>
      <c r="W598">
        <v>1</v>
      </c>
      <c r="X598" t="s">
        <v>47</v>
      </c>
      <c r="Y598">
        <v>5</v>
      </c>
      <c r="Z598" t="s">
        <v>39</v>
      </c>
    </row>
    <row r="599" spans="1:26" x14ac:dyDescent="0.3">
      <c r="A599" t="s">
        <v>1125</v>
      </c>
      <c r="B599" s="1">
        <v>45910</v>
      </c>
      <c r="C599" t="s">
        <v>980</v>
      </c>
      <c r="D599" t="s">
        <v>50</v>
      </c>
      <c r="E599" t="s">
        <v>29</v>
      </c>
      <c r="F599">
        <v>56</v>
      </c>
      <c r="G599" t="s">
        <v>94</v>
      </c>
      <c r="H599" t="s">
        <v>31</v>
      </c>
      <c r="I599" t="s">
        <v>94</v>
      </c>
      <c r="J599" t="s">
        <v>102</v>
      </c>
      <c r="K599">
        <v>2</v>
      </c>
      <c r="L599">
        <v>24176</v>
      </c>
      <c r="M599">
        <v>20</v>
      </c>
      <c r="N599">
        <v>9670.4</v>
      </c>
      <c r="O599">
        <v>6962.69</v>
      </c>
      <c r="P599">
        <v>241</v>
      </c>
      <c r="Q599">
        <v>45885.29</v>
      </c>
      <c r="R599" t="s">
        <v>33</v>
      </c>
      <c r="S599" t="s">
        <v>34</v>
      </c>
      <c r="T599" t="s">
        <v>84</v>
      </c>
      <c r="U599" t="s">
        <v>85</v>
      </c>
      <c r="V599" t="s">
        <v>86</v>
      </c>
      <c r="W599">
        <v>10</v>
      </c>
      <c r="X599" t="s">
        <v>47</v>
      </c>
      <c r="Y599">
        <v>3</v>
      </c>
      <c r="Z599" t="s">
        <v>91</v>
      </c>
    </row>
    <row r="600" spans="1:26" x14ac:dyDescent="0.3">
      <c r="A600" t="s">
        <v>1126</v>
      </c>
      <c r="B600" s="1">
        <v>45766</v>
      </c>
      <c r="C600" t="s">
        <v>1127</v>
      </c>
      <c r="D600" t="s">
        <v>108</v>
      </c>
      <c r="E600" t="s">
        <v>29</v>
      </c>
      <c r="F600">
        <v>28</v>
      </c>
      <c r="G600" t="s">
        <v>134</v>
      </c>
      <c r="H600" t="s">
        <v>31</v>
      </c>
      <c r="I600" t="s">
        <v>134</v>
      </c>
      <c r="J600" t="s">
        <v>201</v>
      </c>
      <c r="K600">
        <v>4</v>
      </c>
      <c r="L600">
        <v>3776</v>
      </c>
      <c r="M600">
        <v>5</v>
      </c>
      <c r="N600">
        <v>755.2</v>
      </c>
      <c r="O600">
        <v>2582.7800000000002</v>
      </c>
      <c r="P600">
        <v>358</v>
      </c>
      <c r="Q600">
        <v>17289.580000000002</v>
      </c>
      <c r="R600" t="s">
        <v>54</v>
      </c>
      <c r="S600" t="s">
        <v>34</v>
      </c>
      <c r="T600" t="s">
        <v>84</v>
      </c>
      <c r="U600" t="s">
        <v>85</v>
      </c>
      <c r="V600" t="s">
        <v>86</v>
      </c>
      <c r="W600">
        <v>1</v>
      </c>
      <c r="X600" t="s">
        <v>47</v>
      </c>
      <c r="Y600">
        <v>5</v>
      </c>
      <c r="Z600" t="s">
        <v>91</v>
      </c>
    </row>
    <row r="601" spans="1:26" x14ac:dyDescent="0.3">
      <c r="A601" t="s">
        <v>1128</v>
      </c>
      <c r="B601" s="1">
        <v>45892</v>
      </c>
      <c r="C601" t="s">
        <v>1129</v>
      </c>
      <c r="D601" t="s">
        <v>73</v>
      </c>
      <c r="E601" t="s">
        <v>43</v>
      </c>
      <c r="F601">
        <v>48</v>
      </c>
      <c r="G601" t="s">
        <v>90</v>
      </c>
      <c r="H601" t="s">
        <v>31</v>
      </c>
      <c r="I601" t="s">
        <v>90</v>
      </c>
      <c r="J601" t="s">
        <v>69</v>
      </c>
      <c r="K601">
        <v>2</v>
      </c>
      <c r="L601">
        <v>31074</v>
      </c>
      <c r="M601">
        <v>20</v>
      </c>
      <c r="N601">
        <v>12429.6</v>
      </c>
      <c r="O601">
        <v>8949.31</v>
      </c>
      <c r="P601">
        <v>343</v>
      </c>
      <c r="Q601">
        <v>59010.71</v>
      </c>
      <c r="R601" t="s">
        <v>54</v>
      </c>
      <c r="S601" t="s">
        <v>63</v>
      </c>
      <c r="T601" t="s">
        <v>35</v>
      </c>
      <c r="U601" t="s">
        <v>36</v>
      </c>
      <c r="V601" t="s">
        <v>37</v>
      </c>
      <c r="W601">
        <v>7</v>
      </c>
      <c r="X601" t="s">
        <v>47</v>
      </c>
      <c r="Y601">
        <v>4</v>
      </c>
      <c r="Z601" t="s">
        <v>39</v>
      </c>
    </row>
    <row r="602" spans="1:26" x14ac:dyDescent="0.3">
      <c r="A602" t="s">
        <v>1130</v>
      </c>
      <c r="B602" s="1">
        <v>45790</v>
      </c>
      <c r="C602" t="s">
        <v>1131</v>
      </c>
      <c r="D602" t="s">
        <v>108</v>
      </c>
      <c r="E602" t="s">
        <v>43</v>
      </c>
      <c r="F602">
        <v>55</v>
      </c>
      <c r="G602" t="s">
        <v>44</v>
      </c>
      <c r="H602" t="s">
        <v>31</v>
      </c>
      <c r="I602" t="s">
        <v>44</v>
      </c>
      <c r="J602" t="s">
        <v>201</v>
      </c>
      <c r="K602">
        <v>4</v>
      </c>
      <c r="L602">
        <v>34430</v>
      </c>
      <c r="M602">
        <v>20</v>
      </c>
      <c r="N602">
        <v>27544</v>
      </c>
      <c r="O602">
        <v>19831.68</v>
      </c>
      <c r="P602">
        <v>63</v>
      </c>
      <c r="Q602">
        <v>130070.68</v>
      </c>
      <c r="R602" t="s">
        <v>54</v>
      </c>
      <c r="S602" t="s">
        <v>63</v>
      </c>
      <c r="T602" t="s">
        <v>76</v>
      </c>
      <c r="U602" t="s">
        <v>77</v>
      </c>
      <c r="V602" t="s">
        <v>57</v>
      </c>
      <c r="W602">
        <v>1</v>
      </c>
      <c r="X602" t="s">
        <v>47</v>
      </c>
      <c r="Y602">
        <v>2</v>
      </c>
      <c r="Z602" t="s">
        <v>58</v>
      </c>
    </row>
    <row r="603" spans="1:26" x14ac:dyDescent="0.3">
      <c r="A603" t="s">
        <v>1132</v>
      </c>
      <c r="B603" s="1">
        <v>45810</v>
      </c>
      <c r="C603" t="s">
        <v>346</v>
      </c>
      <c r="D603" t="s">
        <v>50</v>
      </c>
      <c r="E603" t="s">
        <v>29</v>
      </c>
      <c r="F603">
        <v>56</v>
      </c>
      <c r="G603" t="s">
        <v>139</v>
      </c>
      <c r="H603" t="s">
        <v>31</v>
      </c>
      <c r="I603" t="s">
        <v>139</v>
      </c>
      <c r="J603" t="s">
        <v>75</v>
      </c>
      <c r="K603">
        <v>2</v>
      </c>
      <c r="L603">
        <v>39830</v>
      </c>
      <c r="M603">
        <v>10</v>
      </c>
      <c r="N603">
        <v>7966</v>
      </c>
      <c r="O603">
        <v>12904.92</v>
      </c>
      <c r="P603">
        <v>432</v>
      </c>
      <c r="Q603">
        <v>85030.92</v>
      </c>
      <c r="R603" t="s">
        <v>45</v>
      </c>
      <c r="S603" t="s">
        <v>63</v>
      </c>
      <c r="T603" t="s">
        <v>55</v>
      </c>
      <c r="U603" t="s">
        <v>56</v>
      </c>
      <c r="V603" t="s">
        <v>57</v>
      </c>
      <c r="W603">
        <v>8</v>
      </c>
      <c r="X603" t="s">
        <v>47</v>
      </c>
      <c r="Y603">
        <v>2</v>
      </c>
      <c r="Z603" t="s">
        <v>47</v>
      </c>
    </row>
    <row r="604" spans="1:26" x14ac:dyDescent="0.3">
      <c r="A604" t="s">
        <v>1133</v>
      </c>
      <c r="B604" s="1">
        <v>45887</v>
      </c>
      <c r="C604" t="s">
        <v>1134</v>
      </c>
      <c r="D604" t="s">
        <v>61</v>
      </c>
      <c r="E604" t="s">
        <v>29</v>
      </c>
      <c r="F604">
        <v>21</v>
      </c>
      <c r="G604" t="s">
        <v>139</v>
      </c>
      <c r="H604" t="s">
        <v>31</v>
      </c>
      <c r="I604" t="s">
        <v>139</v>
      </c>
      <c r="J604" t="s">
        <v>62</v>
      </c>
      <c r="K604">
        <v>2</v>
      </c>
      <c r="L604">
        <v>41119</v>
      </c>
      <c r="M604">
        <v>5</v>
      </c>
      <c r="N604">
        <v>4111.8999999999996</v>
      </c>
      <c r="O604">
        <v>14062.7</v>
      </c>
      <c r="P604">
        <v>355</v>
      </c>
      <c r="Q604">
        <v>92543.8</v>
      </c>
      <c r="R604" t="s">
        <v>33</v>
      </c>
      <c r="S604" t="s">
        <v>34</v>
      </c>
      <c r="T604" t="s">
        <v>103</v>
      </c>
      <c r="U604" t="s">
        <v>103</v>
      </c>
      <c r="V604" t="s">
        <v>57</v>
      </c>
      <c r="W604">
        <v>7</v>
      </c>
      <c r="X604" t="s">
        <v>47</v>
      </c>
      <c r="Y604">
        <v>3</v>
      </c>
      <c r="Z604" t="s">
        <v>39</v>
      </c>
    </row>
    <row r="605" spans="1:26" x14ac:dyDescent="0.3">
      <c r="A605" t="s">
        <v>1135</v>
      </c>
      <c r="B605" s="1">
        <v>46057</v>
      </c>
      <c r="C605" t="s">
        <v>742</v>
      </c>
      <c r="D605" t="s">
        <v>80</v>
      </c>
      <c r="E605" t="s">
        <v>43</v>
      </c>
      <c r="F605">
        <v>27</v>
      </c>
      <c r="G605" t="s">
        <v>90</v>
      </c>
      <c r="H605" t="s">
        <v>31</v>
      </c>
      <c r="I605" t="s">
        <v>90</v>
      </c>
      <c r="J605" t="s">
        <v>112</v>
      </c>
      <c r="K605">
        <v>2</v>
      </c>
      <c r="L605">
        <v>35061</v>
      </c>
      <c r="M605">
        <v>5</v>
      </c>
      <c r="N605">
        <v>3506.1</v>
      </c>
      <c r="O605">
        <v>11990.86</v>
      </c>
      <c r="P605">
        <v>303</v>
      </c>
      <c r="Q605">
        <v>78909.759999999995</v>
      </c>
      <c r="R605" t="s">
        <v>54</v>
      </c>
      <c r="S605" t="s">
        <v>34</v>
      </c>
      <c r="T605" t="s">
        <v>55</v>
      </c>
      <c r="U605" t="s">
        <v>56</v>
      </c>
      <c r="V605" t="s">
        <v>57</v>
      </c>
      <c r="W605">
        <v>6</v>
      </c>
      <c r="X605" t="s">
        <v>38</v>
      </c>
      <c r="Y605">
        <v>1</v>
      </c>
      <c r="Z605" t="s">
        <v>91</v>
      </c>
    </row>
    <row r="606" spans="1:26" x14ac:dyDescent="0.3">
      <c r="A606" t="s">
        <v>1136</v>
      </c>
      <c r="B606" s="1">
        <v>45967</v>
      </c>
      <c r="C606" t="s">
        <v>1137</v>
      </c>
      <c r="D606" t="s">
        <v>89</v>
      </c>
      <c r="E606" t="s">
        <v>43</v>
      </c>
      <c r="F606">
        <v>25</v>
      </c>
      <c r="G606" t="s">
        <v>30</v>
      </c>
      <c r="H606" t="s">
        <v>31</v>
      </c>
      <c r="I606" t="s">
        <v>30</v>
      </c>
      <c r="J606" t="s">
        <v>62</v>
      </c>
      <c r="K606">
        <v>5</v>
      </c>
      <c r="L606">
        <v>13176</v>
      </c>
      <c r="M606">
        <v>20</v>
      </c>
      <c r="N606">
        <v>13176</v>
      </c>
      <c r="O606">
        <v>9486.7199999999993</v>
      </c>
      <c r="P606">
        <v>109</v>
      </c>
      <c r="Q606">
        <v>62299.72</v>
      </c>
      <c r="R606" t="s">
        <v>45</v>
      </c>
      <c r="S606" t="s">
        <v>63</v>
      </c>
      <c r="T606" t="s">
        <v>46</v>
      </c>
      <c r="U606" t="s">
        <v>36</v>
      </c>
      <c r="V606" t="s">
        <v>37</v>
      </c>
      <c r="W606">
        <v>1</v>
      </c>
      <c r="X606" t="s">
        <v>47</v>
      </c>
      <c r="Y606">
        <v>4</v>
      </c>
      <c r="Z606" t="s">
        <v>58</v>
      </c>
    </row>
    <row r="607" spans="1:26" x14ac:dyDescent="0.3">
      <c r="A607" t="s">
        <v>1138</v>
      </c>
      <c r="B607" s="1">
        <v>45865</v>
      </c>
      <c r="C607" t="s">
        <v>1139</v>
      </c>
      <c r="D607" t="s">
        <v>89</v>
      </c>
      <c r="E607" t="s">
        <v>43</v>
      </c>
      <c r="F607">
        <v>42</v>
      </c>
      <c r="G607" t="s">
        <v>99</v>
      </c>
      <c r="H607" t="s">
        <v>52</v>
      </c>
      <c r="I607" t="s">
        <v>99</v>
      </c>
      <c r="J607" t="s">
        <v>62</v>
      </c>
      <c r="K607">
        <v>5</v>
      </c>
      <c r="L607">
        <v>38288</v>
      </c>
      <c r="M607">
        <v>10</v>
      </c>
      <c r="N607">
        <v>19144</v>
      </c>
      <c r="O607">
        <v>31013.279999999999</v>
      </c>
      <c r="P607">
        <v>33</v>
      </c>
      <c r="Q607">
        <v>203342.28</v>
      </c>
      <c r="R607" t="s">
        <v>33</v>
      </c>
      <c r="S607" t="s">
        <v>63</v>
      </c>
      <c r="T607" t="s">
        <v>55</v>
      </c>
      <c r="U607" t="s">
        <v>56</v>
      </c>
      <c r="V607" t="s">
        <v>57</v>
      </c>
      <c r="W607">
        <v>2</v>
      </c>
      <c r="X607" t="s">
        <v>47</v>
      </c>
      <c r="Y607">
        <v>2</v>
      </c>
      <c r="Z607" t="s">
        <v>91</v>
      </c>
    </row>
    <row r="608" spans="1:26" x14ac:dyDescent="0.3">
      <c r="A608" t="s">
        <v>1140</v>
      </c>
      <c r="B608" s="1">
        <v>45829</v>
      </c>
      <c r="C608" t="s">
        <v>695</v>
      </c>
      <c r="D608" t="s">
        <v>80</v>
      </c>
      <c r="E608" t="s">
        <v>29</v>
      </c>
      <c r="F608">
        <v>23</v>
      </c>
      <c r="G608" t="s">
        <v>51</v>
      </c>
      <c r="H608" t="s">
        <v>52</v>
      </c>
      <c r="I608" t="s">
        <v>51</v>
      </c>
      <c r="J608" t="s">
        <v>32</v>
      </c>
      <c r="K608">
        <v>5</v>
      </c>
      <c r="L608">
        <v>34595</v>
      </c>
      <c r="M608">
        <v>0</v>
      </c>
      <c r="N608">
        <v>0</v>
      </c>
      <c r="O608">
        <v>31135.5</v>
      </c>
      <c r="P608">
        <v>278</v>
      </c>
      <c r="Q608">
        <v>204388.5</v>
      </c>
      <c r="R608" t="s">
        <v>45</v>
      </c>
      <c r="S608" t="s">
        <v>34</v>
      </c>
      <c r="T608" t="s">
        <v>55</v>
      </c>
      <c r="U608" t="s">
        <v>56</v>
      </c>
      <c r="V608" t="s">
        <v>57</v>
      </c>
      <c r="W608">
        <v>7</v>
      </c>
      <c r="X608" t="s">
        <v>47</v>
      </c>
      <c r="Y608">
        <v>4</v>
      </c>
      <c r="Z608" t="s">
        <v>58</v>
      </c>
    </row>
    <row r="609" spans="1:26" x14ac:dyDescent="0.3">
      <c r="A609" t="s">
        <v>1141</v>
      </c>
      <c r="B609" s="1">
        <v>45972</v>
      </c>
      <c r="C609" t="s">
        <v>493</v>
      </c>
      <c r="D609" t="s">
        <v>66</v>
      </c>
      <c r="E609" t="s">
        <v>43</v>
      </c>
      <c r="F609">
        <v>45</v>
      </c>
      <c r="G609" t="s">
        <v>94</v>
      </c>
      <c r="H609" t="s">
        <v>31</v>
      </c>
      <c r="I609" t="s">
        <v>94</v>
      </c>
      <c r="J609" t="s">
        <v>201</v>
      </c>
      <c r="K609">
        <v>4</v>
      </c>
      <c r="L609">
        <v>14803</v>
      </c>
      <c r="M609">
        <v>5</v>
      </c>
      <c r="N609">
        <v>2960.6</v>
      </c>
      <c r="O609">
        <v>10125.25</v>
      </c>
      <c r="P609">
        <v>444</v>
      </c>
      <c r="Q609">
        <v>66820.649999999994</v>
      </c>
      <c r="R609" t="s">
        <v>83</v>
      </c>
      <c r="S609" t="s">
        <v>34</v>
      </c>
      <c r="T609" t="s">
        <v>95</v>
      </c>
      <c r="U609" t="s">
        <v>96</v>
      </c>
      <c r="V609" t="s">
        <v>57</v>
      </c>
      <c r="W609">
        <v>1</v>
      </c>
      <c r="X609" t="s">
        <v>38</v>
      </c>
      <c r="Y609">
        <v>4</v>
      </c>
      <c r="Z609" t="s">
        <v>39</v>
      </c>
    </row>
    <row r="610" spans="1:26" x14ac:dyDescent="0.3">
      <c r="A610" t="s">
        <v>1142</v>
      </c>
      <c r="B610" s="1">
        <v>46095</v>
      </c>
      <c r="C610" t="s">
        <v>1017</v>
      </c>
      <c r="D610" t="s">
        <v>89</v>
      </c>
      <c r="E610" t="s">
        <v>43</v>
      </c>
      <c r="F610">
        <v>23</v>
      </c>
      <c r="G610" t="s">
        <v>99</v>
      </c>
      <c r="H610" t="s">
        <v>52</v>
      </c>
      <c r="I610" t="s">
        <v>99</v>
      </c>
      <c r="J610" t="s">
        <v>201</v>
      </c>
      <c r="K610">
        <v>4</v>
      </c>
      <c r="L610">
        <v>46728</v>
      </c>
      <c r="M610">
        <v>20</v>
      </c>
      <c r="N610">
        <v>37382.400000000001</v>
      </c>
      <c r="O610">
        <v>26915.33</v>
      </c>
      <c r="P610">
        <v>488</v>
      </c>
      <c r="Q610">
        <v>176932.93</v>
      </c>
      <c r="R610" t="s">
        <v>33</v>
      </c>
      <c r="S610" t="s">
        <v>63</v>
      </c>
      <c r="T610" t="s">
        <v>46</v>
      </c>
      <c r="U610" t="s">
        <v>36</v>
      </c>
      <c r="V610" t="s">
        <v>37</v>
      </c>
      <c r="W610">
        <v>6</v>
      </c>
      <c r="X610" t="s">
        <v>38</v>
      </c>
      <c r="Y610">
        <v>3</v>
      </c>
      <c r="Z610" t="s">
        <v>91</v>
      </c>
    </row>
    <row r="611" spans="1:26" x14ac:dyDescent="0.3">
      <c r="A611" t="s">
        <v>1143</v>
      </c>
      <c r="B611" s="1">
        <v>46063</v>
      </c>
      <c r="C611" t="s">
        <v>1087</v>
      </c>
      <c r="D611" t="s">
        <v>80</v>
      </c>
      <c r="E611" t="s">
        <v>43</v>
      </c>
      <c r="F611">
        <v>56</v>
      </c>
      <c r="G611" t="s">
        <v>51</v>
      </c>
      <c r="H611" t="s">
        <v>52</v>
      </c>
      <c r="I611" t="s">
        <v>51</v>
      </c>
      <c r="J611" t="s">
        <v>75</v>
      </c>
      <c r="K611">
        <v>1</v>
      </c>
      <c r="L611">
        <v>27870</v>
      </c>
      <c r="M611">
        <v>10</v>
      </c>
      <c r="N611">
        <v>2787</v>
      </c>
      <c r="O611">
        <v>4514.9399999999996</v>
      </c>
      <c r="P611">
        <v>498</v>
      </c>
      <c r="Q611">
        <v>30095.94</v>
      </c>
      <c r="R611" t="s">
        <v>33</v>
      </c>
      <c r="S611" t="s">
        <v>63</v>
      </c>
      <c r="T611" t="s">
        <v>103</v>
      </c>
      <c r="U611" t="s">
        <v>103</v>
      </c>
      <c r="V611" t="s">
        <v>57</v>
      </c>
      <c r="W611">
        <v>8</v>
      </c>
      <c r="X611" t="s">
        <v>47</v>
      </c>
      <c r="Y611">
        <v>5</v>
      </c>
      <c r="Z611" t="s">
        <v>47</v>
      </c>
    </row>
    <row r="612" spans="1:26" x14ac:dyDescent="0.3">
      <c r="A612" t="s">
        <v>1144</v>
      </c>
      <c r="B612" s="1">
        <v>45954</v>
      </c>
      <c r="C612" t="s">
        <v>1003</v>
      </c>
      <c r="D612" t="s">
        <v>111</v>
      </c>
      <c r="E612" t="s">
        <v>43</v>
      </c>
      <c r="F612">
        <v>45</v>
      </c>
      <c r="G612" t="s">
        <v>51</v>
      </c>
      <c r="H612" t="s">
        <v>52</v>
      </c>
      <c r="I612" t="s">
        <v>51</v>
      </c>
      <c r="J612" t="s">
        <v>150</v>
      </c>
      <c r="K612">
        <v>2</v>
      </c>
      <c r="L612">
        <v>19119</v>
      </c>
      <c r="M612">
        <v>20</v>
      </c>
      <c r="N612">
        <v>7647.6</v>
      </c>
      <c r="O612">
        <v>5506.27</v>
      </c>
      <c r="P612">
        <v>309</v>
      </c>
      <c r="Q612">
        <v>36405.67</v>
      </c>
      <c r="R612" t="s">
        <v>33</v>
      </c>
      <c r="S612" t="s">
        <v>63</v>
      </c>
      <c r="T612" t="s">
        <v>76</v>
      </c>
      <c r="U612" t="s">
        <v>77</v>
      </c>
      <c r="V612" t="s">
        <v>57</v>
      </c>
      <c r="W612">
        <v>5</v>
      </c>
      <c r="X612" t="s">
        <v>38</v>
      </c>
      <c r="Y612">
        <v>3</v>
      </c>
      <c r="Z612" t="s">
        <v>91</v>
      </c>
    </row>
    <row r="613" spans="1:26" x14ac:dyDescent="0.3">
      <c r="A613" t="s">
        <v>1145</v>
      </c>
      <c r="B613" s="1">
        <v>45931</v>
      </c>
      <c r="C613" t="s">
        <v>1146</v>
      </c>
      <c r="D613" t="s">
        <v>28</v>
      </c>
      <c r="E613" t="s">
        <v>29</v>
      </c>
      <c r="F613">
        <v>30</v>
      </c>
      <c r="G613" t="s">
        <v>99</v>
      </c>
      <c r="H613" t="s">
        <v>52</v>
      </c>
      <c r="I613" t="s">
        <v>99</v>
      </c>
      <c r="J613" t="s">
        <v>112</v>
      </c>
      <c r="K613">
        <v>5</v>
      </c>
      <c r="L613">
        <v>17738</v>
      </c>
      <c r="M613">
        <v>20</v>
      </c>
      <c r="N613">
        <v>17738</v>
      </c>
      <c r="O613">
        <v>12771.36</v>
      </c>
      <c r="P613">
        <v>196</v>
      </c>
      <c r="Q613">
        <v>83919.360000000001</v>
      </c>
      <c r="R613" t="s">
        <v>83</v>
      </c>
      <c r="S613" t="s">
        <v>34</v>
      </c>
      <c r="T613" t="s">
        <v>46</v>
      </c>
      <c r="U613" t="s">
        <v>36</v>
      </c>
      <c r="V613" t="s">
        <v>37</v>
      </c>
      <c r="W613">
        <v>10</v>
      </c>
      <c r="X613" t="s">
        <v>38</v>
      </c>
      <c r="Y613">
        <v>2</v>
      </c>
      <c r="Z613" t="s">
        <v>58</v>
      </c>
    </row>
    <row r="614" spans="1:26" x14ac:dyDescent="0.3">
      <c r="A614" t="s">
        <v>1147</v>
      </c>
      <c r="B614" s="1">
        <v>45884</v>
      </c>
      <c r="C614" t="s">
        <v>1148</v>
      </c>
      <c r="D614" t="s">
        <v>108</v>
      </c>
      <c r="E614" t="s">
        <v>29</v>
      </c>
      <c r="F614">
        <v>60</v>
      </c>
      <c r="G614" t="s">
        <v>51</v>
      </c>
      <c r="H614" t="s">
        <v>52</v>
      </c>
      <c r="I614" t="s">
        <v>51</v>
      </c>
      <c r="J614" t="s">
        <v>150</v>
      </c>
      <c r="K614">
        <v>5</v>
      </c>
      <c r="L614">
        <v>43569</v>
      </c>
      <c r="M614">
        <v>20</v>
      </c>
      <c r="N614">
        <v>43569</v>
      </c>
      <c r="O614">
        <v>31369.68</v>
      </c>
      <c r="P614">
        <v>221</v>
      </c>
      <c r="Q614">
        <v>205866.68</v>
      </c>
      <c r="R614" t="s">
        <v>54</v>
      </c>
      <c r="S614" t="s">
        <v>63</v>
      </c>
      <c r="T614" t="s">
        <v>76</v>
      </c>
      <c r="U614" t="s">
        <v>77</v>
      </c>
      <c r="V614" t="s">
        <v>57</v>
      </c>
      <c r="W614">
        <v>10</v>
      </c>
      <c r="X614" t="s">
        <v>47</v>
      </c>
      <c r="Y614">
        <v>2</v>
      </c>
      <c r="Z614" t="s">
        <v>47</v>
      </c>
    </row>
    <row r="615" spans="1:26" x14ac:dyDescent="0.3">
      <c r="A615" t="s">
        <v>1149</v>
      </c>
      <c r="B615" s="1">
        <v>45906</v>
      </c>
      <c r="C615" t="s">
        <v>481</v>
      </c>
      <c r="D615" t="s">
        <v>108</v>
      </c>
      <c r="E615" t="s">
        <v>43</v>
      </c>
      <c r="F615">
        <v>35</v>
      </c>
      <c r="G615" t="s">
        <v>51</v>
      </c>
      <c r="H615" t="s">
        <v>52</v>
      </c>
      <c r="I615" t="s">
        <v>51</v>
      </c>
      <c r="J615" t="s">
        <v>125</v>
      </c>
      <c r="K615">
        <v>1</v>
      </c>
      <c r="L615">
        <v>30905</v>
      </c>
      <c r="M615">
        <v>15</v>
      </c>
      <c r="N615">
        <v>4635.75</v>
      </c>
      <c r="O615">
        <v>4728.47</v>
      </c>
      <c r="P615">
        <v>324</v>
      </c>
      <c r="Q615">
        <v>31321.72</v>
      </c>
      <c r="R615" t="s">
        <v>45</v>
      </c>
      <c r="S615" t="s">
        <v>63</v>
      </c>
      <c r="T615" t="s">
        <v>46</v>
      </c>
      <c r="U615" t="s">
        <v>36</v>
      </c>
      <c r="V615" t="s">
        <v>37</v>
      </c>
      <c r="W615">
        <v>10</v>
      </c>
      <c r="X615" t="s">
        <v>47</v>
      </c>
      <c r="Y615">
        <v>1</v>
      </c>
      <c r="Z615" t="s">
        <v>58</v>
      </c>
    </row>
    <row r="616" spans="1:26" x14ac:dyDescent="0.3">
      <c r="A616" t="s">
        <v>1150</v>
      </c>
      <c r="B616" s="1">
        <v>45937</v>
      </c>
      <c r="C616" t="s">
        <v>940</v>
      </c>
      <c r="D616" t="s">
        <v>111</v>
      </c>
      <c r="E616" t="s">
        <v>29</v>
      </c>
      <c r="F616">
        <v>58</v>
      </c>
      <c r="G616" t="s">
        <v>139</v>
      </c>
      <c r="H616" t="s">
        <v>31</v>
      </c>
      <c r="I616" t="s">
        <v>139</v>
      </c>
      <c r="J616" t="s">
        <v>112</v>
      </c>
      <c r="K616">
        <v>4</v>
      </c>
      <c r="L616">
        <v>41766</v>
      </c>
      <c r="M616">
        <v>0</v>
      </c>
      <c r="N616">
        <v>0</v>
      </c>
      <c r="O616">
        <v>30071.52</v>
      </c>
      <c r="P616">
        <v>436</v>
      </c>
      <c r="Q616">
        <v>197571.52</v>
      </c>
      <c r="R616" t="s">
        <v>45</v>
      </c>
      <c r="S616" t="s">
        <v>63</v>
      </c>
      <c r="T616" t="s">
        <v>103</v>
      </c>
      <c r="U616" t="s">
        <v>103</v>
      </c>
      <c r="V616" t="s">
        <v>57</v>
      </c>
      <c r="W616">
        <v>2</v>
      </c>
      <c r="X616" t="s">
        <v>47</v>
      </c>
      <c r="Y616">
        <v>2</v>
      </c>
      <c r="Z616" t="s">
        <v>58</v>
      </c>
    </row>
    <row r="617" spans="1:26" x14ac:dyDescent="0.3">
      <c r="A617" t="s">
        <v>1151</v>
      </c>
      <c r="B617" s="1">
        <v>45886</v>
      </c>
      <c r="C617" t="s">
        <v>1152</v>
      </c>
      <c r="D617" t="s">
        <v>61</v>
      </c>
      <c r="E617" t="s">
        <v>43</v>
      </c>
      <c r="F617">
        <v>42</v>
      </c>
      <c r="G617" t="s">
        <v>74</v>
      </c>
      <c r="H617" t="s">
        <v>31</v>
      </c>
      <c r="I617" t="s">
        <v>74</v>
      </c>
      <c r="J617" t="s">
        <v>125</v>
      </c>
      <c r="K617">
        <v>2</v>
      </c>
      <c r="L617">
        <v>21383</v>
      </c>
      <c r="M617">
        <v>20</v>
      </c>
      <c r="N617">
        <v>8553.2000000000007</v>
      </c>
      <c r="O617">
        <v>6158.3</v>
      </c>
      <c r="P617">
        <v>235</v>
      </c>
      <c r="Q617">
        <v>40606.1</v>
      </c>
      <c r="R617" t="s">
        <v>45</v>
      </c>
      <c r="S617" t="s">
        <v>34</v>
      </c>
      <c r="T617" t="s">
        <v>95</v>
      </c>
      <c r="U617" t="s">
        <v>96</v>
      </c>
      <c r="V617" t="s">
        <v>57</v>
      </c>
      <c r="W617">
        <v>2</v>
      </c>
      <c r="X617" t="s">
        <v>47</v>
      </c>
      <c r="Y617">
        <v>4</v>
      </c>
      <c r="Z617" t="s">
        <v>47</v>
      </c>
    </row>
    <row r="618" spans="1:26" x14ac:dyDescent="0.3">
      <c r="A618" t="s">
        <v>1153</v>
      </c>
      <c r="B618" s="1">
        <v>46083</v>
      </c>
      <c r="C618" t="s">
        <v>425</v>
      </c>
      <c r="D618" t="s">
        <v>66</v>
      </c>
      <c r="E618" t="s">
        <v>29</v>
      </c>
      <c r="F618">
        <v>42</v>
      </c>
      <c r="G618" t="s">
        <v>139</v>
      </c>
      <c r="H618" t="s">
        <v>31</v>
      </c>
      <c r="I618" t="s">
        <v>139</v>
      </c>
      <c r="J618" t="s">
        <v>75</v>
      </c>
      <c r="K618">
        <v>3</v>
      </c>
      <c r="L618">
        <v>6996</v>
      </c>
      <c r="M618">
        <v>0</v>
      </c>
      <c r="N618">
        <v>0</v>
      </c>
      <c r="O618">
        <v>3777.84</v>
      </c>
      <c r="P618">
        <v>327</v>
      </c>
      <c r="Q618">
        <v>25092.84</v>
      </c>
      <c r="R618" t="s">
        <v>33</v>
      </c>
      <c r="S618" t="s">
        <v>34</v>
      </c>
      <c r="T618" t="s">
        <v>55</v>
      </c>
      <c r="U618" t="s">
        <v>56</v>
      </c>
      <c r="V618" t="s">
        <v>57</v>
      </c>
      <c r="W618">
        <v>6</v>
      </c>
      <c r="X618" t="s">
        <v>38</v>
      </c>
      <c r="Y618">
        <v>2</v>
      </c>
      <c r="Z618" t="s">
        <v>58</v>
      </c>
    </row>
    <row r="619" spans="1:26" x14ac:dyDescent="0.3">
      <c r="A619" t="s">
        <v>1154</v>
      </c>
      <c r="B619" s="1">
        <v>46042</v>
      </c>
      <c r="C619" t="s">
        <v>1155</v>
      </c>
      <c r="D619" t="s">
        <v>73</v>
      </c>
      <c r="E619" t="s">
        <v>43</v>
      </c>
      <c r="F619">
        <v>50</v>
      </c>
      <c r="G619" t="s">
        <v>67</v>
      </c>
      <c r="H619" t="s">
        <v>68</v>
      </c>
      <c r="I619" t="s">
        <v>67</v>
      </c>
      <c r="J619" t="s">
        <v>112</v>
      </c>
      <c r="K619">
        <v>4</v>
      </c>
      <c r="L619">
        <v>47815</v>
      </c>
      <c r="M619">
        <v>10</v>
      </c>
      <c r="N619">
        <v>19126</v>
      </c>
      <c r="O619">
        <v>30984.12</v>
      </c>
      <c r="P619">
        <v>23</v>
      </c>
      <c r="Q619">
        <v>203141.12</v>
      </c>
      <c r="R619" t="s">
        <v>83</v>
      </c>
      <c r="S619" t="s">
        <v>34</v>
      </c>
      <c r="T619" t="s">
        <v>46</v>
      </c>
      <c r="U619" t="s">
        <v>36</v>
      </c>
      <c r="V619" t="s">
        <v>37</v>
      </c>
      <c r="W619">
        <v>2</v>
      </c>
      <c r="X619" t="s">
        <v>47</v>
      </c>
      <c r="Y619">
        <v>4</v>
      </c>
      <c r="Z619" t="s">
        <v>39</v>
      </c>
    </row>
    <row r="620" spans="1:26" x14ac:dyDescent="0.3">
      <c r="A620" t="s">
        <v>1156</v>
      </c>
      <c r="B620" s="1">
        <v>46099</v>
      </c>
      <c r="C620" t="s">
        <v>283</v>
      </c>
      <c r="D620" t="s">
        <v>42</v>
      </c>
      <c r="E620" t="s">
        <v>43</v>
      </c>
      <c r="F620">
        <v>37</v>
      </c>
      <c r="G620" t="s">
        <v>139</v>
      </c>
      <c r="H620" t="s">
        <v>31</v>
      </c>
      <c r="I620" t="s">
        <v>139</v>
      </c>
      <c r="J620" t="s">
        <v>32</v>
      </c>
      <c r="K620">
        <v>4</v>
      </c>
      <c r="L620">
        <v>16140</v>
      </c>
      <c r="M620">
        <v>20</v>
      </c>
      <c r="N620">
        <v>12912</v>
      </c>
      <c r="O620">
        <v>9296.64</v>
      </c>
      <c r="P620">
        <v>365</v>
      </c>
      <c r="Q620">
        <v>61309.64</v>
      </c>
      <c r="R620" t="s">
        <v>33</v>
      </c>
      <c r="S620" t="s">
        <v>34</v>
      </c>
      <c r="T620" t="s">
        <v>35</v>
      </c>
      <c r="U620" t="s">
        <v>36</v>
      </c>
      <c r="V620" t="s">
        <v>37</v>
      </c>
      <c r="W620">
        <v>4</v>
      </c>
      <c r="X620" t="s">
        <v>47</v>
      </c>
      <c r="Y620">
        <v>1</v>
      </c>
      <c r="Z620" t="s">
        <v>91</v>
      </c>
    </row>
    <row r="621" spans="1:26" x14ac:dyDescent="0.3">
      <c r="A621" t="s">
        <v>1157</v>
      </c>
      <c r="B621" s="1">
        <v>46021</v>
      </c>
      <c r="C621" t="s">
        <v>830</v>
      </c>
      <c r="D621" t="s">
        <v>73</v>
      </c>
      <c r="E621" t="s">
        <v>43</v>
      </c>
      <c r="F621">
        <v>43</v>
      </c>
      <c r="G621" t="s">
        <v>44</v>
      </c>
      <c r="H621" t="s">
        <v>31</v>
      </c>
      <c r="I621" t="s">
        <v>44</v>
      </c>
      <c r="J621" t="s">
        <v>112</v>
      </c>
      <c r="K621">
        <v>2</v>
      </c>
      <c r="L621">
        <v>1150</v>
      </c>
      <c r="M621">
        <v>20</v>
      </c>
      <c r="N621">
        <v>460</v>
      </c>
      <c r="O621">
        <v>331.2</v>
      </c>
      <c r="P621">
        <v>394</v>
      </c>
      <c r="Q621">
        <v>2565.1999999999998</v>
      </c>
      <c r="R621" t="s">
        <v>83</v>
      </c>
      <c r="S621" t="s">
        <v>63</v>
      </c>
      <c r="T621" t="s">
        <v>76</v>
      </c>
      <c r="U621" t="s">
        <v>77</v>
      </c>
      <c r="V621" t="s">
        <v>57</v>
      </c>
      <c r="W621">
        <v>9</v>
      </c>
      <c r="X621" t="s">
        <v>38</v>
      </c>
      <c r="Y621">
        <v>2</v>
      </c>
      <c r="Z621" t="s">
        <v>58</v>
      </c>
    </row>
    <row r="622" spans="1:26" x14ac:dyDescent="0.3">
      <c r="A622" t="s">
        <v>1158</v>
      </c>
      <c r="B622" s="1">
        <v>45921</v>
      </c>
      <c r="C622" t="s">
        <v>1159</v>
      </c>
      <c r="D622" t="s">
        <v>66</v>
      </c>
      <c r="E622" t="s">
        <v>29</v>
      </c>
      <c r="F622">
        <v>35</v>
      </c>
      <c r="G622" t="s">
        <v>90</v>
      </c>
      <c r="H622" t="s">
        <v>31</v>
      </c>
      <c r="I622" t="s">
        <v>90</v>
      </c>
      <c r="J622" t="s">
        <v>201</v>
      </c>
      <c r="K622">
        <v>5</v>
      </c>
      <c r="L622">
        <v>4559</v>
      </c>
      <c r="M622">
        <v>20</v>
      </c>
      <c r="N622">
        <v>4559</v>
      </c>
      <c r="O622">
        <v>3282.48</v>
      </c>
      <c r="P622">
        <v>202</v>
      </c>
      <c r="Q622">
        <v>21720.48</v>
      </c>
      <c r="R622" t="s">
        <v>45</v>
      </c>
      <c r="S622" t="s">
        <v>34</v>
      </c>
      <c r="T622" t="s">
        <v>55</v>
      </c>
      <c r="U622" t="s">
        <v>56</v>
      </c>
      <c r="V622" t="s">
        <v>57</v>
      </c>
      <c r="W622">
        <v>10</v>
      </c>
      <c r="X622" t="s">
        <v>38</v>
      </c>
      <c r="Y622">
        <v>1</v>
      </c>
      <c r="Z622" t="s">
        <v>91</v>
      </c>
    </row>
    <row r="623" spans="1:26" x14ac:dyDescent="0.3">
      <c r="A623" t="s">
        <v>1160</v>
      </c>
      <c r="B623" s="1">
        <v>46084</v>
      </c>
      <c r="C623" t="s">
        <v>229</v>
      </c>
      <c r="D623" t="s">
        <v>50</v>
      </c>
      <c r="E623" t="s">
        <v>43</v>
      </c>
      <c r="F623">
        <v>51</v>
      </c>
      <c r="G623" t="s">
        <v>44</v>
      </c>
      <c r="H623" t="s">
        <v>31</v>
      </c>
      <c r="I623" t="s">
        <v>44</v>
      </c>
      <c r="J623" t="s">
        <v>69</v>
      </c>
      <c r="K623">
        <v>5</v>
      </c>
      <c r="L623">
        <v>40159</v>
      </c>
      <c r="M623">
        <v>5</v>
      </c>
      <c r="N623">
        <v>10039.75</v>
      </c>
      <c r="O623">
        <v>34335.94</v>
      </c>
      <c r="P623">
        <v>207</v>
      </c>
      <c r="Q623">
        <v>225298.2</v>
      </c>
      <c r="R623" t="s">
        <v>33</v>
      </c>
      <c r="S623" t="s">
        <v>34</v>
      </c>
      <c r="T623" t="s">
        <v>55</v>
      </c>
      <c r="U623" t="s">
        <v>56</v>
      </c>
      <c r="V623" t="s">
        <v>57</v>
      </c>
      <c r="W623">
        <v>8</v>
      </c>
      <c r="X623" t="s">
        <v>47</v>
      </c>
      <c r="Y623">
        <v>3</v>
      </c>
      <c r="Z623" t="s">
        <v>58</v>
      </c>
    </row>
    <row r="624" spans="1:26" x14ac:dyDescent="0.3">
      <c r="A624" t="s">
        <v>1161</v>
      </c>
      <c r="B624" s="1">
        <v>45935</v>
      </c>
      <c r="C624" t="s">
        <v>1162</v>
      </c>
      <c r="D624" t="s">
        <v>28</v>
      </c>
      <c r="E624" t="s">
        <v>43</v>
      </c>
      <c r="F624">
        <v>25</v>
      </c>
      <c r="G624" t="s">
        <v>67</v>
      </c>
      <c r="H624" t="s">
        <v>68</v>
      </c>
      <c r="I624" t="s">
        <v>67</v>
      </c>
      <c r="J624" t="s">
        <v>125</v>
      </c>
      <c r="K624">
        <v>2</v>
      </c>
      <c r="L624">
        <v>10985</v>
      </c>
      <c r="M624">
        <v>5</v>
      </c>
      <c r="N624">
        <v>1098.5</v>
      </c>
      <c r="O624">
        <v>3756.87</v>
      </c>
      <c r="P624">
        <v>120</v>
      </c>
      <c r="Q624">
        <v>24748.37</v>
      </c>
      <c r="R624" t="s">
        <v>83</v>
      </c>
      <c r="S624" t="s">
        <v>63</v>
      </c>
      <c r="T624" t="s">
        <v>46</v>
      </c>
      <c r="U624" t="s">
        <v>36</v>
      </c>
      <c r="V624" t="s">
        <v>37</v>
      </c>
      <c r="W624">
        <v>8</v>
      </c>
      <c r="X624" t="s">
        <v>38</v>
      </c>
      <c r="Y624">
        <v>4</v>
      </c>
      <c r="Z624" t="s">
        <v>91</v>
      </c>
    </row>
    <row r="625" spans="1:26" x14ac:dyDescent="0.3">
      <c r="A625" t="s">
        <v>1163</v>
      </c>
      <c r="B625" s="1">
        <v>45967</v>
      </c>
      <c r="C625" t="s">
        <v>1164</v>
      </c>
      <c r="D625" t="s">
        <v>73</v>
      </c>
      <c r="E625" t="s">
        <v>29</v>
      </c>
      <c r="F625">
        <v>29</v>
      </c>
      <c r="G625" t="s">
        <v>90</v>
      </c>
      <c r="H625" t="s">
        <v>31</v>
      </c>
      <c r="I625" t="s">
        <v>90</v>
      </c>
      <c r="J625" t="s">
        <v>201</v>
      </c>
      <c r="K625">
        <v>1</v>
      </c>
      <c r="L625">
        <v>36714</v>
      </c>
      <c r="M625">
        <v>0</v>
      </c>
      <c r="N625">
        <v>0</v>
      </c>
      <c r="O625">
        <v>6608.52</v>
      </c>
      <c r="P625">
        <v>425</v>
      </c>
      <c r="Q625">
        <v>43747.519999999997</v>
      </c>
      <c r="R625" t="s">
        <v>54</v>
      </c>
      <c r="S625" t="s">
        <v>63</v>
      </c>
      <c r="T625" t="s">
        <v>55</v>
      </c>
      <c r="U625" t="s">
        <v>56</v>
      </c>
      <c r="V625" t="s">
        <v>57</v>
      </c>
      <c r="W625">
        <v>2</v>
      </c>
      <c r="X625" t="s">
        <v>38</v>
      </c>
      <c r="Y625">
        <v>2</v>
      </c>
      <c r="Z625" t="s">
        <v>58</v>
      </c>
    </row>
    <row r="626" spans="1:26" x14ac:dyDescent="0.3">
      <c r="A626" t="s">
        <v>1165</v>
      </c>
      <c r="B626" s="1">
        <v>45767</v>
      </c>
      <c r="C626" t="s">
        <v>867</v>
      </c>
      <c r="D626" t="s">
        <v>42</v>
      </c>
      <c r="E626" t="s">
        <v>29</v>
      </c>
      <c r="F626">
        <v>37</v>
      </c>
      <c r="G626" t="s">
        <v>94</v>
      </c>
      <c r="H626" t="s">
        <v>31</v>
      </c>
      <c r="I626" t="s">
        <v>94</v>
      </c>
      <c r="J626" t="s">
        <v>112</v>
      </c>
      <c r="K626">
        <v>1</v>
      </c>
      <c r="L626">
        <v>19124</v>
      </c>
      <c r="M626">
        <v>10</v>
      </c>
      <c r="N626">
        <v>1912.4</v>
      </c>
      <c r="O626">
        <v>3098.09</v>
      </c>
      <c r="P626">
        <v>257</v>
      </c>
      <c r="Q626">
        <v>20566.689999999999</v>
      </c>
      <c r="R626" t="s">
        <v>83</v>
      </c>
      <c r="S626" t="s">
        <v>63</v>
      </c>
      <c r="T626" t="s">
        <v>55</v>
      </c>
      <c r="U626" t="s">
        <v>56</v>
      </c>
      <c r="V626" t="s">
        <v>57</v>
      </c>
      <c r="W626">
        <v>6</v>
      </c>
      <c r="X626" t="s">
        <v>47</v>
      </c>
      <c r="Y626">
        <v>4</v>
      </c>
      <c r="Z626" t="s">
        <v>58</v>
      </c>
    </row>
    <row r="627" spans="1:26" x14ac:dyDescent="0.3">
      <c r="A627" t="s">
        <v>1166</v>
      </c>
      <c r="B627" s="1">
        <v>45831</v>
      </c>
      <c r="C627" t="s">
        <v>1167</v>
      </c>
      <c r="D627" t="s">
        <v>42</v>
      </c>
      <c r="E627" t="s">
        <v>29</v>
      </c>
      <c r="F627">
        <v>54</v>
      </c>
      <c r="G627" t="s">
        <v>139</v>
      </c>
      <c r="H627" t="s">
        <v>31</v>
      </c>
      <c r="I627" t="s">
        <v>139</v>
      </c>
      <c r="J627" t="s">
        <v>112</v>
      </c>
      <c r="K627">
        <v>1</v>
      </c>
      <c r="L627">
        <v>23713</v>
      </c>
      <c r="M627">
        <v>20</v>
      </c>
      <c r="N627">
        <v>4742.6000000000004</v>
      </c>
      <c r="O627">
        <v>3414.67</v>
      </c>
      <c r="P627">
        <v>411</v>
      </c>
      <c r="Q627">
        <v>22796.07</v>
      </c>
      <c r="R627" t="s">
        <v>33</v>
      </c>
      <c r="S627" t="s">
        <v>63</v>
      </c>
      <c r="T627" t="s">
        <v>70</v>
      </c>
      <c r="U627" t="s">
        <v>56</v>
      </c>
      <c r="V627" t="s">
        <v>57</v>
      </c>
      <c r="W627">
        <v>10</v>
      </c>
      <c r="X627" t="s">
        <v>47</v>
      </c>
      <c r="Y627">
        <v>5</v>
      </c>
      <c r="Z627" t="s">
        <v>39</v>
      </c>
    </row>
    <row r="628" spans="1:26" x14ac:dyDescent="0.3">
      <c r="A628" t="s">
        <v>1168</v>
      </c>
      <c r="B628" s="1">
        <v>45922</v>
      </c>
      <c r="C628" t="s">
        <v>1169</v>
      </c>
      <c r="D628" t="s">
        <v>28</v>
      </c>
      <c r="E628" t="s">
        <v>43</v>
      </c>
      <c r="F628">
        <v>58</v>
      </c>
      <c r="G628" t="s">
        <v>44</v>
      </c>
      <c r="H628" t="s">
        <v>31</v>
      </c>
      <c r="I628" t="s">
        <v>44</v>
      </c>
      <c r="J628" t="s">
        <v>62</v>
      </c>
      <c r="K628">
        <v>3</v>
      </c>
      <c r="L628">
        <v>34710</v>
      </c>
      <c r="M628">
        <v>20</v>
      </c>
      <c r="N628">
        <v>20826</v>
      </c>
      <c r="O628">
        <v>14994.72</v>
      </c>
      <c r="P628">
        <v>173</v>
      </c>
      <c r="Q628">
        <v>98471.72</v>
      </c>
      <c r="R628" t="s">
        <v>45</v>
      </c>
      <c r="S628" t="s">
        <v>63</v>
      </c>
      <c r="T628" t="s">
        <v>70</v>
      </c>
      <c r="U628" t="s">
        <v>56</v>
      </c>
      <c r="V628" t="s">
        <v>57</v>
      </c>
      <c r="W628">
        <v>1</v>
      </c>
      <c r="X628" t="s">
        <v>47</v>
      </c>
      <c r="Y628">
        <v>4</v>
      </c>
      <c r="Z628" t="s">
        <v>91</v>
      </c>
    </row>
    <row r="629" spans="1:26" x14ac:dyDescent="0.3">
      <c r="A629" t="s">
        <v>1170</v>
      </c>
      <c r="B629" s="1">
        <v>45860</v>
      </c>
      <c r="C629" t="s">
        <v>1171</v>
      </c>
      <c r="D629" t="s">
        <v>111</v>
      </c>
      <c r="E629" t="s">
        <v>43</v>
      </c>
      <c r="F629">
        <v>51</v>
      </c>
      <c r="G629" t="s">
        <v>74</v>
      </c>
      <c r="H629" t="s">
        <v>31</v>
      </c>
      <c r="I629" t="s">
        <v>74</v>
      </c>
      <c r="J629" t="s">
        <v>201</v>
      </c>
      <c r="K629">
        <v>3</v>
      </c>
      <c r="L629">
        <v>7140</v>
      </c>
      <c r="M629">
        <v>0</v>
      </c>
      <c r="N629">
        <v>0</v>
      </c>
      <c r="O629">
        <v>3855.6</v>
      </c>
      <c r="P629">
        <v>484</v>
      </c>
      <c r="Q629">
        <v>25759.599999999999</v>
      </c>
      <c r="R629" t="s">
        <v>45</v>
      </c>
      <c r="S629" t="s">
        <v>63</v>
      </c>
      <c r="T629" t="s">
        <v>55</v>
      </c>
      <c r="U629" t="s">
        <v>56</v>
      </c>
      <c r="V629" t="s">
        <v>57</v>
      </c>
      <c r="W629">
        <v>3</v>
      </c>
      <c r="X629" t="s">
        <v>47</v>
      </c>
      <c r="Y629">
        <v>3</v>
      </c>
      <c r="Z629" t="s">
        <v>91</v>
      </c>
    </row>
    <row r="630" spans="1:26" x14ac:dyDescent="0.3">
      <c r="A630" t="s">
        <v>1172</v>
      </c>
      <c r="B630" s="1">
        <v>45843</v>
      </c>
      <c r="C630" t="s">
        <v>1173</v>
      </c>
      <c r="D630" t="s">
        <v>66</v>
      </c>
      <c r="E630" t="s">
        <v>43</v>
      </c>
      <c r="F630">
        <v>56</v>
      </c>
      <c r="G630" t="s">
        <v>74</v>
      </c>
      <c r="H630" t="s">
        <v>31</v>
      </c>
      <c r="I630" t="s">
        <v>74</v>
      </c>
      <c r="J630" t="s">
        <v>102</v>
      </c>
      <c r="K630">
        <v>2</v>
      </c>
      <c r="L630">
        <v>28239</v>
      </c>
      <c r="M630">
        <v>20</v>
      </c>
      <c r="N630">
        <v>11295.6</v>
      </c>
      <c r="O630">
        <v>8132.83</v>
      </c>
      <c r="P630">
        <v>103</v>
      </c>
      <c r="Q630">
        <v>53418.23</v>
      </c>
      <c r="R630" t="s">
        <v>54</v>
      </c>
      <c r="S630" t="s">
        <v>34</v>
      </c>
      <c r="T630" t="s">
        <v>95</v>
      </c>
      <c r="U630" t="s">
        <v>96</v>
      </c>
      <c r="V630" t="s">
        <v>57</v>
      </c>
      <c r="W630">
        <v>3</v>
      </c>
      <c r="X630" t="s">
        <v>47</v>
      </c>
      <c r="Y630">
        <v>5</v>
      </c>
      <c r="Z630" t="s">
        <v>47</v>
      </c>
    </row>
    <row r="631" spans="1:26" x14ac:dyDescent="0.3">
      <c r="A631" t="s">
        <v>1174</v>
      </c>
      <c r="B631" s="1">
        <v>45907</v>
      </c>
      <c r="C631" t="s">
        <v>1175</v>
      </c>
      <c r="D631" t="s">
        <v>89</v>
      </c>
      <c r="E631" t="s">
        <v>29</v>
      </c>
      <c r="F631">
        <v>49</v>
      </c>
      <c r="G631" t="s">
        <v>134</v>
      </c>
      <c r="H631" t="s">
        <v>31</v>
      </c>
      <c r="I631" t="s">
        <v>134</v>
      </c>
      <c r="J631" t="s">
        <v>69</v>
      </c>
      <c r="K631">
        <v>4</v>
      </c>
      <c r="L631">
        <v>48282</v>
      </c>
      <c r="M631">
        <v>15</v>
      </c>
      <c r="N631">
        <v>28969.200000000001</v>
      </c>
      <c r="O631">
        <v>29548.58</v>
      </c>
      <c r="P631">
        <v>35</v>
      </c>
      <c r="Q631">
        <v>193742.38</v>
      </c>
      <c r="R631" t="s">
        <v>33</v>
      </c>
      <c r="S631" t="s">
        <v>63</v>
      </c>
      <c r="T631" t="s">
        <v>95</v>
      </c>
      <c r="U631" t="s">
        <v>96</v>
      </c>
      <c r="V631" t="s">
        <v>57</v>
      </c>
      <c r="W631">
        <v>7</v>
      </c>
      <c r="X631" t="s">
        <v>47</v>
      </c>
      <c r="Y631">
        <v>5</v>
      </c>
      <c r="Z631" t="s">
        <v>91</v>
      </c>
    </row>
    <row r="632" spans="1:26" x14ac:dyDescent="0.3">
      <c r="A632" t="s">
        <v>1176</v>
      </c>
      <c r="B632" s="1">
        <v>45879</v>
      </c>
      <c r="C632" t="s">
        <v>771</v>
      </c>
      <c r="D632" t="s">
        <v>73</v>
      </c>
      <c r="E632" t="s">
        <v>29</v>
      </c>
      <c r="F632">
        <v>26</v>
      </c>
      <c r="G632" t="s">
        <v>74</v>
      </c>
      <c r="H632" t="s">
        <v>31</v>
      </c>
      <c r="I632" t="s">
        <v>74</v>
      </c>
      <c r="J632" t="s">
        <v>150</v>
      </c>
      <c r="K632">
        <v>4</v>
      </c>
      <c r="L632">
        <v>32877</v>
      </c>
      <c r="M632">
        <v>10</v>
      </c>
      <c r="N632">
        <v>13150.8</v>
      </c>
      <c r="O632">
        <v>21304.3</v>
      </c>
      <c r="P632">
        <v>68</v>
      </c>
      <c r="Q632">
        <v>139729.5</v>
      </c>
      <c r="R632" t="s">
        <v>33</v>
      </c>
      <c r="S632" t="s">
        <v>63</v>
      </c>
      <c r="T632" t="s">
        <v>35</v>
      </c>
      <c r="U632" t="s">
        <v>36</v>
      </c>
      <c r="V632" t="s">
        <v>37</v>
      </c>
      <c r="W632">
        <v>1</v>
      </c>
      <c r="X632" t="s">
        <v>47</v>
      </c>
      <c r="Y632">
        <v>3</v>
      </c>
      <c r="Z632" t="s">
        <v>39</v>
      </c>
    </row>
    <row r="633" spans="1:26" x14ac:dyDescent="0.3">
      <c r="A633" t="s">
        <v>1177</v>
      </c>
      <c r="B633" s="1">
        <v>46007</v>
      </c>
      <c r="C633" t="s">
        <v>1178</v>
      </c>
      <c r="D633" t="s">
        <v>28</v>
      </c>
      <c r="E633" t="s">
        <v>29</v>
      </c>
      <c r="F633">
        <v>23</v>
      </c>
      <c r="G633" t="s">
        <v>51</v>
      </c>
      <c r="H633" t="s">
        <v>52</v>
      </c>
      <c r="I633" t="s">
        <v>51</v>
      </c>
      <c r="J633" t="s">
        <v>201</v>
      </c>
      <c r="K633">
        <v>5</v>
      </c>
      <c r="L633">
        <v>6859</v>
      </c>
      <c r="M633">
        <v>20</v>
      </c>
      <c r="N633">
        <v>6859</v>
      </c>
      <c r="O633">
        <v>4938.4799999999996</v>
      </c>
      <c r="P633">
        <v>489</v>
      </c>
      <c r="Q633">
        <v>32863.480000000003</v>
      </c>
      <c r="R633" t="s">
        <v>83</v>
      </c>
      <c r="S633" t="s">
        <v>34</v>
      </c>
      <c r="T633" t="s">
        <v>35</v>
      </c>
      <c r="U633" t="s">
        <v>36</v>
      </c>
      <c r="V633" t="s">
        <v>37</v>
      </c>
      <c r="W633">
        <v>8</v>
      </c>
      <c r="X633" t="s">
        <v>38</v>
      </c>
      <c r="Y633">
        <v>1</v>
      </c>
      <c r="Z633" t="s">
        <v>39</v>
      </c>
    </row>
    <row r="634" spans="1:26" x14ac:dyDescent="0.3">
      <c r="A634" t="s">
        <v>1179</v>
      </c>
      <c r="B634" s="1">
        <v>45996</v>
      </c>
      <c r="C634" t="s">
        <v>1180</v>
      </c>
      <c r="D634" t="s">
        <v>89</v>
      </c>
      <c r="E634" t="s">
        <v>29</v>
      </c>
      <c r="F634">
        <v>56</v>
      </c>
      <c r="G634" t="s">
        <v>74</v>
      </c>
      <c r="H634" t="s">
        <v>31</v>
      </c>
      <c r="I634" t="s">
        <v>74</v>
      </c>
      <c r="J634" t="s">
        <v>53</v>
      </c>
      <c r="K634">
        <v>5</v>
      </c>
      <c r="L634">
        <v>6880</v>
      </c>
      <c r="M634">
        <v>5</v>
      </c>
      <c r="N634">
        <v>1720</v>
      </c>
      <c r="O634">
        <v>5882.4</v>
      </c>
      <c r="P634">
        <v>355</v>
      </c>
      <c r="Q634">
        <v>38917.4</v>
      </c>
      <c r="R634" t="s">
        <v>45</v>
      </c>
      <c r="S634" t="s">
        <v>63</v>
      </c>
      <c r="T634" t="s">
        <v>55</v>
      </c>
      <c r="U634" t="s">
        <v>56</v>
      </c>
      <c r="V634" t="s">
        <v>57</v>
      </c>
      <c r="W634">
        <v>8</v>
      </c>
      <c r="X634" t="s">
        <v>47</v>
      </c>
      <c r="Y634">
        <v>4</v>
      </c>
      <c r="Z634" t="s">
        <v>39</v>
      </c>
    </row>
    <row r="635" spans="1:26" x14ac:dyDescent="0.3">
      <c r="A635" t="s">
        <v>1181</v>
      </c>
      <c r="B635" s="1">
        <v>45814</v>
      </c>
      <c r="C635" t="s">
        <v>1180</v>
      </c>
      <c r="D635" t="s">
        <v>111</v>
      </c>
      <c r="E635" t="s">
        <v>43</v>
      </c>
      <c r="F635">
        <v>29</v>
      </c>
      <c r="G635" t="s">
        <v>139</v>
      </c>
      <c r="H635" t="s">
        <v>31</v>
      </c>
      <c r="I635" t="s">
        <v>139</v>
      </c>
      <c r="J635" t="s">
        <v>32</v>
      </c>
      <c r="K635">
        <v>3</v>
      </c>
      <c r="L635">
        <v>44405</v>
      </c>
      <c r="M635">
        <v>20</v>
      </c>
      <c r="N635">
        <v>26643</v>
      </c>
      <c r="O635">
        <v>19182.96</v>
      </c>
      <c r="P635">
        <v>188</v>
      </c>
      <c r="Q635">
        <v>125942.96</v>
      </c>
      <c r="R635" t="s">
        <v>45</v>
      </c>
      <c r="S635" t="s">
        <v>34</v>
      </c>
      <c r="T635" t="s">
        <v>84</v>
      </c>
      <c r="U635" t="s">
        <v>85</v>
      </c>
      <c r="V635" t="s">
        <v>86</v>
      </c>
      <c r="W635">
        <v>4</v>
      </c>
      <c r="X635" t="s">
        <v>47</v>
      </c>
      <c r="Y635">
        <v>3</v>
      </c>
      <c r="Z635" t="s">
        <v>39</v>
      </c>
    </row>
    <row r="636" spans="1:26" x14ac:dyDescent="0.3">
      <c r="A636" t="s">
        <v>1182</v>
      </c>
      <c r="B636" s="1">
        <v>45912</v>
      </c>
      <c r="C636" t="s">
        <v>1183</v>
      </c>
      <c r="D636" t="s">
        <v>61</v>
      </c>
      <c r="E636" t="s">
        <v>43</v>
      </c>
      <c r="F636">
        <v>25</v>
      </c>
      <c r="G636" t="s">
        <v>99</v>
      </c>
      <c r="H636" t="s">
        <v>52</v>
      </c>
      <c r="I636" t="s">
        <v>99</v>
      </c>
      <c r="J636" t="s">
        <v>62</v>
      </c>
      <c r="K636">
        <v>5</v>
      </c>
      <c r="L636">
        <v>36886</v>
      </c>
      <c r="M636">
        <v>20</v>
      </c>
      <c r="N636">
        <v>36886</v>
      </c>
      <c r="O636">
        <v>26557.919999999998</v>
      </c>
      <c r="P636">
        <v>302</v>
      </c>
      <c r="Q636">
        <v>174403.92</v>
      </c>
      <c r="R636" t="s">
        <v>83</v>
      </c>
      <c r="S636" t="s">
        <v>63</v>
      </c>
      <c r="T636" t="s">
        <v>84</v>
      </c>
      <c r="U636" t="s">
        <v>85</v>
      </c>
      <c r="V636" t="s">
        <v>86</v>
      </c>
      <c r="W636">
        <v>2</v>
      </c>
      <c r="X636" t="s">
        <v>47</v>
      </c>
      <c r="Y636">
        <v>3</v>
      </c>
      <c r="Z636" t="s">
        <v>91</v>
      </c>
    </row>
    <row r="637" spans="1:26" x14ac:dyDescent="0.3">
      <c r="A637" t="s">
        <v>1184</v>
      </c>
      <c r="B637" s="1">
        <v>46081</v>
      </c>
      <c r="C637" t="s">
        <v>1185</v>
      </c>
      <c r="D637" t="s">
        <v>80</v>
      </c>
      <c r="E637" t="s">
        <v>29</v>
      </c>
      <c r="F637">
        <v>31</v>
      </c>
      <c r="G637" t="s">
        <v>134</v>
      </c>
      <c r="H637" t="s">
        <v>31</v>
      </c>
      <c r="I637" t="s">
        <v>134</v>
      </c>
      <c r="J637" t="s">
        <v>150</v>
      </c>
      <c r="K637">
        <v>4</v>
      </c>
      <c r="L637">
        <v>42144</v>
      </c>
      <c r="M637">
        <v>0</v>
      </c>
      <c r="N637">
        <v>0</v>
      </c>
      <c r="O637">
        <v>30343.68</v>
      </c>
      <c r="P637">
        <v>24</v>
      </c>
      <c r="Q637">
        <v>198943.68</v>
      </c>
      <c r="R637" t="s">
        <v>33</v>
      </c>
      <c r="S637" t="s">
        <v>34</v>
      </c>
      <c r="T637" t="s">
        <v>46</v>
      </c>
      <c r="U637" t="s">
        <v>36</v>
      </c>
      <c r="V637" t="s">
        <v>37</v>
      </c>
      <c r="W637">
        <v>2</v>
      </c>
      <c r="X637" t="s">
        <v>47</v>
      </c>
      <c r="Y637">
        <v>1</v>
      </c>
      <c r="Z637" t="s">
        <v>91</v>
      </c>
    </row>
    <row r="638" spans="1:26" x14ac:dyDescent="0.3">
      <c r="A638" t="s">
        <v>1186</v>
      </c>
      <c r="B638" s="1">
        <v>45928</v>
      </c>
      <c r="C638" t="s">
        <v>1187</v>
      </c>
      <c r="D638" t="s">
        <v>66</v>
      </c>
      <c r="E638" t="s">
        <v>43</v>
      </c>
      <c r="F638">
        <v>28</v>
      </c>
      <c r="G638" t="s">
        <v>139</v>
      </c>
      <c r="H638" t="s">
        <v>31</v>
      </c>
      <c r="I638" t="s">
        <v>139</v>
      </c>
      <c r="J638" t="s">
        <v>53</v>
      </c>
      <c r="K638">
        <v>4</v>
      </c>
      <c r="L638">
        <v>48302</v>
      </c>
      <c r="M638">
        <v>5</v>
      </c>
      <c r="N638">
        <v>9660.4</v>
      </c>
      <c r="O638">
        <v>33038.57</v>
      </c>
      <c r="P638">
        <v>179</v>
      </c>
      <c r="Q638">
        <v>216765.17</v>
      </c>
      <c r="R638" t="s">
        <v>45</v>
      </c>
      <c r="S638" t="s">
        <v>63</v>
      </c>
      <c r="T638" t="s">
        <v>103</v>
      </c>
      <c r="U638" t="s">
        <v>103</v>
      </c>
      <c r="V638" t="s">
        <v>57</v>
      </c>
      <c r="W638">
        <v>2</v>
      </c>
      <c r="X638" t="s">
        <v>47</v>
      </c>
      <c r="Y638">
        <v>2</v>
      </c>
      <c r="Z638" t="s">
        <v>47</v>
      </c>
    </row>
    <row r="639" spans="1:26" x14ac:dyDescent="0.3">
      <c r="A639" t="s">
        <v>1188</v>
      </c>
      <c r="B639" s="1">
        <v>45899</v>
      </c>
      <c r="C639" t="s">
        <v>1189</v>
      </c>
      <c r="D639" t="s">
        <v>66</v>
      </c>
      <c r="E639" t="s">
        <v>43</v>
      </c>
      <c r="F639">
        <v>38</v>
      </c>
      <c r="G639" t="s">
        <v>51</v>
      </c>
      <c r="H639" t="s">
        <v>52</v>
      </c>
      <c r="I639" t="s">
        <v>51</v>
      </c>
      <c r="J639" t="s">
        <v>201</v>
      </c>
      <c r="K639">
        <v>2</v>
      </c>
      <c r="L639">
        <v>48941</v>
      </c>
      <c r="M639">
        <v>20</v>
      </c>
      <c r="N639">
        <v>19576.400000000001</v>
      </c>
      <c r="O639">
        <v>14095.01</v>
      </c>
      <c r="P639">
        <v>140</v>
      </c>
      <c r="Q639">
        <v>92540.61</v>
      </c>
      <c r="R639" t="s">
        <v>33</v>
      </c>
      <c r="S639" t="s">
        <v>34</v>
      </c>
      <c r="T639" t="s">
        <v>46</v>
      </c>
      <c r="U639" t="s">
        <v>36</v>
      </c>
      <c r="V639" t="s">
        <v>37</v>
      </c>
      <c r="W639">
        <v>3</v>
      </c>
      <c r="X639" t="s">
        <v>47</v>
      </c>
      <c r="Y639">
        <v>1</v>
      </c>
      <c r="Z639" t="s">
        <v>47</v>
      </c>
    </row>
    <row r="640" spans="1:26" x14ac:dyDescent="0.3">
      <c r="A640" t="s">
        <v>1190</v>
      </c>
      <c r="B640" s="1">
        <v>45808</v>
      </c>
      <c r="C640" t="s">
        <v>1191</v>
      </c>
      <c r="D640" t="s">
        <v>50</v>
      </c>
      <c r="E640" t="s">
        <v>29</v>
      </c>
      <c r="F640">
        <v>60</v>
      </c>
      <c r="G640" t="s">
        <v>44</v>
      </c>
      <c r="H640" t="s">
        <v>31</v>
      </c>
      <c r="I640" t="s">
        <v>44</v>
      </c>
      <c r="J640" t="s">
        <v>201</v>
      </c>
      <c r="K640">
        <v>3</v>
      </c>
      <c r="L640">
        <v>2310</v>
      </c>
      <c r="M640">
        <v>0</v>
      </c>
      <c r="N640">
        <v>0</v>
      </c>
      <c r="O640">
        <v>1247.4000000000001</v>
      </c>
      <c r="P640">
        <v>179</v>
      </c>
      <c r="Q640">
        <v>8356.4</v>
      </c>
      <c r="R640" t="s">
        <v>54</v>
      </c>
      <c r="S640" t="s">
        <v>34</v>
      </c>
      <c r="T640" t="s">
        <v>70</v>
      </c>
      <c r="U640" t="s">
        <v>56</v>
      </c>
      <c r="V640" t="s">
        <v>57</v>
      </c>
      <c r="W640">
        <v>8</v>
      </c>
      <c r="X640" t="s">
        <v>47</v>
      </c>
      <c r="Y640">
        <v>2</v>
      </c>
      <c r="Z640" t="s">
        <v>91</v>
      </c>
    </row>
    <row r="641" spans="1:26" x14ac:dyDescent="0.3">
      <c r="A641" t="s">
        <v>1192</v>
      </c>
      <c r="B641" s="1">
        <v>45947</v>
      </c>
      <c r="C641" t="s">
        <v>940</v>
      </c>
      <c r="D641" t="s">
        <v>108</v>
      </c>
      <c r="E641" t="s">
        <v>29</v>
      </c>
      <c r="F641">
        <v>51</v>
      </c>
      <c r="G641" t="s">
        <v>51</v>
      </c>
      <c r="H641" t="s">
        <v>52</v>
      </c>
      <c r="I641" t="s">
        <v>51</v>
      </c>
      <c r="J641" t="s">
        <v>69</v>
      </c>
      <c r="K641">
        <v>3</v>
      </c>
      <c r="L641">
        <v>23961</v>
      </c>
      <c r="M641">
        <v>15</v>
      </c>
      <c r="N641">
        <v>10782.45</v>
      </c>
      <c r="O641">
        <v>10998.1</v>
      </c>
      <c r="P641">
        <v>321</v>
      </c>
      <c r="Q641">
        <v>72419.649999999994</v>
      </c>
      <c r="R641" t="s">
        <v>54</v>
      </c>
      <c r="S641" t="s">
        <v>34</v>
      </c>
      <c r="T641" t="s">
        <v>84</v>
      </c>
      <c r="U641" t="s">
        <v>85</v>
      </c>
      <c r="V641" t="s">
        <v>86</v>
      </c>
      <c r="W641">
        <v>5</v>
      </c>
      <c r="X641" t="s">
        <v>47</v>
      </c>
      <c r="Y641">
        <v>3</v>
      </c>
      <c r="Z641" t="s">
        <v>39</v>
      </c>
    </row>
    <row r="642" spans="1:26" x14ac:dyDescent="0.3">
      <c r="A642" t="s">
        <v>1193</v>
      </c>
      <c r="B642" s="1">
        <v>45798</v>
      </c>
      <c r="C642" t="s">
        <v>1194</v>
      </c>
      <c r="D642" t="s">
        <v>42</v>
      </c>
      <c r="E642" t="s">
        <v>43</v>
      </c>
      <c r="F642">
        <v>46</v>
      </c>
      <c r="G642" t="s">
        <v>51</v>
      </c>
      <c r="H642" t="s">
        <v>52</v>
      </c>
      <c r="I642" t="s">
        <v>51</v>
      </c>
      <c r="J642" t="s">
        <v>32</v>
      </c>
      <c r="K642">
        <v>1</v>
      </c>
      <c r="L642">
        <v>4128</v>
      </c>
      <c r="M642">
        <v>15</v>
      </c>
      <c r="N642">
        <v>619.20000000000005</v>
      </c>
      <c r="O642">
        <v>631.58000000000004</v>
      </c>
      <c r="P642">
        <v>70</v>
      </c>
      <c r="Q642">
        <v>4210.38</v>
      </c>
      <c r="R642" t="s">
        <v>33</v>
      </c>
      <c r="S642" t="s">
        <v>34</v>
      </c>
      <c r="T642" t="s">
        <v>95</v>
      </c>
      <c r="U642" t="s">
        <v>96</v>
      </c>
      <c r="V642" t="s">
        <v>57</v>
      </c>
      <c r="W642">
        <v>6</v>
      </c>
      <c r="X642" t="s">
        <v>38</v>
      </c>
      <c r="Y642">
        <v>4</v>
      </c>
      <c r="Z642" t="s">
        <v>58</v>
      </c>
    </row>
    <row r="643" spans="1:26" x14ac:dyDescent="0.3">
      <c r="A643" t="s">
        <v>1195</v>
      </c>
      <c r="B643" s="1">
        <v>45893</v>
      </c>
      <c r="C643" t="s">
        <v>538</v>
      </c>
      <c r="D643" t="s">
        <v>111</v>
      </c>
      <c r="E643" t="s">
        <v>29</v>
      </c>
      <c r="F643">
        <v>51</v>
      </c>
      <c r="G643" t="s">
        <v>51</v>
      </c>
      <c r="H643" t="s">
        <v>52</v>
      </c>
      <c r="I643" t="s">
        <v>51</v>
      </c>
      <c r="J643" t="s">
        <v>69</v>
      </c>
      <c r="K643">
        <v>3</v>
      </c>
      <c r="L643">
        <v>11238</v>
      </c>
      <c r="M643">
        <v>10</v>
      </c>
      <c r="N643">
        <v>3371.4</v>
      </c>
      <c r="O643">
        <v>5461.67</v>
      </c>
      <c r="P643">
        <v>201</v>
      </c>
      <c r="Q643">
        <v>36005.269999999997</v>
      </c>
      <c r="R643" t="s">
        <v>83</v>
      </c>
      <c r="S643" t="s">
        <v>63</v>
      </c>
      <c r="T643" t="s">
        <v>35</v>
      </c>
      <c r="U643" t="s">
        <v>36</v>
      </c>
      <c r="V643" t="s">
        <v>37</v>
      </c>
      <c r="W643">
        <v>5</v>
      </c>
      <c r="X643" t="s">
        <v>38</v>
      </c>
      <c r="Y643">
        <v>1</v>
      </c>
      <c r="Z643" t="s">
        <v>58</v>
      </c>
    </row>
    <row r="644" spans="1:26" x14ac:dyDescent="0.3">
      <c r="A644" t="s">
        <v>1196</v>
      </c>
      <c r="B644" s="1">
        <v>46014</v>
      </c>
      <c r="C644" t="s">
        <v>243</v>
      </c>
      <c r="D644" t="s">
        <v>80</v>
      </c>
      <c r="E644" t="s">
        <v>29</v>
      </c>
      <c r="F644">
        <v>38</v>
      </c>
      <c r="G644" t="s">
        <v>30</v>
      </c>
      <c r="H644" t="s">
        <v>31</v>
      </c>
      <c r="I644" t="s">
        <v>30</v>
      </c>
      <c r="J644" t="s">
        <v>69</v>
      </c>
      <c r="K644">
        <v>2</v>
      </c>
      <c r="L644">
        <v>46694</v>
      </c>
      <c r="M644">
        <v>10</v>
      </c>
      <c r="N644">
        <v>9338.7999999999993</v>
      </c>
      <c r="O644">
        <v>15128.86</v>
      </c>
      <c r="P644">
        <v>86</v>
      </c>
      <c r="Q644">
        <v>99264.06</v>
      </c>
      <c r="R644" t="s">
        <v>83</v>
      </c>
      <c r="S644" t="s">
        <v>34</v>
      </c>
      <c r="T644" t="s">
        <v>76</v>
      </c>
      <c r="U644" t="s">
        <v>77</v>
      </c>
      <c r="V644" t="s">
        <v>57</v>
      </c>
      <c r="W644">
        <v>6</v>
      </c>
      <c r="X644" t="s">
        <v>38</v>
      </c>
      <c r="Y644">
        <v>4</v>
      </c>
      <c r="Z644" t="s">
        <v>91</v>
      </c>
    </row>
    <row r="645" spans="1:26" x14ac:dyDescent="0.3">
      <c r="A645" t="s">
        <v>1197</v>
      </c>
      <c r="B645" s="1">
        <v>46049</v>
      </c>
      <c r="C645" t="s">
        <v>1198</v>
      </c>
      <c r="D645" t="s">
        <v>61</v>
      </c>
      <c r="E645" t="s">
        <v>29</v>
      </c>
      <c r="F645">
        <v>35</v>
      </c>
      <c r="G645" t="s">
        <v>94</v>
      </c>
      <c r="H645" t="s">
        <v>31</v>
      </c>
      <c r="I645" t="s">
        <v>94</v>
      </c>
      <c r="J645" t="s">
        <v>62</v>
      </c>
      <c r="K645">
        <v>5</v>
      </c>
      <c r="L645">
        <v>34344</v>
      </c>
      <c r="M645">
        <v>20</v>
      </c>
      <c r="N645">
        <v>34344</v>
      </c>
      <c r="O645">
        <v>24727.68</v>
      </c>
      <c r="P645">
        <v>473</v>
      </c>
      <c r="Q645">
        <v>162576.68</v>
      </c>
      <c r="R645" t="s">
        <v>33</v>
      </c>
      <c r="S645" t="s">
        <v>63</v>
      </c>
      <c r="T645" t="s">
        <v>103</v>
      </c>
      <c r="U645" t="s">
        <v>103</v>
      </c>
      <c r="V645" t="s">
        <v>57</v>
      </c>
      <c r="W645">
        <v>5</v>
      </c>
      <c r="X645" t="s">
        <v>47</v>
      </c>
      <c r="Y645">
        <v>5</v>
      </c>
      <c r="Z645" t="s">
        <v>58</v>
      </c>
    </row>
    <row r="646" spans="1:26" x14ac:dyDescent="0.3">
      <c r="A646" t="s">
        <v>1199</v>
      </c>
      <c r="B646" s="1">
        <v>46107</v>
      </c>
      <c r="C646" t="s">
        <v>1200</v>
      </c>
      <c r="D646" t="s">
        <v>42</v>
      </c>
      <c r="E646" t="s">
        <v>43</v>
      </c>
      <c r="F646">
        <v>22</v>
      </c>
      <c r="G646" t="s">
        <v>134</v>
      </c>
      <c r="H646" t="s">
        <v>31</v>
      </c>
      <c r="I646" t="s">
        <v>134</v>
      </c>
      <c r="J646" t="s">
        <v>75</v>
      </c>
      <c r="K646">
        <v>2</v>
      </c>
      <c r="L646">
        <v>36921</v>
      </c>
      <c r="M646">
        <v>20</v>
      </c>
      <c r="N646">
        <v>14768.4</v>
      </c>
      <c r="O646">
        <v>10633.25</v>
      </c>
      <c r="P646">
        <v>288</v>
      </c>
      <c r="Q646">
        <v>69994.850000000006</v>
      </c>
      <c r="R646" t="s">
        <v>54</v>
      </c>
      <c r="S646" t="s">
        <v>63</v>
      </c>
      <c r="T646" t="s">
        <v>55</v>
      </c>
      <c r="U646" t="s">
        <v>56</v>
      </c>
      <c r="V646" t="s">
        <v>57</v>
      </c>
      <c r="W646">
        <v>7</v>
      </c>
      <c r="X646" t="s">
        <v>47</v>
      </c>
      <c r="Y646">
        <v>5</v>
      </c>
      <c r="Z646" t="s">
        <v>58</v>
      </c>
    </row>
    <row r="647" spans="1:26" x14ac:dyDescent="0.3">
      <c r="A647" t="s">
        <v>1201</v>
      </c>
      <c r="B647" s="1">
        <v>45830</v>
      </c>
      <c r="C647" t="s">
        <v>310</v>
      </c>
      <c r="D647" t="s">
        <v>61</v>
      </c>
      <c r="E647" t="s">
        <v>29</v>
      </c>
      <c r="F647">
        <v>34</v>
      </c>
      <c r="G647" t="s">
        <v>30</v>
      </c>
      <c r="H647" t="s">
        <v>31</v>
      </c>
      <c r="I647" t="s">
        <v>30</v>
      </c>
      <c r="J647" t="s">
        <v>112</v>
      </c>
      <c r="K647">
        <v>3</v>
      </c>
      <c r="L647">
        <v>4374</v>
      </c>
      <c r="M647">
        <v>20</v>
      </c>
      <c r="N647">
        <v>2624.4</v>
      </c>
      <c r="O647">
        <v>1889.57</v>
      </c>
      <c r="P647">
        <v>36</v>
      </c>
      <c r="Q647">
        <v>12423.17</v>
      </c>
      <c r="R647" t="s">
        <v>83</v>
      </c>
      <c r="S647" t="s">
        <v>63</v>
      </c>
      <c r="T647" t="s">
        <v>55</v>
      </c>
      <c r="U647" t="s">
        <v>56</v>
      </c>
      <c r="V647" t="s">
        <v>57</v>
      </c>
      <c r="W647">
        <v>9</v>
      </c>
      <c r="X647" t="s">
        <v>47</v>
      </c>
      <c r="Y647">
        <v>1</v>
      </c>
      <c r="Z647" t="s">
        <v>91</v>
      </c>
    </row>
    <row r="648" spans="1:26" x14ac:dyDescent="0.3">
      <c r="A648" t="s">
        <v>1202</v>
      </c>
      <c r="B648" s="1">
        <v>45948</v>
      </c>
      <c r="C648" t="s">
        <v>1152</v>
      </c>
      <c r="D648" t="s">
        <v>80</v>
      </c>
      <c r="E648" t="s">
        <v>29</v>
      </c>
      <c r="F648">
        <v>24</v>
      </c>
      <c r="G648" t="s">
        <v>74</v>
      </c>
      <c r="H648" t="s">
        <v>31</v>
      </c>
      <c r="I648" t="s">
        <v>74</v>
      </c>
      <c r="J648" t="s">
        <v>102</v>
      </c>
      <c r="K648">
        <v>5</v>
      </c>
      <c r="L648">
        <v>31044</v>
      </c>
      <c r="M648">
        <v>20</v>
      </c>
      <c r="N648">
        <v>31044</v>
      </c>
      <c r="O648">
        <v>22351.68</v>
      </c>
      <c r="P648">
        <v>403</v>
      </c>
      <c r="Q648">
        <v>146930.68</v>
      </c>
      <c r="R648" t="s">
        <v>83</v>
      </c>
      <c r="S648" t="s">
        <v>34</v>
      </c>
      <c r="T648" t="s">
        <v>76</v>
      </c>
      <c r="U648" t="s">
        <v>77</v>
      </c>
      <c r="V648" t="s">
        <v>57</v>
      </c>
      <c r="W648">
        <v>5</v>
      </c>
      <c r="X648" t="s">
        <v>47</v>
      </c>
      <c r="Y648">
        <v>2</v>
      </c>
      <c r="Z648" t="s">
        <v>47</v>
      </c>
    </row>
    <row r="649" spans="1:26" x14ac:dyDescent="0.3">
      <c r="A649" t="s">
        <v>1203</v>
      </c>
      <c r="B649" s="1">
        <v>45786</v>
      </c>
      <c r="C649" t="s">
        <v>184</v>
      </c>
      <c r="D649" t="s">
        <v>111</v>
      </c>
      <c r="E649" t="s">
        <v>43</v>
      </c>
      <c r="F649">
        <v>57</v>
      </c>
      <c r="G649" t="s">
        <v>67</v>
      </c>
      <c r="H649" t="s">
        <v>68</v>
      </c>
      <c r="I649" t="s">
        <v>67</v>
      </c>
      <c r="J649" t="s">
        <v>69</v>
      </c>
      <c r="K649">
        <v>3</v>
      </c>
      <c r="L649">
        <v>43444</v>
      </c>
      <c r="M649">
        <v>0</v>
      </c>
      <c r="N649">
        <v>0</v>
      </c>
      <c r="O649">
        <v>23459.759999999998</v>
      </c>
      <c r="P649">
        <v>238</v>
      </c>
      <c r="Q649">
        <v>154029.76000000001</v>
      </c>
      <c r="R649" t="s">
        <v>33</v>
      </c>
      <c r="S649" t="s">
        <v>34</v>
      </c>
      <c r="T649" t="s">
        <v>46</v>
      </c>
      <c r="U649" t="s">
        <v>36</v>
      </c>
      <c r="V649" t="s">
        <v>37</v>
      </c>
      <c r="W649">
        <v>10</v>
      </c>
      <c r="X649" t="s">
        <v>38</v>
      </c>
      <c r="Y649">
        <v>4</v>
      </c>
      <c r="Z649" t="s">
        <v>91</v>
      </c>
    </row>
    <row r="650" spans="1:26" x14ac:dyDescent="0.3">
      <c r="A650" t="s">
        <v>1204</v>
      </c>
      <c r="B650" s="1">
        <v>46059</v>
      </c>
      <c r="C650" t="s">
        <v>971</v>
      </c>
      <c r="D650" t="s">
        <v>66</v>
      </c>
      <c r="E650" t="s">
        <v>29</v>
      </c>
      <c r="F650">
        <v>41</v>
      </c>
      <c r="G650" t="s">
        <v>44</v>
      </c>
      <c r="H650" t="s">
        <v>31</v>
      </c>
      <c r="I650" t="s">
        <v>44</v>
      </c>
      <c r="J650" t="s">
        <v>32</v>
      </c>
      <c r="K650">
        <v>2</v>
      </c>
      <c r="L650">
        <v>38898</v>
      </c>
      <c r="M650">
        <v>10</v>
      </c>
      <c r="N650">
        <v>7779.6</v>
      </c>
      <c r="O650">
        <v>12602.95</v>
      </c>
      <c r="P650">
        <v>277</v>
      </c>
      <c r="Q650">
        <v>82896.350000000006</v>
      </c>
      <c r="R650" t="s">
        <v>33</v>
      </c>
      <c r="S650" t="s">
        <v>34</v>
      </c>
      <c r="T650" t="s">
        <v>55</v>
      </c>
      <c r="U650" t="s">
        <v>56</v>
      </c>
      <c r="V650" t="s">
        <v>57</v>
      </c>
      <c r="W650">
        <v>10</v>
      </c>
      <c r="X650" t="s">
        <v>38</v>
      </c>
      <c r="Y650">
        <v>1</v>
      </c>
      <c r="Z650" t="s">
        <v>91</v>
      </c>
    </row>
    <row r="651" spans="1:26" x14ac:dyDescent="0.3">
      <c r="A651" t="s">
        <v>1205</v>
      </c>
      <c r="B651" s="1">
        <v>45773</v>
      </c>
      <c r="C651" t="s">
        <v>1097</v>
      </c>
      <c r="D651" t="s">
        <v>42</v>
      </c>
      <c r="E651" t="s">
        <v>43</v>
      </c>
      <c r="F651">
        <v>51</v>
      </c>
      <c r="G651" t="s">
        <v>90</v>
      </c>
      <c r="H651" t="s">
        <v>31</v>
      </c>
      <c r="I651" t="s">
        <v>90</v>
      </c>
      <c r="J651" t="s">
        <v>32</v>
      </c>
      <c r="K651">
        <v>3</v>
      </c>
      <c r="L651">
        <v>25634</v>
      </c>
      <c r="M651">
        <v>20</v>
      </c>
      <c r="N651">
        <v>15380.4</v>
      </c>
      <c r="O651">
        <v>11073.89</v>
      </c>
      <c r="P651">
        <v>490</v>
      </c>
      <c r="Q651">
        <v>73085.490000000005</v>
      </c>
      <c r="R651" t="s">
        <v>33</v>
      </c>
      <c r="S651" t="s">
        <v>34</v>
      </c>
      <c r="T651" t="s">
        <v>70</v>
      </c>
      <c r="U651" t="s">
        <v>56</v>
      </c>
      <c r="V651" t="s">
        <v>57</v>
      </c>
      <c r="W651">
        <v>10</v>
      </c>
      <c r="X651" t="s">
        <v>38</v>
      </c>
      <c r="Y651">
        <v>1</v>
      </c>
      <c r="Z651" t="s">
        <v>47</v>
      </c>
    </row>
    <row r="652" spans="1:26" x14ac:dyDescent="0.3">
      <c r="A652" t="s">
        <v>1206</v>
      </c>
      <c r="B652" s="1">
        <v>45872</v>
      </c>
      <c r="C652" t="s">
        <v>1207</v>
      </c>
      <c r="D652" t="s">
        <v>108</v>
      </c>
      <c r="E652" t="s">
        <v>43</v>
      </c>
      <c r="F652">
        <v>36</v>
      </c>
      <c r="G652" t="s">
        <v>74</v>
      </c>
      <c r="H652" t="s">
        <v>31</v>
      </c>
      <c r="I652" t="s">
        <v>74</v>
      </c>
      <c r="J652" t="s">
        <v>69</v>
      </c>
      <c r="K652">
        <v>1</v>
      </c>
      <c r="L652">
        <v>18070</v>
      </c>
      <c r="M652">
        <v>5</v>
      </c>
      <c r="N652">
        <v>903.5</v>
      </c>
      <c r="O652">
        <v>3089.97</v>
      </c>
      <c r="P652">
        <v>495</v>
      </c>
      <c r="Q652">
        <v>20751.47</v>
      </c>
      <c r="R652" t="s">
        <v>83</v>
      </c>
      <c r="S652" t="s">
        <v>34</v>
      </c>
      <c r="T652" t="s">
        <v>70</v>
      </c>
      <c r="U652" t="s">
        <v>56</v>
      </c>
      <c r="V652" t="s">
        <v>57</v>
      </c>
      <c r="W652">
        <v>6</v>
      </c>
      <c r="X652" t="s">
        <v>38</v>
      </c>
      <c r="Y652">
        <v>4</v>
      </c>
      <c r="Z652" t="s">
        <v>39</v>
      </c>
    </row>
    <row r="653" spans="1:26" x14ac:dyDescent="0.3">
      <c r="A653" t="s">
        <v>1208</v>
      </c>
      <c r="B653" s="1">
        <v>46090</v>
      </c>
      <c r="C653" t="s">
        <v>528</v>
      </c>
      <c r="D653" t="s">
        <v>61</v>
      </c>
      <c r="E653" t="s">
        <v>43</v>
      </c>
      <c r="F653">
        <v>56</v>
      </c>
      <c r="G653" t="s">
        <v>44</v>
      </c>
      <c r="H653" t="s">
        <v>31</v>
      </c>
      <c r="I653" t="s">
        <v>44</v>
      </c>
      <c r="J653" t="s">
        <v>62</v>
      </c>
      <c r="K653">
        <v>1</v>
      </c>
      <c r="L653">
        <v>25503</v>
      </c>
      <c r="M653">
        <v>15</v>
      </c>
      <c r="N653">
        <v>3825.45</v>
      </c>
      <c r="O653">
        <v>3901.96</v>
      </c>
      <c r="P653">
        <v>372</v>
      </c>
      <c r="Q653">
        <v>25951.51</v>
      </c>
      <c r="R653" t="s">
        <v>83</v>
      </c>
      <c r="S653" t="s">
        <v>63</v>
      </c>
      <c r="T653" t="s">
        <v>70</v>
      </c>
      <c r="U653" t="s">
        <v>56</v>
      </c>
      <c r="V653" t="s">
        <v>57</v>
      </c>
      <c r="W653">
        <v>1</v>
      </c>
      <c r="X653" t="s">
        <v>47</v>
      </c>
      <c r="Y653">
        <v>2</v>
      </c>
      <c r="Z653" t="s">
        <v>47</v>
      </c>
    </row>
    <row r="654" spans="1:26" x14ac:dyDescent="0.3">
      <c r="A654" t="s">
        <v>1209</v>
      </c>
      <c r="B654" s="1">
        <v>45838</v>
      </c>
      <c r="C654" t="s">
        <v>438</v>
      </c>
      <c r="D654" t="s">
        <v>61</v>
      </c>
      <c r="E654" t="s">
        <v>29</v>
      </c>
      <c r="F654">
        <v>48</v>
      </c>
      <c r="G654" t="s">
        <v>90</v>
      </c>
      <c r="H654" t="s">
        <v>31</v>
      </c>
      <c r="I654" t="s">
        <v>90</v>
      </c>
      <c r="J654" t="s">
        <v>53</v>
      </c>
      <c r="K654">
        <v>3</v>
      </c>
      <c r="L654">
        <v>23347</v>
      </c>
      <c r="M654">
        <v>20</v>
      </c>
      <c r="N654">
        <v>14008.2</v>
      </c>
      <c r="O654">
        <v>10085.9</v>
      </c>
      <c r="P654">
        <v>18</v>
      </c>
      <c r="Q654">
        <v>66136.7</v>
      </c>
      <c r="R654" t="s">
        <v>83</v>
      </c>
      <c r="S654" t="s">
        <v>34</v>
      </c>
      <c r="T654" t="s">
        <v>76</v>
      </c>
      <c r="U654" t="s">
        <v>77</v>
      </c>
      <c r="V654" t="s">
        <v>57</v>
      </c>
      <c r="W654">
        <v>4</v>
      </c>
      <c r="X654" t="s">
        <v>38</v>
      </c>
      <c r="Y654">
        <v>2</v>
      </c>
      <c r="Z654" t="s">
        <v>91</v>
      </c>
    </row>
    <row r="655" spans="1:26" x14ac:dyDescent="0.3">
      <c r="A655" t="s">
        <v>1210</v>
      </c>
      <c r="B655" s="1">
        <v>45776</v>
      </c>
      <c r="C655" t="s">
        <v>408</v>
      </c>
      <c r="D655" t="s">
        <v>73</v>
      </c>
      <c r="E655" t="s">
        <v>43</v>
      </c>
      <c r="F655">
        <v>37</v>
      </c>
      <c r="G655" t="s">
        <v>139</v>
      </c>
      <c r="H655" t="s">
        <v>31</v>
      </c>
      <c r="I655" t="s">
        <v>139</v>
      </c>
      <c r="J655" t="s">
        <v>201</v>
      </c>
      <c r="K655">
        <v>3</v>
      </c>
      <c r="L655">
        <v>34998</v>
      </c>
      <c r="M655">
        <v>0</v>
      </c>
      <c r="N655">
        <v>0</v>
      </c>
      <c r="O655">
        <v>18898.919999999998</v>
      </c>
      <c r="P655">
        <v>218</v>
      </c>
      <c r="Q655">
        <v>124110.92</v>
      </c>
      <c r="R655" t="s">
        <v>83</v>
      </c>
      <c r="S655" t="s">
        <v>34</v>
      </c>
      <c r="T655" t="s">
        <v>55</v>
      </c>
      <c r="U655" t="s">
        <v>56</v>
      </c>
      <c r="V655" t="s">
        <v>57</v>
      </c>
      <c r="W655">
        <v>3</v>
      </c>
      <c r="X655" t="s">
        <v>47</v>
      </c>
      <c r="Y655">
        <v>5</v>
      </c>
      <c r="Z655" t="s">
        <v>47</v>
      </c>
    </row>
    <row r="656" spans="1:26" x14ac:dyDescent="0.3">
      <c r="A656" t="s">
        <v>1211</v>
      </c>
      <c r="B656" s="1">
        <v>45768</v>
      </c>
      <c r="C656" t="s">
        <v>425</v>
      </c>
      <c r="D656" t="s">
        <v>73</v>
      </c>
      <c r="E656" t="s">
        <v>43</v>
      </c>
      <c r="F656">
        <v>60</v>
      </c>
      <c r="G656" t="s">
        <v>99</v>
      </c>
      <c r="H656" t="s">
        <v>52</v>
      </c>
      <c r="I656" t="s">
        <v>99</v>
      </c>
      <c r="J656" t="s">
        <v>112</v>
      </c>
      <c r="K656">
        <v>2</v>
      </c>
      <c r="L656">
        <v>20237</v>
      </c>
      <c r="M656">
        <v>20</v>
      </c>
      <c r="N656">
        <v>8094.8</v>
      </c>
      <c r="O656">
        <v>5828.26</v>
      </c>
      <c r="P656">
        <v>329</v>
      </c>
      <c r="Q656">
        <v>38536.46</v>
      </c>
      <c r="R656" t="s">
        <v>54</v>
      </c>
      <c r="S656" t="s">
        <v>34</v>
      </c>
      <c r="T656" t="s">
        <v>76</v>
      </c>
      <c r="U656" t="s">
        <v>77</v>
      </c>
      <c r="V656" t="s">
        <v>57</v>
      </c>
      <c r="W656">
        <v>3</v>
      </c>
      <c r="X656" t="s">
        <v>47</v>
      </c>
      <c r="Y656">
        <v>4</v>
      </c>
      <c r="Z656" t="s">
        <v>91</v>
      </c>
    </row>
    <row r="657" spans="1:26" x14ac:dyDescent="0.3">
      <c r="A657" t="s">
        <v>1212</v>
      </c>
      <c r="B657" s="1">
        <v>45933</v>
      </c>
      <c r="C657" t="s">
        <v>129</v>
      </c>
      <c r="D657" t="s">
        <v>28</v>
      </c>
      <c r="E657" t="s">
        <v>29</v>
      </c>
      <c r="F657">
        <v>30</v>
      </c>
      <c r="G657" t="s">
        <v>134</v>
      </c>
      <c r="H657" t="s">
        <v>31</v>
      </c>
      <c r="I657" t="s">
        <v>134</v>
      </c>
      <c r="J657" t="s">
        <v>32</v>
      </c>
      <c r="K657">
        <v>5</v>
      </c>
      <c r="L657">
        <v>48600</v>
      </c>
      <c r="M657">
        <v>15</v>
      </c>
      <c r="N657">
        <v>36450</v>
      </c>
      <c r="O657">
        <v>37179</v>
      </c>
      <c r="P657">
        <v>201</v>
      </c>
      <c r="Q657">
        <v>243930</v>
      </c>
      <c r="R657" t="s">
        <v>83</v>
      </c>
      <c r="S657" t="s">
        <v>63</v>
      </c>
      <c r="T657" t="s">
        <v>46</v>
      </c>
      <c r="U657" t="s">
        <v>36</v>
      </c>
      <c r="V657" t="s">
        <v>37</v>
      </c>
      <c r="W657">
        <v>8</v>
      </c>
      <c r="X657" t="s">
        <v>38</v>
      </c>
      <c r="Y657">
        <v>1</v>
      </c>
      <c r="Z657" t="s">
        <v>39</v>
      </c>
    </row>
    <row r="658" spans="1:26" x14ac:dyDescent="0.3">
      <c r="A658" t="s">
        <v>1213</v>
      </c>
      <c r="B658" s="1">
        <v>45941</v>
      </c>
      <c r="C658" t="s">
        <v>1214</v>
      </c>
      <c r="D658" t="s">
        <v>89</v>
      </c>
      <c r="E658" t="s">
        <v>29</v>
      </c>
      <c r="F658">
        <v>32</v>
      </c>
      <c r="G658" t="s">
        <v>30</v>
      </c>
      <c r="H658" t="s">
        <v>31</v>
      </c>
      <c r="I658" t="s">
        <v>30</v>
      </c>
      <c r="J658" t="s">
        <v>69</v>
      </c>
      <c r="K658">
        <v>5</v>
      </c>
      <c r="L658">
        <v>22607</v>
      </c>
      <c r="M658">
        <v>15</v>
      </c>
      <c r="N658">
        <v>16955.25</v>
      </c>
      <c r="O658">
        <v>17294.349999999999</v>
      </c>
      <c r="P658">
        <v>90</v>
      </c>
      <c r="Q658">
        <v>113464.1</v>
      </c>
      <c r="R658" t="s">
        <v>54</v>
      </c>
      <c r="S658" t="s">
        <v>34</v>
      </c>
      <c r="T658" t="s">
        <v>35</v>
      </c>
      <c r="U658" t="s">
        <v>36</v>
      </c>
      <c r="V658" t="s">
        <v>37</v>
      </c>
      <c r="W658">
        <v>6</v>
      </c>
      <c r="X658" t="s">
        <v>38</v>
      </c>
      <c r="Y658">
        <v>5</v>
      </c>
      <c r="Z658" t="s">
        <v>91</v>
      </c>
    </row>
    <row r="659" spans="1:26" x14ac:dyDescent="0.3">
      <c r="A659" t="s">
        <v>1215</v>
      </c>
      <c r="B659" s="1">
        <v>45935</v>
      </c>
      <c r="C659" t="s">
        <v>1216</v>
      </c>
      <c r="D659" t="s">
        <v>61</v>
      </c>
      <c r="E659" t="s">
        <v>43</v>
      </c>
      <c r="F659">
        <v>19</v>
      </c>
      <c r="G659" t="s">
        <v>94</v>
      </c>
      <c r="H659" t="s">
        <v>31</v>
      </c>
      <c r="I659" t="s">
        <v>94</v>
      </c>
      <c r="J659" t="s">
        <v>69</v>
      </c>
      <c r="K659">
        <v>3</v>
      </c>
      <c r="L659">
        <v>35119</v>
      </c>
      <c r="M659">
        <v>10</v>
      </c>
      <c r="N659">
        <v>10535.7</v>
      </c>
      <c r="O659">
        <v>17067.830000000002</v>
      </c>
      <c r="P659">
        <v>267</v>
      </c>
      <c r="Q659">
        <v>112156.13</v>
      </c>
      <c r="R659" t="s">
        <v>45</v>
      </c>
      <c r="S659" t="s">
        <v>34</v>
      </c>
      <c r="T659" t="s">
        <v>76</v>
      </c>
      <c r="U659" t="s">
        <v>77</v>
      </c>
      <c r="V659" t="s">
        <v>57</v>
      </c>
      <c r="W659">
        <v>5</v>
      </c>
      <c r="X659" t="s">
        <v>47</v>
      </c>
      <c r="Y659">
        <v>2</v>
      </c>
      <c r="Z659" t="s">
        <v>91</v>
      </c>
    </row>
    <row r="660" spans="1:26" x14ac:dyDescent="0.3">
      <c r="A660" t="s">
        <v>1217</v>
      </c>
      <c r="B660" s="1">
        <v>46119</v>
      </c>
      <c r="C660" t="s">
        <v>977</v>
      </c>
      <c r="D660" t="s">
        <v>28</v>
      </c>
      <c r="E660" t="s">
        <v>29</v>
      </c>
      <c r="F660">
        <v>49</v>
      </c>
      <c r="G660" t="s">
        <v>90</v>
      </c>
      <c r="H660" t="s">
        <v>31</v>
      </c>
      <c r="I660" t="s">
        <v>90</v>
      </c>
      <c r="J660" t="s">
        <v>62</v>
      </c>
      <c r="K660">
        <v>1</v>
      </c>
      <c r="L660">
        <v>23303</v>
      </c>
      <c r="M660">
        <v>10</v>
      </c>
      <c r="N660">
        <v>2330.3000000000002</v>
      </c>
      <c r="O660">
        <v>3775.09</v>
      </c>
      <c r="P660">
        <v>211</v>
      </c>
      <c r="Q660">
        <v>24958.79</v>
      </c>
      <c r="R660" t="s">
        <v>54</v>
      </c>
      <c r="S660" t="s">
        <v>34</v>
      </c>
      <c r="T660" t="s">
        <v>103</v>
      </c>
      <c r="U660" t="s">
        <v>103</v>
      </c>
      <c r="V660" t="s">
        <v>57</v>
      </c>
      <c r="W660">
        <v>10</v>
      </c>
      <c r="X660" t="s">
        <v>47</v>
      </c>
      <c r="Y660">
        <v>5</v>
      </c>
      <c r="Z660" t="s">
        <v>39</v>
      </c>
    </row>
    <row r="661" spans="1:26" x14ac:dyDescent="0.3">
      <c r="A661" t="s">
        <v>1218</v>
      </c>
      <c r="B661" s="1">
        <v>45839</v>
      </c>
      <c r="C661" t="s">
        <v>445</v>
      </c>
      <c r="D661" t="s">
        <v>61</v>
      </c>
      <c r="E661" t="s">
        <v>43</v>
      </c>
      <c r="F661">
        <v>47</v>
      </c>
      <c r="G661" t="s">
        <v>90</v>
      </c>
      <c r="H661" t="s">
        <v>31</v>
      </c>
      <c r="I661" t="s">
        <v>90</v>
      </c>
      <c r="J661" t="s">
        <v>150</v>
      </c>
      <c r="K661">
        <v>2</v>
      </c>
      <c r="L661">
        <v>47952</v>
      </c>
      <c r="M661">
        <v>20</v>
      </c>
      <c r="N661">
        <v>19180.8</v>
      </c>
      <c r="O661">
        <v>13810.18</v>
      </c>
      <c r="P661">
        <v>396</v>
      </c>
      <c r="Q661">
        <v>90929.38</v>
      </c>
      <c r="R661" t="s">
        <v>83</v>
      </c>
      <c r="S661" t="s">
        <v>34</v>
      </c>
      <c r="T661" t="s">
        <v>46</v>
      </c>
      <c r="U661" t="s">
        <v>36</v>
      </c>
      <c r="V661" t="s">
        <v>37</v>
      </c>
      <c r="W661">
        <v>6</v>
      </c>
      <c r="X661" t="s">
        <v>38</v>
      </c>
      <c r="Y661">
        <v>4</v>
      </c>
      <c r="Z661" t="s">
        <v>91</v>
      </c>
    </row>
    <row r="662" spans="1:26" x14ac:dyDescent="0.3">
      <c r="A662" t="s">
        <v>1219</v>
      </c>
      <c r="B662" s="1">
        <v>45945</v>
      </c>
      <c r="C662" t="s">
        <v>680</v>
      </c>
      <c r="D662" t="s">
        <v>66</v>
      </c>
      <c r="E662" t="s">
        <v>43</v>
      </c>
      <c r="F662">
        <v>56</v>
      </c>
      <c r="G662" t="s">
        <v>30</v>
      </c>
      <c r="H662" t="s">
        <v>31</v>
      </c>
      <c r="I662" t="s">
        <v>30</v>
      </c>
      <c r="J662" t="s">
        <v>102</v>
      </c>
      <c r="K662">
        <v>5</v>
      </c>
      <c r="L662">
        <v>32236</v>
      </c>
      <c r="M662">
        <v>0</v>
      </c>
      <c r="N662">
        <v>0</v>
      </c>
      <c r="O662">
        <v>29012.400000000001</v>
      </c>
      <c r="P662">
        <v>327</v>
      </c>
      <c r="Q662">
        <v>190519.4</v>
      </c>
      <c r="R662" t="s">
        <v>54</v>
      </c>
      <c r="S662" t="s">
        <v>34</v>
      </c>
      <c r="T662" t="s">
        <v>55</v>
      </c>
      <c r="U662" t="s">
        <v>56</v>
      </c>
      <c r="V662" t="s">
        <v>57</v>
      </c>
      <c r="W662">
        <v>6</v>
      </c>
      <c r="X662" t="s">
        <v>38</v>
      </c>
      <c r="Y662">
        <v>4</v>
      </c>
      <c r="Z662" t="s">
        <v>47</v>
      </c>
    </row>
    <row r="663" spans="1:26" x14ac:dyDescent="0.3">
      <c r="A663" t="s">
        <v>1220</v>
      </c>
      <c r="B663" s="1">
        <v>45933</v>
      </c>
      <c r="C663" t="s">
        <v>279</v>
      </c>
      <c r="D663" t="s">
        <v>80</v>
      </c>
      <c r="E663" t="s">
        <v>43</v>
      </c>
      <c r="F663">
        <v>29</v>
      </c>
      <c r="G663" t="s">
        <v>90</v>
      </c>
      <c r="H663" t="s">
        <v>31</v>
      </c>
      <c r="I663" t="s">
        <v>90</v>
      </c>
      <c r="J663" t="s">
        <v>201</v>
      </c>
      <c r="K663">
        <v>1</v>
      </c>
      <c r="L663">
        <v>35972</v>
      </c>
      <c r="M663">
        <v>5</v>
      </c>
      <c r="N663">
        <v>1798.6</v>
      </c>
      <c r="O663">
        <v>6151.21</v>
      </c>
      <c r="P663">
        <v>96</v>
      </c>
      <c r="Q663">
        <v>40420.61</v>
      </c>
      <c r="R663" t="s">
        <v>54</v>
      </c>
      <c r="S663" t="s">
        <v>34</v>
      </c>
      <c r="T663" t="s">
        <v>84</v>
      </c>
      <c r="U663" t="s">
        <v>85</v>
      </c>
      <c r="V663" t="s">
        <v>86</v>
      </c>
      <c r="W663">
        <v>10</v>
      </c>
      <c r="X663" t="s">
        <v>38</v>
      </c>
      <c r="Y663">
        <v>4</v>
      </c>
      <c r="Z663" t="s">
        <v>47</v>
      </c>
    </row>
    <row r="664" spans="1:26" x14ac:dyDescent="0.3">
      <c r="A664" t="s">
        <v>1221</v>
      </c>
      <c r="B664" s="1">
        <v>46074</v>
      </c>
      <c r="C664" t="s">
        <v>1222</v>
      </c>
      <c r="D664" t="s">
        <v>50</v>
      </c>
      <c r="E664" t="s">
        <v>29</v>
      </c>
      <c r="F664">
        <v>34</v>
      </c>
      <c r="G664" t="s">
        <v>134</v>
      </c>
      <c r="H664" t="s">
        <v>31</v>
      </c>
      <c r="I664" t="s">
        <v>134</v>
      </c>
      <c r="J664" t="s">
        <v>32</v>
      </c>
      <c r="K664">
        <v>3</v>
      </c>
      <c r="L664">
        <v>43548</v>
      </c>
      <c r="M664">
        <v>10</v>
      </c>
      <c r="N664">
        <v>13064.4</v>
      </c>
      <c r="O664">
        <v>21164.33</v>
      </c>
      <c r="P664">
        <v>336</v>
      </c>
      <c r="Q664">
        <v>139079.93</v>
      </c>
      <c r="R664" t="s">
        <v>54</v>
      </c>
      <c r="S664" t="s">
        <v>34</v>
      </c>
      <c r="T664" t="s">
        <v>70</v>
      </c>
      <c r="U664" t="s">
        <v>56</v>
      </c>
      <c r="V664" t="s">
        <v>57</v>
      </c>
      <c r="W664">
        <v>8</v>
      </c>
      <c r="X664" t="s">
        <v>38</v>
      </c>
      <c r="Y664">
        <v>4</v>
      </c>
      <c r="Z664" t="s">
        <v>47</v>
      </c>
    </row>
    <row r="665" spans="1:26" x14ac:dyDescent="0.3">
      <c r="A665" t="s">
        <v>1223</v>
      </c>
      <c r="B665" s="1">
        <v>46090</v>
      </c>
      <c r="C665" t="s">
        <v>1224</v>
      </c>
      <c r="D665" t="s">
        <v>108</v>
      </c>
      <c r="E665" t="s">
        <v>29</v>
      </c>
      <c r="F665">
        <v>54</v>
      </c>
      <c r="G665" t="s">
        <v>74</v>
      </c>
      <c r="H665" t="s">
        <v>31</v>
      </c>
      <c r="I665" t="s">
        <v>74</v>
      </c>
      <c r="J665" t="s">
        <v>75</v>
      </c>
      <c r="K665">
        <v>4</v>
      </c>
      <c r="L665">
        <v>7915</v>
      </c>
      <c r="M665">
        <v>10</v>
      </c>
      <c r="N665">
        <v>3166</v>
      </c>
      <c r="O665">
        <v>5128.92</v>
      </c>
      <c r="P665">
        <v>361</v>
      </c>
      <c r="Q665">
        <v>33983.919999999998</v>
      </c>
      <c r="R665" t="s">
        <v>33</v>
      </c>
      <c r="S665" t="s">
        <v>34</v>
      </c>
      <c r="T665" t="s">
        <v>84</v>
      </c>
      <c r="U665" t="s">
        <v>85</v>
      </c>
      <c r="V665" t="s">
        <v>86</v>
      </c>
      <c r="W665">
        <v>5</v>
      </c>
      <c r="X665" t="s">
        <v>47</v>
      </c>
      <c r="Y665">
        <v>1</v>
      </c>
      <c r="Z665" t="s">
        <v>47</v>
      </c>
    </row>
    <row r="666" spans="1:26" x14ac:dyDescent="0.3">
      <c r="A666" t="s">
        <v>1225</v>
      </c>
      <c r="B666" s="1">
        <v>45905</v>
      </c>
      <c r="C666" t="s">
        <v>1226</v>
      </c>
      <c r="D666" t="s">
        <v>89</v>
      </c>
      <c r="E666" t="s">
        <v>43</v>
      </c>
      <c r="F666">
        <v>45</v>
      </c>
      <c r="G666" t="s">
        <v>139</v>
      </c>
      <c r="H666" t="s">
        <v>31</v>
      </c>
      <c r="I666" t="s">
        <v>139</v>
      </c>
      <c r="J666" t="s">
        <v>102</v>
      </c>
      <c r="K666">
        <v>3</v>
      </c>
      <c r="L666">
        <v>3759</v>
      </c>
      <c r="M666">
        <v>0</v>
      </c>
      <c r="N666">
        <v>0</v>
      </c>
      <c r="O666">
        <v>2029.86</v>
      </c>
      <c r="P666">
        <v>446</v>
      </c>
      <c r="Q666">
        <v>13752.86</v>
      </c>
      <c r="R666" t="s">
        <v>45</v>
      </c>
      <c r="S666" t="s">
        <v>34</v>
      </c>
      <c r="T666" t="s">
        <v>76</v>
      </c>
      <c r="U666" t="s">
        <v>77</v>
      </c>
      <c r="V666" t="s">
        <v>57</v>
      </c>
      <c r="W666">
        <v>4</v>
      </c>
      <c r="X666" t="s">
        <v>38</v>
      </c>
      <c r="Y666">
        <v>4</v>
      </c>
      <c r="Z666" t="s">
        <v>39</v>
      </c>
    </row>
    <row r="667" spans="1:26" x14ac:dyDescent="0.3">
      <c r="A667" t="s">
        <v>1227</v>
      </c>
      <c r="B667" s="1">
        <v>46101</v>
      </c>
      <c r="C667" t="s">
        <v>1077</v>
      </c>
      <c r="D667" t="s">
        <v>42</v>
      </c>
      <c r="E667" t="s">
        <v>43</v>
      </c>
      <c r="F667">
        <v>18</v>
      </c>
      <c r="G667" t="s">
        <v>99</v>
      </c>
      <c r="H667" t="s">
        <v>52</v>
      </c>
      <c r="I667" t="s">
        <v>99</v>
      </c>
      <c r="J667" t="s">
        <v>125</v>
      </c>
      <c r="K667">
        <v>1</v>
      </c>
      <c r="L667">
        <v>17726</v>
      </c>
      <c r="M667">
        <v>10</v>
      </c>
      <c r="N667">
        <v>1772.6</v>
      </c>
      <c r="O667">
        <v>2871.61</v>
      </c>
      <c r="P667">
        <v>165</v>
      </c>
      <c r="Q667">
        <v>18990.009999999998</v>
      </c>
      <c r="R667" t="s">
        <v>33</v>
      </c>
      <c r="S667" t="s">
        <v>34</v>
      </c>
      <c r="T667" t="s">
        <v>55</v>
      </c>
      <c r="U667" t="s">
        <v>56</v>
      </c>
      <c r="V667" t="s">
        <v>57</v>
      </c>
      <c r="W667">
        <v>8</v>
      </c>
      <c r="X667" t="s">
        <v>47</v>
      </c>
      <c r="Y667">
        <v>5</v>
      </c>
      <c r="Z667" t="s">
        <v>47</v>
      </c>
    </row>
    <row r="668" spans="1:26" x14ac:dyDescent="0.3">
      <c r="A668" t="s">
        <v>1228</v>
      </c>
      <c r="B668" s="1">
        <v>45931</v>
      </c>
      <c r="C668" t="s">
        <v>1229</v>
      </c>
      <c r="D668" t="s">
        <v>61</v>
      </c>
      <c r="E668" t="s">
        <v>29</v>
      </c>
      <c r="F668">
        <v>56</v>
      </c>
      <c r="G668" t="s">
        <v>99</v>
      </c>
      <c r="H668" t="s">
        <v>52</v>
      </c>
      <c r="I668" t="s">
        <v>99</v>
      </c>
      <c r="J668" t="s">
        <v>53</v>
      </c>
      <c r="K668">
        <v>3</v>
      </c>
      <c r="L668">
        <v>13518</v>
      </c>
      <c r="M668">
        <v>0</v>
      </c>
      <c r="N668">
        <v>0</v>
      </c>
      <c r="O668">
        <v>7299.72</v>
      </c>
      <c r="P668">
        <v>220</v>
      </c>
      <c r="Q668">
        <v>48073.72</v>
      </c>
      <c r="R668" t="s">
        <v>33</v>
      </c>
      <c r="S668" t="s">
        <v>63</v>
      </c>
      <c r="T668" t="s">
        <v>70</v>
      </c>
      <c r="U668" t="s">
        <v>56</v>
      </c>
      <c r="V668" t="s">
        <v>57</v>
      </c>
      <c r="W668">
        <v>9</v>
      </c>
      <c r="X668" t="s">
        <v>38</v>
      </c>
      <c r="Y668">
        <v>4</v>
      </c>
      <c r="Z668" t="s">
        <v>47</v>
      </c>
    </row>
    <row r="669" spans="1:26" x14ac:dyDescent="0.3">
      <c r="A669" t="s">
        <v>1230</v>
      </c>
      <c r="B669" s="1">
        <v>46109</v>
      </c>
      <c r="C669" t="s">
        <v>1231</v>
      </c>
      <c r="D669" t="s">
        <v>89</v>
      </c>
      <c r="E669" t="s">
        <v>29</v>
      </c>
      <c r="F669">
        <v>43</v>
      </c>
      <c r="G669" t="s">
        <v>30</v>
      </c>
      <c r="H669" t="s">
        <v>31</v>
      </c>
      <c r="I669" t="s">
        <v>30</v>
      </c>
      <c r="J669" t="s">
        <v>150</v>
      </c>
      <c r="K669">
        <v>5</v>
      </c>
      <c r="L669">
        <v>48662</v>
      </c>
      <c r="M669">
        <v>0</v>
      </c>
      <c r="N669">
        <v>0</v>
      </c>
      <c r="O669">
        <v>43795.8</v>
      </c>
      <c r="P669">
        <v>270</v>
      </c>
      <c r="Q669">
        <v>287375.8</v>
      </c>
      <c r="R669" t="s">
        <v>45</v>
      </c>
      <c r="S669" t="s">
        <v>63</v>
      </c>
      <c r="T669" t="s">
        <v>35</v>
      </c>
      <c r="U669" t="s">
        <v>36</v>
      </c>
      <c r="V669" t="s">
        <v>37</v>
      </c>
      <c r="W669">
        <v>10</v>
      </c>
      <c r="X669" t="s">
        <v>38</v>
      </c>
      <c r="Y669">
        <v>5</v>
      </c>
      <c r="Z669" t="s">
        <v>39</v>
      </c>
    </row>
    <row r="670" spans="1:26" x14ac:dyDescent="0.3">
      <c r="A670" t="s">
        <v>1232</v>
      </c>
      <c r="B670" s="1">
        <v>45998</v>
      </c>
      <c r="C670" t="s">
        <v>851</v>
      </c>
      <c r="D670" t="s">
        <v>73</v>
      </c>
      <c r="E670" t="s">
        <v>43</v>
      </c>
      <c r="F670">
        <v>32</v>
      </c>
      <c r="G670" t="s">
        <v>44</v>
      </c>
      <c r="H670" t="s">
        <v>31</v>
      </c>
      <c r="I670" t="s">
        <v>44</v>
      </c>
      <c r="J670" t="s">
        <v>112</v>
      </c>
      <c r="K670">
        <v>4</v>
      </c>
      <c r="L670">
        <v>48803</v>
      </c>
      <c r="M670">
        <v>0</v>
      </c>
      <c r="N670">
        <v>0</v>
      </c>
      <c r="O670">
        <v>35138.160000000003</v>
      </c>
      <c r="P670">
        <v>191</v>
      </c>
      <c r="Q670">
        <v>230541.16</v>
      </c>
      <c r="R670" t="s">
        <v>83</v>
      </c>
      <c r="S670" t="s">
        <v>34</v>
      </c>
      <c r="T670" t="s">
        <v>35</v>
      </c>
      <c r="U670" t="s">
        <v>36</v>
      </c>
      <c r="V670" t="s">
        <v>37</v>
      </c>
      <c r="W670">
        <v>2</v>
      </c>
      <c r="X670" t="s">
        <v>38</v>
      </c>
      <c r="Y670">
        <v>2</v>
      </c>
      <c r="Z670" t="s">
        <v>47</v>
      </c>
    </row>
    <row r="671" spans="1:26" x14ac:dyDescent="0.3">
      <c r="A671" t="s">
        <v>1233</v>
      </c>
      <c r="B671" s="1">
        <v>46072</v>
      </c>
      <c r="C671" t="s">
        <v>1234</v>
      </c>
      <c r="D671" t="s">
        <v>61</v>
      </c>
      <c r="E671" t="s">
        <v>29</v>
      </c>
      <c r="F671">
        <v>33</v>
      </c>
      <c r="G671" t="s">
        <v>74</v>
      </c>
      <c r="H671" t="s">
        <v>31</v>
      </c>
      <c r="I671" t="s">
        <v>74</v>
      </c>
      <c r="J671" t="s">
        <v>62</v>
      </c>
      <c r="K671">
        <v>1</v>
      </c>
      <c r="L671">
        <v>20388</v>
      </c>
      <c r="M671">
        <v>0</v>
      </c>
      <c r="N671">
        <v>0</v>
      </c>
      <c r="O671">
        <v>3669.84</v>
      </c>
      <c r="P671">
        <v>118</v>
      </c>
      <c r="Q671">
        <v>24175.84</v>
      </c>
      <c r="R671" t="s">
        <v>54</v>
      </c>
      <c r="S671" t="s">
        <v>34</v>
      </c>
      <c r="T671" t="s">
        <v>55</v>
      </c>
      <c r="U671" t="s">
        <v>56</v>
      </c>
      <c r="V671" t="s">
        <v>57</v>
      </c>
      <c r="W671">
        <v>2</v>
      </c>
      <c r="X671" t="s">
        <v>47</v>
      </c>
      <c r="Y671">
        <v>2</v>
      </c>
      <c r="Z671" t="s">
        <v>91</v>
      </c>
    </row>
    <row r="672" spans="1:26" x14ac:dyDescent="0.3">
      <c r="A672" t="s">
        <v>1235</v>
      </c>
      <c r="B672" s="1">
        <v>46085</v>
      </c>
      <c r="C672" t="s">
        <v>713</v>
      </c>
      <c r="D672" t="s">
        <v>89</v>
      </c>
      <c r="E672" t="s">
        <v>29</v>
      </c>
      <c r="F672">
        <v>54</v>
      </c>
      <c r="G672" t="s">
        <v>51</v>
      </c>
      <c r="H672" t="s">
        <v>52</v>
      </c>
      <c r="I672" t="s">
        <v>51</v>
      </c>
      <c r="J672" t="s">
        <v>69</v>
      </c>
      <c r="K672">
        <v>1</v>
      </c>
      <c r="L672">
        <v>38234</v>
      </c>
      <c r="M672">
        <v>15</v>
      </c>
      <c r="N672">
        <v>5735.1</v>
      </c>
      <c r="O672">
        <v>5849.8</v>
      </c>
      <c r="P672">
        <v>117</v>
      </c>
      <c r="Q672">
        <v>38465.699999999997</v>
      </c>
      <c r="R672" t="s">
        <v>33</v>
      </c>
      <c r="S672" t="s">
        <v>34</v>
      </c>
      <c r="T672" t="s">
        <v>46</v>
      </c>
      <c r="U672" t="s">
        <v>36</v>
      </c>
      <c r="V672" t="s">
        <v>37</v>
      </c>
      <c r="W672">
        <v>6</v>
      </c>
      <c r="X672" t="s">
        <v>47</v>
      </c>
      <c r="Y672">
        <v>3</v>
      </c>
      <c r="Z672" t="s">
        <v>58</v>
      </c>
    </row>
    <row r="673" spans="1:26" x14ac:dyDescent="0.3">
      <c r="A673" t="s">
        <v>1236</v>
      </c>
      <c r="B673" s="1">
        <v>45898</v>
      </c>
      <c r="C673" t="s">
        <v>1237</v>
      </c>
      <c r="D673" t="s">
        <v>50</v>
      </c>
      <c r="E673" t="s">
        <v>43</v>
      </c>
      <c r="F673">
        <v>26</v>
      </c>
      <c r="G673" t="s">
        <v>134</v>
      </c>
      <c r="H673" t="s">
        <v>31</v>
      </c>
      <c r="I673" t="s">
        <v>134</v>
      </c>
      <c r="J673" t="s">
        <v>125</v>
      </c>
      <c r="K673">
        <v>3</v>
      </c>
      <c r="L673">
        <v>36323</v>
      </c>
      <c r="M673">
        <v>10</v>
      </c>
      <c r="N673">
        <v>10896.9</v>
      </c>
      <c r="O673">
        <v>17652.98</v>
      </c>
      <c r="P673">
        <v>446</v>
      </c>
      <c r="Q673">
        <v>116171.08</v>
      </c>
      <c r="R673" t="s">
        <v>83</v>
      </c>
      <c r="S673" t="s">
        <v>34</v>
      </c>
      <c r="T673" t="s">
        <v>46</v>
      </c>
      <c r="U673" t="s">
        <v>36</v>
      </c>
      <c r="V673" t="s">
        <v>37</v>
      </c>
      <c r="W673">
        <v>3</v>
      </c>
      <c r="X673" t="s">
        <v>38</v>
      </c>
      <c r="Y673">
        <v>2</v>
      </c>
      <c r="Z673" t="s">
        <v>39</v>
      </c>
    </row>
    <row r="674" spans="1:26" x14ac:dyDescent="0.3">
      <c r="A674" t="s">
        <v>1238</v>
      </c>
      <c r="B674" s="1">
        <v>45789</v>
      </c>
      <c r="C674" t="s">
        <v>1239</v>
      </c>
      <c r="D674" t="s">
        <v>111</v>
      </c>
      <c r="E674" t="s">
        <v>29</v>
      </c>
      <c r="F674">
        <v>28</v>
      </c>
      <c r="G674" t="s">
        <v>30</v>
      </c>
      <c r="H674" t="s">
        <v>31</v>
      </c>
      <c r="I674" t="s">
        <v>30</v>
      </c>
      <c r="J674" t="s">
        <v>75</v>
      </c>
      <c r="K674">
        <v>1</v>
      </c>
      <c r="L674">
        <v>37469</v>
      </c>
      <c r="M674">
        <v>10</v>
      </c>
      <c r="N674">
        <v>3746.9</v>
      </c>
      <c r="O674">
        <v>6069.98</v>
      </c>
      <c r="P674">
        <v>343</v>
      </c>
      <c r="Q674">
        <v>40135.08</v>
      </c>
      <c r="R674" t="s">
        <v>45</v>
      </c>
      <c r="S674" t="s">
        <v>63</v>
      </c>
      <c r="T674" t="s">
        <v>46</v>
      </c>
      <c r="U674" t="s">
        <v>36</v>
      </c>
      <c r="V674" t="s">
        <v>37</v>
      </c>
      <c r="W674">
        <v>8</v>
      </c>
      <c r="X674" t="s">
        <v>47</v>
      </c>
      <c r="Y674">
        <v>3</v>
      </c>
      <c r="Z674" t="s">
        <v>91</v>
      </c>
    </row>
    <row r="675" spans="1:26" x14ac:dyDescent="0.3">
      <c r="A675" t="s">
        <v>1240</v>
      </c>
      <c r="B675" s="1">
        <v>45947</v>
      </c>
      <c r="C675" t="s">
        <v>235</v>
      </c>
      <c r="D675" t="s">
        <v>80</v>
      </c>
      <c r="E675" t="s">
        <v>29</v>
      </c>
      <c r="F675">
        <v>40</v>
      </c>
      <c r="G675" t="s">
        <v>67</v>
      </c>
      <c r="H675" t="s">
        <v>68</v>
      </c>
      <c r="I675" t="s">
        <v>67</v>
      </c>
      <c r="J675" t="s">
        <v>69</v>
      </c>
      <c r="K675">
        <v>2</v>
      </c>
      <c r="L675">
        <v>8036</v>
      </c>
      <c r="M675">
        <v>15</v>
      </c>
      <c r="N675">
        <v>2410.8000000000002</v>
      </c>
      <c r="O675">
        <v>2459.02</v>
      </c>
      <c r="P675">
        <v>129</v>
      </c>
      <c r="Q675">
        <v>16249.22</v>
      </c>
      <c r="R675" t="s">
        <v>33</v>
      </c>
      <c r="S675" t="s">
        <v>63</v>
      </c>
      <c r="T675" t="s">
        <v>76</v>
      </c>
      <c r="U675" t="s">
        <v>77</v>
      </c>
      <c r="V675" t="s">
        <v>57</v>
      </c>
      <c r="W675">
        <v>8</v>
      </c>
      <c r="X675" t="s">
        <v>47</v>
      </c>
      <c r="Y675">
        <v>5</v>
      </c>
      <c r="Z675" t="s">
        <v>47</v>
      </c>
    </row>
    <row r="676" spans="1:26" x14ac:dyDescent="0.3">
      <c r="A676" t="s">
        <v>1241</v>
      </c>
      <c r="B676" s="1">
        <v>45940</v>
      </c>
      <c r="C676" t="s">
        <v>654</v>
      </c>
      <c r="D676" t="s">
        <v>28</v>
      </c>
      <c r="E676" t="s">
        <v>43</v>
      </c>
      <c r="F676">
        <v>34</v>
      </c>
      <c r="G676" t="s">
        <v>51</v>
      </c>
      <c r="H676" t="s">
        <v>52</v>
      </c>
      <c r="I676" t="s">
        <v>51</v>
      </c>
      <c r="J676" t="s">
        <v>201</v>
      </c>
      <c r="K676">
        <v>1</v>
      </c>
      <c r="L676">
        <v>7033</v>
      </c>
      <c r="M676">
        <v>0</v>
      </c>
      <c r="N676">
        <v>0</v>
      </c>
      <c r="O676">
        <v>1265.94</v>
      </c>
      <c r="P676">
        <v>330</v>
      </c>
      <c r="Q676">
        <v>8628.94</v>
      </c>
      <c r="R676" t="s">
        <v>54</v>
      </c>
      <c r="S676" t="s">
        <v>63</v>
      </c>
      <c r="T676" t="s">
        <v>103</v>
      </c>
      <c r="U676" t="s">
        <v>103</v>
      </c>
      <c r="V676" t="s">
        <v>57</v>
      </c>
      <c r="W676">
        <v>9</v>
      </c>
      <c r="X676" t="s">
        <v>38</v>
      </c>
      <c r="Y676">
        <v>5</v>
      </c>
      <c r="Z676" t="s">
        <v>47</v>
      </c>
    </row>
    <row r="677" spans="1:26" x14ac:dyDescent="0.3">
      <c r="A677" t="s">
        <v>1242</v>
      </c>
      <c r="B677" s="1">
        <v>46047</v>
      </c>
      <c r="C677" t="s">
        <v>1243</v>
      </c>
      <c r="D677" t="s">
        <v>28</v>
      </c>
      <c r="E677" t="s">
        <v>43</v>
      </c>
      <c r="F677">
        <v>54</v>
      </c>
      <c r="G677" t="s">
        <v>67</v>
      </c>
      <c r="H677" t="s">
        <v>68</v>
      </c>
      <c r="I677" t="s">
        <v>67</v>
      </c>
      <c r="J677" t="s">
        <v>125</v>
      </c>
      <c r="K677">
        <v>3</v>
      </c>
      <c r="L677">
        <v>21275</v>
      </c>
      <c r="M677">
        <v>10</v>
      </c>
      <c r="N677">
        <v>6382.5</v>
      </c>
      <c r="O677">
        <v>10339.65</v>
      </c>
      <c r="P677">
        <v>126</v>
      </c>
      <c r="Q677">
        <v>67908.149999999994</v>
      </c>
      <c r="R677" t="s">
        <v>83</v>
      </c>
      <c r="S677" t="s">
        <v>34</v>
      </c>
      <c r="T677" t="s">
        <v>76</v>
      </c>
      <c r="U677" t="s">
        <v>77</v>
      </c>
      <c r="V677" t="s">
        <v>57</v>
      </c>
      <c r="W677">
        <v>7</v>
      </c>
      <c r="X677" t="s">
        <v>47</v>
      </c>
      <c r="Y677">
        <v>5</v>
      </c>
      <c r="Z677" t="s">
        <v>47</v>
      </c>
    </row>
    <row r="678" spans="1:26" x14ac:dyDescent="0.3">
      <c r="A678" t="s">
        <v>1244</v>
      </c>
      <c r="B678" s="1">
        <v>46043</v>
      </c>
      <c r="C678" t="s">
        <v>1245</v>
      </c>
      <c r="D678" t="s">
        <v>42</v>
      </c>
      <c r="E678" t="s">
        <v>29</v>
      </c>
      <c r="F678">
        <v>26</v>
      </c>
      <c r="G678" t="s">
        <v>44</v>
      </c>
      <c r="H678" t="s">
        <v>31</v>
      </c>
      <c r="I678" t="s">
        <v>44</v>
      </c>
      <c r="J678" t="s">
        <v>32</v>
      </c>
      <c r="K678">
        <v>1</v>
      </c>
      <c r="L678">
        <v>30273</v>
      </c>
      <c r="M678">
        <v>0</v>
      </c>
      <c r="N678">
        <v>0</v>
      </c>
      <c r="O678">
        <v>5449.14</v>
      </c>
      <c r="P678">
        <v>128</v>
      </c>
      <c r="Q678">
        <v>35850.14</v>
      </c>
      <c r="R678" t="s">
        <v>45</v>
      </c>
      <c r="S678" t="s">
        <v>34</v>
      </c>
      <c r="T678" t="s">
        <v>95</v>
      </c>
      <c r="U678" t="s">
        <v>96</v>
      </c>
      <c r="V678" t="s">
        <v>57</v>
      </c>
      <c r="W678">
        <v>3</v>
      </c>
      <c r="X678" t="s">
        <v>47</v>
      </c>
      <c r="Y678">
        <v>2</v>
      </c>
      <c r="Z678" t="s">
        <v>91</v>
      </c>
    </row>
    <row r="679" spans="1:26" x14ac:dyDescent="0.3">
      <c r="A679" t="s">
        <v>1246</v>
      </c>
      <c r="B679" s="1">
        <v>45773</v>
      </c>
      <c r="C679" t="s">
        <v>1200</v>
      </c>
      <c r="D679" t="s">
        <v>89</v>
      </c>
      <c r="E679" t="s">
        <v>29</v>
      </c>
      <c r="F679">
        <v>46</v>
      </c>
      <c r="G679" t="s">
        <v>44</v>
      </c>
      <c r="H679" t="s">
        <v>31</v>
      </c>
      <c r="I679" t="s">
        <v>44</v>
      </c>
      <c r="J679" t="s">
        <v>75</v>
      </c>
      <c r="K679">
        <v>5</v>
      </c>
      <c r="L679">
        <v>35557</v>
      </c>
      <c r="M679">
        <v>20</v>
      </c>
      <c r="N679">
        <v>35557</v>
      </c>
      <c r="O679">
        <v>25601.040000000001</v>
      </c>
      <c r="P679">
        <v>86</v>
      </c>
      <c r="Q679">
        <v>167915.04</v>
      </c>
      <c r="R679" t="s">
        <v>54</v>
      </c>
      <c r="S679" t="s">
        <v>34</v>
      </c>
      <c r="T679" t="s">
        <v>35</v>
      </c>
      <c r="U679" t="s">
        <v>36</v>
      </c>
      <c r="V679" t="s">
        <v>37</v>
      </c>
      <c r="W679">
        <v>9</v>
      </c>
      <c r="X679" t="s">
        <v>47</v>
      </c>
      <c r="Y679">
        <v>1</v>
      </c>
      <c r="Z679" t="s">
        <v>47</v>
      </c>
    </row>
    <row r="680" spans="1:26" x14ac:dyDescent="0.3">
      <c r="A680" t="s">
        <v>1247</v>
      </c>
      <c r="B680" s="1">
        <v>45858</v>
      </c>
      <c r="C680" t="s">
        <v>1248</v>
      </c>
      <c r="D680" t="s">
        <v>73</v>
      </c>
      <c r="E680" t="s">
        <v>43</v>
      </c>
      <c r="F680">
        <v>43</v>
      </c>
      <c r="G680" t="s">
        <v>90</v>
      </c>
      <c r="H680" t="s">
        <v>31</v>
      </c>
      <c r="I680" t="s">
        <v>90</v>
      </c>
      <c r="J680" t="s">
        <v>125</v>
      </c>
      <c r="K680">
        <v>4</v>
      </c>
      <c r="L680">
        <v>43332</v>
      </c>
      <c r="M680">
        <v>20</v>
      </c>
      <c r="N680">
        <v>34665.599999999999</v>
      </c>
      <c r="O680">
        <v>24959.23</v>
      </c>
      <c r="P680">
        <v>354</v>
      </c>
      <c r="Q680">
        <v>163975.63</v>
      </c>
      <c r="R680" t="s">
        <v>54</v>
      </c>
      <c r="S680" t="s">
        <v>63</v>
      </c>
      <c r="T680" t="s">
        <v>95</v>
      </c>
      <c r="U680" t="s">
        <v>96</v>
      </c>
      <c r="V680" t="s">
        <v>57</v>
      </c>
      <c r="W680">
        <v>1</v>
      </c>
      <c r="X680" t="s">
        <v>47</v>
      </c>
      <c r="Y680">
        <v>4</v>
      </c>
      <c r="Z680" t="s">
        <v>39</v>
      </c>
    </row>
    <row r="681" spans="1:26" x14ac:dyDescent="0.3">
      <c r="A681" t="s">
        <v>1249</v>
      </c>
      <c r="B681" s="1">
        <v>45794</v>
      </c>
      <c r="C681" t="s">
        <v>1187</v>
      </c>
      <c r="D681" t="s">
        <v>50</v>
      </c>
      <c r="E681" t="s">
        <v>43</v>
      </c>
      <c r="F681">
        <v>41</v>
      </c>
      <c r="G681" t="s">
        <v>134</v>
      </c>
      <c r="H681" t="s">
        <v>31</v>
      </c>
      <c r="I681" t="s">
        <v>134</v>
      </c>
      <c r="J681" t="s">
        <v>125</v>
      </c>
      <c r="K681">
        <v>5</v>
      </c>
      <c r="L681">
        <v>10495</v>
      </c>
      <c r="M681">
        <v>10</v>
      </c>
      <c r="N681">
        <v>5247.5</v>
      </c>
      <c r="O681">
        <v>8500.9500000000007</v>
      </c>
      <c r="P681">
        <v>92</v>
      </c>
      <c r="Q681">
        <v>55820.45</v>
      </c>
      <c r="R681" t="s">
        <v>83</v>
      </c>
      <c r="S681" t="s">
        <v>63</v>
      </c>
      <c r="T681" t="s">
        <v>70</v>
      </c>
      <c r="U681" t="s">
        <v>56</v>
      </c>
      <c r="V681" t="s">
        <v>57</v>
      </c>
      <c r="W681">
        <v>8</v>
      </c>
      <c r="X681" t="s">
        <v>38</v>
      </c>
      <c r="Y681">
        <v>4</v>
      </c>
      <c r="Z681" t="s">
        <v>39</v>
      </c>
    </row>
    <row r="682" spans="1:26" x14ac:dyDescent="0.3">
      <c r="A682" t="s">
        <v>1250</v>
      </c>
      <c r="B682" s="1">
        <v>45959</v>
      </c>
      <c r="C682" t="s">
        <v>241</v>
      </c>
      <c r="D682" t="s">
        <v>50</v>
      </c>
      <c r="E682" t="s">
        <v>29</v>
      </c>
      <c r="F682">
        <v>19</v>
      </c>
      <c r="G682" t="s">
        <v>94</v>
      </c>
      <c r="H682" t="s">
        <v>31</v>
      </c>
      <c r="I682" t="s">
        <v>94</v>
      </c>
      <c r="J682" t="s">
        <v>102</v>
      </c>
      <c r="K682">
        <v>4</v>
      </c>
      <c r="L682">
        <v>8623</v>
      </c>
      <c r="M682">
        <v>5</v>
      </c>
      <c r="N682">
        <v>1724.6</v>
      </c>
      <c r="O682">
        <v>5898.13</v>
      </c>
      <c r="P682">
        <v>358</v>
      </c>
      <c r="Q682">
        <v>39023.53</v>
      </c>
      <c r="R682" t="s">
        <v>33</v>
      </c>
      <c r="S682" t="s">
        <v>63</v>
      </c>
      <c r="T682" t="s">
        <v>95</v>
      </c>
      <c r="U682" t="s">
        <v>96</v>
      </c>
      <c r="V682" t="s">
        <v>57</v>
      </c>
      <c r="W682">
        <v>9</v>
      </c>
      <c r="X682" t="s">
        <v>47</v>
      </c>
      <c r="Y682">
        <v>2</v>
      </c>
      <c r="Z682" t="s">
        <v>47</v>
      </c>
    </row>
    <row r="683" spans="1:26" x14ac:dyDescent="0.3">
      <c r="A683" t="s">
        <v>1251</v>
      </c>
      <c r="B683" s="1">
        <v>45798</v>
      </c>
      <c r="C683" t="s">
        <v>168</v>
      </c>
      <c r="D683" t="s">
        <v>28</v>
      </c>
      <c r="E683" t="s">
        <v>43</v>
      </c>
      <c r="F683">
        <v>33</v>
      </c>
      <c r="G683" t="s">
        <v>90</v>
      </c>
      <c r="H683" t="s">
        <v>31</v>
      </c>
      <c r="I683" t="s">
        <v>90</v>
      </c>
      <c r="J683" t="s">
        <v>150</v>
      </c>
      <c r="K683">
        <v>1</v>
      </c>
      <c r="L683">
        <v>12855</v>
      </c>
      <c r="M683">
        <v>0</v>
      </c>
      <c r="N683">
        <v>0</v>
      </c>
      <c r="O683">
        <v>2313.9</v>
      </c>
      <c r="P683">
        <v>289</v>
      </c>
      <c r="Q683">
        <v>15457.9</v>
      </c>
      <c r="R683" t="s">
        <v>83</v>
      </c>
      <c r="S683" t="s">
        <v>63</v>
      </c>
      <c r="T683" t="s">
        <v>55</v>
      </c>
      <c r="U683" t="s">
        <v>56</v>
      </c>
      <c r="V683" t="s">
        <v>57</v>
      </c>
      <c r="W683">
        <v>1</v>
      </c>
      <c r="X683" t="s">
        <v>47</v>
      </c>
      <c r="Y683">
        <v>2</v>
      </c>
      <c r="Z683" t="s">
        <v>39</v>
      </c>
    </row>
    <row r="684" spans="1:26" x14ac:dyDescent="0.3">
      <c r="A684" t="s">
        <v>1252</v>
      </c>
      <c r="B684" s="1">
        <v>45845</v>
      </c>
      <c r="C684" t="s">
        <v>1253</v>
      </c>
      <c r="D684" t="s">
        <v>50</v>
      </c>
      <c r="E684" t="s">
        <v>29</v>
      </c>
      <c r="F684">
        <v>38</v>
      </c>
      <c r="G684" t="s">
        <v>99</v>
      </c>
      <c r="H684" t="s">
        <v>52</v>
      </c>
      <c r="I684" t="s">
        <v>99</v>
      </c>
      <c r="J684" t="s">
        <v>150</v>
      </c>
      <c r="K684">
        <v>5</v>
      </c>
      <c r="L684">
        <v>7313</v>
      </c>
      <c r="M684">
        <v>10</v>
      </c>
      <c r="N684">
        <v>3656.5</v>
      </c>
      <c r="O684">
        <v>5923.53</v>
      </c>
      <c r="P684">
        <v>78</v>
      </c>
      <c r="Q684">
        <v>38910.03</v>
      </c>
      <c r="R684" t="s">
        <v>45</v>
      </c>
      <c r="S684" t="s">
        <v>34</v>
      </c>
      <c r="T684" t="s">
        <v>95</v>
      </c>
      <c r="U684" t="s">
        <v>96</v>
      </c>
      <c r="V684" t="s">
        <v>57</v>
      </c>
      <c r="W684">
        <v>1</v>
      </c>
      <c r="X684" t="s">
        <v>47</v>
      </c>
      <c r="Y684">
        <v>3</v>
      </c>
      <c r="Z684" t="s">
        <v>91</v>
      </c>
    </row>
    <row r="685" spans="1:26" x14ac:dyDescent="0.3">
      <c r="A685" t="s">
        <v>1254</v>
      </c>
      <c r="B685" s="1">
        <v>45783</v>
      </c>
      <c r="C685" t="s">
        <v>1255</v>
      </c>
      <c r="D685" t="s">
        <v>89</v>
      </c>
      <c r="E685" t="s">
        <v>29</v>
      </c>
      <c r="F685">
        <v>29</v>
      </c>
      <c r="G685" t="s">
        <v>90</v>
      </c>
      <c r="H685" t="s">
        <v>31</v>
      </c>
      <c r="I685" t="s">
        <v>90</v>
      </c>
      <c r="J685" t="s">
        <v>102</v>
      </c>
      <c r="K685">
        <v>1</v>
      </c>
      <c r="L685">
        <v>19819</v>
      </c>
      <c r="M685">
        <v>0</v>
      </c>
      <c r="N685">
        <v>0</v>
      </c>
      <c r="O685">
        <v>3567.42</v>
      </c>
      <c r="P685">
        <v>273</v>
      </c>
      <c r="Q685">
        <v>23659.42</v>
      </c>
      <c r="R685" t="s">
        <v>33</v>
      </c>
      <c r="S685" t="s">
        <v>63</v>
      </c>
      <c r="T685" t="s">
        <v>35</v>
      </c>
      <c r="U685" t="s">
        <v>36</v>
      </c>
      <c r="V685" t="s">
        <v>37</v>
      </c>
      <c r="W685">
        <v>3</v>
      </c>
      <c r="X685" t="s">
        <v>47</v>
      </c>
      <c r="Y685">
        <v>2</v>
      </c>
      <c r="Z685" t="s">
        <v>39</v>
      </c>
    </row>
    <row r="686" spans="1:26" x14ac:dyDescent="0.3">
      <c r="A686" t="s">
        <v>1256</v>
      </c>
      <c r="B686" s="1">
        <v>45917</v>
      </c>
      <c r="C686" t="s">
        <v>1257</v>
      </c>
      <c r="D686" t="s">
        <v>89</v>
      </c>
      <c r="E686" t="s">
        <v>43</v>
      </c>
      <c r="F686">
        <v>30</v>
      </c>
      <c r="G686" t="s">
        <v>30</v>
      </c>
      <c r="H686" t="s">
        <v>31</v>
      </c>
      <c r="I686" t="s">
        <v>30</v>
      </c>
      <c r="J686" t="s">
        <v>125</v>
      </c>
      <c r="K686">
        <v>5</v>
      </c>
      <c r="L686">
        <v>49125</v>
      </c>
      <c r="M686">
        <v>0</v>
      </c>
      <c r="N686">
        <v>0</v>
      </c>
      <c r="O686">
        <v>44212.5</v>
      </c>
      <c r="P686">
        <v>132</v>
      </c>
      <c r="Q686">
        <v>289969.5</v>
      </c>
      <c r="R686" t="s">
        <v>54</v>
      </c>
      <c r="S686" t="s">
        <v>63</v>
      </c>
      <c r="T686" t="s">
        <v>95</v>
      </c>
      <c r="U686" t="s">
        <v>96</v>
      </c>
      <c r="V686" t="s">
        <v>57</v>
      </c>
      <c r="W686">
        <v>2</v>
      </c>
      <c r="X686" t="s">
        <v>38</v>
      </c>
      <c r="Y686">
        <v>1</v>
      </c>
      <c r="Z686" t="s">
        <v>58</v>
      </c>
    </row>
    <row r="687" spans="1:26" x14ac:dyDescent="0.3">
      <c r="A687" t="s">
        <v>1258</v>
      </c>
      <c r="B687" s="1">
        <v>46090</v>
      </c>
      <c r="C687" t="s">
        <v>975</v>
      </c>
      <c r="D687" t="s">
        <v>61</v>
      </c>
      <c r="E687" t="s">
        <v>29</v>
      </c>
      <c r="F687">
        <v>56</v>
      </c>
      <c r="G687" t="s">
        <v>67</v>
      </c>
      <c r="H687" t="s">
        <v>68</v>
      </c>
      <c r="I687" t="s">
        <v>67</v>
      </c>
      <c r="J687" t="s">
        <v>69</v>
      </c>
      <c r="K687">
        <v>3</v>
      </c>
      <c r="L687">
        <v>40023</v>
      </c>
      <c r="M687">
        <v>5</v>
      </c>
      <c r="N687">
        <v>6003.45</v>
      </c>
      <c r="O687">
        <v>20531.8</v>
      </c>
      <c r="P687">
        <v>233</v>
      </c>
      <c r="Q687">
        <v>134830.35</v>
      </c>
      <c r="R687" t="s">
        <v>33</v>
      </c>
      <c r="S687" t="s">
        <v>63</v>
      </c>
      <c r="T687" t="s">
        <v>76</v>
      </c>
      <c r="U687" t="s">
        <v>77</v>
      </c>
      <c r="V687" t="s">
        <v>57</v>
      </c>
      <c r="W687">
        <v>1</v>
      </c>
      <c r="X687" t="s">
        <v>38</v>
      </c>
      <c r="Y687">
        <v>2</v>
      </c>
      <c r="Z687" t="s">
        <v>39</v>
      </c>
    </row>
    <row r="688" spans="1:26" x14ac:dyDescent="0.3">
      <c r="A688" t="s">
        <v>1259</v>
      </c>
      <c r="B688" s="1">
        <v>45849</v>
      </c>
      <c r="C688" t="s">
        <v>734</v>
      </c>
      <c r="D688" t="s">
        <v>73</v>
      </c>
      <c r="E688" t="s">
        <v>29</v>
      </c>
      <c r="F688">
        <v>56</v>
      </c>
      <c r="G688" t="s">
        <v>30</v>
      </c>
      <c r="H688" t="s">
        <v>31</v>
      </c>
      <c r="I688" t="s">
        <v>30</v>
      </c>
      <c r="J688" t="s">
        <v>75</v>
      </c>
      <c r="K688">
        <v>1</v>
      </c>
      <c r="L688">
        <v>11177</v>
      </c>
      <c r="M688">
        <v>20</v>
      </c>
      <c r="N688">
        <v>2235.4</v>
      </c>
      <c r="O688">
        <v>1609.49</v>
      </c>
      <c r="P688">
        <v>174</v>
      </c>
      <c r="Q688">
        <v>10725.09</v>
      </c>
      <c r="R688" t="s">
        <v>54</v>
      </c>
      <c r="S688" t="s">
        <v>63</v>
      </c>
      <c r="T688" t="s">
        <v>76</v>
      </c>
      <c r="U688" t="s">
        <v>77</v>
      </c>
      <c r="V688" t="s">
        <v>57</v>
      </c>
      <c r="W688">
        <v>10</v>
      </c>
      <c r="X688" t="s">
        <v>38</v>
      </c>
      <c r="Y688">
        <v>5</v>
      </c>
      <c r="Z688" t="s">
        <v>47</v>
      </c>
    </row>
    <row r="689" spans="1:26" x14ac:dyDescent="0.3">
      <c r="A689" t="s">
        <v>1260</v>
      </c>
      <c r="B689" s="1">
        <v>45783</v>
      </c>
      <c r="C689" t="s">
        <v>423</v>
      </c>
      <c r="D689" t="s">
        <v>61</v>
      </c>
      <c r="E689" t="s">
        <v>29</v>
      </c>
      <c r="F689">
        <v>44</v>
      </c>
      <c r="G689" t="s">
        <v>74</v>
      </c>
      <c r="H689" t="s">
        <v>31</v>
      </c>
      <c r="I689" t="s">
        <v>74</v>
      </c>
      <c r="J689" t="s">
        <v>69</v>
      </c>
      <c r="K689">
        <v>4</v>
      </c>
      <c r="L689">
        <v>43124</v>
      </c>
      <c r="M689">
        <v>15</v>
      </c>
      <c r="N689">
        <v>25874.400000000001</v>
      </c>
      <c r="O689">
        <v>26391.89</v>
      </c>
      <c r="P689">
        <v>187</v>
      </c>
      <c r="Q689">
        <v>173200.49</v>
      </c>
      <c r="R689" t="s">
        <v>33</v>
      </c>
      <c r="S689" t="s">
        <v>63</v>
      </c>
      <c r="T689" t="s">
        <v>103</v>
      </c>
      <c r="U689" t="s">
        <v>103</v>
      </c>
      <c r="V689" t="s">
        <v>57</v>
      </c>
      <c r="W689">
        <v>8</v>
      </c>
      <c r="X689" t="s">
        <v>47</v>
      </c>
      <c r="Y689">
        <v>3</v>
      </c>
      <c r="Z689" t="s">
        <v>91</v>
      </c>
    </row>
    <row r="690" spans="1:26" x14ac:dyDescent="0.3">
      <c r="A690" t="s">
        <v>1261</v>
      </c>
      <c r="B690" s="1">
        <v>46033</v>
      </c>
      <c r="C690" t="s">
        <v>1262</v>
      </c>
      <c r="D690" t="s">
        <v>108</v>
      </c>
      <c r="E690" t="s">
        <v>29</v>
      </c>
      <c r="F690">
        <v>51</v>
      </c>
      <c r="G690" t="s">
        <v>74</v>
      </c>
      <c r="H690" t="s">
        <v>31</v>
      </c>
      <c r="I690" t="s">
        <v>74</v>
      </c>
      <c r="J690" t="s">
        <v>201</v>
      </c>
      <c r="K690">
        <v>1</v>
      </c>
      <c r="L690">
        <v>1063</v>
      </c>
      <c r="M690">
        <v>5</v>
      </c>
      <c r="N690">
        <v>53.15</v>
      </c>
      <c r="O690">
        <v>181.77</v>
      </c>
      <c r="P690">
        <v>2</v>
      </c>
      <c r="Q690">
        <v>1193.6199999999999</v>
      </c>
      <c r="R690" t="s">
        <v>33</v>
      </c>
      <c r="S690" t="s">
        <v>34</v>
      </c>
      <c r="T690" t="s">
        <v>103</v>
      </c>
      <c r="U690" t="s">
        <v>103</v>
      </c>
      <c r="V690" t="s">
        <v>57</v>
      </c>
      <c r="W690">
        <v>6</v>
      </c>
      <c r="X690" t="s">
        <v>47</v>
      </c>
      <c r="Y690">
        <v>5</v>
      </c>
      <c r="Z690" t="s">
        <v>39</v>
      </c>
    </row>
    <row r="691" spans="1:26" x14ac:dyDescent="0.3">
      <c r="A691" t="s">
        <v>1263</v>
      </c>
      <c r="B691" s="1">
        <v>46039</v>
      </c>
      <c r="C691" t="s">
        <v>678</v>
      </c>
      <c r="D691" t="s">
        <v>80</v>
      </c>
      <c r="E691" t="s">
        <v>43</v>
      </c>
      <c r="F691">
        <v>34</v>
      </c>
      <c r="G691" t="s">
        <v>74</v>
      </c>
      <c r="H691" t="s">
        <v>31</v>
      </c>
      <c r="I691" t="s">
        <v>74</v>
      </c>
      <c r="J691" t="s">
        <v>102</v>
      </c>
      <c r="K691">
        <v>2</v>
      </c>
      <c r="L691">
        <v>862</v>
      </c>
      <c r="M691">
        <v>0</v>
      </c>
      <c r="N691">
        <v>0</v>
      </c>
      <c r="O691">
        <v>310.32</v>
      </c>
      <c r="P691">
        <v>38</v>
      </c>
      <c r="Q691">
        <v>2072.3200000000002</v>
      </c>
      <c r="R691" t="s">
        <v>54</v>
      </c>
      <c r="S691" t="s">
        <v>63</v>
      </c>
      <c r="T691" t="s">
        <v>70</v>
      </c>
      <c r="U691" t="s">
        <v>56</v>
      </c>
      <c r="V691" t="s">
        <v>57</v>
      </c>
      <c r="W691">
        <v>4</v>
      </c>
      <c r="X691" t="s">
        <v>47</v>
      </c>
      <c r="Y691">
        <v>5</v>
      </c>
      <c r="Z691" t="s">
        <v>47</v>
      </c>
    </row>
    <row r="692" spans="1:26" x14ac:dyDescent="0.3">
      <c r="A692" t="s">
        <v>1264</v>
      </c>
      <c r="B692" s="1">
        <v>46103</v>
      </c>
      <c r="C692" t="s">
        <v>1265</v>
      </c>
      <c r="D692" t="s">
        <v>89</v>
      </c>
      <c r="E692" t="s">
        <v>29</v>
      </c>
      <c r="F692">
        <v>18</v>
      </c>
      <c r="G692" t="s">
        <v>99</v>
      </c>
      <c r="H692" t="s">
        <v>52</v>
      </c>
      <c r="I692" t="s">
        <v>99</v>
      </c>
      <c r="J692" t="s">
        <v>150</v>
      </c>
      <c r="K692">
        <v>3</v>
      </c>
      <c r="L692">
        <v>48398</v>
      </c>
      <c r="M692">
        <v>0</v>
      </c>
      <c r="N692">
        <v>0</v>
      </c>
      <c r="O692">
        <v>26134.92</v>
      </c>
      <c r="P692">
        <v>450</v>
      </c>
      <c r="Q692">
        <v>171778.92</v>
      </c>
      <c r="R692" t="s">
        <v>83</v>
      </c>
      <c r="S692" t="s">
        <v>34</v>
      </c>
      <c r="T692" t="s">
        <v>46</v>
      </c>
      <c r="U692" t="s">
        <v>36</v>
      </c>
      <c r="V692" t="s">
        <v>37</v>
      </c>
      <c r="W692">
        <v>1</v>
      </c>
      <c r="X692" t="s">
        <v>47</v>
      </c>
      <c r="Y692">
        <v>5</v>
      </c>
      <c r="Z692" t="s">
        <v>91</v>
      </c>
    </row>
    <row r="693" spans="1:26" x14ac:dyDescent="0.3">
      <c r="A693" t="s">
        <v>1266</v>
      </c>
      <c r="B693" s="1">
        <v>45981</v>
      </c>
      <c r="C693" t="s">
        <v>1267</v>
      </c>
      <c r="D693" t="s">
        <v>111</v>
      </c>
      <c r="E693" t="s">
        <v>43</v>
      </c>
      <c r="F693">
        <v>57</v>
      </c>
      <c r="G693" t="s">
        <v>134</v>
      </c>
      <c r="H693" t="s">
        <v>31</v>
      </c>
      <c r="I693" t="s">
        <v>134</v>
      </c>
      <c r="J693" t="s">
        <v>102</v>
      </c>
      <c r="K693">
        <v>4</v>
      </c>
      <c r="L693">
        <v>39778</v>
      </c>
      <c r="M693">
        <v>10</v>
      </c>
      <c r="N693">
        <v>15911.2</v>
      </c>
      <c r="O693">
        <v>25776.14</v>
      </c>
      <c r="P693">
        <v>252</v>
      </c>
      <c r="Q693">
        <v>169228.94</v>
      </c>
      <c r="R693" t="s">
        <v>33</v>
      </c>
      <c r="S693" t="s">
        <v>34</v>
      </c>
      <c r="T693" t="s">
        <v>70</v>
      </c>
      <c r="U693" t="s">
        <v>56</v>
      </c>
      <c r="V693" t="s">
        <v>57</v>
      </c>
      <c r="W693">
        <v>6</v>
      </c>
      <c r="X693" t="s">
        <v>47</v>
      </c>
      <c r="Y693">
        <v>5</v>
      </c>
      <c r="Z693" t="s">
        <v>39</v>
      </c>
    </row>
    <row r="694" spans="1:26" x14ac:dyDescent="0.3">
      <c r="A694" t="s">
        <v>1268</v>
      </c>
      <c r="B694" s="1">
        <v>45859</v>
      </c>
      <c r="C694" t="s">
        <v>1269</v>
      </c>
      <c r="D694" t="s">
        <v>42</v>
      </c>
      <c r="E694" t="s">
        <v>29</v>
      </c>
      <c r="F694">
        <v>42</v>
      </c>
      <c r="G694" t="s">
        <v>99</v>
      </c>
      <c r="H694" t="s">
        <v>52</v>
      </c>
      <c r="I694" t="s">
        <v>99</v>
      </c>
      <c r="J694" t="s">
        <v>125</v>
      </c>
      <c r="K694">
        <v>2</v>
      </c>
      <c r="L694">
        <v>25407</v>
      </c>
      <c r="M694">
        <v>0</v>
      </c>
      <c r="N694">
        <v>0</v>
      </c>
      <c r="O694">
        <v>9146.52</v>
      </c>
      <c r="P694">
        <v>193</v>
      </c>
      <c r="Q694">
        <v>60153.52</v>
      </c>
      <c r="R694" t="s">
        <v>83</v>
      </c>
      <c r="S694" t="s">
        <v>34</v>
      </c>
      <c r="T694" t="s">
        <v>55</v>
      </c>
      <c r="U694" t="s">
        <v>56</v>
      </c>
      <c r="V694" t="s">
        <v>57</v>
      </c>
      <c r="W694">
        <v>5</v>
      </c>
      <c r="X694" t="s">
        <v>38</v>
      </c>
      <c r="Y694">
        <v>3</v>
      </c>
      <c r="Z694" t="s">
        <v>91</v>
      </c>
    </row>
    <row r="695" spans="1:26" x14ac:dyDescent="0.3">
      <c r="A695" t="s">
        <v>1270</v>
      </c>
      <c r="B695" s="1">
        <v>45761</v>
      </c>
      <c r="C695" t="s">
        <v>1271</v>
      </c>
      <c r="D695" t="s">
        <v>61</v>
      </c>
      <c r="E695" t="s">
        <v>43</v>
      </c>
      <c r="F695">
        <v>33</v>
      </c>
      <c r="G695" t="s">
        <v>67</v>
      </c>
      <c r="H695" t="s">
        <v>68</v>
      </c>
      <c r="I695" t="s">
        <v>67</v>
      </c>
      <c r="J695" t="s">
        <v>62</v>
      </c>
      <c r="K695">
        <v>1</v>
      </c>
      <c r="L695">
        <v>34030</v>
      </c>
      <c r="M695">
        <v>5</v>
      </c>
      <c r="N695">
        <v>1701.5</v>
      </c>
      <c r="O695">
        <v>5819.13</v>
      </c>
      <c r="P695">
        <v>148</v>
      </c>
      <c r="Q695">
        <v>38295.629999999997</v>
      </c>
      <c r="R695" t="s">
        <v>33</v>
      </c>
      <c r="S695" t="s">
        <v>34</v>
      </c>
      <c r="T695" t="s">
        <v>70</v>
      </c>
      <c r="U695" t="s">
        <v>56</v>
      </c>
      <c r="V695" t="s">
        <v>57</v>
      </c>
      <c r="W695">
        <v>5</v>
      </c>
      <c r="X695" t="s">
        <v>47</v>
      </c>
      <c r="Y695">
        <v>5</v>
      </c>
      <c r="Z695" t="s">
        <v>39</v>
      </c>
    </row>
    <row r="696" spans="1:26" x14ac:dyDescent="0.3">
      <c r="A696" t="s">
        <v>1272</v>
      </c>
      <c r="B696" s="1">
        <v>45761</v>
      </c>
      <c r="C696" t="s">
        <v>1273</v>
      </c>
      <c r="D696" t="s">
        <v>28</v>
      </c>
      <c r="E696" t="s">
        <v>29</v>
      </c>
      <c r="F696">
        <v>55</v>
      </c>
      <c r="G696" t="s">
        <v>44</v>
      </c>
      <c r="H696" t="s">
        <v>31</v>
      </c>
      <c r="I696" t="s">
        <v>44</v>
      </c>
      <c r="J696" t="s">
        <v>125</v>
      </c>
      <c r="K696">
        <v>2</v>
      </c>
      <c r="L696">
        <v>27846</v>
      </c>
      <c r="M696">
        <v>20</v>
      </c>
      <c r="N696">
        <v>11138.4</v>
      </c>
      <c r="O696">
        <v>8019.65</v>
      </c>
      <c r="P696">
        <v>421</v>
      </c>
      <c r="Q696">
        <v>52994.25</v>
      </c>
      <c r="R696" t="s">
        <v>83</v>
      </c>
      <c r="S696" t="s">
        <v>63</v>
      </c>
      <c r="T696" t="s">
        <v>103</v>
      </c>
      <c r="U696" t="s">
        <v>103</v>
      </c>
      <c r="V696" t="s">
        <v>57</v>
      </c>
      <c r="W696">
        <v>4</v>
      </c>
      <c r="X696" t="s">
        <v>47</v>
      </c>
      <c r="Y696">
        <v>5</v>
      </c>
      <c r="Z696" t="s">
        <v>91</v>
      </c>
    </row>
    <row r="697" spans="1:26" x14ac:dyDescent="0.3">
      <c r="A697" t="s">
        <v>1274</v>
      </c>
      <c r="B697" s="1">
        <v>45954</v>
      </c>
      <c r="C697" t="s">
        <v>848</v>
      </c>
      <c r="D697" t="s">
        <v>66</v>
      </c>
      <c r="E697" t="s">
        <v>43</v>
      </c>
      <c r="F697">
        <v>52</v>
      </c>
      <c r="G697" t="s">
        <v>134</v>
      </c>
      <c r="H697" t="s">
        <v>31</v>
      </c>
      <c r="I697" t="s">
        <v>134</v>
      </c>
      <c r="J697" t="s">
        <v>75</v>
      </c>
      <c r="K697">
        <v>1</v>
      </c>
      <c r="L697">
        <v>38289</v>
      </c>
      <c r="M697">
        <v>15</v>
      </c>
      <c r="N697">
        <v>5743.35</v>
      </c>
      <c r="O697">
        <v>5858.22</v>
      </c>
      <c r="P697">
        <v>315</v>
      </c>
      <c r="Q697">
        <v>38718.870000000003</v>
      </c>
      <c r="R697" t="s">
        <v>33</v>
      </c>
      <c r="S697" t="s">
        <v>63</v>
      </c>
      <c r="T697" t="s">
        <v>84</v>
      </c>
      <c r="U697" t="s">
        <v>85</v>
      </c>
      <c r="V697" t="s">
        <v>86</v>
      </c>
      <c r="W697">
        <v>3</v>
      </c>
      <c r="X697" t="s">
        <v>47</v>
      </c>
      <c r="Y697">
        <v>2</v>
      </c>
      <c r="Z697" t="s">
        <v>58</v>
      </c>
    </row>
    <row r="698" spans="1:26" x14ac:dyDescent="0.3">
      <c r="A698" t="s">
        <v>1275</v>
      </c>
      <c r="B698" s="1">
        <v>45931</v>
      </c>
      <c r="C698" t="s">
        <v>1276</v>
      </c>
      <c r="D698" t="s">
        <v>73</v>
      </c>
      <c r="E698" t="s">
        <v>29</v>
      </c>
      <c r="F698">
        <v>46</v>
      </c>
      <c r="G698" t="s">
        <v>44</v>
      </c>
      <c r="H698" t="s">
        <v>31</v>
      </c>
      <c r="I698" t="s">
        <v>44</v>
      </c>
      <c r="J698" t="s">
        <v>75</v>
      </c>
      <c r="K698">
        <v>3</v>
      </c>
      <c r="L698">
        <v>40712</v>
      </c>
      <c r="M698">
        <v>0</v>
      </c>
      <c r="N698">
        <v>0</v>
      </c>
      <c r="O698">
        <v>21984.48</v>
      </c>
      <c r="P698">
        <v>238</v>
      </c>
      <c r="Q698">
        <v>144358.48000000001</v>
      </c>
      <c r="R698" t="s">
        <v>33</v>
      </c>
      <c r="S698" t="s">
        <v>63</v>
      </c>
      <c r="T698" t="s">
        <v>95</v>
      </c>
      <c r="U698" t="s">
        <v>96</v>
      </c>
      <c r="V698" t="s">
        <v>57</v>
      </c>
      <c r="W698">
        <v>5</v>
      </c>
      <c r="X698" t="s">
        <v>38</v>
      </c>
      <c r="Y698">
        <v>5</v>
      </c>
      <c r="Z698" t="s">
        <v>58</v>
      </c>
    </row>
    <row r="699" spans="1:26" x14ac:dyDescent="0.3">
      <c r="A699" t="s">
        <v>1277</v>
      </c>
      <c r="B699" s="1">
        <v>45774</v>
      </c>
      <c r="C699" t="s">
        <v>671</v>
      </c>
      <c r="D699" t="s">
        <v>80</v>
      </c>
      <c r="E699" t="s">
        <v>29</v>
      </c>
      <c r="F699">
        <v>23</v>
      </c>
      <c r="G699" t="s">
        <v>44</v>
      </c>
      <c r="H699" t="s">
        <v>31</v>
      </c>
      <c r="I699" t="s">
        <v>44</v>
      </c>
      <c r="J699" t="s">
        <v>125</v>
      </c>
      <c r="K699">
        <v>1</v>
      </c>
      <c r="L699">
        <v>38286</v>
      </c>
      <c r="M699">
        <v>5</v>
      </c>
      <c r="N699">
        <v>1914.3</v>
      </c>
      <c r="O699">
        <v>6546.91</v>
      </c>
      <c r="P699">
        <v>264</v>
      </c>
      <c r="Q699">
        <v>43182.61</v>
      </c>
      <c r="R699" t="s">
        <v>54</v>
      </c>
      <c r="S699" t="s">
        <v>63</v>
      </c>
      <c r="T699" t="s">
        <v>35</v>
      </c>
      <c r="U699" t="s">
        <v>36</v>
      </c>
      <c r="V699" t="s">
        <v>37</v>
      </c>
      <c r="W699">
        <v>4</v>
      </c>
      <c r="X699" t="s">
        <v>47</v>
      </c>
      <c r="Y699">
        <v>4</v>
      </c>
      <c r="Z699" t="s">
        <v>91</v>
      </c>
    </row>
    <row r="700" spans="1:26" x14ac:dyDescent="0.3">
      <c r="A700" t="s">
        <v>1278</v>
      </c>
      <c r="B700" s="1">
        <v>45926</v>
      </c>
      <c r="C700" t="s">
        <v>1279</v>
      </c>
      <c r="D700" t="s">
        <v>50</v>
      </c>
      <c r="E700" t="s">
        <v>43</v>
      </c>
      <c r="F700">
        <v>21</v>
      </c>
      <c r="G700" t="s">
        <v>67</v>
      </c>
      <c r="H700" t="s">
        <v>68</v>
      </c>
      <c r="I700" t="s">
        <v>67</v>
      </c>
      <c r="J700" t="s">
        <v>150</v>
      </c>
      <c r="K700">
        <v>3</v>
      </c>
      <c r="L700">
        <v>38505</v>
      </c>
      <c r="M700">
        <v>10</v>
      </c>
      <c r="N700">
        <v>11551.5</v>
      </c>
      <c r="O700">
        <v>18713.43</v>
      </c>
      <c r="P700">
        <v>469</v>
      </c>
      <c r="Q700">
        <v>123145.93</v>
      </c>
      <c r="R700" t="s">
        <v>83</v>
      </c>
      <c r="S700" t="s">
        <v>34</v>
      </c>
      <c r="T700" t="s">
        <v>95</v>
      </c>
      <c r="U700" t="s">
        <v>96</v>
      </c>
      <c r="V700" t="s">
        <v>57</v>
      </c>
      <c r="W700">
        <v>7</v>
      </c>
      <c r="X700" t="s">
        <v>38</v>
      </c>
      <c r="Y700">
        <v>1</v>
      </c>
      <c r="Z700" t="s">
        <v>39</v>
      </c>
    </row>
    <row r="701" spans="1:26" x14ac:dyDescent="0.3">
      <c r="A701" t="s">
        <v>1280</v>
      </c>
      <c r="B701" s="1">
        <v>45835</v>
      </c>
      <c r="C701" t="s">
        <v>911</v>
      </c>
      <c r="D701" t="s">
        <v>50</v>
      </c>
      <c r="E701" t="s">
        <v>29</v>
      </c>
      <c r="F701">
        <v>41</v>
      </c>
      <c r="G701" t="s">
        <v>139</v>
      </c>
      <c r="H701" t="s">
        <v>31</v>
      </c>
      <c r="I701" t="s">
        <v>139</v>
      </c>
      <c r="J701" t="s">
        <v>75</v>
      </c>
      <c r="K701">
        <v>1</v>
      </c>
      <c r="L701">
        <v>37853</v>
      </c>
      <c r="M701">
        <v>20</v>
      </c>
      <c r="N701">
        <v>7570.6</v>
      </c>
      <c r="O701">
        <v>5450.83</v>
      </c>
      <c r="P701">
        <v>363</v>
      </c>
      <c r="Q701">
        <v>36096.230000000003</v>
      </c>
      <c r="R701" t="s">
        <v>54</v>
      </c>
      <c r="S701" t="s">
        <v>34</v>
      </c>
      <c r="T701" t="s">
        <v>84</v>
      </c>
      <c r="U701" t="s">
        <v>85</v>
      </c>
      <c r="V701" t="s">
        <v>86</v>
      </c>
      <c r="W701">
        <v>3</v>
      </c>
      <c r="X701" t="s">
        <v>38</v>
      </c>
      <c r="Y701">
        <v>1</v>
      </c>
      <c r="Z701" t="s">
        <v>58</v>
      </c>
    </row>
    <row r="702" spans="1:26" x14ac:dyDescent="0.3">
      <c r="A702" t="s">
        <v>1281</v>
      </c>
      <c r="B702" s="1">
        <v>45848</v>
      </c>
      <c r="C702" t="s">
        <v>1282</v>
      </c>
      <c r="D702" t="s">
        <v>111</v>
      </c>
      <c r="E702" t="s">
        <v>29</v>
      </c>
      <c r="F702">
        <v>46</v>
      </c>
      <c r="G702" t="s">
        <v>139</v>
      </c>
      <c r="H702" t="s">
        <v>31</v>
      </c>
      <c r="I702" t="s">
        <v>139</v>
      </c>
      <c r="J702" t="s">
        <v>53</v>
      </c>
      <c r="K702">
        <v>1</v>
      </c>
      <c r="L702">
        <v>23378</v>
      </c>
      <c r="M702">
        <v>5</v>
      </c>
      <c r="N702">
        <v>1168.9000000000001</v>
      </c>
      <c r="O702">
        <v>3997.64</v>
      </c>
      <c r="P702">
        <v>1</v>
      </c>
      <c r="Q702">
        <v>26207.74</v>
      </c>
      <c r="R702" t="s">
        <v>33</v>
      </c>
      <c r="S702" t="s">
        <v>34</v>
      </c>
      <c r="T702" t="s">
        <v>46</v>
      </c>
      <c r="U702" t="s">
        <v>36</v>
      </c>
      <c r="V702" t="s">
        <v>37</v>
      </c>
      <c r="W702">
        <v>5</v>
      </c>
      <c r="X702" t="s">
        <v>38</v>
      </c>
      <c r="Y702">
        <v>3</v>
      </c>
      <c r="Z702" t="s">
        <v>91</v>
      </c>
    </row>
    <row r="703" spans="1:26" x14ac:dyDescent="0.3">
      <c r="A703" t="s">
        <v>1283</v>
      </c>
      <c r="B703" s="1">
        <v>45869</v>
      </c>
      <c r="C703" t="s">
        <v>1284</v>
      </c>
      <c r="D703" t="s">
        <v>28</v>
      </c>
      <c r="E703" t="s">
        <v>43</v>
      </c>
      <c r="F703">
        <v>48</v>
      </c>
      <c r="G703" t="s">
        <v>99</v>
      </c>
      <c r="H703" t="s">
        <v>52</v>
      </c>
      <c r="I703" t="s">
        <v>99</v>
      </c>
      <c r="J703" t="s">
        <v>53</v>
      </c>
      <c r="K703">
        <v>2</v>
      </c>
      <c r="L703">
        <v>34921</v>
      </c>
      <c r="M703">
        <v>5</v>
      </c>
      <c r="N703">
        <v>3492.1</v>
      </c>
      <c r="O703">
        <v>11942.98</v>
      </c>
      <c r="P703">
        <v>248</v>
      </c>
      <c r="Q703">
        <v>78540.88</v>
      </c>
      <c r="R703" t="s">
        <v>33</v>
      </c>
      <c r="S703" t="s">
        <v>63</v>
      </c>
      <c r="T703" t="s">
        <v>95</v>
      </c>
      <c r="U703" t="s">
        <v>96</v>
      </c>
      <c r="V703" t="s">
        <v>57</v>
      </c>
      <c r="W703">
        <v>1</v>
      </c>
      <c r="X703" t="s">
        <v>38</v>
      </c>
      <c r="Y703">
        <v>2</v>
      </c>
      <c r="Z703" t="s">
        <v>39</v>
      </c>
    </row>
    <row r="704" spans="1:26" x14ac:dyDescent="0.3">
      <c r="A704" t="s">
        <v>1285</v>
      </c>
      <c r="B704" s="1">
        <v>45790</v>
      </c>
      <c r="C704" t="s">
        <v>1286</v>
      </c>
      <c r="D704" t="s">
        <v>61</v>
      </c>
      <c r="E704" t="s">
        <v>43</v>
      </c>
      <c r="F704">
        <v>39</v>
      </c>
      <c r="G704" t="s">
        <v>90</v>
      </c>
      <c r="H704" t="s">
        <v>31</v>
      </c>
      <c r="I704" t="s">
        <v>90</v>
      </c>
      <c r="J704" t="s">
        <v>62</v>
      </c>
      <c r="K704">
        <v>4</v>
      </c>
      <c r="L704">
        <v>17871</v>
      </c>
      <c r="M704">
        <v>5</v>
      </c>
      <c r="N704">
        <v>3574.2</v>
      </c>
      <c r="O704">
        <v>12223.76</v>
      </c>
      <c r="P704">
        <v>178</v>
      </c>
      <c r="Q704">
        <v>80311.56</v>
      </c>
      <c r="R704" t="s">
        <v>54</v>
      </c>
      <c r="S704" t="s">
        <v>63</v>
      </c>
      <c r="T704" t="s">
        <v>70</v>
      </c>
      <c r="U704" t="s">
        <v>56</v>
      </c>
      <c r="V704" t="s">
        <v>57</v>
      </c>
      <c r="W704">
        <v>8</v>
      </c>
      <c r="X704" t="s">
        <v>38</v>
      </c>
      <c r="Y704">
        <v>5</v>
      </c>
      <c r="Z704" t="s">
        <v>47</v>
      </c>
    </row>
    <row r="705" spans="1:26" x14ac:dyDescent="0.3">
      <c r="A705" t="s">
        <v>1287</v>
      </c>
      <c r="B705" s="1">
        <v>46003</v>
      </c>
      <c r="C705" t="s">
        <v>834</v>
      </c>
      <c r="D705" t="s">
        <v>80</v>
      </c>
      <c r="E705" t="s">
        <v>29</v>
      </c>
      <c r="F705">
        <v>46</v>
      </c>
      <c r="G705" t="s">
        <v>94</v>
      </c>
      <c r="H705" t="s">
        <v>31</v>
      </c>
      <c r="I705" t="s">
        <v>94</v>
      </c>
      <c r="J705" t="s">
        <v>53</v>
      </c>
      <c r="K705">
        <v>4</v>
      </c>
      <c r="L705">
        <v>45708</v>
      </c>
      <c r="M705">
        <v>20</v>
      </c>
      <c r="N705">
        <v>36566.400000000001</v>
      </c>
      <c r="O705">
        <v>26327.81</v>
      </c>
      <c r="P705">
        <v>230</v>
      </c>
      <c r="Q705">
        <v>172823.41</v>
      </c>
      <c r="R705" t="s">
        <v>33</v>
      </c>
      <c r="S705" t="s">
        <v>34</v>
      </c>
      <c r="T705" t="s">
        <v>103</v>
      </c>
      <c r="U705" t="s">
        <v>103</v>
      </c>
      <c r="V705" t="s">
        <v>57</v>
      </c>
      <c r="W705">
        <v>10</v>
      </c>
      <c r="X705" t="s">
        <v>47</v>
      </c>
      <c r="Y705">
        <v>4</v>
      </c>
      <c r="Z705" t="s">
        <v>47</v>
      </c>
    </row>
    <row r="706" spans="1:26" x14ac:dyDescent="0.3">
      <c r="A706" t="s">
        <v>1288</v>
      </c>
      <c r="B706" s="1">
        <v>45867</v>
      </c>
      <c r="C706" t="s">
        <v>1289</v>
      </c>
      <c r="D706" t="s">
        <v>61</v>
      </c>
      <c r="E706" t="s">
        <v>29</v>
      </c>
      <c r="F706">
        <v>45</v>
      </c>
      <c r="G706" t="s">
        <v>51</v>
      </c>
      <c r="H706" t="s">
        <v>52</v>
      </c>
      <c r="I706" t="s">
        <v>51</v>
      </c>
      <c r="J706" t="s">
        <v>102</v>
      </c>
      <c r="K706">
        <v>4</v>
      </c>
      <c r="L706">
        <v>30414</v>
      </c>
      <c r="M706">
        <v>5</v>
      </c>
      <c r="N706">
        <v>6082.8</v>
      </c>
      <c r="O706">
        <v>20803.18</v>
      </c>
      <c r="P706">
        <v>367</v>
      </c>
      <c r="Q706">
        <v>136743.38</v>
      </c>
      <c r="R706" t="s">
        <v>33</v>
      </c>
      <c r="S706" t="s">
        <v>63</v>
      </c>
      <c r="T706" t="s">
        <v>76</v>
      </c>
      <c r="U706" t="s">
        <v>77</v>
      </c>
      <c r="V706" t="s">
        <v>57</v>
      </c>
      <c r="W706">
        <v>8</v>
      </c>
      <c r="X706" t="s">
        <v>38</v>
      </c>
      <c r="Y706">
        <v>4</v>
      </c>
      <c r="Z706" t="s">
        <v>91</v>
      </c>
    </row>
    <row r="707" spans="1:26" x14ac:dyDescent="0.3">
      <c r="A707" t="s">
        <v>1290</v>
      </c>
      <c r="B707" s="1">
        <v>45963</v>
      </c>
      <c r="C707" t="s">
        <v>1291</v>
      </c>
      <c r="D707" t="s">
        <v>80</v>
      </c>
      <c r="E707" t="s">
        <v>43</v>
      </c>
      <c r="F707">
        <v>28</v>
      </c>
      <c r="G707" t="s">
        <v>90</v>
      </c>
      <c r="H707" t="s">
        <v>31</v>
      </c>
      <c r="I707" t="s">
        <v>90</v>
      </c>
      <c r="J707" t="s">
        <v>32</v>
      </c>
      <c r="K707">
        <v>3</v>
      </c>
      <c r="L707">
        <v>20894</v>
      </c>
      <c r="M707">
        <v>15</v>
      </c>
      <c r="N707">
        <v>9402.2999999999993</v>
      </c>
      <c r="O707">
        <v>9590.35</v>
      </c>
      <c r="P707">
        <v>68</v>
      </c>
      <c r="Q707">
        <v>62938.05</v>
      </c>
      <c r="R707" t="s">
        <v>54</v>
      </c>
      <c r="S707" t="s">
        <v>63</v>
      </c>
      <c r="T707" t="s">
        <v>35</v>
      </c>
      <c r="U707" t="s">
        <v>36</v>
      </c>
      <c r="V707" t="s">
        <v>37</v>
      </c>
      <c r="W707">
        <v>1</v>
      </c>
      <c r="X707" t="s">
        <v>47</v>
      </c>
      <c r="Y707">
        <v>5</v>
      </c>
      <c r="Z707" t="s">
        <v>58</v>
      </c>
    </row>
    <row r="708" spans="1:26" x14ac:dyDescent="0.3">
      <c r="A708" t="s">
        <v>1292</v>
      </c>
      <c r="B708" s="1">
        <v>46001</v>
      </c>
      <c r="C708" t="s">
        <v>1293</v>
      </c>
      <c r="D708" t="s">
        <v>66</v>
      </c>
      <c r="E708" t="s">
        <v>29</v>
      </c>
      <c r="F708">
        <v>35</v>
      </c>
      <c r="G708" t="s">
        <v>99</v>
      </c>
      <c r="H708" t="s">
        <v>52</v>
      </c>
      <c r="I708" t="s">
        <v>99</v>
      </c>
      <c r="J708" t="s">
        <v>150</v>
      </c>
      <c r="K708">
        <v>1</v>
      </c>
      <c r="L708">
        <v>9009</v>
      </c>
      <c r="M708">
        <v>15</v>
      </c>
      <c r="N708">
        <v>1351.35</v>
      </c>
      <c r="O708">
        <v>1378.38</v>
      </c>
      <c r="P708">
        <v>466</v>
      </c>
      <c r="Q708">
        <v>9502.0300000000007</v>
      </c>
      <c r="R708" t="s">
        <v>54</v>
      </c>
      <c r="S708" t="s">
        <v>63</v>
      </c>
      <c r="T708" t="s">
        <v>76</v>
      </c>
      <c r="U708" t="s">
        <v>77</v>
      </c>
      <c r="V708" t="s">
        <v>57</v>
      </c>
      <c r="W708">
        <v>7</v>
      </c>
      <c r="X708" t="s">
        <v>47</v>
      </c>
      <c r="Y708">
        <v>3</v>
      </c>
      <c r="Z708" t="s">
        <v>39</v>
      </c>
    </row>
    <row r="709" spans="1:26" x14ac:dyDescent="0.3">
      <c r="A709" t="s">
        <v>1294</v>
      </c>
      <c r="B709" s="1">
        <v>45876</v>
      </c>
      <c r="C709" t="s">
        <v>443</v>
      </c>
      <c r="D709" t="s">
        <v>42</v>
      </c>
      <c r="E709" t="s">
        <v>29</v>
      </c>
      <c r="F709">
        <v>36</v>
      </c>
      <c r="G709" t="s">
        <v>30</v>
      </c>
      <c r="H709" t="s">
        <v>31</v>
      </c>
      <c r="I709" t="s">
        <v>30</v>
      </c>
      <c r="J709" t="s">
        <v>75</v>
      </c>
      <c r="K709">
        <v>4</v>
      </c>
      <c r="L709">
        <v>40980</v>
      </c>
      <c r="M709">
        <v>20</v>
      </c>
      <c r="N709">
        <v>32784</v>
      </c>
      <c r="O709">
        <v>23604.48</v>
      </c>
      <c r="P709">
        <v>302</v>
      </c>
      <c r="Q709">
        <v>155042.48000000001</v>
      </c>
      <c r="R709" t="s">
        <v>54</v>
      </c>
      <c r="S709" t="s">
        <v>63</v>
      </c>
      <c r="T709" t="s">
        <v>95</v>
      </c>
      <c r="U709" t="s">
        <v>96</v>
      </c>
      <c r="V709" t="s">
        <v>57</v>
      </c>
      <c r="W709">
        <v>10</v>
      </c>
      <c r="X709" t="s">
        <v>47</v>
      </c>
      <c r="Y709">
        <v>3</v>
      </c>
      <c r="Z709" t="s">
        <v>39</v>
      </c>
    </row>
    <row r="710" spans="1:26" x14ac:dyDescent="0.3">
      <c r="A710" t="s">
        <v>1295</v>
      </c>
      <c r="B710" s="1">
        <v>45777</v>
      </c>
      <c r="C710" t="s">
        <v>1167</v>
      </c>
      <c r="D710" t="s">
        <v>89</v>
      </c>
      <c r="E710" t="s">
        <v>43</v>
      </c>
      <c r="F710">
        <v>53</v>
      </c>
      <c r="G710" t="s">
        <v>139</v>
      </c>
      <c r="H710" t="s">
        <v>31</v>
      </c>
      <c r="I710" t="s">
        <v>139</v>
      </c>
      <c r="J710" t="s">
        <v>125</v>
      </c>
      <c r="K710">
        <v>4</v>
      </c>
      <c r="L710">
        <v>17805</v>
      </c>
      <c r="M710">
        <v>5</v>
      </c>
      <c r="N710">
        <v>3561</v>
      </c>
      <c r="O710">
        <v>12178.62</v>
      </c>
      <c r="P710">
        <v>278</v>
      </c>
      <c r="Q710">
        <v>80115.62</v>
      </c>
      <c r="R710" t="s">
        <v>33</v>
      </c>
      <c r="S710" t="s">
        <v>63</v>
      </c>
      <c r="T710" t="s">
        <v>55</v>
      </c>
      <c r="U710" t="s">
        <v>56</v>
      </c>
      <c r="V710" t="s">
        <v>57</v>
      </c>
      <c r="W710">
        <v>2</v>
      </c>
      <c r="X710" t="s">
        <v>47</v>
      </c>
      <c r="Y710">
        <v>4</v>
      </c>
      <c r="Z710" t="s">
        <v>58</v>
      </c>
    </row>
    <row r="711" spans="1:26" x14ac:dyDescent="0.3">
      <c r="A711" t="s">
        <v>1296</v>
      </c>
      <c r="B711" s="1">
        <v>46051</v>
      </c>
      <c r="C711" t="s">
        <v>962</v>
      </c>
      <c r="D711" t="s">
        <v>50</v>
      </c>
      <c r="E711" t="s">
        <v>29</v>
      </c>
      <c r="F711">
        <v>56</v>
      </c>
      <c r="G711" t="s">
        <v>134</v>
      </c>
      <c r="H711" t="s">
        <v>31</v>
      </c>
      <c r="I711" t="s">
        <v>134</v>
      </c>
      <c r="J711" t="s">
        <v>150</v>
      </c>
      <c r="K711">
        <v>3</v>
      </c>
      <c r="L711">
        <v>27997</v>
      </c>
      <c r="M711">
        <v>10</v>
      </c>
      <c r="N711">
        <v>8399.1</v>
      </c>
      <c r="O711">
        <v>13606.54</v>
      </c>
      <c r="P711">
        <v>430</v>
      </c>
      <c r="Q711">
        <v>89628.44</v>
      </c>
      <c r="R711" t="s">
        <v>45</v>
      </c>
      <c r="S711" t="s">
        <v>34</v>
      </c>
      <c r="T711" t="s">
        <v>84</v>
      </c>
      <c r="U711" t="s">
        <v>85</v>
      </c>
      <c r="V711" t="s">
        <v>86</v>
      </c>
      <c r="W711">
        <v>7</v>
      </c>
      <c r="X711" t="s">
        <v>47</v>
      </c>
      <c r="Y711">
        <v>1</v>
      </c>
      <c r="Z711" t="s">
        <v>39</v>
      </c>
    </row>
    <row r="712" spans="1:26" x14ac:dyDescent="0.3">
      <c r="A712" t="s">
        <v>1297</v>
      </c>
      <c r="B712" s="1">
        <v>45854</v>
      </c>
      <c r="C712" t="s">
        <v>107</v>
      </c>
      <c r="D712" t="s">
        <v>66</v>
      </c>
      <c r="E712" t="s">
        <v>29</v>
      </c>
      <c r="F712">
        <v>58</v>
      </c>
      <c r="G712" t="s">
        <v>30</v>
      </c>
      <c r="H712" t="s">
        <v>31</v>
      </c>
      <c r="I712" t="s">
        <v>30</v>
      </c>
      <c r="J712" t="s">
        <v>125</v>
      </c>
      <c r="K712">
        <v>3</v>
      </c>
      <c r="L712">
        <v>16676</v>
      </c>
      <c r="M712">
        <v>5</v>
      </c>
      <c r="N712">
        <v>2501.4</v>
      </c>
      <c r="O712">
        <v>8554.7900000000009</v>
      </c>
      <c r="P712">
        <v>328</v>
      </c>
      <c r="Q712">
        <v>56409.39</v>
      </c>
      <c r="R712" t="s">
        <v>54</v>
      </c>
      <c r="S712" t="s">
        <v>63</v>
      </c>
      <c r="T712" t="s">
        <v>46</v>
      </c>
      <c r="U712" t="s">
        <v>36</v>
      </c>
      <c r="V712" t="s">
        <v>37</v>
      </c>
      <c r="W712">
        <v>1</v>
      </c>
      <c r="X712" t="s">
        <v>38</v>
      </c>
      <c r="Y712">
        <v>1</v>
      </c>
      <c r="Z712" t="s">
        <v>39</v>
      </c>
    </row>
    <row r="713" spans="1:26" x14ac:dyDescent="0.3">
      <c r="A713" t="s">
        <v>1298</v>
      </c>
      <c r="B713" s="1">
        <v>46046</v>
      </c>
      <c r="C713" t="s">
        <v>881</v>
      </c>
      <c r="D713" t="s">
        <v>80</v>
      </c>
      <c r="E713" t="s">
        <v>43</v>
      </c>
      <c r="F713">
        <v>50</v>
      </c>
      <c r="G713" t="s">
        <v>74</v>
      </c>
      <c r="H713" t="s">
        <v>31</v>
      </c>
      <c r="I713" t="s">
        <v>74</v>
      </c>
      <c r="J713" t="s">
        <v>32</v>
      </c>
      <c r="K713">
        <v>1</v>
      </c>
      <c r="L713">
        <v>29242</v>
      </c>
      <c r="M713">
        <v>20</v>
      </c>
      <c r="N713">
        <v>5848.4</v>
      </c>
      <c r="O713">
        <v>4210.8500000000004</v>
      </c>
      <c r="P713">
        <v>375</v>
      </c>
      <c r="Q713">
        <v>27979.45</v>
      </c>
      <c r="R713" t="s">
        <v>54</v>
      </c>
      <c r="S713" t="s">
        <v>63</v>
      </c>
      <c r="T713" t="s">
        <v>84</v>
      </c>
      <c r="U713" t="s">
        <v>85</v>
      </c>
      <c r="V713" t="s">
        <v>86</v>
      </c>
      <c r="W713">
        <v>3</v>
      </c>
      <c r="X713" t="s">
        <v>38</v>
      </c>
      <c r="Y713">
        <v>4</v>
      </c>
      <c r="Z713" t="s">
        <v>58</v>
      </c>
    </row>
    <row r="714" spans="1:26" x14ac:dyDescent="0.3">
      <c r="A714" t="s">
        <v>1299</v>
      </c>
      <c r="B714" s="1">
        <v>45858</v>
      </c>
      <c r="C714" t="s">
        <v>509</v>
      </c>
      <c r="D714" t="s">
        <v>50</v>
      </c>
      <c r="E714" t="s">
        <v>29</v>
      </c>
      <c r="F714">
        <v>41</v>
      </c>
      <c r="G714" t="s">
        <v>94</v>
      </c>
      <c r="H714" t="s">
        <v>31</v>
      </c>
      <c r="I714" t="s">
        <v>94</v>
      </c>
      <c r="J714" t="s">
        <v>32</v>
      </c>
      <c r="K714">
        <v>4</v>
      </c>
      <c r="L714">
        <v>11472</v>
      </c>
      <c r="M714">
        <v>5</v>
      </c>
      <c r="N714">
        <v>2294.4</v>
      </c>
      <c r="O714">
        <v>7846.85</v>
      </c>
      <c r="P714">
        <v>166</v>
      </c>
      <c r="Q714">
        <v>51606.45</v>
      </c>
      <c r="R714" t="s">
        <v>33</v>
      </c>
      <c r="S714" t="s">
        <v>63</v>
      </c>
      <c r="T714" t="s">
        <v>46</v>
      </c>
      <c r="U714" t="s">
        <v>36</v>
      </c>
      <c r="V714" t="s">
        <v>37</v>
      </c>
      <c r="W714">
        <v>7</v>
      </c>
      <c r="X714" t="s">
        <v>47</v>
      </c>
      <c r="Y714">
        <v>2</v>
      </c>
      <c r="Z714" t="s">
        <v>58</v>
      </c>
    </row>
    <row r="715" spans="1:26" x14ac:dyDescent="0.3">
      <c r="A715" t="s">
        <v>1300</v>
      </c>
      <c r="B715" s="1">
        <v>45818</v>
      </c>
      <c r="C715" t="s">
        <v>1301</v>
      </c>
      <c r="D715" t="s">
        <v>50</v>
      </c>
      <c r="E715" t="s">
        <v>29</v>
      </c>
      <c r="F715">
        <v>59</v>
      </c>
      <c r="G715" t="s">
        <v>90</v>
      </c>
      <c r="H715" t="s">
        <v>31</v>
      </c>
      <c r="I715" t="s">
        <v>90</v>
      </c>
      <c r="J715" t="s">
        <v>53</v>
      </c>
      <c r="K715">
        <v>1</v>
      </c>
      <c r="L715">
        <v>47287</v>
      </c>
      <c r="M715">
        <v>0</v>
      </c>
      <c r="N715">
        <v>0</v>
      </c>
      <c r="O715">
        <v>8511.66</v>
      </c>
      <c r="P715">
        <v>494</v>
      </c>
      <c r="Q715">
        <v>56292.66</v>
      </c>
      <c r="R715" t="s">
        <v>45</v>
      </c>
      <c r="S715" t="s">
        <v>63</v>
      </c>
      <c r="T715" t="s">
        <v>76</v>
      </c>
      <c r="U715" t="s">
        <v>77</v>
      </c>
      <c r="V715" t="s">
        <v>57</v>
      </c>
      <c r="W715">
        <v>6</v>
      </c>
      <c r="X715" t="s">
        <v>38</v>
      </c>
      <c r="Y715">
        <v>1</v>
      </c>
      <c r="Z715" t="s">
        <v>58</v>
      </c>
    </row>
    <row r="716" spans="1:26" x14ac:dyDescent="0.3">
      <c r="A716" t="s">
        <v>1302</v>
      </c>
      <c r="B716" s="1">
        <v>45884</v>
      </c>
      <c r="C716" t="s">
        <v>447</v>
      </c>
      <c r="D716" t="s">
        <v>73</v>
      </c>
      <c r="E716" t="s">
        <v>29</v>
      </c>
      <c r="F716">
        <v>54</v>
      </c>
      <c r="G716" t="s">
        <v>67</v>
      </c>
      <c r="H716" t="s">
        <v>68</v>
      </c>
      <c r="I716" t="s">
        <v>67</v>
      </c>
      <c r="J716" t="s">
        <v>62</v>
      </c>
      <c r="K716">
        <v>1</v>
      </c>
      <c r="L716">
        <v>27319</v>
      </c>
      <c r="M716">
        <v>20</v>
      </c>
      <c r="N716">
        <v>5463.8</v>
      </c>
      <c r="O716">
        <v>3933.94</v>
      </c>
      <c r="P716">
        <v>240</v>
      </c>
      <c r="Q716">
        <v>26029.14</v>
      </c>
      <c r="R716" t="s">
        <v>54</v>
      </c>
      <c r="S716" t="s">
        <v>63</v>
      </c>
      <c r="T716" t="s">
        <v>76</v>
      </c>
      <c r="U716" t="s">
        <v>77</v>
      </c>
      <c r="V716" t="s">
        <v>57</v>
      </c>
      <c r="W716">
        <v>3</v>
      </c>
      <c r="X716" t="s">
        <v>38</v>
      </c>
      <c r="Y716">
        <v>2</v>
      </c>
      <c r="Z716" t="s">
        <v>58</v>
      </c>
    </row>
    <row r="717" spans="1:26" x14ac:dyDescent="0.3">
      <c r="A717" t="s">
        <v>1303</v>
      </c>
      <c r="B717" s="1">
        <v>45765</v>
      </c>
      <c r="C717" t="s">
        <v>1304</v>
      </c>
      <c r="D717" t="s">
        <v>61</v>
      </c>
      <c r="E717" t="s">
        <v>43</v>
      </c>
      <c r="F717">
        <v>23</v>
      </c>
      <c r="G717" t="s">
        <v>134</v>
      </c>
      <c r="H717" t="s">
        <v>31</v>
      </c>
      <c r="I717" t="s">
        <v>134</v>
      </c>
      <c r="J717" t="s">
        <v>150</v>
      </c>
      <c r="K717">
        <v>2</v>
      </c>
      <c r="L717">
        <v>23777</v>
      </c>
      <c r="M717">
        <v>5</v>
      </c>
      <c r="N717">
        <v>2377.6999999999998</v>
      </c>
      <c r="O717">
        <v>8131.73</v>
      </c>
      <c r="P717">
        <v>196</v>
      </c>
      <c r="Q717">
        <v>53504.03</v>
      </c>
      <c r="R717" t="s">
        <v>83</v>
      </c>
      <c r="S717" t="s">
        <v>34</v>
      </c>
      <c r="T717" t="s">
        <v>84</v>
      </c>
      <c r="U717" t="s">
        <v>85</v>
      </c>
      <c r="V717" t="s">
        <v>86</v>
      </c>
      <c r="W717">
        <v>10</v>
      </c>
      <c r="X717" t="s">
        <v>47</v>
      </c>
      <c r="Y717">
        <v>2</v>
      </c>
      <c r="Z717" t="s">
        <v>47</v>
      </c>
    </row>
    <row r="718" spans="1:26" x14ac:dyDescent="0.3">
      <c r="A718" t="s">
        <v>1305</v>
      </c>
      <c r="B718" s="1">
        <v>45853</v>
      </c>
      <c r="C718" t="s">
        <v>1306</v>
      </c>
      <c r="D718" t="s">
        <v>80</v>
      </c>
      <c r="E718" t="s">
        <v>43</v>
      </c>
      <c r="F718">
        <v>49</v>
      </c>
      <c r="G718" t="s">
        <v>67</v>
      </c>
      <c r="H718" t="s">
        <v>68</v>
      </c>
      <c r="I718" t="s">
        <v>67</v>
      </c>
      <c r="J718" t="s">
        <v>32</v>
      </c>
      <c r="K718">
        <v>2</v>
      </c>
      <c r="L718">
        <v>47273</v>
      </c>
      <c r="M718">
        <v>15</v>
      </c>
      <c r="N718">
        <v>14181.9</v>
      </c>
      <c r="O718">
        <v>14465.54</v>
      </c>
      <c r="P718">
        <v>460</v>
      </c>
      <c r="Q718">
        <v>95289.64</v>
      </c>
      <c r="R718" t="s">
        <v>45</v>
      </c>
      <c r="S718" t="s">
        <v>34</v>
      </c>
      <c r="T718" t="s">
        <v>76</v>
      </c>
      <c r="U718" t="s">
        <v>77</v>
      </c>
      <c r="V718" t="s">
        <v>57</v>
      </c>
      <c r="W718">
        <v>2</v>
      </c>
      <c r="X718" t="s">
        <v>47</v>
      </c>
      <c r="Y718">
        <v>5</v>
      </c>
      <c r="Z718" t="s">
        <v>91</v>
      </c>
    </row>
    <row r="719" spans="1:26" x14ac:dyDescent="0.3">
      <c r="A719" t="s">
        <v>1307</v>
      </c>
      <c r="B719" s="1">
        <v>45948</v>
      </c>
      <c r="C719" t="s">
        <v>133</v>
      </c>
      <c r="D719" t="s">
        <v>50</v>
      </c>
      <c r="E719" t="s">
        <v>29</v>
      </c>
      <c r="F719">
        <v>55</v>
      </c>
      <c r="G719" t="s">
        <v>139</v>
      </c>
      <c r="H719" t="s">
        <v>31</v>
      </c>
      <c r="I719" t="s">
        <v>139</v>
      </c>
      <c r="J719" t="s">
        <v>69</v>
      </c>
      <c r="K719">
        <v>4</v>
      </c>
      <c r="L719">
        <v>5695</v>
      </c>
      <c r="M719">
        <v>5</v>
      </c>
      <c r="N719">
        <v>1139</v>
      </c>
      <c r="O719">
        <v>3895.38</v>
      </c>
      <c r="P719">
        <v>183</v>
      </c>
      <c r="Q719">
        <v>25719.38</v>
      </c>
      <c r="R719" t="s">
        <v>45</v>
      </c>
      <c r="S719" t="s">
        <v>63</v>
      </c>
      <c r="T719" t="s">
        <v>70</v>
      </c>
      <c r="U719" t="s">
        <v>56</v>
      </c>
      <c r="V719" t="s">
        <v>57</v>
      </c>
      <c r="W719">
        <v>9</v>
      </c>
      <c r="X719" t="s">
        <v>38</v>
      </c>
      <c r="Y719">
        <v>4</v>
      </c>
      <c r="Z719" t="s">
        <v>91</v>
      </c>
    </row>
    <row r="720" spans="1:26" x14ac:dyDescent="0.3">
      <c r="A720" t="s">
        <v>1308</v>
      </c>
      <c r="B720" s="1">
        <v>46032</v>
      </c>
      <c r="C720" t="s">
        <v>1309</v>
      </c>
      <c r="D720" t="s">
        <v>28</v>
      </c>
      <c r="E720" t="s">
        <v>29</v>
      </c>
      <c r="F720">
        <v>33</v>
      </c>
      <c r="G720" t="s">
        <v>30</v>
      </c>
      <c r="H720" t="s">
        <v>31</v>
      </c>
      <c r="I720" t="s">
        <v>30</v>
      </c>
      <c r="J720" t="s">
        <v>62</v>
      </c>
      <c r="K720">
        <v>4</v>
      </c>
      <c r="L720">
        <v>25749</v>
      </c>
      <c r="M720">
        <v>0</v>
      </c>
      <c r="N720">
        <v>0</v>
      </c>
      <c r="O720">
        <v>18539.28</v>
      </c>
      <c r="P720">
        <v>488</v>
      </c>
      <c r="Q720">
        <v>122023.28</v>
      </c>
      <c r="R720" t="s">
        <v>45</v>
      </c>
      <c r="S720" t="s">
        <v>63</v>
      </c>
      <c r="T720" t="s">
        <v>46</v>
      </c>
      <c r="U720" t="s">
        <v>36</v>
      </c>
      <c r="V720" t="s">
        <v>37</v>
      </c>
      <c r="W720">
        <v>6</v>
      </c>
      <c r="X720" t="s">
        <v>47</v>
      </c>
      <c r="Y720">
        <v>1</v>
      </c>
      <c r="Z720" t="s">
        <v>47</v>
      </c>
    </row>
    <row r="721" spans="1:26" x14ac:dyDescent="0.3">
      <c r="A721" t="s">
        <v>1310</v>
      </c>
      <c r="B721" s="1">
        <v>46094</v>
      </c>
      <c r="C721" t="s">
        <v>1117</v>
      </c>
      <c r="D721" t="s">
        <v>73</v>
      </c>
      <c r="E721" t="s">
        <v>43</v>
      </c>
      <c r="F721">
        <v>48</v>
      </c>
      <c r="G721" t="s">
        <v>67</v>
      </c>
      <c r="H721" t="s">
        <v>68</v>
      </c>
      <c r="I721" t="s">
        <v>67</v>
      </c>
      <c r="J721" t="s">
        <v>53</v>
      </c>
      <c r="K721">
        <v>3</v>
      </c>
      <c r="L721">
        <v>20383</v>
      </c>
      <c r="M721">
        <v>20</v>
      </c>
      <c r="N721">
        <v>12229.8</v>
      </c>
      <c r="O721">
        <v>8805.4599999999991</v>
      </c>
      <c r="P721">
        <v>320</v>
      </c>
      <c r="Q721">
        <v>58044.66</v>
      </c>
      <c r="R721" t="s">
        <v>83</v>
      </c>
      <c r="S721" t="s">
        <v>63</v>
      </c>
      <c r="T721" t="s">
        <v>35</v>
      </c>
      <c r="U721" t="s">
        <v>36</v>
      </c>
      <c r="V721" t="s">
        <v>37</v>
      </c>
      <c r="W721">
        <v>1</v>
      </c>
      <c r="X721" t="s">
        <v>47</v>
      </c>
      <c r="Y721">
        <v>2</v>
      </c>
      <c r="Z721" t="s">
        <v>39</v>
      </c>
    </row>
    <row r="722" spans="1:26" x14ac:dyDescent="0.3">
      <c r="A722" t="s">
        <v>1311</v>
      </c>
      <c r="B722" s="1">
        <v>45809</v>
      </c>
      <c r="C722" t="s">
        <v>660</v>
      </c>
      <c r="D722" t="s">
        <v>50</v>
      </c>
      <c r="E722" t="s">
        <v>43</v>
      </c>
      <c r="F722">
        <v>34</v>
      </c>
      <c r="G722" t="s">
        <v>44</v>
      </c>
      <c r="H722" t="s">
        <v>31</v>
      </c>
      <c r="I722" t="s">
        <v>44</v>
      </c>
      <c r="J722" t="s">
        <v>32</v>
      </c>
      <c r="K722">
        <v>4</v>
      </c>
      <c r="L722">
        <v>44550</v>
      </c>
      <c r="M722">
        <v>10</v>
      </c>
      <c r="N722">
        <v>17820</v>
      </c>
      <c r="O722">
        <v>28868.400000000001</v>
      </c>
      <c r="P722">
        <v>449</v>
      </c>
      <c r="Q722">
        <v>189697.4</v>
      </c>
      <c r="R722" t="s">
        <v>33</v>
      </c>
      <c r="S722" t="s">
        <v>63</v>
      </c>
      <c r="T722" t="s">
        <v>35</v>
      </c>
      <c r="U722" t="s">
        <v>36</v>
      </c>
      <c r="V722" t="s">
        <v>37</v>
      </c>
      <c r="W722">
        <v>7</v>
      </c>
      <c r="X722" t="s">
        <v>38</v>
      </c>
      <c r="Y722">
        <v>3</v>
      </c>
      <c r="Z722" t="s">
        <v>47</v>
      </c>
    </row>
    <row r="723" spans="1:26" x14ac:dyDescent="0.3">
      <c r="A723" t="s">
        <v>1312</v>
      </c>
      <c r="B723" s="1">
        <v>45988</v>
      </c>
      <c r="C723" t="s">
        <v>1313</v>
      </c>
      <c r="D723" t="s">
        <v>61</v>
      </c>
      <c r="E723" t="s">
        <v>43</v>
      </c>
      <c r="F723">
        <v>35</v>
      </c>
      <c r="G723" t="s">
        <v>139</v>
      </c>
      <c r="H723" t="s">
        <v>31</v>
      </c>
      <c r="I723" t="s">
        <v>139</v>
      </c>
      <c r="J723" t="s">
        <v>112</v>
      </c>
      <c r="K723">
        <v>3</v>
      </c>
      <c r="L723">
        <v>17487</v>
      </c>
      <c r="M723">
        <v>20</v>
      </c>
      <c r="N723">
        <v>10492.2</v>
      </c>
      <c r="O723">
        <v>7554.38</v>
      </c>
      <c r="P723">
        <v>447</v>
      </c>
      <c r="Q723">
        <v>49970.18</v>
      </c>
      <c r="R723" t="s">
        <v>83</v>
      </c>
      <c r="S723" t="s">
        <v>34</v>
      </c>
      <c r="T723" t="s">
        <v>70</v>
      </c>
      <c r="U723" t="s">
        <v>56</v>
      </c>
      <c r="V723" t="s">
        <v>57</v>
      </c>
      <c r="W723">
        <v>10</v>
      </c>
      <c r="X723" t="s">
        <v>38</v>
      </c>
      <c r="Y723">
        <v>5</v>
      </c>
      <c r="Z723" t="s">
        <v>39</v>
      </c>
    </row>
    <row r="724" spans="1:26" x14ac:dyDescent="0.3">
      <c r="A724" t="s">
        <v>1314</v>
      </c>
      <c r="B724" s="1">
        <v>46017</v>
      </c>
      <c r="C724" t="s">
        <v>1239</v>
      </c>
      <c r="D724" t="s">
        <v>73</v>
      </c>
      <c r="E724" t="s">
        <v>29</v>
      </c>
      <c r="F724">
        <v>20</v>
      </c>
      <c r="G724" t="s">
        <v>44</v>
      </c>
      <c r="H724" t="s">
        <v>31</v>
      </c>
      <c r="I724" t="s">
        <v>44</v>
      </c>
      <c r="J724" t="s">
        <v>75</v>
      </c>
      <c r="K724">
        <v>3</v>
      </c>
      <c r="L724">
        <v>32893</v>
      </c>
      <c r="M724">
        <v>5</v>
      </c>
      <c r="N724">
        <v>4933.95</v>
      </c>
      <c r="O724">
        <v>16874.11</v>
      </c>
      <c r="P724">
        <v>386</v>
      </c>
      <c r="Q724">
        <v>111005.16</v>
      </c>
      <c r="R724" t="s">
        <v>54</v>
      </c>
      <c r="S724" t="s">
        <v>63</v>
      </c>
      <c r="T724" t="s">
        <v>35</v>
      </c>
      <c r="U724" t="s">
        <v>36</v>
      </c>
      <c r="V724" t="s">
        <v>37</v>
      </c>
      <c r="W724">
        <v>7</v>
      </c>
      <c r="X724" t="s">
        <v>38</v>
      </c>
      <c r="Y724">
        <v>4</v>
      </c>
      <c r="Z724" t="s">
        <v>47</v>
      </c>
    </row>
    <row r="725" spans="1:26" x14ac:dyDescent="0.3">
      <c r="A725" t="s">
        <v>1315</v>
      </c>
      <c r="B725" s="1">
        <v>45898</v>
      </c>
      <c r="C725" t="s">
        <v>1167</v>
      </c>
      <c r="D725" t="s">
        <v>80</v>
      </c>
      <c r="E725" t="s">
        <v>43</v>
      </c>
      <c r="F725">
        <v>33</v>
      </c>
      <c r="G725" t="s">
        <v>99</v>
      </c>
      <c r="H725" t="s">
        <v>52</v>
      </c>
      <c r="I725" t="s">
        <v>99</v>
      </c>
      <c r="J725" t="s">
        <v>112</v>
      </c>
      <c r="K725">
        <v>2</v>
      </c>
      <c r="L725">
        <v>48999</v>
      </c>
      <c r="M725">
        <v>10</v>
      </c>
      <c r="N725">
        <v>9799.7999999999993</v>
      </c>
      <c r="O725">
        <v>15875.68</v>
      </c>
      <c r="P725">
        <v>136</v>
      </c>
      <c r="Q725">
        <v>104209.88</v>
      </c>
      <c r="R725" t="s">
        <v>54</v>
      </c>
      <c r="S725" t="s">
        <v>63</v>
      </c>
      <c r="T725" t="s">
        <v>35</v>
      </c>
      <c r="U725" t="s">
        <v>36</v>
      </c>
      <c r="V725" t="s">
        <v>37</v>
      </c>
      <c r="W725">
        <v>7</v>
      </c>
      <c r="X725" t="s">
        <v>38</v>
      </c>
      <c r="Y725">
        <v>1</v>
      </c>
      <c r="Z725" t="s">
        <v>39</v>
      </c>
    </row>
    <row r="726" spans="1:26" x14ac:dyDescent="0.3">
      <c r="A726" t="s">
        <v>1316</v>
      </c>
      <c r="B726" s="1">
        <v>45788</v>
      </c>
      <c r="C726" t="s">
        <v>1317</v>
      </c>
      <c r="D726" t="s">
        <v>80</v>
      </c>
      <c r="E726" t="s">
        <v>43</v>
      </c>
      <c r="F726">
        <v>54</v>
      </c>
      <c r="G726" t="s">
        <v>139</v>
      </c>
      <c r="H726" t="s">
        <v>31</v>
      </c>
      <c r="I726" t="s">
        <v>139</v>
      </c>
      <c r="J726" t="s">
        <v>201</v>
      </c>
      <c r="K726">
        <v>5</v>
      </c>
      <c r="L726">
        <v>21651</v>
      </c>
      <c r="M726">
        <v>15</v>
      </c>
      <c r="N726">
        <v>16238.25</v>
      </c>
      <c r="O726">
        <v>16563.009999999998</v>
      </c>
      <c r="P726">
        <v>226</v>
      </c>
      <c r="Q726">
        <v>108805.75999999999</v>
      </c>
      <c r="R726" t="s">
        <v>54</v>
      </c>
      <c r="S726" t="s">
        <v>34</v>
      </c>
      <c r="T726" t="s">
        <v>70</v>
      </c>
      <c r="U726" t="s">
        <v>56</v>
      </c>
      <c r="V726" t="s">
        <v>57</v>
      </c>
      <c r="W726">
        <v>2</v>
      </c>
      <c r="X726" t="s">
        <v>38</v>
      </c>
      <c r="Y726">
        <v>3</v>
      </c>
      <c r="Z726" t="s">
        <v>39</v>
      </c>
    </row>
    <row r="727" spans="1:26" x14ac:dyDescent="0.3">
      <c r="A727" t="s">
        <v>1318</v>
      </c>
      <c r="B727" s="1">
        <v>46112</v>
      </c>
      <c r="C727" t="s">
        <v>609</v>
      </c>
      <c r="D727" t="s">
        <v>108</v>
      </c>
      <c r="E727" t="s">
        <v>43</v>
      </c>
      <c r="F727">
        <v>21</v>
      </c>
      <c r="G727" t="s">
        <v>134</v>
      </c>
      <c r="H727" t="s">
        <v>31</v>
      </c>
      <c r="I727" t="s">
        <v>134</v>
      </c>
      <c r="J727" t="s">
        <v>75</v>
      </c>
      <c r="K727">
        <v>3</v>
      </c>
      <c r="L727">
        <v>33508</v>
      </c>
      <c r="M727">
        <v>10</v>
      </c>
      <c r="N727">
        <v>10052.4</v>
      </c>
      <c r="O727">
        <v>16284.89</v>
      </c>
      <c r="P727">
        <v>103</v>
      </c>
      <c r="Q727">
        <v>106859.49</v>
      </c>
      <c r="R727" t="s">
        <v>33</v>
      </c>
      <c r="S727" t="s">
        <v>63</v>
      </c>
      <c r="T727" t="s">
        <v>46</v>
      </c>
      <c r="U727" t="s">
        <v>36</v>
      </c>
      <c r="V727" t="s">
        <v>37</v>
      </c>
      <c r="W727">
        <v>5</v>
      </c>
      <c r="X727" t="s">
        <v>47</v>
      </c>
      <c r="Y727">
        <v>1</v>
      </c>
      <c r="Z727" t="s">
        <v>47</v>
      </c>
    </row>
    <row r="728" spans="1:26" x14ac:dyDescent="0.3">
      <c r="A728" t="s">
        <v>1319</v>
      </c>
      <c r="B728" s="1">
        <v>45924</v>
      </c>
      <c r="C728" t="s">
        <v>906</v>
      </c>
      <c r="D728" t="s">
        <v>42</v>
      </c>
      <c r="E728" t="s">
        <v>29</v>
      </c>
      <c r="F728">
        <v>41</v>
      </c>
      <c r="G728" t="s">
        <v>139</v>
      </c>
      <c r="H728" t="s">
        <v>31</v>
      </c>
      <c r="I728" t="s">
        <v>139</v>
      </c>
      <c r="J728" t="s">
        <v>150</v>
      </c>
      <c r="K728">
        <v>2</v>
      </c>
      <c r="L728">
        <v>43281</v>
      </c>
      <c r="M728">
        <v>5</v>
      </c>
      <c r="N728">
        <v>4328.1000000000004</v>
      </c>
      <c r="O728">
        <v>14802.1</v>
      </c>
      <c r="P728">
        <v>87</v>
      </c>
      <c r="Q728">
        <v>97123</v>
      </c>
      <c r="R728" t="s">
        <v>45</v>
      </c>
      <c r="S728" t="s">
        <v>63</v>
      </c>
      <c r="T728" t="s">
        <v>35</v>
      </c>
      <c r="U728" t="s">
        <v>36</v>
      </c>
      <c r="V728" t="s">
        <v>37</v>
      </c>
      <c r="W728">
        <v>7</v>
      </c>
      <c r="X728" t="s">
        <v>47</v>
      </c>
      <c r="Y728">
        <v>1</v>
      </c>
      <c r="Z728" t="s">
        <v>47</v>
      </c>
    </row>
    <row r="729" spans="1:26" x14ac:dyDescent="0.3">
      <c r="A729" t="s">
        <v>1320</v>
      </c>
      <c r="B729" s="1">
        <v>45852</v>
      </c>
      <c r="C729" t="s">
        <v>851</v>
      </c>
      <c r="D729" t="s">
        <v>66</v>
      </c>
      <c r="E729" t="s">
        <v>29</v>
      </c>
      <c r="F729">
        <v>30</v>
      </c>
      <c r="G729" t="s">
        <v>30</v>
      </c>
      <c r="H729" t="s">
        <v>31</v>
      </c>
      <c r="I729" t="s">
        <v>30</v>
      </c>
      <c r="J729" t="s">
        <v>112</v>
      </c>
      <c r="K729">
        <v>2</v>
      </c>
      <c r="L729">
        <v>41547</v>
      </c>
      <c r="M729">
        <v>10</v>
      </c>
      <c r="N729">
        <v>8309.4</v>
      </c>
      <c r="O729">
        <v>13461.23</v>
      </c>
      <c r="P729">
        <v>154</v>
      </c>
      <c r="Q729">
        <v>88399.83</v>
      </c>
      <c r="R729" t="s">
        <v>45</v>
      </c>
      <c r="S729" t="s">
        <v>63</v>
      </c>
      <c r="T729" t="s">
        <v>70</v>
      </c>
      <c r="U729" t="s">
        <v>56</v>
      </c>
      <c r="V729" t="s">
        <v>57</v>
      </c>
      <c r="W729">
        <v>4</v>
      </c>
      <c r="X729" t="s">
        <v>38</v>
      </c>
      <c r="Y729">
        <v>3</v>
      </c>
      <c r="Z729" t="s">
        <v>58</v>
      </c>
    </row>
    <row r="730" spans="1:26" x14ac:dyDescent="0.3">
      <c r="A730" t="s">
        <v>1321</v>
      </c>
      <c r="B730" s="1">
        <v>45974</v>
      </c>
      <c r="C730" t="s">
        <v>1322</v>
      </c>
      <c r="D730" t="s">
        <v>61</v>
      </c>
      <c r="E730" t="s">
        <v>29</v>
      </c>
      <c r="F730">
        <v>26</v>
      </c>
      <c r="G730" t="s">
        <v>74</v>
      </c>
      <c r="H730" t="s">
        <v>31</v>
      </c>
      <c r="I730" t="s">
        <v>74</v>
      </c>
      <c r="J730" t="s">
        <v>125</v>
      </c>
      <c r="K730">
        <v>3</v>
      </c>
      <c r="L730">
        <v>27978</v>
      </c>
      <c r="M730">
        <v>5</v>
      </c>
      <c r="N730">
        <v>4196.7</v>
      </c>
      <c r="O730">
        <v>14352.71</v>
      </c>
      <c r="P730">
        <v>109</v>
      </c>
      <c r="Q730">
        <v>94199.01</v>
      </c>
      <c r="R730" t="s">
        <v>54</v>
      </c>
      <c r="S730" t="s">
        <v>63</v>
      </c>
      <c r="T730" t="s">
        <v>35</v>
      </c>
      <c r="U730" t="s">
        <v>36</v>
      </c>
      <c r="V730" t="s">
        <v>37</v>
      </c>
      <c r="W730">
        <v>7</v>
      </c>
      <c r="X730" t="s">
        <v>38</v>
      </c>
      <c r="Y730">
        <v>2</v>
      </c>
      <c r="Z730" t="s">
        <v>47</v>
      </c>
    </row>
    <row r="731" spans="1:26" x14ac:dyDescent="0.3">
      <c r="A731" t="s">
        <v>1323</v>
      </c>
      <c r="B731" s="1">
        <v>45962</v>
      </c>
      <c r="C731" t="s">
        <v>1324</v>
      </c>
      <c r="D731" t="s">
        <v>61</v>
      </c>
      <c r="E731" t="s">
        <v>43</v>
      </c>
      <c r="F731">
        <v>28</v>
      </c>
      <c r="G731" t="s">
        <v>134</v>
      </c>
      <c r="H731" t="s">
        <v>31</v>
      </c>
      <c r="I731" t="s">
        <v>134</v>
      </c>
      <c r="J731" t="s">
        <v>201</v>
      </c>
      <c r="K731">
        <v>1</v>
      </c>
      <c r="L731">
        <v>45792</v>
      </c>
      <c r="M731">
        <v>20</v>
      </c>
      <c r="N731">
        <v>9158.4</v>
      </c>
      <c r="O731">
        <v>6594.05</v>
      </c>
      <c r="P731">
        <v>224</v>
      </c>
      <c r="Q731">
        <v>43451.65</v>
      </c>
      <c r="R731" t="s">
        <v>33</v>
      </c>
      <c r="S731" t="s">
        <v>63</v>
      </c>
      <c r="T731" t="s">
        <v>95</v>
      </c>
      <c r="U731" t="s">
        <v>96</v>
      </c>
      <c r="V731" t="s">
        <v>57</v>
      </c>
      <c r="W731">
        <v>6</v>
      </c>
      <c r="X731" t="s">
        <v>47</v>
      </c>
      <c r="Y731">
        <v>3</v>
      </c>
      <c r="Z731" t="s">
        <v>58</v>
      </c>
    </row>
    <row r="732" spans="1:26" x14ac:dyDescent="0.3">
      <c r="A732" t="s">
        <v>1325</v>
      </c>
      <c r="B732" s="1">
        <v>46030</v>
      </c>
      <c r="C732" t="s">
        <v>223</v>
      </c>
      <c r="D732" t="s">
        <v>61</v>
      </c>
      <c r="E732" t="s">
        <v>29</v>
      </c>
      <c r="F732">
        <v>46</v>
      </c>
      <c r="G732" t="s">
        <v>99</v>
      </c>
      <c r="H732" t="s">
        <v>52</v>
      </c>
      <c r="I732" t="s">
        <v>99</v>
      </c>
      <c r="J732" t="s">
        <v>32</v>
      </c>
      <c r="K732">
        <v>3</v>
      </c>
      <c r="L732">
        <v>42112</v>
      </c>
      <c r="M732">
        <v>10</v>
      </c>
      <c r="N732">
        <v>12633.6</v>
      </c>
      <c r="O732">
        <v>20466.43</v>
      </c>
      <c r="P732">
        <v>357</v>
      </c>
      <c r="Q732">
        <v>134525.82999999999</v>
      </c>
      <c r="R732" t="s">
        <v>54</v>
      </c>
      <c r="S732" t="s">
        <v>34</v>
      </c>
      <c r="T732" t="s">
        <v>95</v>
      </c>
      <c r="U732" t="s">
        <v>96</v>
      </c>
      <c r="V732" t="s">
        <v>57</v>
      </c>
      <c r="W732">
        <v>8</v>
      </c>
      <c r="X732" t="s">
        <v>38</v>
      </c>
      <c r="Y732">
        <v>5</v>
      </c>
      <c r="Z732" t="s">
        <v>91</v>
      </c>
    </row>
    <row r="733" spans="1:26" x14ac:dyDescent="0.3">
      <c r="A733" t="s">
        <v>1326</v>
      </c>
      <c r="B733" s="1">
        <v>45963</v>
      </c>
      <c r="C733" t="s">
        <v>983</v>
      </c>
      <c r="D733" t="s">
        <v>89</v>
      </c>
      <c r="E733" t="s">
        <v>43</v>
      </c>
      <c r="F733">
        <v>42</v>
      </c>
      <c r="G733" t="s">
        <v>99</v>
      </c>
      <c r="H733" t="s">
        <v>52</v>
      </c>
      <c r="I733" t="s">
        <v>99</v>
      </c>
      <c r="J733" t="s">
        <v>150</v>
      </c>
      <c r="K733">
        <v>1</v>
      </c>
      <c r="L733">
        <v>9485</v>
      </c>
      <c r="M733">
        <v>15</v>
      </c>
      <c r="N733">
        <v>1422.75</v>
      </c>
      <c r="O733">
        <v>1451.2</v>
      </c>
      <c r="P733">
        <v>167</v>
      </c>
      <c r="Q733">
        <v>9680.4500000000007</v>
      </c>
      <c r="R733" t="s">
        <v>33</v>
      </c>
      <c r="S733" t="s">
        <v>34</v>
      </c>
      <c r="T733" t="s">
        <v>84</v>
      </c>
      <c r="U733" t="s">
        <v>85</v>
      </c>
      <c r="V733" t="s">
        <v>86</v>
      </c>
      <c r="W733">
        <v>1</v>
      </c>
      <c r="X733" t="s">
        <v>38</v>
      </c>
      <c r="Y733">
        <v>1</v>
      </c>
      <c r="Z733" t="s">
        <v>58</v>
      </c>
    </row>
    <row r="734" spans="1:26" x14ac:dyDescent="0.3">
      <c r="A734" t="s">
        <v>1327</v>
      </c>
      <c r="B734" s="1">
        <v>45891</v>
      </c>
      <c r="C734" t="s">
        <v>1328</v>
      </c>
      <c r="D734" t="s">
        <v>28</v>
      </c>
      <c r="E734" t="s">
        <v>43</v>
      </c>
      <c r="F734">
        <v>53</v>
      </c>
      <c r="G734" t="s">
        <v>30</v>
      </c>
      <c r="H734" t="s">
        <v>31</v>
      </c>
      <c r="I734" t="s">
        <v>30</v>
      </c>
      <c r="J734" t="s">
        <v>102</v>
      </c>
      <c r="K734">
        <v>3</v>
      </c>
      <c r="L734">
        <v>3588</v>
      </c>
      <c r="M734">
        <v>15</v>
      </c>
      <c r="N734">
        <v>1614.6</v>
      </c>
      <c r="O734">
        <v>1646.89</v>
      </c>
      <c r="P734">
        <v>206</v>
      </c>
      <c r="Q734">
        <v>11002.29</v>
      </c>
      <c r="R734" t="s">
        <v>54</v>
      </c>
      <c r="S734" t="s">
        <v>34</v>
      </c>
      <c r="T734" t="s">
        <v>103</v>
      </c>
      <c r="U734" t="s">
        <v>103</v>
      </c>
      <c r="V734" t="s">
        <v>57</v>
      </c>
      <c r="W734">
        <v>10</v>
      </c>
      <c r="X734" t="s">
        <v>38</v>
      </c>
      <c r="Y734">
        <v>4</v>
      </c>
      <c r="Z734" t="s">
        <v>47</v>
      </c>
    </row>
    <row r="735" spans="1:26" x14ac:dyDescent="0.3">
      <c r="A735" t="s">
        <v>1329</v>
      </c>
      <c r="B735" s="1">
        <v>45848</v>
      </c>
      <c r="C735" t="s">
        <v>824</v>
      </c>
      <c r="D735" t="s">
        <v>61</v>
      </c>
      <c r="E735" t="s">
        <v>43</v>
      </c>
      <c r="F735">
        <v>56</v>
      </c>
      <c r="G735" t="s">
        <v>51</v>
      </c>
      <c r="H735" t="s">
        <v>52</v>
      </c>
      <c r="I735" t="s">
        <v>51</v>
      </c>
      <c r="J735" t="s">
        <v>53</v>
      </c>
      <c r="K735">
        <v>1</v>
      </c>
      <c r="L735">
        <v>44046</v>
      </c>
      <c r="M735">
        <v>20</v>
      </c>
      <c r="N735">
        <v>8809.2000000000007</v>
      </c>
      <c r="O735">
        <v>6342.62</v>
      </c>
      <c r="P735">
        <v>311</v>
      </c>
      <c r="Q735">
        <v>41890.42</v>
      </c>
      <c r="R735" t="s">
        <v>54</v>
      </c>
      <c r="S735" t="s">
        <v>34</v>
      </c>
      <c r="T735" t="s">
        <v>103</v>
      </c>
      <c r="U735" t="s">
        <v>103</v>
      </c>
      <c r="V735" t="s">
        <v>57</v>
      </c>
      <c r="W735">
        <v>5</v>
      </c>
      <c r="X735" t="s">
        <v>47</v>
      </c>
      <c r="Y735">
        <v>4</v>
      </c>
      <c r="Z735" t="s">
        <v>91</v>
      </c>
    </row>
    <row r="736" spans="1:26" x14ac:dyDescent="0.3">
      <c r="A736" t="s">
        <v>1330</v>
      </c>
      <c r="B736" s="1">
        <v>45970</v>
      </c>
      <c r="C736" t="s">
        <v>1331</v>
      </c>
      <c r="D736" t="s">
        <v>89</v>
      </c>
      <c r="E736" t="s">
        <v>43</v>
      </c>
      <c r="F736">
        <v>25</v>
      </c>
      <c r="G736" t="s">
        <v>51</v>
      </c>
      <c r="H736" t="s">
        <v>52</v>
      </c>
      <c r="I736" t="s">
        <v>51</v>
      </c>
      <c r="J736" t="s">
        <v>150</v>
      </c>
      <c r="K736">
        <v>5</v>
      </c>
      <c r="L736">
        <v>6165</v>
      </c>
      <c r="M736">
        <v>20</v>
      </c>
      <c r="N736">
        <v>6165</v>
      </c>
      <c r="O736">
        <v>4438.8</v>
      </c>
      <c r="P736">
        <v>424</v>
      </c>
      <c r="Q736">
        <v>29522.799999999999</v>
      </c>
      <c r="R736" t="s">
        <v>83</v>
      </c>
      <c r="S736" t="s">
        <v>34</v>
      </c>
      <c r="T736" t="s">
        <v>103</v>
      </c>
      <c r="U736" t="s">
        <v>103</v>
      </c>
      <c r="V736" t="s">
        <v>57</v>
      </c>
      <c r="W736">
        <v>8</v>
      </c>
      <c r="X736" t="s">
        <v>38</v>
      </c>
      <c r="Y736">
        <v>5</v>
      </c>
      <c r="Z736" t="s">
        <v>58</v>
      </c>
    </row>
    <row r="737" spans="1:26" x14ac:dyDescent="0.3">
      <c r="A737" t="s">
        <v>1332</v>
      </c>
      <c r="B737" s="1">
        <v>45939</v>
      </c>
      <c r="C737" t="s">
        <v>948</v>
      </c>
      <c r="D737" t="s">
        <v>80</v>
      </c>
      <c r="E737" t="s">
        <v>29</v>
      </c>
      <c r="F737">
        <v>59</v>
      </c>
      <c r="G737" t="s">
        <v>90</v>
      </c>
      <c r="H737" t="s">
        <v>31</v>
      </c>
      <c r="I737" t="s">
        <v>90</v>
      </c>
      <c r="J737" t="s">
        <v>62</v>
      </c>
      <c r="K737">
        <v>4</v>
      </c>
      <c r="L737">
        <v>2086</v>
      </c>
      <c r="M737">
        <v>20</v>
      </c>
      <c r="N737">
        <v>1668.8</v>
      </c>
      <c r="O737">
        <v>1201.54</v>
      </c>
      <c r="P737">
        <v>360</v>
      </c>
      <c r="Q737">
        <v>8236.74</v>
      </c>
      <c r="R737" t="s">
        <v>45</v>
      </c>
      <c r="S737" t="s">
        <v>63</v>
      </c>
      <c r="T737" t="s">
        <v>103</v>
      </c>
      <c r="U737" t="s">
        <v>103</v>
      </c>
      <c r="V737" t="s">
        <v>57</v>
      </c>
      <c r="W737">
        <v>2</v>
      </c>
      <c r="X737" t="s">
        <v>47</v>
      </c>
      <c r="Y737">
        <v>4</v>
      </c>
      <c r="Z737" t="s">
        <v>91</v>
      </c>
    </row>
    <row r="738" spans="1:26" x14ac:dyDescent="0.3">
      <c r="A738" t="s">
        <v>1333</v>
      </c>
      <c r="B738" s="1">
        <v>45859</v>
      </c>
      <c r="C738" t="s">
        <v>746</v>
      </c>
      <c r="D738" t="s">
        <v>111</v>
      </c>
      <c r="E738" t="s">
        <v>43</v>
      </c>
      <c r="F738">
        <v>47</v>
      </c>
      <c r="G738" t="s">
        <v>51</v>
      </c>
      <c r="H738" t="s">
        <v>52</v>
      </c>
      <c r="I738" t="s">
        <v>51</v>
      </c>
      <c r="J738" t="s">
        <v>112</v>
      </c>
      <c r="K738">
        <v>1</v>
      </c>
      <c r="L738">
        <v>1296</v>
      </c>
      <c r="M738">
        <v>15</v>
      </c>
      <c r="N738">
        <v>194.4</v>
      </c>
      <c r="O738">
        <v>198.29</v>
      </c>
      <c r="P738">
        <v>410</v>
      </c>
      <c r="Q738">
        <v>1709.89</v>
      </c>
      <c r="R738" t="s">
        <v>54</v>
      </c>
      <c r="S738" t="s">
        <v>34</v>
      </c>
      <c r="T738" t="s">
        <v>84</v>
      </c>
      <c r="U738" t="s">
        <v>85</v>
      </c>
      <c r="V738" t="s">
        <v>86</v>
      </c>
      <c r="W738">
        <v>5</v>
      </c>
      <c r="X738" t="s">
        <v>38</v>
      </c>
      <c r="Y738">
        <v>3</v>
      </c>
      <c r="Z738" t="s">
        <v>58</v>
      </c>
    </row>
    <row r="739" spans="1:26" x14ac:dyDescent="0.3">
      <c r="A739" t="s">
        <v>1334</v>
      </c>
      <c r="B739" s="1">
        <v>46077</v>
      </c>
      <c r="C739" t="s">
        <v>193</v>
      </c>
      <c r="D739" t="s">
        <v>108</v>
      </c>
      <c r="E739" t="s">
        <v>29</v>
      </c>
      <c r="F739">
        <v>26</v>
      </c>
      <c r="G739" t="s">
        <v>30</v>
      </c>
      <c r="H739" t="s">
        <v>31</v>
      </c>
      <c r="I739" t="s">
        <v>30</v>
      </c>
      <c r="J739" t="s">
        <v>53</v>
      </c>
      <c r="K739">
        <v>1</v>
      </c>
      <c r="L739">
        <v>43602</v>
      </c>
      <c r="M739">
        <v>15</v>
      </c>
      <c r="N739">
        <v>6540.3</v>
      </c>
      <c r="O739">
        <v>6671.11</v>
      </c>
      <c r="P739">
        <v>396</v>
      </c>
      <c r="Q739">
        <v>44128.81</v>
      </c>
      <c r="R739" t="s">
        <v>83</v>
      </c>
      <c r="S739" t="s">
        <v>34</v>
      </c>
      <c r="T739" t="s">
        <v>35</v>
      </c>
      <c r="U739" t="s">
        <v>36</v>
      </c>
      <c r="V739" t="s">
        <v>37</v>
      </c>
      <c r="W739">
        <v>1</v>
      </c>
      <c r="X739" t="s">
        <v>47</v>
      </c>
      <c r="Y739">
        <v>5</v>
      </c>
      <c r="Z739" t="s">
        <v>47</v>
      </c>
    </row>
    <row r="740" spans="1:26" x14ac:dyDescent="0.3">
      <c r="A740" t="s">
        <v>1335</v>
      </c>
      <c r="B740" s="1">
        <v>45795</v>
      </c>
      <c r="C740" t="s">
        <v>1336</v>
      </c>
      <c r="D740" t="s">
        <v>111</v>
      </c>
      <c r="E740" t="s">
        <v>29</v>
      </c>
      <c r="F740">
        <v>25</v>
      </c>
      <c r="G740" t="s">
        <v>67</v>
      </c>
      <c r="H740" t="s">
        <v>68</v>
      </c>
      <c r="I740" t="s">
        <v>67</v>
      </c>
      <c r="J740" t="s">
        <v>75</v>
      </c>
      <c r="K740">
        <v>3</v>
      </c>
      <c r="L740">
        <v>8837</v>
      </c>
      <c r="M740">
        <v>20</v>
      </c>
      <c r="N740">
        <v>5302.2</v>
      </c>
      <c r="O740">
        <v>3817.58</v>
      </c>
      <c r="P740">
        <v>344</v>
      </c>
      <c r="Q740">
        <v>25370.38</v>
      </c>
      <c r="R740" t="s">
        <v>54</v>
      </c>
      <c r="S740" t="s">
        <v>34</v>
      </c>
      <c r="T740" t="s">
        <v>103</v>
      </c>
      <c r="U740" t="s">
        <v>103</v>
      </c>
      <c r="V740" t="s">
        <v>57</v>
      </c>
      <c r="W740">
        <v>8</v>
      </c>
      <c r="X740" t="s">
        <v>47</v>
      </c>
      <c r="Y740">
        <v>3</v>
      </c>
      <c r="Z740" t="s">
        <v>47</v>
      </c>
    </row>
    <row r="741" spans="1:26" x14ac:dyDescent="0.3">
      <c r="A741" t="s">
        <v>1337</v>
      </c>
      <c r="B741" s="1">
        <v>45886</v>
      </c>
      <c r="C741" t="s">
        <v>338</v>
      </c>
      <c r="D741" t="s">
        <v>80</v>
      </c>
      <c r="E741" t="s">
        <v>29</v>
      </c>
      <c r="F741">
        <v>23</v>
      </c>
      <c r="G741" t="s">
        <v>74</v>
      </c>
      <c r="H741" t="s">
        <v>31</v>
      </c>
      <c r="I741" t="s">
        <v>74</v>
      </c>
      <c r="J741" t="s">
        <v>102</v>
      </c>
      <c r="K741">
        <v>5</v>
      </c>
      <c r="L741">
        <v>10552</v>
      </c>
      <c r="M741">
        <v>0</v>
      </c>
      <c r="N741">
        <v>0</v>
      </c>
      <c r="O741">
        <v>9496.7999999999993</v>
      </c>
      <c r="P741">
        <v>290</v>
      </c>
      <c r="Q741">
        <v>62546.8</v>
      </c>
      <c r="R741" t="s">
        <v>83</v>
      </c>
      <c r="S741" t="s">
        <v>34</v>
      </c>
      <c r="T741" t="s">
        <v>84</v>
      </c>
      <c r="U741" t="s">
        <v>85</v>
      </c>
      <c r="V741" t="s">
        <v>86</v>
      </c>
      <c r="W741">
        <v>8</v>
      </c>
      <c r="X741" t="s">
        <v>38</v>
      </c>
      <c r="Y741">
        <v>3</v>
      </c>
      <c r="Z741" t="s">
        <v>58</v>
      </c>
    </row>
    <row r="742" spans="1:26" x14ac:dyDescent="0.3">
      <c r="A742" t="s">
        <v>1338</v>
      </c>
      <c r="B742" s="1">
        <v>45922</v>
      </c>
      <c r="C742" t="s">
        <v>1048</v>
      </c>
      <c r="D742" t="s">
        <v>108</v>
      </c>
      <c r="E742" t="s">
        <v>29</v>
      </c>
      <c r="F742">
        <v>52</v>
      </c>
      <c r="G742" t="s">
        <v>44</v>
      </c>
      <c r="H742" t="s">
        <v>31</v>
      </c>
      <c r="I742" t="s">
        <v>44</v>
      </c>
      <c r="J742" t="s">
        <v>112</v>
      </c>
      <c r="K742">
        <v>3</v>
      </c>
      <c r="L742">
        <v>31793</v>
      </c>
      <c r="M742">
        <v>10</v>
      </c>
      <c r="N742">
        <v>9537.9</v>
      </c>
      <c r="O742">
        <v>15451.4</v>
      </c>
      <c r="P742">
        <v>433</v>
      </c>
      <c r="Q742">
        <v>101725.5</v>
      </c>
      <c r="R742" t="s">
        <v>54</v>
      </c>
      <c r="S742" t="s">
        <v>34</v>
      </c>
      <c r="T742" t="s">
        <v>103</v>
      </c>
      <c r="U742" t="s">
        <v>103</v>
      </c>
      <c r="V742" t="s">
        <v>57</v>
      </c>
      <c r="W742">
        <v>7</v>
      </c>
      <c r="X742" t="s">
        <v>38</v>
      </c>
      <c r="Y742">
        <v>2</v>
      </c>
      <c r="Z742" t="s">
        <v>47</v>
      </c>
    </row>
    <row r="743" spans="1:26" x14ac:dyDescent="0.3">
      <c r="A743" t="s">
        <v>1339</v>
      </c>
      <c r="B743" s="1">
        <v>46031</v>
      </c>
      <c r="C743" t="s">
        <v>834</v>
      </c>
      <c r="D743" t="s">
        <v>28</v>
      </c>
      <c r="E743" t="s">
        <v>29</v>
      </c>
      <c r="F743">
        <v>24</v>
      </c>
      <c r="G743" t="s">
        <v>94</v>
      </c>
      <c r="H743" t="s">
        <v>31</v>
      </c>
      <c r="I743" t="s">
        <v>94</v>
      </c>
      <c r="J743" t="s">
        <v>53</v>
      </c>
      <c r="K743">
        <v>4</v>
      </c>
      <c r="L743">
        <v>49840</v>
      </c>
      <c r="M743">
        <v>10</v>
      </c>
      <c r="N743">
        <v>19936</v>
      </c>
      <c r="O743">
        <v>32296.32</v>
      </c>
      <c r="P743">
        <v>58</v>
      </c>
      <c r="Q743">
        <v>211778.32</v>
      </c>
      <c r="R743" t="s">
        <v>45</v>
      </c>
      <c r="S743" t="s">
        <v>63</v>
      </c>
      <c r="T743" t="s">
        <v>103</v>
      </c>
      <c r="U743" t="s">
        <v>103</v>
      </c>
      <c r="V743" t="s">
        <v>57</v>
      </c>
      <c r="W743">
        <v>6</v>
      </c>
      <c r="X743" t="s">
        <v>47</v>
      </c>
      <c r="Y743">
        <v>2</v>
      </c>
      <c r="Z743" t="s">
        <v>39</v>
      </c>
    </row>
    <row r="744" spans="1:26" x14ac:dyDescent="0.3">
      <c r="A744" t="s">
        <v>1340</v>
      </c>
      <c r="B744" s="1">
        <v>45840</v>
      </c>
      <c r="C744" t="s">
        <v>172</v>
      </c>
      <c r="D744" t="s">
        <v>61</v>
      </c>
      <c r="E744" t="s">
        <v>43</v>
      </c>
      <c r="F744">
        <v>53</v>
      </c>
      <c r="G744" t="s">
        <v>99</v>
      </c>
      <c r="H744" t="s">
        <v>52</v>
      </c>
      <c r="I744" t="s">
        <v>99</v>
      </c>
      <c r="J744" t="s">
        <v>75</v>
      </c>
      <c r="K744">
        <v>4</v>
      </c>
      <c r="L744">
        <v>5564</v>
      </c>
      <c r="M744">
        <v>20</v>
      </c>
      <c r="N744">
        <v>4451.2</v>
      </c>
      <c r="O744">
        <v>3204.86</v>
      </c>
      <c r="P744">
        <v>166</v>
      </c>
      <c r="Q744">
        <v>21175.66</v>
      </c>
      <c r="R744" t="s">
        <v>54</v>
      </c>
      <c r="S744" t="s">
        <v>34</v>
      </c>
      <c r="T744" t="s">
        <v>95</v>
      </c>
      <c r="U744" t="s">
        <v>96</v>
      </c>
      <c r="V744" t="s">
        <v>57</v>
      </c>
      <c r="W744">
        <v>10</v>
      </c>
      <c r="X744" t="s">
        <v>47</v>
      </c>
      <c r="Y744">
        <v>4</v>
      </c>
      <c r="Z744" t="s">
        <v>58</v>
      </c>
    </row>
    <row r="745" spans="1:26" x14ac:dyDescent="0.3">
      <c r="A745" t="s">
        <v>1341</v>
      </c>
      <c r="B745" s="1">
        <v>46071</v>
      </c>
      <c r="C745" t="s">
        <v>191</v>
      </c>
      <c r="D745" t="s">
        <v>42</v>
      </c>
      <c r="E745" t="s">
        <v>29</v>
      </c>
      <c r="F745">
        <v>35</v>
      </c>
      <c r="G745" t="s">
        <v>94</v>
      </c>
      <c r="H745" t="s">
        <v>31</v>
      </c>
      <c r="I745" t="s">
        <v>94</v>
      </c>
      <c r="J745" t="s">
        <v>75</v>
      </c>
      <c r="K745">
        <v>2</v>
      </c>
      <c r="L745">
        <v>8094</v>
      </c>
      <c r="M745">
        <v>5</v>
      </c>
      <c r="N745">
        <v>809.4</v>
      </c>
      <c r="O745">
        <v>2768.15</v>
      </c>
      <c r="P745">
        <v>400</v>
      </c>
      <c r="Q745">
        <v>18546.75</v>
      </c>
      <c r="R745" t="s">
        <v>33</v>
      </c>
      <c r="S745" t="s">
        <v>34</v>
      </c>
      <c r="T745" t="s">
        <v>76</v>
      </c>
      <c r="U745" t="s">
        <v>77</v>
      </c>
      <c r="V745" t="s">
        <v>57</v>
      </c>
      <c r="W745">
        <v>9</v>
      </c>
      <c r="X745" t="s">
        <v>47</v>
      </c>
      <c r="Y745">
        <v>5</v>
      </c>
      <c r="Z745" t="s">
        <v>47</v>
      </c>
    </row>
    <row r="746" spans="1:26" x14ac:dyDescent="0.3">
      <c r="A746" t="s">
        <v>1342</v>
      </c>
      <c r="B746" s="1">
        <v>46112</v>
      </c>
      <c r="C746" t="s">
        <v>1343</v>
      </c>
      <c r="D746" t="s">
        <v>108</v>
      </c>
      <c r="E746" t="s">
        <v>43</v>
      </c>
      <c r="F746">
        <v>41</v>
      </c>
      <c r="G746" t="s">
        <v>139</v>
      </c>
      <c r="H746" t="s">
        <v>31</v>
      </c>
      <c r="I746" t="s">
        <v>139</v>
      </c>
      <c r="J746" t="s">
        <v>69</v>
      </c>
      <c r="K746">
        <v>1</v>
      </c>
      <c r="L746">
        <v>32513</v>
      </c>
      <c r="M746">
        <v>5</v>
      </c>
      <c r="N746">
        <v>1625.65</v>
      </c>
      <c r="O746">
        <v>5559.72</v>
      </c>
      <c r="P746">
        <v>141</v>
      </c>
      <c r="Q746">
        <v>36588.07</v>
      </c>
      <c r="R746" t="s">
        <v>33</v>
      </c>
      <c r="S746" t="s">
        <v>63</v>
      </c>
      <c r="T746" t="s">
        <v>35</v>
      </c>
      <c r="U746" t="s">
        <v>36</v>
      </c>
      <c r="V746" t="s">
        <v>37</v>
      </c>
      <c r="W746">
        <v>8</v>
      </c>
      <c r="X746" t="s">
        <v>38</v>
      </c>
      <c r="Y746">
        <v>5</v>
      </c>
      <c r="Z746" t="s">
        <v>58</v>
      </c>
    </row>
    <row r="747" spans="1:26" x14ac:dyDescent="0.3">
      <c r="A747" t="s">
        <v>1344</v>
      </c>
      <c r="B747" s="1">
        <v>46078</v>
      </c>
      <c r="C747" t="s">
        <v>1345</v>
      </c>
      <c r="D747" t="s">
        <v>42</v>
      </c>
      <c r="E747" t="s">
        <v>43</v>
      </c>
      <c r="F747">
        <v>30</v>
      </c>
      <c r="G747" t="s">
        <v>74</v>
      </c>
      <c r="H747" t="s">
        <v>31</v>
      </c>
      <c r="I747" t="s">
        <v>74</v>
      </c>
      <c r="J747" t="s">
        <v>53</v>
      </c>
      <c r="K747">
        <v>3</v>
      </c>
      <c r="L747">
        <v>21815</v>
      </c>
      <c r="M747">
        <v>0</v>
      </c>
      <c r="N747">
        <v>0</v>
      </c>
      <c r="O747">
        <v>11780.1</v>
      </c>
      <c r="P747">
        <v>171</v>
      </c>
      <c r="Q747">
        <v>77396.100000000006</v>
      </c>
      <c r="R747" t="s">
        <v>54</v>
      </c>
      <c r="S747" t="s">
        <v>34</v>
      </c>
      <c r="T747" t="s">
        <v>95</v>
      </c>
      <c r="U747" t="s">
        <v>96</v>
      </c>
      <c r="V747" t="s">
        <v>57</v>
      </c>
      <c r="W747">
        <v>1</v>
      </c>
      <c r="X747" t="s">
        <v>38</v>
      </c>
      <c r="Y747">
        <v>4</v>
      </c>
      <c r="Z747" t="s">
        <v>39</v>
      </c>
    </row>
    <row r="748" spans="1:26" x14ac:dyDescent="0.3">
      <c r="A748" t="s">
        <v>1346</v>
      </c>
      <c r="B748" s="1">
        <v>45775</v>
      </c>
      <c r="C748" t="s">
        <v>528</v>
      </c>
      <c r="D748" t="s">
        <v>50</v>
      </c>
      <c r="E748" t="s">
        <v>29</v>
      </c>
      <c r="F748">
        <v>22</v>
      </c>
      <c r="G748" t="s">
        <v>139</v>
      </c>
      <c r="H748" t="s">
        <v>31</v>
      </c>
      <c r="I748" t="s">
        <v>139</v>
      </c>
      <c r="J748" t="s">
        <v>69</v>
      </c>
      <c r="K748">
        <v>5</v>
      </c>
      <c r="L748">
        <v>35936</v>
      </c>
      <c r="M748">
        <v>0</v>
      </c>
      <c r="N748">
        <v>0</v>
      </c>
      <c r="O748">
        <v>32342.400000000001</v>
      </c>
      <c r="P748">
        <v>301</v>
      </c>
      <c r="Q748">
        <v>212323.4</v>
      </c>
      <c r="R748" t="s">
        <v>33</v>
      </c>
      <c r="S748" t="s">
        <v>34</v>
      </c>
      <c r="T748" t="s">
        <v>46</v>
      </c>
      <c r="U748" t="s">
        <v>36</v>
      </c>
      <c r="V748" t="s">
        <v>37</v>
      </c>
      <c r="W748">
        <v>2</v>
      </c>
      <c r="X748" t="s">
        <v>47</v>
      </c>
      <c r="Y748">
        <v>3</v>
      </c>
      <c r="Z748" t="s">
        <v>47</v>
      </c>
    </row>
    <row r="749" spans="1:26" x14ac:dyDescent="0.3">
      <c r="A749" t="s">
        <v>1347</v>
      </c>
      <c r="B749" s="1">
        <v>46029</v>
      </c>
      <c r="C749" t="s">
        <v>906</v>
      </c>
      <c r="D749" t="s">
        <v>66</v>
      </c>
      <c r="E749" t="s">
        <v>29</v>
      </c>
      <c r="F749">
        <v>24</v>
      </c>
      <c r="G749" t="s">
        <v>99</v>
      </c>
      <c r="H749" t="s">
        <v>52</v>
      </c>
      <c r="I749" t="s">
        <v>99</v>
      </c>
      <c r="J749" t="s">
        <v>112</v>
      </c>
      <c r="K749">
        <v>2</v>
      </c>
      <c r="L749">
        <v>44948</v>
      </c>
      <c r="M749">
        <v>20</v>
      </c>
      <c r="N749">
        <v>17979.2</v>
      </c>
      <c r="O749">
        <v>12945.02</v>
      </c>
      <c r="P749">
        <v>53</v>
      </c>
      <c r="Q749">
        <v>84914.82</v>
      </c>
      <c r="R749" t="s">
        <v>33</v>
      </c>
      <c r="S749" t="s">
        <v>63</v>
      </c>
      <c r="T749" t="s">
        <v>76</v>
      </c>
      <c r="U749" t="s">
        <v>77</v>
      </c>
      <c r="V749" t="s">
        <v>57</v>
      </c>
      <c r="W749">
        <v>5</v>
      </c>
      <c r="X749" t="s">
        <v>38</v>
      </c>
      <c r="Y749">
        <v>1</v>
      </c>
      <c r="Z749" t="s">
        <v>47</v>
      </c>
    </row>
    <row r="750" spans="1:26" x14ac:dyDescent="0.3">
      <c r="A750" t="s">
        <v>1348</v>
      </c>
      <c r="B750" s="1">
        <v>45928</v>
      </c>
      <c r="C750" t="s">
        <v>330</v>
      </c>
      <c r="D750" t="s">
        <v>42</v>
      </c>
      <c r="E750" t="s">
        <v>29</v>
      </c>
      <c r="F750">
        <v>38</v>
      </c>
      <c r="G750" t="s">
        <v>94</v>
      </c>
      <c r="H750" t="s">
        <v>31</v>
      </c>
      <c r="I750" t="s">
        <v>94</v>
      </c>
      <c r="J750" t="s">
        <v>75</v>
      </c>
      <c r="K750">
        <v>1</v>
      </c>
      <c r="L750">
        <v>34893</v>
      </c>
      <c r="M750">
        <v>20</v>
      </c>
      <c r="N750">
        <v>6978.6</v>
      </c>
      <c r="O750">
        <v>5024.59</v>
      </c>
      <c r="P750">
        <v>137</v>
      </c>
      <c r="Q750">
        <v>33075.99</v>
      </c>
      <c r="R750" t="s">
        <v>54</v>
      </c>
      <c r="S750" t="s">
        <v>34</v>
      </c>
      <c r="T750" t="s">
        <v>35</v>
      </c>
      <c r="U750" t="s">
        <v>36</v>
      </c>
      <c r="V750" t="s">
        <v>37</v>
      </c>
      <c r="W750">
        <v>2</v>
      </c>
      <c r="X750" t="s">
        <v>38</v>
      </c>
      <c r="Y750">
        <v>2</v>
      </c>
      <c r="Z750" t="s">
        <v>47</v>
      </c>
    </row>
    <row r="751" spans="1:26" x14ac:dyDescent="0.3">
      <c r="A751" t="s">
        <v>1349</v>
      </c>
      <c r="B751" s="1">
        <v>46104</v>
      </c>
      <c r="C751" t="s">
        <v>353</v>
      </c>
      <c r="D751" t="s">
        <v>108</v>
      </c>
      <c r="E751" t="s">
        <v>43</v>
      </c>
      <c r="F751">
        <v>54</v>
      </c>
      <c r="G751" t="s">
        <v>99</v>
      </c>
      <c r="H751" t="s">
        <v>52</v>
      </c>
      <c r="I751" t="s">
        <v>99</v>
      </c>
      <c r="J751" t="s">
        <v>150</v>
      </c>
      <c r="K751">
        <v>5</v>
      </c>
      <c r="L751">
        <v>37161</v>
      </c>
      <c r="M751">
        <v>15</v>
      </c>
      <c r="N751">
        <v>27870.75</v>
      </c>
      <c r="O751">
        <v>28428.16</v>
      </c>
      <c r="P751">
        <v>83</v>
      </c>
      <c r="Q751">
        <v>186445.42</v>
      </c>
      <c r="R751" t="s">
        <v>54</v>
      </c>
      <c r="S751" t="s">
        <v>34</v>
      </c>
      <c r="T751" t="s">
        <v>103</v>
      </c>
      <c r="U751" t="s">
        <v>103</v>
      </c>
      <c r="V751" t="s">
        <v>57</v>
      </c>
      <c r="W751">
        <v>8</v>
      </c>
      <c r="X751" t="s">
        <v>38</v>
      </c>
      <c r="Y751">
        <v>5</v>
      </c>
      <c r="Z751" t="s">
        <v>58</v>
      </c>
    </row>
    <row r="752" spans="1:26" x14ac:dyDescent="0.3">
      <c r="A752" t="s">
        <v>1350</v>
      </c>
      <c r="B752" s="1">
        <v>46117</v>
      </c>
      <c r="C752" t="s">
        <v>1351</v>
      </c>
      <c r="D752" t="s">
        <v>61</v>
      </c>
      <c r="E752" t="s">
        <v>29</v>
      </c>
      <c r="F752">
        <v>43</v>
      </c>
      <c r="G752" t="s">
        <v>51</v>
      </c>
      <c r="H752" t="s">
        <v>52</v>
      </c>
      <c r="I752" t="s">
        <v>51</v>
      </c>
      <c r="J752" t="s">
        <v>69</v>
      </c>
      <c r="K752">
        <v>3</v>
      </c>
      <c r="L752">
        <v>30146</v>
      </c>
      <c r="M752">
        <v>10</v>
      </c>
      <c r="N752">
        <v>9043.7999999999993</v>
      </c>
      <c r="O752">
        <v>14650.96</v>
      </c>
      <c r="P752">
        <v>175</v>
      </c>
      <c r="Q752">
        <v>96220.160000000003</v>
      </c>
      <c r="R752" t="s">
        <v>83</v>
      </c>
      <c r="S752" t="s">
        <v>63</v>
      </c>
      <c r="T752" t="s">
        <v>55</v>
      </c>
      <c r="U752" t="s">
        <v>56</v>
      </c>
      <c r="V752" t="s">
        <v>57</v>
      </c>
      <c r="W752">
        <v>1</v>
      </c>
      <c r="X752" t="s">
        <v>38</v>
      </c>
      <c r="Y752">
        <v>4</v>
      </c>
      <c r="Z752" t="s">
        <v>58</v>
      </c>
    </row>
    <row r="753" spans="1:26" x14ac:dyDescent="0.3">
      <c r="A753" t="s">
        <v>1352</v>
      </c>
      <c r="B753" s="1">
        <v>45759</v>
      </c>
      <c r="C753" t="s">
        <v>1005</v>
      </c>
      <c r="D753" t="s">
        <v>66</v>
      </c>
      <c r="E753" t="s">
        <v>29</v>
      </c>
      <c r="F753">
        <v>55</v>
      </c>
      <c r="G753" t="s">
        <v>30</v>
      </c>
      <c r="H753" t="s">
        <v>31</v>
      </c>
      <c r="I753" t="s">
        <v>30</v>
      </c>
      <c r="J753" t="s">
        <v>125</v>
      </c>
      <c r="K753">
        <v>5</v>
      </c>
      <c r="L753">
        <v>22055</v>
      </c>
      <c r="M753">
        <v>0</v>
      </c>
      <c r="N753">
        <v>0</v>
      </c>
      <c r="O753">
        <v>19849.5</v>
      </c>
      <c r="P753">
        <v>490</v>
      </c>
      <c r="Q753">
        <v>130614.5</v>
      </c>
      <c r="R753" t="s">
        <v>54</v>
      </c>
      <c r="S753" t="s">
        <v>34</v>
      </c>
      <c r="T753" t="s">
        <v>35</v>
      </c>
      <c r="U753" t="s">
        <v>36</v>
      </c>
      <c r="V753" t="s">
        <v>37</v>
      </c>
      <c r="W753">
        <v>1</v>
      </c>
      <c r="X753" t="s">
        <v>38</v>
      </c>
      <c r="Y753">
        <v>3</v>
      </c>
      <c r="Z753" t="s">
        <v>91</v>
      </c>
    </row>
    <row r="754" spans="1:26" x14ac:dyDescent="0.3">
      <c r="A754" t="s">
        <v>1353</v>
      </c>
      <c r="B754" s="1">
        <v>46009</v>
      </c>
      <c r="C754" t="s">
        <v>767</v>
      </c>
      <c r="D754" t="s">
        <v>28</v>
      </c>
      <c r="E754" t="s">
        <v>43</v>
      </c>
      <c r="F754">
        <v>31</v>
      </c>
      <c r="G754" t="s">
        <v>99</v>
      </c>
      <c r="H754" t="s">
        <v>52</v>
      </c>
      <c r="I754" t="s">
        <v>99</v>
      </c>
      <c r="J754" t="s">
        <v>75</v>
      </c>
      <c r="K754">
        <v>1</v>
      </c>
      <c r="L754">
        <v>43437</v>
      </c>
      <c r="M754">
        <v>5</v>
      </c>
      <c r="N754">
        <v>2171.85</v>
      </c>
      <c r="O754">
        <v>7427.73</v>
      </c>
      <c r="P754">
        <v>286</v>
      </c>
      <c r="Q754">
        <v>48978.879999999997</v>
      </c>
      <c r="R754" t="s">
        <v>54</v>
      </c>
      <c r="S754" t="s">
        <v>34</v>
      </c>
      <c r="T754" t="s">
        <v>55</v>
      </c>
      <c r="U754" t="s">
        <v>56</v>
      </c>
      <c r="V754" t="s">
        <v>57</v>
      </c>
      <c r="W754">
        <v>9</v>
      </c>
      <c r="X754" t="s">
        <v>38</v>
      </c>
      <c r="Y754">
        <v>3</v>
      </c>
      <c r="Z754" t="s">
        <v>58</v>
      </c>
    </row>
    <row r="755" spans="1:26" x14ac:dyDescent="0.3">
      <c r="A755" t="s">
        <v>1354</v>
      </c>
      <c r="B755" s="1">
        <v>45903</v>
      </c>
      <c r="C755" t="s">
        <v>279</v>
      </c>
      <c r="D755" t="s">
        <v>80</v>
      </c>
      <c r="E755" t="s">
        <v>29</v>
      </c>
      <c r="F755">
        <v>18</v>
      </c>
      <c r="G755" t="s">
        <v>51</v>
      </c>
      <c r="H755" t="s">
        <v>52</v>
      </c>
      <c r="I755" t="s">
        <v>51</v>
      </c>
      <c r="J755" t="s">
        <v>201</v>
      </c>
      <c r="K755">
        <v>1</v>
      </c>
      <c r="L755">
        <v>16469</v>
      </c>
      <c r="M755">
        <v>20</v>
      </c>
      <c r="N755">
        <v>3293.8</v>
      </c>
      <c r="O755">
        <v>2371.54</v>
      </c>
      <c r="P755">
        <v>266</v>
      </c>
      <c r="Q755">
        <v>15812.74</v>
      </c>
      <c r="R755" t="s">
        <v>54</v>
      </c>
      <c r="S755" t="s">
        <v>34</v>
      </c>
      <c r="T755" t="s">
        <v>103</v>
      </c>
      <c r="U755" t="s">
        <v>103</v>
      </c>
      <c r="V755" t="s">
        <v>57</v>
      </c>
      <c r="W755">
        <v>7</v>
      </c>
      <c r="X755" t="s">
        <v>38</v>
      </c>
      <c r="Y755">
        <v>4</v>
      </c>
      <c r="Z755" t="s">
        <v>47</v>
      </c>
    </row>
    <row r="756" spans="1:26" x14ac:dyDescent="0.3">
      <c r="A756" t="s">
        <v>1355</v>
      </c>
      <c r="B756" s="1">
        <v>46070</v>
      </c>
      <c r="C756" t="s">
        <v>1356</v>
      </c>
      <c r="D756" t="s">
        <v>111</v>
      </c>
      <c r="E756" t="s">
        <v>29</v>
      </c>
      <c r="F756">
        <v>48</v>
      </c>
      <c r="G756" t="s">
        <v>51</v>
      </c>
      <c r="H756" t="s">
        <v>52</v>
      </c>
      <c r="I756" t="s">
        <v>51</v>
      </c>
      <c r="J756" t="s">
        <v>150</v>
      </c>
      <c r="K756">
        <v>1</v>
      </c>
      <c r="L756">
        <v>44498</v>
      </c>
      <c r="M756">
        <v>10</v>
      </c>
      <c r="N756">
        <v>4449.8</v>
      </c>
      <c r="O756">
        <v>7208.68</v>
      </c>
      <c r="P756">
        <v>101</v>
      </c>
      <c r="Q756">
        <v>47357.88</v>
      </c>
      <c r="R756" t="s">
        <v>45</v>
      </c>
      <c r="S756" t="s">
        <v>34</v>
      </c>
      <c r="T756" t="s">
        <v>76</v>
      </c>
      <c r="U756" t="s">
        <v>77</v>
      </c>
      <c r="V756" t="s">
        <v>57</v>
      </c>
      <c r="W756">
        <v>7</v>
      </c>
      <c r="X756" t="s">
        <v>38</v>
      </c>
      <c r="Y756">
        <v>2</v>
      </c>
      <c r="Z756" t="s">
        <v>47</v>
      </c>
    </row>
    <row r="757" spans="1:26" x14ac:dyDescent="0.3">
      <c r="A757" t="s">
        <v>1357</v>
      </c>
      <c r="B757" s="1">
        <v>45968</v>
      </c>
      <c r="C757" t="s">
        <v>1187</v>
      </c>
      <c r="D757" t="s">
        <v>28</v>
      </c>
      <c r="E757" t="s">
        <v>29</v>
      </c>
      <c r="F757">
        <v>33</v>
      </c>
      <c r="G757" t="s">
        <v>134</v>
      </c>
      <c r="H757" t="s">
        <v>31</v>
      </c>
      <c r="I757" t="s">
        <v>134</v>
      </c>
      <c r="J757" t="s">
        <v>102</v>
      </c>
      <c r="K757">
        <v>5</v>
      </c>
      <c r="L757">
        <v>31205</v>
      </c>
      <c r="M757">
        <v>10</v>
      </c>
      <c r="N757">
        <v>15602.5</v>
      </c>
      <c r="O757">
        <v>25276.05</v>
      </c>
      <c r="P757">
        <v>301</v>
      </c>
      <c r="Q757">
        <v>165999.54999999999</v>
      </c>
      <c r="R757" t="s">
        <v>54</v>
      </c>
      <c r="S757" t="s">
        <v>63</v>
      </c>
      <c r="T757" t="s">
        <v>55</v>
      </c>
      <c r="U757" t="s">
        <v>56</v>
      </c>
      <c r="V757" t="s">
        <v>57</v>
      </c>
      <c r="W757">
        <v>5</v>
      </c>
      <c r="X757" t="s">
        <v>38</v>
      </c>
      <c r="Y757">
        <v>3</v>
      </c>
      <c r="Z757" t="s">
        <v>39</v>
      </c>
    </row>
    <row r="758" spans="1:26" x14ac:dyDescent="0.3">
      <c r="A758" t="s">
        <v>1358</v>
      </c>
      <c r="B758" s="1">
        <v>45892</v>
      </c>
      <c r="C758" t="s">
        <v>287</v>
      </c>
      <c r="D758" t="s">
        <v>61</v>
      </c>
      <c r="E758" t="s">
        <v>43</v>
      </c>
      <c r="F758">
        <v>41</v>
      </c>
      <c r="G758" t="s">
        <v>51</v>
      </c>
      <c r="H758" t="s">
        <v>52</v>
      </c>
      <c r="I758" t="s">
        <v>51</v>
      </c>
      <c r="J758" t="s">
        <v>112</v>
      </c>
      <c r="K758">
        <v>2</v>
      </c>
      <c r="L758">
        <v>48901</v>
      </c>
      <c r="M758">
        <v>0</v>
      </c>
      <c r="N758">
        <v>0</v>
      </c>
      <c r="O758">
        <v>17604.36</v>
      </c>
      <c r="P758">
        <v>80</v>
      </c>
      <c r="Q758">
        <v>115486.36</v>
      </c>
      <c r="R758" t="s">
        <v>83</v>
      </c>
      <c r="S758" t="s">
        <v>63</v>
      </c>
      <c r="T758" t="s">
        <v>55</v>
      </c>
      <c r="U758" t="s">
        <v>56</v>
      </c>
      <c r="V758" t="s">
        <v>57</v>
      </c>
      <c r="W758">
        <v>8</v>
      </c>
      <c r="X758" t="s">
        <v>47</v>
      </c>
      <c r="Y758">
        <v>4</v>
      </c>
      <c r="Z758" t="s">
        <v>58</v>
      </c>
    </row>
    <row r="759" spans="1:26" x14ac:dyDescent="0.3">
      <c r="A759" t="s">
        <v>1359</v>
      </c>
      <c r="B759" s="1">
        <v>46079</v>
      </c>
      <c r="C759" t="s">
        <v>956</v>
      </c>
      <c r="D759" t="s">
        <v>28</v>
      </c>
      <c r="E759" t="s">
        <v>29</v>
      </c>
      <c r="F759">
        <v>27</v>
      </c>
      <c r="G759" t="s">
        <v>44</v>
      </c>
      <c r="H759" t="s">
        <v>31</v>
      </c>
      <c r="I759" t="s">
        <v>44</v>
      </c>
      <c r="J759" t="s">
        <v>125</v>
      </c>
      <c r="K759">
        <v>3</v>
      </c>
      <c r="L759">
        <v>2214</v>
      </c>
      <c r="M759">
        <v>20</v>
      </c>
      <c r="N759">
        <v>1328.4</v>
      </c>
      <c r="O759">
        <v>956.45</v>
      </c>
      <c r="P759">
        <v>182</v>
      </c>
      <c r="Q759">
        <v>6452.05</v>
      </c>
      <c r="R759" t="s">
        <v>83</v>
      </c>
      <c r="S759" t="s">
        <v>34</v>
      </c>
      <c r="T759" t="s">
        <v>35</v>
      </c>
      <c r="U759" t="s">
        <v>36</v>
      </c>
      <c r="V759" t="s">
        <v>37</v>
      </c>
      <c r="W759">
        <v>4</v>
      </c>
      <c r="X759" t="s">
        <v>47</v>
      </c>
      <c r="Y759">
        <v>2</v>
      </c>
      <c r="Z759" t="s">
        <v>91</v>
      </c>
    </row>
    <row r="760" spans="1:26" x14ac:dyDescent="0.3">
      <c r="A760" t="s">
        <v>1360</v>
      </c>
      <c r="B760" s="1">
        <v>45967</v>
      </c>
      <c r="C760" t="s">
        <v>1361</v>
      </c>
      <c r="D760" t="s">
        <v>89</v>
      </c>
      <c r="E760" t="s">
        <v>43</v>
      </c>
      <c r="F760">
        <v>59</v>
      </c>
      <c r="G760" t="s">
        <v>30</v>
      </c>
      <c r="H760" t="s">
        <v>31</v>
      </c>
      <c r="I760" t="s">
        <v>30</v>
      </c>
      <c r="J760" t="s">
        <v>53</v>
      </c>
      <c r="K760">
        <v>5</v>
      </c>
      <c r="L760">
        <v>37151</v>
      </c>
      <c r="M760">
        <v>5</v>
      </c>
      <c r="N760">
        <v>9287.75</v>
      </c>
      <c r="O760">
        <v>31764.1</v>
      </c>
      <c r="P760">
        <v>164</v>
      </c>
      <c r="Q760">
        <v>208395.36</v>
      </c>
      <c r="R760" t="s">
        <v>33</v>
      </c>
      <c r="S760" t="s">
        <v>34</v>
      </c>
      <c r="T760" t="s">
        <v>76</v>
      </c>
      <c r="U760" t="s">
        <v>77</v>
      </c>
      <c r="V760" t="s">
        <v>57</v>
      </c>
      <c r="W760">
        <v>4</v>
      </c>
      <c r="X760" t="s">
        <v>47</v>
      </c>
      <c r="Y760">
        <v>2</v>
      </c>
      <c r="Z760" t="s">
        <v>91</v>
      </c>
    </row>
    <row r="761" spans="1:26" x14ac:dyDescent="0.3">
      <c r="A761" t="s">
        <v>1362</v>
      </c>
      <c r="B761" s="1">
        <v>45893</v>
      </c>
      <c r="C761" t="s">
        <v>977</v>
      </c>
      <c r="D761" t="s">
        <v>66</v>
      </c>
      <c r="E761" t="s">
        <v>43</v>
      </c>
      <c r="F761">
        <v>37</v>
      </c>
      <c r="G761" t="s">
        <v>74</v>
      </c>
      <c r="H761" t="s">
        <v>31</v>
      </c>
      <c r="I761" t="s">
        <v>74</v>
      </c>
      <c r="J761" t="s">
        <v>75</v>
      </c>
      <c r="K761">
        <v>3</v>
      </c>
      <c r="L761">
        <v>37260</v>
      </c>
      <c r="M761">
        <v>0</v>
      </c>
      <c r="N761">
        <v>0</v>
      </c>
      <c r="O761">
        <v>20120.400000000001</v>
      </c>
      <c r="P761">
        <v>17</v>
      </c>
      <c r="Q761">
        <v>131917.4</v>
      </c>
      <c r="R761" t="s">
        <v>45</v>
      </c>
      <c r="S761" t="s">
        <v>34</v>
      </c>
      <c r="T761" t="s">
        <v>95</v>
      </c>
      <c r="U761" t="s">
        <v>96</v>
      </c>
      <c r="V761" t="s">
        <v>57</v>
      </c>
      <c r="W761">
        <v>2</v>
      </c>
      <c r="X761" t="s">
        <v>38</v>
      </c>
      <c r="Y761">
        <v>3</v>
      </c>
      <c r="Z761" t="s">
        <v>58</v>
      </c>
    </row>
    <row r="762" spans="1:26" x14ac:dyDescent="0.3">
      <c r="A762" t="s">
        <v>1363</v>
      </c>
      <c r="B762" s="1">
        <v>45847</v>
      </c>
      <c r="C762" t="s">
        <v>344</v>
      </c>
      <c r="D762" t="s">
        <v>89</v>
      </c>
      <c r="E762" t="s">
        <v>29</v>
      </c>
      <c r="F762">
        <v>19</v>
      </c>
      <c r="G762" t="s">
        <v>139</v>
      </c>
      <c r="H762" t="s">
        <v>31</v>
      </c>
      <c r="I762" t="s">
        <v>139</v>
      </c>
      <c r="J762" t="s">
        <v>102</v>
      </c>
      <c r="K762">
        <v>1</v>
      </c>
      <c r="L762">
        <v>47891</v>
      </c>
      <c r="M762">
        <v>0</v>
      </c>
      <c r="N762">
        <v>0</v>
      </c>
      <c r="O762">
        <v>8620.3799999999992</v>
      </c>
      <c r="P762">
        <v>382</v>
      </c>
      <c r="Q762">
        <v>56893.38</v>
      </c>
      <c r="R762" t="s">
        <v>45</v>
      </c>
      <c r="S762" t="s">
        <v>63</v>
      </c>
      <c r="T762" t="s">
        <v>35</v>
      </c>
      <c r="U762" t="s">
        <v>36</v>
      </c>
      <c r="V762" t="s">
        <v>37</v>
      </c>
      <c r="W762">
        <v>3</v>
      </c>
      <c r="X762" t="s">
        <v>38</v>
      </c>
      <c r="Y762">
        <v>2</v>
      </c>
      <c r="Z762" t="s">
        <v>91</v>
      </c>
    </row>
    <row r="763" spans="1:26" x14ac:dyDescent="0.3">
      <c r="A763" t="s">
        <v>1364</v>
      </c>
      <c r="B763" s="1">
        <v>46070</v>
      </c>
      <c r="C763" t="s">
        <v>404</v>
      </c>
      <c r="D763" t="s">
        <v>80</v>
      </c>
      <c r="E763" t="s">
        <v>29</v>
      </c>
      <c r="F763">
        <v>55</v>
      </c>
      <c r="G763" t="s">
        <v>74</v>
      </c>
      <c r="H763" t="s">
        <v>31</v>
      </c>
      <c r="I763" t="s">
        <v>74</v>
      </c>
      <c r="J763" t="s">
        <v>53</v>
      </c>
      <c r="K763">
        <v>5</v>
      </c>
      <c r="L763">
        <v>16719</v>
      </c>
      <c r="M763">
        <v>5</v>
      </c>
      <c r="N763">
        <v>4179.75</v>
      </c>
      <c r="O763">
        <v>14294.74</v>
      </c>
      <c r="P763">
        <v>308</v>
      </c>
      <c r="Q763">
        <v>94017.99</v>
      </c>
      <c r="R763" t="s">
        <v>45</v>
      </c>
      <c r="S763" t="s">
        <v>34</v>
      </c>
      <c r="T763" t="s">
        <v>70</v>
      </c>
      <c r="U763" t="s">
        <v>56</v>
      </c>
      <c r="V763" t="s">
        <v>57</v>
      </c>
      <c r="W763">
        <v>10</v>
      </c>
      <c r="X763" t="s">
        <v>38</v>
      </c>
      <c r="Y763">
        <v>2</v>
      </c>
      <c r="Z763" t="s">
        <v>47</v>
      </c>
    </row>
    <row r="764" spans="1:26" x14ac:dyDescent="0.3">
      <c r="A764" t="s">
        <v>1365</v>
      </c>
      <c r="B764" s="1">
        <v>45771</v>
      </c>
      <c r="C764" t="s">
        <v>1366</v>
      </c>
      <c r="D764" t="s">
        <v>89</v>
      </c>
      <c r="E764" t="s">
        <v>43</v>
      </c>
      <c r="F764">
        <v>29</v>
      </c>
      <c r="G764" t="s">
        <v>51</v>
      </c>
      <c r="H764" t="s">
        <v>52</v>
      </c>
      <c r="I764" t="s">
        <v>51</v>
      </c>
      <c r="J764" t="s">
        <v>102</v>
      </c>
      <c r="K764">
        <v>2</v>
      </c>
      <c r="L764">
        <v>35205</v>
      </c>
      <c r="M764">
        <v>0</v>
      </c>
      <c r="N764">
        <v>0</v>
      </c>
      <c r="O764">
        <v>12673.8</v>
      </c>
      <c r="P764">
        <v>27</v>
      </c>
      <c r="Q764">
        <v>83110.8</v>
      </c>
      <c r="R764" t="s">
        <v>54</v>
      </c>
      <c r="S764" t="s">
        <v>34</v>
      </c>
      <c r="T764" t="s">
        <v>35</v>
      </c>
      <c r="U764" t="s">
        <v>36</v>
      </c>
      <c r="V764" t="s">
        <v>37</v>
      </c>
      <c r="W764">
        <v>7</v>
      </c>
      <c r="X764" t="s">
        <v>38</v>
      </c>
      <c r="Y764">
        <v>1</v>
      </c>
      <c r="Z764" t="s">
        <v>47</v>
      </c>
    </row>
    <row r="765" spans="1:26" x14ac:dyDescent="0.3">
      <c r="A765" t="s">
        <v>1367</v>
      </c>
      <c r="B765" s="1">
        <v>45782</v>
      </c>
      <c r="C765" t="s">
        <v>310</v>
      </c>
      <c r="D765" t="s">
        <v>42</v>
      </c>
      <c r="E765" t="s">
        <v>29</v>
      </c>
      <c r="F765">
        <v>56</v>
      </c>
      <c r="G765" t="s">
        <v>44</v>
      </c>
      <c r="H765" t="s">
        <v>31</v>
      </c>
      <c r="I765" t="s">
        <v>44</v>
      </c>
      <c r="J765" t="s">
        <v>150</v>
      </c>
      <c r="K765">
        <v>5</v>
      </c>
      <c r="L765">
        <v>1924</v>
      </c>
      <c r="M765">
        <v>10</v>
      </c>
      <c r="N765">
        <v>962</v>
      </c>
      <c r="O765">
        <v>1558.44</v>
      </c>
      <c r="P765">
        <v>474</v>
      </c>
      <c r="Q765">
        <v>10690.44</v>
      </c>
      <c r="R765" t="s">
        <v>83</v>
      </c>
      <c r="S765" t="s">
        <v>63</v>
      </c>
      <c r="T765" t="s">
        <v>70</v>
      </c>
      <c r="U765" t="s">
        <v>56</v>
      </c>
      <c r="V765" t="s">
        <v>57</v>
      </c>
      <c r="W765">
        <v>1</v>
      </c>
      <c r="X765" t="s">
        <v>47</v>
      </c>
      <c r="Y765">
        <v>3</v>
      </c>
      <c r="Z765" t="s">
        <v>47</v>
      </c>
    </row>
    <row r="766" spans="1:26" x14ac:dyDescent="0.3">
      <c r="A766" t="s">
        <v>1368</v>
      </c>
      <c r="B766" s="1">
        <v>45949</v>
      </c>
      <c r="C766" t="s">
        <v>1369</v>
      </c>
      <c r="D766" t="s">
        <v>50</v>
      </c>
      <c r="E766" t="s">
        <v>29</v>
      </c>
      <c r="F766">
        <v>40</v>
      </c>
      <c r="G766" t="s">
        <v>90</v>
      </c>
      <c r="H766" t="s">
        <v>31</v>
      </c>
      <c r="I766" t="s">
        <v>90</v>
      </c>
      <c r="J766" t="s">
        <v>102</v>
      </c>
      <c r="K766">
        <v>5</v>
      </c>
      <c r="L766">
        <v>1111</v>
      </c>
      <c r="M766">
        <v>10</v>
      </c>
      <c r="N766">
        <v>555.5</v>
      </c>
      <c r="O766">
        <v>899.91</v>
      </c>
      <c r="P766">
        <v>32</v>
      </c>
      <c r="Q766">
        <v>5931.41</v>
      </c>
      <c r="R766" t="s">
        <v>54</v>
      </c>
      <c r="S766" t="s">
        <v>34</v>
      </c>
      <c r="T766" t="s">
        <v>55</v>
      </c>
      <c r="U766" t="s">
        <v>56</v>
      </c>
      <c r="V766" t="s">
        <v>57</v>
      </c>
      <c r="W766">
        <v>2</v>
      </c>
      <c r="X766" t="s">
        <v>38</v>
      </c>
      <c r="Y766">
        <v>4</v>
      </c>
      <c r="Z766" t="s">
        <v>47</v>
      </c>
    </row>
    <row r="767" spans="1:26" x14ac:dyDescent="0.3">
      <c r="A767" t="s">
        <v>1370</v>
      </c>
      <c r="B767" s="1">
        <v>46082</v>
      </c>
      <c r="C767" t="s">
        <v>209</v>
      </c>
      <c r="D767" t="s">
        <v>73</v>
      </c>
      <c r="E767" t="s">
        <v>29</v>
      </c>
      <c r="F767">
        <v>55</v>
      </c>
      <c r="G767" t="s">
        <v>134</v>
      </c>
      <c r="H767" t="s">
        <v>31</v>
      </c>
      <c r="I767" t="s">
        <v>134</v>
      </c>
      <c r="J767" t="s">
        <v>32</v>
      </c>
      <c r="K767">
        <v>3</v>
      </c>
      <c r="L767">
        <v>4451</v>
      </c>
      <c r="M767">
        <v>10</v>
      </c>
      <c r="N767">
        <v>1335.3</v>
      </c>
      <c r="O767">
        <v>2163.19</v>
      </c>
      <c r="P767">
        <v>484</v>
      </c>
      <c r="Q767">
        <v>14664.89</v>
      </c>
      <c r="R767" t="s">
        <v>33</v>
      </c>
      <c r="S767" t="s">
        <v>63</v>
      </c>
      <c r="T767" t="s">
        <v>95</v>
      </c>
      <c r="U767" t="s">
        <v>96</v>
      </c>
      <c r="V767" t="s">
        <v>57</v>
      </c>
      <c r="W767">
        <v>8</v>
      </c>
      <c r="X767" t="s">
        <v>38</v>
      </c>
      <c r="Y767">
        <v>1</v>
      </c>
      <c r="Z767" t="s">
        <v>91</v>
      </c>
    </row>
    <row r="768" spans="1:26" x14ac:dyDescent="0.3">
      <c r="A768" t="s">
        <v>1371</v>
      </c>
      <c r="B768" s="1">
        <v>46072</v>
      </c>
      <c r="C768" t="s">
        <v>568</v>
      </c>
      <c r="D768" t="s">
        <v>80</v>
      </c>
      <c r="E768" t="s">
        <v>29</v>
      </c>
      <c r="F768">
        <v>51</v>
      </c>
      <c r="G768" t="s">
        <v>90</v>
      </c>
      <c r="H768" t="s">
        <v>31</v>
      </c>
      <c r="I768" t="s">
        <v>90</v>
      </c>
      <c r="J768" t="s">
        <v>150</v>
      </c>
      <c r="K768">
        <v>1</v>
      </c>
      <c r="L768">
        <v>44909</v>
      </c>
      <c r="M768">
        <v>20</v>
      </c>
      <c r="N768">
        <v>8981.7999999999993</v>
      </c>
      <c r="O768">
        <v>6466.9</v>
      </c>
      <c r="P768">
        <v>384</v>
      </c>
      <c r="Q768">
        <v>42778.1</v>
      </c>
      <c r="R768" t="s">
        <v>45</v>
      </c>
      <c r="S768" t="s">
        <v>34</v>
      </c>
      <c r="T768" t="s">
        <v>103</v>
      </c>
      <c r="U768" t="s">
        <v>103</v>
      </c>
      <c r="V768" t="s">
        <v>57</v>
      </c>
      <c r="W768">
        <v>9</v>
      </c>
      <c r="X768" t="s">
        <v>47</v>
      </c>
      <c r="Y768">
        <v>1</v>
      </c>
      <c r="Z768" t="s">
        <v>91</v>
      </c>
    </row>
    <row r="769" spans="1:26" x14ac:dyDescent="0.3">
      <c r="A769" t="s">
        <v>1372</v>
      </c>
      <c r="B769" s="1">
        <v>45841</v>
      </c>
      <c r="C769" t="s">
        <v>658</v>
      </c>
      <c r="D769" t="s">
        <v>66</v>
      </c>
      <c r="E769" t="s">
        <v>43</v>
      </c>
      <c r="F769">
        <v>29</v>
      </c>
      <c r="G769" t="s">
        <v>90</v>
      </c>
      <c r="H769" t="s">
        <v>31</v>
      </c>
      <c r="I769" t="s">
        <v>90</v>
      </c>
      <c r="J769" t="s">
        <v>112</v>
      </c>
      <c r="K769">
        <v>4</v>
      </c>
      <c r="L769">
        <v>43820</v>
      </c>
      <c r="M769">
        <v>10</v>
      </c>
      <c r="N769">
        <v>17528</v>
      </c>
      <c r="O769">
        <v>28395.360000000001</v>
      </c>
      <c r="P769">
        <v>157</v>
      </c>
      <c r="Q769">
        <v>186304.36</v>
      </c>
      <c r="R769" t="s">
        <v>45</v>
      </c>
      <c r="S769" t="s">
        <v>63</v>
      </c>
      <c r="T769" t="s">
        <v>84</v>
      </c>
      <c r="U769" t="s">
        <v>85</v>
      </c>
      <c r="V769" t="s">
        <v>86</v>
      </c>
      <c r="W769">
        <v>10</v>
      </c>
      <c r="X769" t="s">
        <v>47</v>
      </c>
      <c r="Y769">
        <v>4</v>
      </c>
      <c r="Z769" t="s">
        <v>91</v>
      </c>
    </row>
    <row r="770" spans="1:26" x14ac:dyDescent="0.3">
      <c r="A770" t="s">
        <v>1373</v>
      </c>
      <c r="B770" s="1">
        <v>45862</v>
      </c>
      <c r="C770" t="s">
        <v>1374</v>
      </c>
      <c r="D770" t="s">
        <v>42</v>
      </c>
      <c r="E770" t="s">
        <v>29</v>
      </c>
      <c r="F770">
        <v>40</v>
      </c>
      <c r="G770" t="s">
        <v>51</v>
      </c>
      <c r="H770" t="s">
        <v>52</v>
      </c>
      <c r="I770" t="s">
        <v>51</v>
      </c>
      <c r="J770" t="s">
        <v>201</v>
      </c>
      <c r="K770">
        <v>3</v>
      </c>
      <c r="L770">
        <v>13810</v>
      </c>
      <c r="M770">
        <v>10</v>
      </c>
      <c r="N770">
        <v>4143</v>
      </c>
      <c r="O770">
        <v>6711.66</v>
      </c>
      <c r="P770">
        <v>258</v>
      </c>
      <c r="Q770">
        <v>44256.66</v>
      </c>
      <c r="R770" t="s">
        <v>54</v>
      </c>
      <c r="S770" t="s">
        <v>34</v>
      </c>
      <c r="T770" t="s">
        <v>95</v>
      </c>
      <c r="U770" t="s">
        <v>96</v>
      </c>
      <c r="V770" t="s">
        <v>57</v>
      </c>
      <c r="W770">
        <v>9</v>
      </c>
      <c r="X770" t="s">
        <v>38</v>
      </c>
      <c r="Y770">
        <v>1</v>
      </c>
      <c r="Z770" t="s">
        <v>39</v>
      </c>
    </row>
    <row r="771" spans="1:26" x14ac:dyDescent="0.3">
      <c r="A771" t="s">
        <v>1375</v>
      </c>
      <c r="B771" s="1">
        <v>46047</v>
      </c>
      <c r="C771" t="s">
        <v>1162</v>
      </c>
      <c r="D771" t="s">
        <v>61</v>
      </c>
      <c r="E771" t="s">
        <v>43</v>
      </c>
      <c r="F771">
        <v>40</v>
      </c>
      <c r="G771" t="s">
        <v>44</v>
      </c>
      <c r="H771" t="s">
        <v>31</v>
      </c>
      <c r="I771" t="s">
        <v>44</v>
      </c>
      <c r="J771" t="s">
        <v>32</v>
      </c>
      <c r="K771">
        <v>2</v>
      </c>
      <c r="L771">
        <v>46551</v>
      </c>
      <c r="M771">
        <v>15</v>
      </c>
      <c r="N771">
        <v>13965.3</v>
      </c>
      <c r="O771">
        <v>14244.61</v>
      </c>
      <c r="P771">
        <v>269</v>
      </c>
      <c r="Q771">
        <v>93650.31</v>
      </c>
      <c r="R771" t="s">
        <v>45</v>
      </c>
      <c r="S771" t="s">
        <v>63</v>
      </c>
      <c r="T771" t="s">
        <v>95</v>
      </c>
      <c r="U771" t="s">
        <v>96</v>
      </c>
      <c r="V771" t="s">
        <v>57</v>
      </c>
      <c r="W771">
        <v>10</v>
      </c>
      <c r="X771" t="s">
        <v>38</v>
      </c>
      <c r="Y771">
        <v>3</v>
      </c>
      <c r="Z771" t="s">
        <v>58</v>
      </c>
    </row>
    <row r="772" spans="1:26" x14ac:dyDescent="0.3">
      <c r="A772" t="s">
        <v>1376</v>
      </c>
      <c r="B772" s="1">
        <v>46024</v>
      </c>
      <c r="C772" t="s">
        <v>365</v>
      </c>
      <c r="D772" t="s">
        <v>89</v>
      </c>
      <c r="E772" t="s">
        <v>29</v>
      </c>
      <c r="F772">
        <v>51</v>
      </c>
      <c r="G772" t="s">
        <v>30</v>
      </c>
      <c r="H772" t="s">
        <v>31</v>
      </c>
      <c r="I772" t="s">
        <v>30</v>
      </c>
      <c r="J772" t="s">
        <v>62</v>
      </c>
      <c r="K772">
        <v>1</v>
      </c>
      <c r="L772">
        <v>39927</v>
      </c>
      <c r="M772">
        <v>20</v>
      </c>
      <c r="N772">
        <v>7985.4</v>
      </c>
      <c r="O772">
        <v>5749.49</v>
      </c>
      <c r="P772">
        <v>5</v>
      </c>
      <c r="Q772">
        <v>37696.089999999997</v>
      </c>
      <c r="R772" t="s">
        <v>45</v>
      </c>
      <c r="S772" t="s">
        <v>34</v>
      </c>
      <c r="T772" t="s">
        <v>76</v>
      </c>
      <c r="U772" t="s">
        <v>77</v>
      </c>
      <c r="V772" t="s">
        <v>57</v>
      </c>
      <c r="W772">
        <v>1</v>
      </c>
      <c r="X772" t="s">
        <v>38</v>
      </c>
      <c r="Y772">
        <v>5</v>
      </c>
      <c r="Z772" t="s">
        <v>91</v>
      </c>
    </row>
    <row r="773" spans="1:26" x14ac:dyDescent="0.3">
      <c r="A773" t="s">
        <v>1377</v>
      </c>
      <c r="B773" s="1">
        <v>45966</v>
      </c>
      <c r="C773" t="s">
        <v>1378</v>
      </c>
      <c r="D773" t="s">
        <v>89</v>
      </c>
      <c r="E773" t="s">
        <v>29</v>
      </c>
      <c r="F773">
        <v>24</v>
      </c>
      <c r="G773" t="s">
        <v>99</v>
      </c>
      <c r="H773" t="s">
        <v>52</v>
      </c>
      <c r="I773" t="s">
        <v>99</v>
      </c>
      <c r="J773" t="s">
        <v>53</v>
      </c>
      <c r="K773">
        <v>4</v>
      </c>
      <c r="L773">
        <v>26531</v>
      </c>
      <c r="M773">
        <v>15</v>
      </c>
      <c r="N773">
        <v>15918.6</v>
      </c>
      <c r="O773">
        <v>16236.97</v>
      </c>
      <c r="P773">
        <v>424</v>
      </c>
      <c r="Q773">
        <v>106866.37</v>
      </c>
      <c r="R773" t="s">
        <v>83</v>
      </c>
      <c r="S773" t="s">
        <v>34</v>
      </c>
      <c r="T773" t="s">
        <v>55</v>
      </c>
      <c r="U773" t="s">
        <v>56</v>
      </c>
      <c r="V773" t="s">
        <v>57</v>
      </c>
      <c r="W773">
        <v>4</v>
      </c>
      <c r="X773" t="s">
        <v>38</v>
      </c>
      <c r="Y773">
        <v>4</v>
      </c>
      <c r="Z773" t="s">
        <v>91</v>
      </c>
    </row>
    <row r="774" spans="1:26" x14ac:dyDescent="0.3">
      <c r="A774" t="s">
        <v>1379</v>
      </c>
      <c r="B774" s="1">
        <v>45874</v>
      </c>
      <c r="C774" t="s">
        <v>523</v>
      </c>
      <c r="D774" t="s">
        <v>42</v>
      </c>
      <c r="E774" t="s">
        <v>29</v>
      </c>
      <c r="F774">
        <v>50</v>
      </c>
      <c r="G774" t="s">
        <v>67</v>
      </c>
      <c r="H774" t="s">
        <v>68</v>
      </c>
      <c r="I774" t="s">
        <v>67</v>
      </c>
      <c r="J774" t="s">
        <v>53</v>
      </c>
      <c r="K774">
        <v>3</v>
      </c>
      <c r="L774">
        <v>17924</v>
      </c>
      <c r="M774">
        <v>5</v>
      </c>
      <c r="N774">
        <v>2688.6</v>
      </c>
      <c r="O774">
        <v>9195.01</v>
      </c>
      <c r="P774">
        <v>37</v>
      </c>
      <c r="Q774">
        <v>60315.41</v>
      </c>
      <c r="R774" t="s">
        <v>45</v>
      </c>
      <c r="S774" t="s">
        <v>63</v>
      </c>
      <c r="T774" t="s">
        <v>46</v>
      </c>
      <c r="U774" t="s">
        <v>36</v>
      </c>
      <c r="V774" t="s">
        <v>37</v>
      </c>
      <c r="W774">
        <v>8</v>
      </c>
      <c r="X774" t="s">
        <v>47</v>
      </c>
      <c r="Y774">
        <v>1</v>
      </c>
      <c r="Z774" t="s">
        <v>58</v>
      </c>
    </row>
    <row r="775" spans="1:26" x14ac:dyDescent="0.3">
      <c r="A775" t="s">
        <v>1380</v>
      </c>
      <c r="B775" s="1">
        <v>45921</v>
      </c>
      <c r="C775" t="s">
        <v>631</v>
      </c>
      <c r="D775" t="s">
        <v>28</v>
      </c>
      <c r="E775" t="s">
        <v>29</v>
      </c>
      <c r="F775">
        <v>26</v>
      </c>
      <c r="G775" t="s">
        <v>134</v>
      </c>
      <c r="H775" t="s">
        <v>31</v>
      </c>
      <c r="I775" t="s">
        <v>134</v>
      </c>
      <c r="J775" t="s">
        <v>62</v>
      </c>
      <c r="K775">
        <v>5</v>
      </c>
      <c r="L775">
        <v>14793</v>
      </c>
      <c r="M775">
        <v>0</v>
      </c>
      <c r="N775">
        <v>0</v>
      </c>
      <c r="O775">
        <v>13313.7</v>
      </c>
      <c r="P775">
        <v>61</v>
      </c>
      <c r="Q775">
        <v>87339.7</v>
      </c>
      <c r="R775" t="s">
        <v>83</v>
      </c>
      <c r="S775" t="s">
        <v>63</v>
      </c>
      <c r="T775" t="s">
        <v>55</v>
      </c>
      <c r="U775" t="s">
        <v>56</v>
      </c>
      <c r="V775" t="s">
        <v>57</v>
      </c>
      <c r="W775">
        <v>4</v>
      </c>
      <c r="X775" t="s">
        <v>38</v>
      </c>
      <c r="Y775">
        <v>5</v>
      </c>
      <c r="Z775" t="s">
        <v>39</v>
      </c>
    </row>
    <row r="776" spans="1:26" x14ac:dyDescent="0.3">
      <c r="A776" t="s">
        <v>1381</v>
      </c>
      <c r="B776" s="1">
        <v>45866</v>
      </c>
      <c r="C776" t="s">
        <v>722</v>
      </c>
      <c r="D776" t="s">
        <v>111</v>
      </c>
      <c r="E776" t="s">
        <v>43</v>
      </c>
      <c r="F776">
        <v>26</v>
      </c>
      <c r="G776" t="s">
        <v>44</v>
      </c>
      <c r="H776" t="s">
        <v>31</v>
      </c>
      <c r="I776" t="s">
        <v>44</v>
      </c>
      <c r="J776" t="s">
        <v>62</v>
      </c>
      <c r="K776">
        <v>5</v>
      </c>
      <c r="L776">
        <v>47888</v>
      </c>
      <c r="M776">
        <v>10</v>
      </c>
      <c r="N776">
        <v>23944</v>
      </c>
      <c r="O776">
        <v>38789.279999999999</v>
      </c>
      <c r="P776">
        <v>381</v>
      </c>
      <c r="Q776">
        <v>254666.28</v>
      </c>
      <c r="R776" t="s">
        <v>54</v>
      </c>
      <c r="S776" t="s">
        <v>63</v>
      </c>
      <c r="T776" t="s">
        <v>46</v>
      </c>
      <c r="U776" t="s">
        <v>36</v>
      </c>
      <c r="V776" t="s">
        <v>37</v>
      </c>
      <c r="W776">
        <v>1</v>
      </c>
      <c r="X776" t="s">
        <v>38</v>
      </c>
      <c r="Y776">
        <v>3</v>
      </c>
      <c r="Z776" t="s">
        <v>58</v>
      </c>
    </row>
    <row r="777" spans="1:26" x14ac:dyDescent="0.3">
      <c r="A777" t="s">
        <v>1382</v>
      </c>
      <c r="B777" s="1">
        <v>45774</v>
      </c>
      <c r="C777" t="s">
        <v>149</v>
      </c>
      <c r="D777" t="s">
        <v>28</v>
      </c>
      <c r="E777" t="s">
        <v>43</v>
      </c>
      <c r="F777">
        <v>42</v>
      </c>
      <c r="G777" t="s">
        <v>139</v>
      </c>
      <c r="H777" t="s">
        <v>31</v>
      </c>
      <c r="I777" t="s">
        <v>139</v>
      </c>
      <c r="J777" t="s">
        <v>102</v>
      </c>
      <c r="K777">
        <v>4</v>
      </c>
      <c r="L777">
        <v>9646</v>
      </c>
      <c r="M777">
        <v>5</v>
      </c>
      <c r="N777">
        <v>1929.2</v>
      </c>
      <c r="O777">
        <v>6597.86</v>
      </c>
      <c r="P777">
        <v>331</v>
      </c>
      <c r="Q777">
        <v>43583.66</v>
      </c>
      <c r="R777" t="s">
        <v>54</v>
      </c>
      <c r="S777" t="s">
        <v>63</v>
      </c>
      <c r="T777" t="s">
        <v>95</v>
      </c>
      <c r="U777" t="s">
        <v>96</v>
      </c>
      <c r="V777" t="s">
        <v>57</v>
      </c>
      <c r="W777">
        <v>8</v>
      </c>
      <c r="X777" t="s">
        <v>47</v>
      </c>
      <c r="Y777">
        <v>5</v>
      </c>
      <c r="Z777" t="s">
        <v>47</v>
      </c>
    </row>
    <row r="778" spans="1:26" x14ac:dyDescent="0.3">
      <c r="A778" t="s">
        <v>1383</v>
      </c>
      <c r="B778" s="1">
        <v>45805</v>
      </c>
      <c r="C778" t="s">
        <v>451</v>
      </c>
      <c r="D778" t="s">
        <v>61</v>
      </c>
      <c r="E778" t="s">
        <v>29</v>
      </c>
      <c r="F778">
        <v>38</v>
      </c>
      <c r="G778" t="s">
        <v>74</v>
      </c>
      <c r="H778" t="s">
        <v>31</v>
      </c>
      <c r="I778" t="s">
        <v>74</v>
      </c>
      <c r="J778" t="s">
        <v>102</v>
      </c>
      <c r="K778">
        <v>4</v>
      </c>
      <c r="L778">
        <v>4941</v>
      </c>
      <c r="M778">
        <v>20</v>
      </c>
      <c r="N778">
        <v>3952.8</v>
      </c>
      <c r="O778">
        <v>2846.02</v>
      </c>
      <c r="P778">
        <v>305</v>
      </c>
      <c r="Q778">
        <v>18962.22</v>
      </c>
      <c r="R778" t="s">
        <v>33</v>
      </c>
      <c r="S778" t="s">
        <v>63</v>
      </c>
      <c r="T778" t="s">
        <v>35</v>
      </c>
      <c r="U778" t="s">
        <v>36</v>
      </c>
      <c r="V778" t="s">
        <v>37</v>
      </c>
      <c r="W778">
        <v>9</v>
      </c>
      <c r="X778" t="s">
        <v>38</v>
      </c>
      <c r="Y778">
        <v>1</v>
      </c>
      <c r="Z778" t="s">
        <v>39</v>
      </c>
    </row>
    <row r="779" spans="1:26" x14ac:dyDescent="0.3">
      <c r="A779" t="s">
        <v>1384</v>
      </c>
      <c r="B779" s="1">
        <v>45849</v>
      </c>
      <c r="C779" t="s">
        <v>1237</v>
      </c>
      <c r="D779" t="s">
        <v>28</v>
      </c>
      <c r="E779" t="s">
        <v>29</v>
      </c>
      <c r="F779">
        <v>52</v>
      </c>
      <c r="G779" t="s">
        <v>99</v>
      </c>
      <c r="H779" t="s">
        <v>52</v>
      </c>
      <c r="I779" t="s">
        <v>99</v>
      </c>
      <c r="J779" t="s">
        <v>62</v>
      </c>
      <c r="K779">
        <v>3</v>
      </c>
      <c r="L779">
        <v>39057</v>
      </c>
      <c r="M779">
        <v>10</v>
      </c>
      <c r="N779">
        <v>11717.1</v>
      </c>
      <c r="O779">
        <v>18981.7</v>
      </c>
      <c r="P779">
        <v>493</v>
      </c>
      <c r="Q779">
        <v>124928.6</v>
      </c>
      <c r="R779" t="s">
        <v>54</v>
      </c>
      <c r="S779" t="s">
        <v>63</v>
      </c>
      <c r="T779" t="s">
        <v>84</v>
      </c>
      <c r="U779" t="s">
        <v>85</v>
      </c>
      <c r="V779" t="s">
        <v>86</v>
      </c>
      <c r="W779">
        <v>1</v>
      </c>
      <c r="X779" t="s">
        <v>38</v>
      </c>
      <c r="Y779">
        <v>3</v>
      </c>
      <c r="Z779" t="s">
        <v>58</v>
      </c>
    </row>
    <row r="780" spans="1:26" x14ac:dyDescent="0.3">
      <c r="A780" t="s">
        <v>1385</v>
      </c>
      <c r="B780" s="1">
        <v>45840</v>
      </c>
      <c r="C780" t="s">
        <v>814</v>
      </c>
      <c r="D780" t="s">
        <v>28</v>
      </c>
      <c r="E780" t="s">
        <v>29</v>
      </c>
      <c r="F780">
        <v>49</v>
      </c>
      <c r="G780" t="s">
        <v>30</v>
      </c>
      <c r="H780" t="s">
        <v>31</v>
      </c>
      <c r="I780" t="s">
        <v>30</v>
      </c>
      <c r="J780" t="s">
        <v>125</v>
      </c>
      <c r="K780">
        <v>3</v>
      </c>
      <c r="L780">
        <v>1818</v>
      </c>
      <c r="M780">
        <v>10</v>
      </c>
      <c r="N780">
        <v>545.4</v>
      </c>
      <c r="O780">
        <v>883.55</v>
      </c>
      <c r="P780">
        <v>304</v>
      </c>
      <c r="Q780">
        <v>6096.15</v>
      </c>
      <c r="R780" t="s">
        <v>54</v>
      </c>
      <c r="S780" t="s">
        <v>63</v>
      </c>
      <c r="T780" t="s">
        <v>70</v>
      </c>
      <c r="U780" t="s">
        <v>56</v>
      </c>
      <c r="V780" t="s">
        <v>57</v>
      </c>
      <c r="W780">
        <v>2</v>
      </c>
      <c r="X780" t="s">
        <v>38</v>
      </c>
      <c r="Y780">
        <v>4</v>
      </c>
      <c r="Z780" t="s">
        <v>91</v>
      </c>
    </row>
    <row r="781" spans="1:26" x14ac:dyDescent="0.3">
      <c r="A781" t="s">
        <v>1386</v>
      </c>
      <c r="B781" s="1">
        <v>46108</v>
      </c>
      <c r="C781" t="s">
        <v>1387</v>
      </c>
      <c r="D781" t="s">
        <v>66</v>
      </c>
      <c r="E781" t="s">
        <v>43</v>
      </c>
      <c r="F781">
        <v>18</v>
      </c>
      <c r="G781" t="s">
        <v>90</v>
      </c>
      <c r="H781" t="s">
        <v>31</v>
      </c>
      <c r="I781" t="s">
        <v>90</v>
      </c>
      <c r="J781" t="s">
        <v>102</v>
      </c>
      <c r="K781">
        <v>2</v>
      </c>
      <c r="L781">
        <v>18717</v>
      </c>
      <c r="M781">
        <v>10</v>
      </c>
      <c r="N781">
        <v>3743.4</v>
      </c>
      <c r="O781">
        <v>6064.31</v>
      </c>
      <c r="P781">
        <v>4</v>
      </c>
      <c r="Q781">
        <v>39758.910000000003</v>
      </c>
      <c r="R781" t="s">
        <v>83</v>
      </c>
      <c r="S781" t="s">
        <v>34</v>
      </c>
      <c r="T781" t="s">
        <v>46</v>
      </c>
      <c r="U781" t="s">
        <v>36</v>
      </c>
      <c r="V781" t="s">
        <v>37</v>
      </c>
      <c r="W781">
        <v>3</v>
      </c>
      <c r="X781" t="s">
        <v>47</v>
      </c>
      <c r="Y781">
        <v>1</v>
      </c>
      <c r="Z781" t="s">
        <v>91</v>
      </c>
    </row>
    <row r="782" spans="1:26" x14ac:dyDescent="0.3">
      <c r="A782" t="s">
        <v>1388</v>
      </c>
      <c r="B782" s="1">
        <v>46054</v>
      </c>
      <c r="C782" t="s">
        <v>101</v>
      </c>
      <c r="D782" t="s">
        <v>89</v>
      </c>
      <c r="E782" t="s">
        <v>43</v>
      </c>
      <c r="F782">
        <v>21</v>
      </c>
      <c r="G782" t="s">
        <v>51</v>
      </c>
      <c r="H782" t="s">
        <v>52</v>
      </c>
      <c r="I782" t="s">
        <v>51</v>
      </c>
      <c r="J782" t="s">
        <v>69</v>
      </c>
      <c r="K782">
        <v>4</v>
      </c>
      <c r="L782">
        <v>14573</v>
      </c>
      <c r="M782">
        <v>0</v>
      </c>
      <c r="N782">
        <v>0</v>
      </c>
      <c r="O782">
        <v>10492.56</v>
      </c>
      <c r="P782">
        <v>385</v>
      </c>
      <c r="Q782">
        <v>69169.56</v>
      </c>
      <c r="R782" t="s">
        <v>54</v>
      </c>
      <c r="S782" t="s">
        <v>63</v>
      </c>
      <c r="T782" t="s">
        <v>95</v>
      </c>
      <c r="U782" t="s">
        <v>96</v>
      </c>
      <c r="V782" t="s">
        <v>57</v>
      </c>
      <c r="W782">
        <v>10</v>
      </c>
      <c r="X782" t="s">
        <v>38</v>
      </c>
      <c r="Y782">
        <v>3</v>
      </c>
      <c r="Z782" t="s">
        <v>91</v>
      </c>
    </row>
    <row r="783" spans="1:26" x14ac:dyDescent="0.3">
      <c r="A783" t="s">
        <v>1389</v>
      </c>
      <c r="B783" s="1">
        <v>45956</v>
      </c>
      <c r="C783" t="s">
        <v>1390</v>
      </c>
      <c r="D783" t="s">
        <v>50</v>
      </c>
      <c r="E783" t="s">
        <v>43</v>
      </c>
      <c r="F783">
        <v>54</v>
      </c>
      <c r="G783" t="s">
        <v>134</v>
      </c>
      <c r="H783" t="s">
        <v>31</v>
      </c>
      <c r="I783" t="s">
        <v>134</v>
      </c>
      <c r="J783" t="s">
        <v>102</v>
      </c>
      <c r="K783">
        <v>4</v>
      </c>
      <c r="L783">
        <v>11813</v>
      </c>
      <c r="M783">
        <v>10</v>
      </c>
      <c r="N783">
        <v>4725.2</v>
      </c>
      <c r="O783">
        <v>7654.82</v>
      </c>
      <c r="P783">
        <v>205</v>
      </c>
      <c r="Q783">
        <v>50386.62</v>
      </c>
      <c r="R783" t="s">
        <v>83</v>
      </c>
      <c r="S783" t="s">
        <v>63</v>
      </c>
      <c r="T783" t="s">
        <v>76</v>
      </c>
      <c r="U783" t="s">
        <v>77</v>
      </c>
      <c r="V783" t="s">
        <v>57</v>
      </c>
      <c r="W783">
        <v>9</v>
      </c>
      <c r="X783" t="s">
        <v>38</v>
      </c>
      <c r="Y783">
        <v>2</v>
      </c>
      <c r="Z783" t="s">
        <v>47</v>
      </c>
    </row>
    <row r="784" spans="1:26" x14ac:dyDescent="0.3">
      <c r="A784" t="s">
        <v>1391</v>
      </c>
      <c r="B784" s="1">
        <v>45854</v>
      </c>
      <c r="C784" t="s">
        <v>1392</v>
      </c>
      <c r="D784" t="s">
        <v>108</v>
      </c>
      <c r="E784" t="s">
        <v>43</v>
      </c>
      <c r="F784">
        <v>32</v>
      </c>
      <c r="G784" t="s">
        <v>30</v>
      </c>
      <c r="H784" t="s">
        <v>31</v>
      </c>
      <c r="I784" t="s">
        <v>30</v>
      </c>
      <c r="J784" t="s">
        <v>62</v>
      </c>
      <c r="K784">
        <v>1</v>
      </c>
      <c r="L784">
        <v>8738</v>
      </c>
      <c r="M784">
        <v>5</v>
      </c>
      <c r="N784">
        <v>436.9</v>
      </c>
      <c r="O784">
        <v>1494.2</v>
      </c>
      <c r="P784">
        <v>184</v>
      </c>
      <c r="Q784">
        <v>9979.2999999999993</v>
      </c>
      <c r="R784" t="s">
        <v>83</v>
      </c>
      <c r="S784" t="s">
        <v>63</v>
      </c>
      <c r="T784" t="s">
        <v>103</v>
      </c>
      <c r="U784" t="s">
        <v>103</v>
      </c>
      <c r="V784" t="s">
        <v>57</v>
      </c>
      <c r="W784">
        <v>7</v>
      </c>
      <c r="X784" t="s">
        <v>38</v>
      </c>
      <c r="Y784">
        <v>4</v>
      </c>
      <c r="Z784" t="s">
        <v>91</v>
      </c>
    </row>
    <row r="785" spans="1:26" x14ac:dyDescent="0.3">
      <c r="A785" t="s">
        <v>1393</v>
      </c>
      <c r="B785" s="1">
        <v>45963</v>
      </c>
      <c r="C785" t="s">
        <v>323</v>
      </c>
      <c r="D785" t="s">
        <v>111</v>
      </c>
      <c r="E785" t="s">
        <v>43</v>
      </c>
      <c r="F785">
        <v>29</v>
      </c>
      <c r="G785" t="s">
        <v>30</v>
      </c>
      <c r="H785" t="s">
        <v>31</v>
      </c>
      <c r="I785" t="s">
        <v>30</v>
      </c>
      <c r="J785" t="s">
        <v>32</v>
      </c>
      <c r="K785">
        <v>4</v>
      </c>
      <c r="L785">
        <v>1489</v>
      </c>
      <c r="M785">
        <v>20</v>
      </c>
      <c r="N785">
        <v>1191.2</v>
      </c>
      <c r="O785">
        <v>857.66</v>
      </c>
      <c r="P785">
        <v>442</v>
      </c>
      <c r="Q785">
        <v>6064.46</v>
      </c>
      <c r="R785" t="s">
        <v>45</v>
      </c>
      <c r="S785" t="s">
        <v>63</v>
      </c>
      <c r="T785" t="s">
        <v>76</v>
      </c>
      <c r="U785" t="s">
        <v>77</v>
      </c>
      <c r="V785" t="s">
        <v>57</v>
      </c>
      <c r="W785">
        <v>5</v>
      </c>
      <c r="X785" t="s">
        <v>47</v>
      </c>
      <c r="Y785">
        <v>5</v>
      </c>
      <c r="Z785" t="s">
        <v>39</v>
      </c>
    </row>
    <row r="786" spans="1:26" x14ac:dyDescent="0.3">
      <c r="A786" t="s">
        <v>1394</v>
      </c>
      <c r="B786" s="1">
        <v>46083</v>
      </c>
      <c r="C786" t="s">
        <v>1063</v>
      </c>
      <c r="D786" t="s">
        <v>89</v>
      </c>
      <c r="E786" t="s">
        <v>43</v>
      </c>
      <c r="F786">
        <v>29</v>
      </c>
      <c r="G786" t="s">
        <v>99</v>
      </c>
      <c r="H786" t="s">
        <v>52</v>
      </c>
      <c r="I786" t="s">
        <v>99</v>
      </c>
      <c r="J786" t="s">
        <v>62</v>
      </c>
      <c r="K786">
        <v>1</v>
      </c>
      <c r="L786">
        <v>9101</v>
      </c>
      <c r="M786">
        <v>5</v>
      </c>
      <c r="N786">
        <v>455.05</v>
      </c>
      <c r="O786">
        <v>1556.27</v>
      </c>
      <c r="P786">
        <v>408</v>
      </c>
      <c r="Q786">
        <v>10610.22</v>
      </c>
      <c r="R786" t="s">
        <v>83</v>
      </c>
      <c r="S786" t="s">
        <v>63</v>
      </c>
      <c r="T786" t="s">
        <v>84</v>
      </c>
      <c r="U786" t="s">
        <v>85</v>
      </c>
      <c r="V786" t="s">
        <v>86</v>
      </c>
      <c r="W786">
        <v>2</v>
      </c>
      <c r="X786" t="s">
        <v>47</v>
      </c>
      <c r="Y786">
        <v>3</v>
      </c>
      <c r="Z786" t="s">
        <v>91</v>
      </c>
    </row>
    <row r="787" spans="1:26" x14ac:dyDescent="0.3">
      <c r="A787" t="s">
        <v>1395</v>
      </c>
      <c r="B787" s="1">
        <v>46105</v>
      </c>
      <c r="C787" t="s">
        <v>521</v>
      </c>
      <c r="D787" t="s">
        <v>42</v>
      </c>
      <c r="E787" t="s">
        <v>43</v>
      </c>
      <c r="F787">
        <v>58</v>
      </c>
      <c r="G787" t="s">
        <v>51</v>
      </c>
      <c r="H787" t="s">
        <v>52</v>
      </c>
      <c r="I787" t="s">
        <v>51</v>
      </c>
      <c r="J787" t="s">
        <v>112</v>
      </c>
      <c r="K787">
        <v>3</v>
      </c>
      <c r="L787">
        <v>28364</v>
      </c>
      <c r="M787">
        <v>20</v>
      </c>
      <c r="N787">
        <v>17018.400000000001</v>
      </c>
      <c r="O787">
        <v>12253.25</v>
      </c>
      <c r="P787">
        <v>411</v>
      </c>
      <c r="Q787">
        <v>80737.850000000006</v>
      </c>
      <c r="R787" t="s">
        <v>83</v>
      </c>
      <c r="S787" t="s">
        <v>34</v>
      </c>
      <c r="T787" t="s">
        <v>76</v>
      </c>
      <c r="U787" t="s">
        <v>77</v>
      </c>
      <c r="V787" t="s">
        <v>57</v>
      </c>
      <c r="W787">
        <v>7</v>
      </c>
      <c r="X787" t="s">
        <v>47</v>
      </c>
      <c r="Y787">
        <v>4</v>
      </c>
      <c r="Z787" t="s">
        <v>47</v>
      </c>
    </row>
    <row r="788" spans="1:26" x14ac:dyDescent="0.3">
      <c r="A788" t="s">
        <v>1396</v>
      </c>
      <c r="B788" s="1">
        <v>46029</v>
      </c>
      <c r="C788" t="s">
        <v>1397</v>
      </c>
      <c r="D788" t="s">
        <v>42</v>
      </c>
      <c r="E788" t="s">
        <v>43</v>
      </c>
      <c r="F788">
        <v>25</v>
      </c>
      <c r="G788" t="s">
        <v>74</v>
      </c>
      <c r="H788" t="s">
        <v>31</v>
      </c>
      <c r="I788" t="s">
        <v>74</v>
      </c>
      <c r="J788" t="s">
        <v>62</v>
      </c>
      <c r="K788">
        <v>3</v>
      </c>
      <c r="L788">
        <v>26567</v>
      </c>
      <c r="M788">
        <v>20</v>
      </c>
      <c r="N788">
        <v>15940.2</v>
      </c>
      <c r="O788">
        <v>11476.94</v>
      </c>
      <c r="P788">
        <v>289</v>
      </c>
      <c r="Q788">
        <v>75526.740000000005</v>
      </c>
      <c r="R788" t="s">
        <v>54</v>
      </c>
      <c r="S788" t="s">
        <v>63</v>
      </c>
      <c r="T788" t="s">
        <v>103</v>
      </c>
      <c r="U788" t="s">
        <v>103</v>
      </c>
      <c r="V788" t="s">
        <v>57</v>
      </c>
      <c r="W788">
        <v>8</v>
      </c>
      <c r="X788" t="s">
        <v>47</v>
      </c>
      <c r="Y788">
        <v>2</v>
      </c>
      <c r="Z788" t="s">
        <v>47</v>
      </c>
    </row>
    <row r="789" spans="1:26" x14ac:dyDescent="0.3">
      <c r="A789" t="s">
        <v>1398</v>
      </c>
      <c r="B789" s="1">
        <v>46026</v>
      </c>
      <c r="C789" t="s">
        <v>1399</v>
      </c>
      <c r="D789" t="s">
        <v>50</v>
      </c>
      <c r="E789" t="s">
        <v>43</v>
      </c>
      <c r="F789">
        <v>40</v>
      </c>
      <c r="G789" t="s">
        <v>74</v>
      </c>
      <c r="H789" t="s">
        <v>31</v>
      </c>
      <c r="I789" t="s">
        <v>74</v>
      </c>
      <c r="J789" t="s">
        <v>32</v>
      </c>
      <c r="K789">
        <v>4</v>
      </c>
      <c r="L789">
        <v>36398</v>
      </c>
      <c r="M789">
        <v>20</v>
      </c>
      <c r="N789">
        <v>29118.400000000001</v>
      </c>
      <c r="O789">
        <v>20965.25</v>
      </c>
      <c r="P789">
        <v>62</v>
      </c>
      <c r="Q789">
        <v>137500.85</v>
      </c>
      <c r="R789" t="s">
        <v>33</v>
      </c>
      <c r="S789" t="s">
        <v>63</v>
      </c>
      <c r="T789" t="s">
        <v>103</v>
      </c>
      <c r="U789" t="s">
        <v>103</v>
      </c>
      <c r="V789" t="s">
        <v>57</v>
      </c>
      <c r="W789">
        <v>8</v>
      </c>
      <c r="X789" t="s">
        <v>38</v>
      </c>
      <c r="Y789">
        <v>2</v>
      </c>
      <c r="Z789" t="s">
        <v>47</v>
      </c>
    </row>
    <row r="790" spans="1:26" x14ac:dyDescent="0.3">
      <c r="A790" t="s">
        <v>1400</v>
      </c>
      <c r="B790" s="1">
        <v>45858</v>
      </c>
      <c r="C790" t="s">
        <v>1401</v>
      </c>
      <c r="D790" t="s">
        <v>42</v>
      </c>
      <c r="E790" t="s">
        <v>29</v>
      </c>
      <c r="F790">
        <v>26</v>
      </c>
      <c r="G790" t="s">
        <v>139</v>
      </c>
      <c r="H790" t="s">
        <v>31</v>
      </c>
      <c r="I790" t="s">
        <v>139</v>
      </c>
      <c r="J790" t="s">
        <v>125</v>
      </c>
      <c r="K790">
        <v>3</v>
      </c>
      <c r="L790">
        <v>5708</v>
      </c>
      <c r="M790">
        <v>10</v>
      </c>
      <c r="N790">
        <v>1712.4</v>
      </c>
      <c r="O790">
        <v>2774.09</v>
      </c>
      <c r="P790">
        <v>270</v>
      </c>
      <c r="Q790">
        <v>18455.689999999999</v>
      </c>
      <c r="R790" t="s">
        <v>83</v>
      </c>
      <c r="S790" t="s">
        <v>34</v>
      </c>
      <c r="T790" t="s">
        <v>55</v>
      </c>
      <c r="U790" t="s">
        <v>56</v>
      </c>
      <c r="V790" t="s">
        <v>57</v>
      </c>
      <c r="W790">
        <v>2</v>
      </c>
      <c r="X790" t="s">
        <v>47</v>
      </c>
      <c r="Y790">
        <v>1</v>
      </c>
      <c r="Z790" t="s">
        <v>91</v>
      </c>
    </row>
    <row r="791" spans="1:26" x14ac:dyDescent="0.3">
      <c r="A791" t="s">
        <v>1402</v>
      </c>
      <c r="B791" s="1">
        <v>45757</v>
      </c>
      <c r="C791" t="s">
        <v>162</v>
      </c>
      <c r="D791" t="s">
        <v>50</v>
      </c>
      <c r="E791" t="s">
        <v>43</v>
      </c>
      <c r="F791">
        <v>34</v>
      </c>
      <c r="G791" t="s">
        <v>44</v>
      </c>
      <c r="H791" t="s">
        <v>31</v>
      </c>
      <c r="I791" t="s">
        <v>44</v>
      </c>
      <c r="J791" t="s">
        <v>112</v>
      </c>
      <c r="K791">
        <v>5</v>
      </c>
      <c r="L791">
        <v>41929</v>
      </c>
      <c r="M791">
        <v>10</v>
      </c>
      <c r="N791">
        <v>20964.5</v>
      </c>
      <c r="O791">
        <v>33962.49</v>
      </c>
      <c r="P791">
        <v>167</v>
      </c>
      <c r="Q791">
        <v>222809.99</v>
      </c>
      <c r="R791" t="s">
        <v>45</v>
      </c>
      <c r="S791" t="s">
        <v>63</v>
      </c>
      <c r="T791" t="s">
        <v>95</v>
      </c>
      <c r="U791" t="s">
        <v>96</v>
      </c>
      <c r="V791" t="s">
        <v>57</v>
      </c>
      <c r="W791">
        <v>7</v>
      </c>
      <c r="X791" t="s">
        <v>38</v>
      </c>
      <c r="Y791">
        <v>3</v>
      </c>
      <c r="Z791" t="s">
        <v>58</v>
      </c>
    </row>
    <row r="792" spans="1:26" x14ac:dyDescent="0.3">
      <c r="A792" t="s">
        <v>1403</v>
      </c>
      <c r="B792" s="1">
        <v>46081</v>
      </c>
      <c r="C792" t="s">
        <v>1404</v>
      </c>
      <c r="D792" t="s">
        <v>111</v>
      </c>
      <c r="E792" t="s">
        <v>43</v>
      </c>
      <c r="F792">
        <v>43</v>
      </c>
      <c r="G792" t="s">
        <v>139</v>
      </c>
      <c r="H792" t="s">
        <v>31</v>
      </c>
      <c r="I792" t="s">
        <v>139</v>
      </c>
      <c r="J792" t="s">
        <v>62</v>
      </c>
      <c r="K792">
        <v>4</v>
      </c>
      <c r="L792">
        <v>28575</v>
      </c>
      <c r="M792">
        <v>15</v>
      </c>
      <c r="N792">
        <v>17145</v>
      </c>
      <c r="O792">
        <v>17487.900000000001</v>
      </c>
      <c r="P792">
        <v>226</v>
      </c>
      <c r="Q792">
        <v>114868.9</v>
      </c>
      <c r="R792" t="s">
        <v>45</v>
      </c>
      <c r="S792" t="s">
        <v>63</v>
      </c>
      <c r="T792" t="s">
        <v>76</v>
      </c>
      <c r="U792" t="s">
        <v>77</v>
      </c>
      <c r="V792" t="s">
        <v>57</v>
      </c>
      <c r="W792">
        <v>1</v>
      </c>
      <c r="X792" t="s">
        <v>38</v>
      </c>
      <c r="Y792">
        <v>5</v>
      </c>
      <c r="Z792" t="s">
        <v>39</v>
      </c>
    </row>
    <row r="793" spans="1:26" x14ac:dyDescent="0.3">
      <c r="A793" t="s">
        <v>1405</v>
      </c>
      <c r="B793" s="1">
        <v>46052</v>
      </c>
      <c r="C793" t="s">
        <v>1336</v>
      </c>
      <c r="D793" t="s">
        <v>66</v>
      </c>
      <c r="E793" t="s">
        <v>43</v>
      </c>
      <c r="F793">
        <v>55</v>
      </c>
      <c r="G793" t="s">
        <v>44</v>
      </c>
      <c r="H793" t="s">
        <v>31</v>
      </c>
      <c r="I793" t="s">
        <v>44</v>
      </c>
      <c r="J793" t="s">
        <v>75</v>
      </c>
      <c r="K793">
        <v>3</v>
      </c>
      <c r="L793">
        <v>13660</v>
      </c>
      <c r="M793">
        <v>20</v>
      </c>
      <c r="N793">
        <v>8196</v>
      </c>
      <c r="O793">
        <v>5901.12</v>
      </c>
      <c r="P793">
        <v>12</v>
      </c>
      <c r="Q793">
        <v>38697.120000000003</v>
      </c>
      <c r="R793" t="s">
        <v>54</v>
      </c>
      <c r="S793" t="s">
        <v>63</v>
      </c>
      <c r="T793" t="s">
        <v>84</v>
      </c>
      <c r="U793" t="s">
        <v>85</v>
      </c>
      <c r="V793" t="s">
        <v>86</v>
      </c>
      <c r="W793">
        <v>6</v>
      </c>
      <c r="X793" t="s">
        <v>47</v>
      </c>
      <c r="Y793">
        <v>1</v>
      </c>
      <c r="Z793" t="s">
        <v>47</v>
      </c>
    </row>
    <row r="794" spans="1:26" x14ac:dyDescent="0.3">
      <c r="A794" t="s">
        <v>1406</v>
      </c>
      <c r="B794" s="1">
        <v>45980</v>
      </c>
      <c r="C794" t="s">
        <v>1407</v>
      </c>
      <c r="D794" t="s">
        <v>50</v>
      </c>
      <c r="E794" t="s">
        <v>29</v>
      </c>
      <c r="F794">
        <v>23</v>
      </c>
      <c r="G794" t="s">
        <v>51</v>
      </c>
      <c r="H794" t="s">
        <v>52</v>
      </c>
      <c r="I794" t="s">
        <v>51</v>
      </c>
      <c r="J794" t="s">
        <v>112</v>
      </c>
      <c r="K794">
        <v>2</v>
      </c>
      <c r="L794">
        <v>24228</v>
      </c>
      <c r="M794">
        <v>10</v>
      </c>
      <c r="N794">
        <v>4845.6000000000004</v>
      </c>
      <c r="O794">
        <v>7849.87</v>
      </c>
      <c r="P794">
        <v>308</v>
      </c>
      <c r="Q794">
        <v>51768.27</v>
      </c>
      <c r="R794" t="s">
        <v>45</v>
      </c>
      <c r="S794" t="s">
        <v>34</v>
      </c>
      <c r="T794" t="s">
        <v>84</v>
      </c>
      <c r="U794" t="s">
        <v>85</v>
      </c>
      <c r="V794" t="s">
        <v>86</v>
      </c>
      <c r="W794">
        <v>10</v>
      </c>
      <c r="X794" t="s">
        <v>47</v>
      </c>
      <c r="Y794">
        <v>5</v>
      </c>
      <c r="Z794" t="s">
        <v>58</v>
      </c>
    </row>
    <row r="795" spans="1:26" x14ac:dyDescent="0.3">
      <c r="A795" t="s">
        <v>1408</v>
      </c>
      <c r="B795" s="1">
        <v>45772</v>
      </c>
      <c r="C795" t="s">
        <v>1155</v>
      </c>
      <c r="D795" t="s">
        <v>108</v>
      </c>
      <c r="E795" t="s">
        <v>29</v>
      </c>
      <c r="F795">
        <v>47</v>
      </c>
      <c r="G795" t="s">
        <v>44</v>
      </c>
      <c r="H795" t="s">
        <v>31</v>
      </c>
      <c r="I795" t="s">
        <v>44</v>
      </c>
      <c r="J795" t="s">
        <v>62</v>
      </c>
      <c r="K795">
        <v>3</v>
      </c>
      <c r="L795">
        <v>39349</v>
      </c>
      <c r="M795">
        <v>20</v>
      </c>
      <c r="N795">
        <v>23609.4</v>
      </c>
      <c r="O795">
        <v>16998.77</v>
      </c>
      <c r="P795">
        <v>228</v>
      </c>
      <c r="Q795">
        <v>111664.37</v>
      </c>
      <c r="R795" t="s">
        <v>33</v>
      </c>
      <c r="S795" t="s">
        <v>34</v>
      </c>
      <c r="T795" t="s">
        <v>46</v>
      </c>
      <c r="U795" t="s">
        <v>36</v>
      </c>
      <c r="V795" t="s">
        <v>37</v>
      </c>
      <c r="W795">
        <v>2</v>
      </c>
      <c r="X795" t="s">
        <v>47</v>
      </c>
      <c r="Y795">
        <v>2</v>
      </c>
      <c r="Z795" t="s">
        <v>91</v>
      </c>
    </row>
    <row r="796" spans="1:26" x14ac:dyDescent="0.3">
      <c r="A796" t="s">
        <v>1409</v>
      </c>
      <c r="B796" s="1">
        <v>45921</v>
      </c>
      <c r="C796" t="s">
        <v>249</v>
      </c>
      <c r="D796" t="s">
        <v>89</v>
      </c>
      <c r="E796" t="s">
        <v>29</v>
      </c>
      <c r="F796">
        <v>37</v>
      </c>
      <c r="G796" t="s">
        <v>139</v>
      </c>
      <c r="H796" t="s">
        <v>31</v>
      </c>
      <c r="I796" t="s">
        <v>139</v>
      </c>
      <c r="J796" t="s">
        <v>32</v>
      </c>
      <c r="K796">
        <v>5</v>
      </c>
      <c r="L796">
        <v>10892</v>
      </c>
      <c r="M796">
        <v>20</v>
      </c>
      <c r="N796">
        <v>10892</v>
      </c>
      <c r="O796">
        <v>7842.24</v>
      </c>
      <c r="P796">
        <v>420</v>
      </c>
      <c r="Q796">
        <v>51830.239999999998</v>
      </c>
      <c r="R796" t="s">
        <v>33</v>
      </c>
      <c r="S796" t="s">
        <v>63</v>
      </c>
      <c r="T796" t="s">
        <v>35</v>
      </c>
      <c r="U796" t="s">
        <v>36</v>
      </c>
      <c r="V796" t="s">
        <v>37</v>
      </c>
      <c r="W796">
        <v>7</v>
      </c>
      <c r="X796" t="s">
        <v>38</v>
      </c>
      <c r="Y796">
        <v>1</v>
      </c>
      <c r="Z796" t="s">
        <v>58</v>
      </c>
    </row>
    <row r="797" spans="1:26" x14ac:dyDescent="0.3">
      <c r="A797" t="s">
        <v>1410</v>
      </c>
      <c r="B797" s="1">
        <v>45885</v>
      </c>
      <c r="C797" t="s">
        <v>1411</v>
      </c>
      <c r="D797" t="s">
        <v>61</v>
      </c>
      <c r="E797" t="s">
        <v>43</v>
      </c>
      <c r="F797">
        <v>37</v>
      </c>
      <c r="G797" t="s">
        <v>90</v>
      </c>
      <c r="H797" t="s">
        <v>31</v>
      </c>
      <c r="I797" t="s">
        <v>90</v>
      </c>
      <c r="J797" t="s">
        <v>32</v>
      </c>
      <c r="K797">
        <v>1</v>
      </c>
      <c r="L797">
        <v>22810</v>
      </c>
      <c r="M797">
        <v>10</v>
      </c>
      <c r="N797">
        <v>2281</v>
      </c>
      <c r="O797">
        <v>3695.22</v>
      </c>
      <c r="P797">
        <v>477</v>
      </c>
      <c r="Q797">
        <v>24701.22</v>
      </c>
      <c r="R797" t="s">
        <v>54</v>
      </c>
      <c r="S797" t="s">
        <v>63</v>
      </c>
      <c r="T797" t="s">
        <v>95</v>
      </c>
      <c r="U797" t="s">
        <v>96</v>
      </c>
      <c r="V797" t="s">
        <v>57</v>
      </c>
      <c r="W797">
        <v>5</v>
      </c>
      <c r="X797" t="s">
        <v>47</v>
      </c>
      <c r="Y797">
        <v>4</v>
      </c>
      <c r="Z797" t="s">
        <v>91</v>
      </c>
    </row>
    <row r="798" spans="1:26" x14ac:dyDescent="0.3">
      <c r="A798" t="s">
        <v>1412</v>
      </c>
      <c r="B798" s="1">
        <v>45829</v>
      </c>
      <c r="C798" t="s">
        <v>1413</v>
      </c>
      <c r="D798" t="s">
        <v>50</v>
      </c>
      <c r="E798" t="s">
        <v>29</v>
      </c>
      <c r="F798">
        <v>57</v>
      </c>
      <c r="G798" t="s">
        <v>74</v>
      </c>
      <c r="H798" t="s">
        <v>31</v>
      </c>
      <c r="I798" t="s">
        <v>74</v>
      </c>
      <c r="J798" t="s">
        <v>53</v>
      </c>
      <c r="K798">
        <v>2</v>
      </c>
      <c r="L798">
        <v>14573</v>
      </c>
      <c r="M798">
        <v>20</v>
      </c>
      <c r="N798">
        <v>5829.2</v>
      </c>
      <c r="O798">
        <v>4197.0200000000004</v>
      </c>
      <c r="P798">
        <v>237</v>
      </c>
      <c r="Q798">
        <v>27750.82</v>
      </c>
      <c r="R798" t="s">
        <v>33</v>
      </c>
      <c r="S798" t="s">
        <v>63</v>
      </c>
      <c r="T798" t="s">
        <v>84</v>
      </c>
      <c r="U798" t="s">
        <v>85</v>
      </c>
      <c r="V798" t="s">
        <v>86</v>
      </c>
      <c r="W798">
        <v>4</v>
      </c>
      <c r="X798" t="s">
        <v>47</v>
      </c>
      <c r="Y798">
        <v>2</v>
      </c>
      <c r="Z798" t="s">
        <v>58</v>
      </c>
    </row>
    <row r="799" spans="1:26" x14ac:dyDescent="0.3">
      <c r="A799" t="s">
        <v>1414</v>
      </c>
      <c r="B799" s="1">
        <v>46088</v>
      </c>
      <c r="C799" t="s">
        <v>901</v>
      </c>
      <c r="D799" t="s">
        <v>61</v>
      </c>
      <c r="E799" t="s">
        <v>43</v>
      </c>
      <c r="F799">
        <v>31</v>
      </c>
      <c r="G799" t="s">
        <v>67</v>
      </c>
      <c r="H799" t="s">
        <v>68</v>
      </c>
      <c r="I799" t="s">
        <v>67</v>
      </c>
      <c r="J799" t="s">
        <v>75</v>
      </c>
      <c r="K799">
        <v>5</v>
      </c>
      <c r="L799">
        <v>24050</v>
      </c>
      <c r="M799">
        <v>15</v>
      </c>
      <c r="N799">
        <v>18037.5</v>
      </c>
      <c r="O799">
        <v>18398.25</v>
      </c>
      <c r="P799">
        <v>437</v>
      </c>
      <c r="Q799">
        <v>121047.75</v>
      </c>
      <c r="R799" t="s">
        <v>33</v>
      </c>
      <c r="S799" t="s">
        <v>63</v>
      </c>
      <c r="T799" t="s">
        <v>55</v>
      </c>
      <c r="U799" t="s">
        <v>56</v>
      </c>
      <c r="V799" t="s">
        <v>57</v>
      </c>
      <c r="W799">
        <v>4</v>
      </c>
      <c r="X799" t="s">
        <v>38</v>
      </c>
      <c r="Y799">
        <v>4</v>
      </c>
      <c r="Z799" t="s">
        <v>47</v>
      </c>
    </row>
    <row r="800" spans="1:26" x14ac:dyDescent="0.3">
      <c r="A800" t="s">
        <v>1415</v>
      </c>
      <c r="B800" s="1">
        <v>46099</v>
      </c>
      <c r="C800" t="s">
        <v>1416</v>
      </c>
      <c r="D800" t="s">
        <v>89</v>
      </c>
      <c r="E800" t="s">
        <v>29</v>
      </c>
      <c r="F800">
        <v>47</v>
      </c>
      <c r="G800" t="s">
        <v>44</v>
      </c>
      <c r="H800" t="s">
        <v>31</v>
      </c>
      <c r="I800" t="s">
        <v>44</v>
      </c>
      <c r="J800" t="s">
        <v>112</v>
      </c>
      <c r="K800">
        <v>5</v>
      </c>
      <c r="L800">
        <v>48099</v>
      </c>
      <c r="M800">
        <v>5</v>
      </c>
      <c r="N800">
        <v>12024.75</v>
      </c>
      <c r="O800">
        <v>41124.639999999999</v>
      </c>
      <c r="P800">
        <v>491</v>
      </c>
      <c r="Q800">
        <v>270085.90000000002</v>
      </c>
      <c r="R800" t="s">
        <v>45</v>
      </c>
      <c r="S800" t="s">
        <v>63</v>
      </c>
      <c r="T800" t="s">
        <v>95</v>
      </c>
      <c r="U800" t="s">
        <v>96</v>
      </c>
      <c r="V800" t="s">
        <v>57</v>
      </c>
      <c r="W800">
        <v>2</v>
      </c>
      <c r="X800" t="s">
        <v>47</v>
      </c>
      <c r="Y800">
        <v>5</v>
      </c>
      <c r="Z800" t="s">
        <v>58</v>
      </c>
    </row>
    <row r="801" spans="1:26" x14ac:dyDescent="0.3">
      <c r="A801" t="s">
        <v>1417</v>
      </c>
      <c r="B801" s="1">
        <v>45875</v>
      </c>
      <c r="C801" t="s">
        <v>1343</v>
      </c>
      <c r="D801" t="s">
        <v>80</v>
      </c>
      <c r="E801" t="s">
        <v>43</v>
      </c>
      <c r="F801">
        <v>18</v>
      </c>
      <c r="G801" t="s">
        <v>30</v>
      </c>
      <c r="H801" t="s">
        <v>31</v>
      </c>
      <c r="I801" t="s">
        <v>30</v>
      </c>
      <c r="J801" t="s">
        <v>112</v>
      </c>
      <c r="K801">
        <v>5</v>
      </c>
      <c r="L801">
        <v>37475</v>
      </c>
      <c r="M801">
        <v>10</v>
      </c>
      <c r="N801">
        <v>18737.5</v>
      </c>
      <c r="O801">
        <v>30354.75</v>
      </c>
      <c r="P801">
        <v>279</v>
      </c>
      <c r="Q801">
        <v>199271.25</v>
      </c>
      <c r="R801" t="s">
        <v>83</v>
      </c>
      <c r="S801" t="s">
        <v>63</v>
      </c>
      <c r="T801" t="s">
        <v>70</v>
      </c>
      <c r="U801" t="s">
        <v>56</v>
      </c>
      <c r="V801" t="s">
        <v>57</v>
      </c>
      <c r="W801">
        <v>6</v>
      </c>
      <c r="X801" t="s">
        <v>47</v>
      </c>
      <c r="Y801">
        <v>4</v>
      </c>
      <c r="Z801" t="s">
        <v>91</v>
      </c>
    </row>
    <row r="802" spans="1:26" x14ac:dyDescent="0.3">
      <c r="A802" t="s">
        <v>1418</v>
      </c>
      <c r="B802" s="1">
        <v>45840</v>
      </c>
      <c r="C802" t="s">
        <v>1087</v>
      </c>
      <c r="D802" t="s">
        <v>66</v>
      </c>
      <c r="E802" t="s">
        <v>29</v>
      </c>
      <c r="F802">
        <v>58</v>
      </c>
      <c r="G802" t="s">
        <v>90</v>
      </c>
      <c r="H802" t="s">
        <v>31</v>
      </c>
      <c r="I802" t="s">
        <v>90</v>
      </c>
      <c r="J802" t="s">
        <v>69</v>
      </c>
      <c r="K802">
        <v>2</v>
      </c>
      <c r="L802">
        <v>36204</v>
      </c>
      <c r="M802">
        <v>0</v>
      </c>
      <c r="N802">
        <v>0</v>
      </c>
      <c r="O802">
        <v>13033.44</v>
      </c>
      <c r="P802">
        <v>133</v>
      </c>
      <c r="Q802">
        <v>85574.44</v>
      </c>
      <c r="R802" t="s">
        <v>45</v>
      </c>
      <c r="S802" t="s">
        <v>63</v>
      </c>
      <c r="T802" t="s">
        <v>46</v>
      </c>
      <c r="U802" t="s">
        <v>36</v>
      </c>
      <c r="V802" t="s">
        <v>37</v>
      </c>
      <c r="W802">
        <v>6</v>
      </c>
      <c r="X802" t="s">
        <v>38</v>
      </c>
      <c r="Y802">
        <v>3</v>
      </c>
      <c r="Z802" t="s">
        <v>58</v>
      </c>
    </row>
    <row r="803" spans="1:26" x14ac:dyDescent="0.3">
      <c r="A803" t="s">
        <v>1419</v>
      </c>
      <c r="B803" s="1">
        <v>46008</v>
      </c>
      <c r="C803" t="s">
        <v>709</v>
      </c>
      <c r="D803" t="s">
        <v>73</v>
      </c>
      <c r="E803" t="s">
        <v>29</v>
      </c>
      <c r="F803">
        <v>26</v>
      </c>
      <c r="G803" t="s">
        <v>134</v>
      </c>
      <c r="H803" t="s">
        <v>31</v>
      </c>
      <c r="I803" t="s">
        <v>134</v>
      </c>
      <c r="J803" t="s">
        <v>53</v>
      </c>
      <c r="K803">
        <v>4</v>
      </c>
      <c r="L803">
        <v>38685</v>
      </c>
      <c r="M803">
        <v>0</v>
      </c>
      <c r="N803">
        <v>0</v>
      </c>
      <c r="O803">
        <v>27853.200000000001</v>
      </c>
      <c r="P803">
        <v>454</v>
      </c>
      <c r="Q803">
        <v>183047.2</v>
      </c>
      <c r="R803" t="s">
        <v>33</v>
      </c>
      <c r="S803" t="s">
        <v>34</v>
      </c>
      <c r="T803" t="s">
        <v>55</v>
      </c>
      <c r="U803" t="s">
        <v>56</v>
      </c>
      <c r="V803" t="s">
        <v>57</v>
      </c>
      <c r="W803">
        <v>7</v>
      </c>
      <c r="X803" t="s">
        <v>38</v>
      </c>
      <c r="Y803">
        <v>3</v>
      </c>
      <c r="Z803" t="s">
        <v>47</v>
      </c>
    </row>
    <row r="804" spans="1:26" x14ac:dyDescent="0.3">
      <c r="A804" t="s">
        <v>1420</v>
      </c>
      <c r="B804" s="1">
        <v>45888</v>
      </c>
      <c r="C804" t="s">
        <v>1421</v>
      </c>
      <c r="D804" t="s">
        <v>80</v>
      </c>
      <c r="E804" t="s">
        <v>29</v>
      </c>
      <c r="F804">
        <v>52</v>
      </c>
      <c r="G804" t="s">
        <v>74</v>
      </c>
      <c r="H804" t="s">
        <v>31</v>
      </c>
      <c r="I804" t="s">
        <v>74</v>
      </c>
      <c r="J804" t="s">
        <v>125</v>
      </c>
      <c r="K804">
        <v>3</v>
      </c>
      <c r="L804">
        <v>14708</v>
      </c>
      <c r="M804">
        <v>10</v>
      </c>
      <c r="N804">
        <v>4412.3999999999996</v>
      </c>
      <c r="O804">
        <v>7148.09</v>
      </c>
      <c r="P804">
        <v>196</v>
      </c>
      <c r="Q804">
        <v>47055.69</v>
      </c>
      <c r="R804" t="s">
        <v>54</v>
      </c>
      <c r="S804" t="s">
        <v>34</v>
      </c>
      <c r="T804" t="s">
        <v>35</v>
      </c>
      <c r="U804" t="s">
        <v>36</v>
      </c>
      <c r="V804" t="s">
        <v>37</v>
      </c>
      <c r="W804">
        <v>8</v>
      </c>
      <c r="X804" t="s">
        <v>47</v>
      </c>
      <c r="Y804">
        <v>3</v>
      </c>
      <c r="Z804" t="s">
        <v>47</v>
      </c>
    </row>
    <row r="805" spans="1:26" x14ac:dyDescent="0.3">
      <c r="A805" t="s">
        <v>1422</v>
      </c>
      <c r="B805" s="1">
        <v>45990</v>
      </c>
      <c r="C805" t="s">
        <v>182</v>
      </c>
      <c r="D805" t="s">
        <v>28</v>
      </c>
      <c r="E805" t="s">
        <v>43</v>
      </c>
      <c r="F805">
        <v>24</v>
      </c>
      <c r="G805" t="s">
        <v>99</v>
      </c>
      <c r="H805" t="s">
        <v>52</v>
      </c>
      <c r="I805" t="s">
        <v>99</v>
      </c>
      <c r="J805" t="s">
        <v>32</v>
      </c>
      <c r="K805">
        <v>3</v>
      </c>
      <c r="L805">
        <v>14838</v>
      </c>
      <c r="M805">
        <v>10</v>
      </c>
      <c r="N805">
        <v>4451.3999999999996</v>
      </c>
      <c r="O805">
        <v>7211.27</v>
      </c>
      <c r="P805">
        <v>147</v>
      </c>
      <c r="Q805">
        <v>47420.87</v>
      </c>
      <c r="R805" t="s">
        <v>54</v>
      </c>
      <c r="S805" t="s">
        <v>34</v>
      </c>
      <c r="T805" t="s">
        <v>35</v>
      </c>
      <c r="U805" t="s">
        <v>36</v>
      </c>
      <c r="V805" t="s">
        <v>37</v>
      </c>
      <c r="W805">
        <v>10</v>
      </c>
      <c r="X805" t="s">
        <v>47</v>
      </c>
      <c r="Y805">
        <v>2</v>
      </c>
      <c r="Z805" t="s">
        <v>47</v>
      </c>
    </row>
    <row r="806" spans="1:26" x14ac:dyDescent="0.3">
      <c r="A806" t="s">
        <v>1423</v>
      </c>
      <c r="B806" s="1">
        <v>45771</v>
      </c>
      <c r="C806" t="s">
        <v>816</v>
      </c>
      <c r="D806" t="s">
        <v>66</v>
      </c>
      <c r="E806" t="s">
        <v>29</v>
      </c>
      <c r="F806">
        <v>26</v>
      </c>
      <c r="G806" t="s">
        <v>30</v>
      </c>
      <c r="H806" t="s">
        <v>31</v>
      </c>
      <c r="I806" t="s">
        <v>30</v>
      </c>
      <c r="J806" t="s">
        <v>102</v>
      </c>
      <c r="K806">
        <v>4</v>
      </c>
      <c r="L806">
        <v>34698</v>
      </c>
      <c r="M806">
        <v>10</v>
      </c>
      <c r="N806">
        <v>13879.2</v>
      </c>
      <c r="O806">
        <v>22484.3</v>
      </c>
      <c r="P806">
        <v>304</v>
      </c>
      <c r="Q806">
        <v>147701.1</v>
      </c>
      <c r="R806" t="s">
        <v>54</v>
      </c>
      <c r="S806" t="s">
        <v>34</v>
      </c>
      <c r="T806" t="s">
        <v>84</v>
      </c>
      <c r="U806" t="s">
        <v>85</v>
      </c>
      <c r="V806" t="s">
        <v>86</v>
      </c>
      <c r="W806">
        <v>1</v>
      </c>
      <c r="X806" t="s">
        <v>47</v>
      </c>
      <c r="Y806">
        <v>2</v>
      </c>
      <c r="Z806" t="s">
        <v>58</v>
      </c>
    </row>
    <row r="807" spans="1:26" x14ac:dyDescent="0.3">
      <c r="A807" t="s">
        <v>1424</v>
      </c>
      <c r="B807" s="1">
        <v>45963</v>
      </c>
      <c r="C807" t="s">
        <v>719</v>
      </c>
      <c r="D807" t="s">
        <v>66</v>
      </c>
      <c r="E807" t="s">
        <v>29</v>
      </c>
      <c r="F807">
        <v>47</v>
      </c>
      <c r="G807" t="s">
        <v>74</v>
      </c>
      <c r="H807" t="s">
        <v>31</v>
      </c>
      <c r="I807" t="s">
        <v>74</v>
      </c>
      <c r="J807" t="s">
        <v>53</v>
      </c>
      <c r="K807">
        <v>5</v>
      </c>
      <c r="L807">
        <v>46766</v>
      </c>
      <c r="M807">
        <v>10</v>
      </c>
      <c r="N807">
        <v>23383</v>
      </c>
      <c r="O807">
        <v>37880.46</v>
      </c>
      <c r="P807">
        <v>163</v>
      </c>
      <c r="Q807">
        <v>248490.46</v>
      </c>
      <c r="R807" t="s">
        <v>83</v>
      </c>
      <c r="S807" t="s">
        <v>34</v>
      </c>
      <c r="T807" t="s">
        <v>46</v>
      </c>
      <c r="U807" t="s">
        <v>36</v>
      </c>
      <c r="V807" t="s">
        <v>37</v>
      </c>
      <c r="W807">
        <v>4</v>
      </c>
      <c r="X807" t="s">
        <v>38</v>
      </c>
      <c r="Y807">
        <v>3</v>
      </c>
      <c r="Z807" t="s">
        <v>47</v>
      </c>
    </row>
    <row r="808" spans="1:26" x14ac:dyDescent="0.3">
      <c r="A808" t="s">
        <v>1425</v>
      </c>
      <c r="B808" s="1">
        <v>45786</v>
      </c>
      <c r="C808" t="s">
        <v>1426</v>
      </c>
      <c r="D808" t="s">
        <v>42</v>
      </c>
      <c r="E808" t="s">
        <v>29</v>
      </c>
      <c r="F808">
        <v>30</v>
      </c>
      <c r="G808" t="s">
        <v>74</v>
      </c>
      <c r="H808" t="s">
        <v>31</v>
      </c>
      <c r="I808" t="s">
        <v>74</v>
      </c>
      <c r="J808" t="s">
        <v>102</v>
      </c>
      <c r="K808">
        <v>3</v>
      </c>
      <c r="L808">
        <v>644</v>
      </c>
      <c r="M808">
        <v>5</v>
      </c>
      <c r="N808">
        <v>96.6</v>
      </c>
      <c r="O808">
        <v>330.37</v>
      </c>
      <c r="P808">
        <v>253</v>
      </c>
      <c r="Q808">
        <v>2418.77</v>
      </c>
      <c r="R808" t="s">
        <v>33</v>
      </c>
      <c r="S808" t="s">
        <v>63</v>
      </c>
      <c r="T808" t="s">
        <v>76</v>
      </c>
      <c r="U808" t="s">
        <v>77</v>
      </c>
      <c r="V808" t="s">
        <v>57</v>
      </c>
      <c r="W808">
        <v>10</v>
      </c>
      <c r="X808" t="s">
        <v>38</v>
      </c>
      <c r="Y808">
        <v>1</v>
      </c>
      <c r="Z808" t="s">
        <v>58</v>
      </c>
    </row>
    <row r="809" spans="1:26" x14ac:dyDescent="0.3">
      <c r="A809" t="s">
        <v>1427</v>
      </c>
      <c r="B809" s="1">
        <v>45966</v>
      </c>
      <c r="C809" t="s">
        <v>1428</v>
      </c>
      <c r="D809" t="s">
        <v>42</v>
      </c>
      <c r="E809" t="s">
        <v>29</v>
      </c>
      <c r="F809">
        <v>49</v>
      </c>
      <c r="G809" t="s">
        <v>134</v>
      </c>
      <c r="H809" t="s">
        <v>31</v>
      </c>
      <c r="I809" t="s">
        <v>134</v>
      </c>
      <c r="J809" t="s">
        <v>102</v>
      </c>
      <c r="K809">
        <v>1</v>
      </c>
      <c r="L809">
        <v>7604</v>
      </c>
      <c r="M809">
        <v>10</v>
      </c>
      <c r="N809">
        <v>760.4</v>
      </c>
      <c r="O809">
        <v>1231.8499999999999</v>
      </c>
      <c r="P809">
        <v>405</v>
      </c>
      <c r="Q809">
        <v>8480.4500000000007</v>
      </c>
      <c r="R809" t="s">
        <v>54</v>
      </c>
      <c r="S809" t="s">
        <v>63</v>
      </c>
      <c r="T809" t="s">
        <v>95</v>
      </c>
      <c r="U809" t="s">
        <v>96</v>
      </c>
      <c r="V809" t="s">
        <v>57</v>
      </c>
      <c r="W809">
        <v>8</v>
      </c>
      <c r="X809" t="s">
        <v>38</v>
      </c>
      <c r="Y809">
        <v>2</v>
      </c>
      <c r="Z809" t="s">
        <v>58</v>
      </c>
    </row>
    <row r="810" spans="1:26" x14ac:dyDescent="0.3">
      <c r="A810" t="s">
        <v>1429</v>
      </c>
      <c r="B810" s="1">
        <v>45993</v>
      </c>
      <c r="C810" t="s">
        <v>275</v>
      </c>
      <c r="D810" t="s">
        <v>80</v>
      </c>
      <c r="E810" t="s">
        <v>29</v>
      </c>
      <c r="F810">
        <v>25</v>
      </c>
      <c r="G810" t="s">
        <v>99</v>
      </c>
      <c r="H810" t="s">
        <v>52</v>
      </c>
      <c r="I810" t="s">
        <v>99</v>
      </c>
      <c r="J810" t="s">
        <v>112</v>
      </c>
      <c r="K810">
        <v>5</v>
      </c>
      <c r="L810">
        <v>19653</v>
      </c>
      <c r="M810">
        <v>0</v>
      </c>
      <c r="N810">
        <v>0</v>
      </c>
      <c r="O810">
        <v>17687.7</v>
      </c>
      <c r="P810">
        <v>309</v>
      </c>
      <c r="Q810">
        <v>116261.7</v>
      </c>
      <c r="R810" t="s">
        <v>45</v>
      </c>
      <c r="S810" t="s">
        <v>34</v>
      </c>
      <c r="T810" t="s">
        <v>46</v>
      </c>
      <c r="U810" t="s">
        <v>36</v>
      </c>
      <c r="V810" t="s">
        <v>37</v>
      </c>
      <c r="W810">
        <v>4</v>
      </c>
      <c r="X810" t="s">
        <v>47</v>
      </c>
      <c r="Y810">
        <v>3</v>
      </c>
      <c r="Z810" t="s">
        <v>47</v>
      </c>
    </row>
    <row r="811" spans="1:26" x14ac:dyDescent="0.3">
      <c r="A811" t="s">
        <v>1430</v>
      </c>
      <c r="B811" s="1">
        <v>46035</v>
      </c>
      <c r="C811" t="s">
        <v>1431</v>
      </c>
      <c r="D811" t="s">
        <v>66</v>
      </c>
      <c r="E811" t="s">
        <v>29</v>
      </c>
      <c r="F811">
        <v>37</v>
      </c>
      <c r="G811" t="s">
        <v>74</v>
      </c>
      <c r="H811" t="s">
        <v>31</v>
      </c>
      <c r="I811" t="s">
        <v>74</v>
      </c>
      <c r="J811" t="s">
        <v>125</v>
      </c>
      <c r="K811">
        <v>2</v>
      </c>
      <c r="L811">
        <v>42230</v>
      </c>
      <c r="M811">
        <v>10</v>
      </c>
      <c r="N811">
        <v>8446</v>
      </c>
      <c r="O811">
        <v>13682.52</v>
      </c>
      <c r="P811">
        <v>156</v>
      </c>
      <c r="Q811">
        <v>89852.52</v>
      </c>
      <c r="R811" t="s">
        <v>83</v>
      </c>
      <c r="S811" t="s">
        <v>63</v>
      </c>
      <c r="T811" t="s">
        <v>76</v>
      </c>
      <c r="U811" t="s">
        <v>77</v>
      </c>
      <c r="V811" t="s">
        <v>57</v>
      </c>
      <c r="W811">
        <v>1</v>
      </c>
      <c r="X811" t="s">
        <v>47</v>
      </c>
      <c r="Y811">
        <v>2</v>
      </c>
      <c r="Z811" t="s">
        <v>39</v>
      </c>
    </row>
    <row r="812" spans="1:26" x14ac:dyDescent="0.3">
      <c r="A812" t="s">
        <v>1432</v>
      </c>
      <c r="B812" s="1">
        <v>45847</v>
      </c>
      <c r="C812" t="s">
        <v>1433</v>
      </c>
      <c r="D812" t="s">
        <v>50</v>
      </c>
      <c r="E812" t="s">
        <v>29</v>
      </c>
      <c r="F812">
        <v>23</v>
      </c>
      <c r="G812" t="s">
        <v>99</v>
      </c>
      <c r="H812" t="s">
        <v>52</v>
      </c>
      <c r="I812" t="s">
        <v>99</v>
      </c>
      <c r="J812" t="s">
        <v>53</v>
      </c>
      <c r="K812">
        <v>2</v>
      </c>
      <c r="L812">
        <v>29934</v>
      </c>
      <c r="M812">
        <v>20</v>
      </c>
      <c r="N812">
        <v>11973.6</v>
      </c>
      <c r="O812">
        <v>8620.99</v>
      </c>
      <c r="P812">
        <v>362</v>
      </c>
      <c r="Q812">
        <v>56877.39</v>
      </c>
      <c r="R812" t="s">
        <v>33</v>
      </c>
      <c r="S812" t="s">
        <v>63</v>
      </c>
      <c r="T812" t="s">
        <v>35</v>
      </c>
      <c r="U812" t="s">
        <v>36</v>
      </c>
      <c r="V812" t="s">
        <v>37</v>
      </c>
      <c r="W812">
        <v>6</v>
      </c>
      <c r="X812" t="s">
        <v>38</v>
      </c>
      <c r="Y812">
        <v>5</v>
      </c>
      <c r="Z812" t="s">
        <v>58</v>
      </c>
    </row>
    <row r="813" spans="1:26" x14ac:dyDescent="0.3">
      <c r="A813" t="s">
        <v>1434</v>
      </c>
      <c r="B813" s="1">
        <v>45817</v>
      </c>
      <c r="C813" t="s">
        <v>259</v>
      </c>
      <c r="D813" t="s">
        <v>111</v>
      </c>
      <c r="E813" t="s">
        <v>29</v>
      </c>
      <c r="F813">
        <v>27</v>
      </c>
      <c r="G813" t="s">
        <v>67</v>
      </c>
      <c r="H813" t="s">
        <v>68</v>
      </c>
      <c r="I813" t="s">
        <v>67</v>
      </c>
      <c r="J813" t="s">
        <v>62</v>
      </c>
      <c r="K813">
        <v>1</v>
      </c>
      <c r="L813">
        <v>28168</v>
      </c>
      <c r="M813">
        <v>10</v>
      </c>
      <c r="N813">
        <v>2816.8</v>
      </c>
      <c r="O813">
        <v>4563.22</v>
      </c>
      <c r="P813">
        <v>158</v>
      </c>
      <c r="Q813">
        <v>30072.42</v>
      </c>
      <c r="R813" t="s">
        <v>33</v>
      </c>
      <c r="S813" t="s">
        <v>63</v>
      </c>
      <c r="T813" t="s">
        <v>95</v>
      </c>
      <c r="U813" t="s">
        <v>96</v>
      </c>
      <c r="V813" t="s">
        <v>57</v>
      </c>
      <c r="W813">
        <v>5</v>
      </c>
      <c r="X813" t="s">
        <v>47</v>
      </c>
      <c r="Y813">
        <v>2</v>
      </c>
      <c r="Z813" t="s">
        <v>47</v>
      </c>
    </row>
    <row r="814" spans="1:26" x14ac:dyDescent="0.3">
      <c r="A814" t="s">
        <v>1435</v>
      </c>
      <c r="B814" s="1">
        <v>45977</v>
      </c>
      <c r="C814" t="s">
        <v>1436</v>
      </c>
      <c r="D814" t="s">
        <v>50</v>
      </c>
      <c r="E814" t="s">
        <v>43</v>
      </c>
      <c r="F814">
        <v>36</v>
      </c>
      <c r="G814" t="s">
        <v>30</v>
      </c>
      <c r="H814" t="s">
        <v>31</v>
      </c>
      <c r="I814" t="s">
        <v>30</v>
      </c>
      <c r="J814" t="s">
        <v>150</v>
      </c>
      <c r="K814">
        <v>4</v>
      </c>
      <c r="L814">
        <v>35314</v>
      </c>
      <c r="M814">
        <v>5</v>
      </c>
      <c r="N814">
        <v>7062.8</v>
      </c>
      <c r="O814">
        <v>24154.78</v>
      </c>
      <c r="P814">
        <v>456</v>
      </c>
      <c r="Q814">
        <v>158803.98000000001</v>
      </c>
      <c r="R814" t="s">
        <v>54</v>
      </c>
      <c r="S814" t="s">
        <v>34</v>
      </c>
      <c r="T814" t="s">
        <v>70</v>
      </c>
      <c r="U814" t="s">
        <v>56</v>
      </c>
      <c r="V814" t="s">
        <v>57</v>
      </c>
      <c r="W814">
        <v>2</v>
      </c>
      <c r="X814" t="s">
        <v>38</v>
      </c>
      <c r="Y814">
        <v>5</v>
      </c>
      <c r="Z814" t="s">
        <v>91</v>
      </c>
    </row>
    <row r="815" spans="1:26" x14ac:dyDescent="0.3">
      <c r="A815" t="s">
        <v>1437</v>
      </c>
      <c r="B815" s="1">
        <v>45949</v>
      </c>
      <c r="C815" t="s">
        <v>160</v>
      </c>
      <c r="D815" t="s">
        <v>50</v>
      </c>
      <c r="E815" t="s">
        <v>43</v>
      </c>
      <c r="F815">
        <v>55</v>
      </c>
      <c r="G815" t="s">
        <v>94</v>
      </c>
      <c r="H815" t="s">
        <v>31</v>
      </c>
      <c r="I815" t="s">
        <v>94</v>
      </c>
      <c r="J815" t="s">
        <v>75</v>
      </c>
      <c r="K815">
        <v>1</v>
      </c>
      <c r="L815">
        <v>27249</v>
      </c>
      <c r="M815">
        <v>20</v>
      </c>
      <c r="N815">
        <v>5449.8</v>
      </c>
      <c r="O815">
        <v>3923.86</v>
      </c>
      <c r="P815">
        <v>475</v>
      </c>
      <c r="Q815">
        <v>26198.06</v>
      </c>
      <c r="R815" t="s">
        <v>33</v>
      </c>
      <c r="S815" t="s">
        <v>63</v>
      </c>
      <c r="T815" t="s">
        <v>103</v>
      </c>
      <c r="U815" t="s">
        <v>103</v>
      </c>
      <c r="V815" t="s">
        <v>57</v>
      </c>
      <c r="W815">
        <v>5</v>
      </c>
      <c r="X815" t="s">
        <v>38</v>
      </c>
      <c r="Y815">
        <v>1</v>
      </c>
      <c r="Z815" t="s">
        <v>39</v>
      </c>
    </row>
    <row r="816" spans="1:26" x14ac:dyDescent="0.3">
      <c r="A816" t="s">
        <v>1438</v>
      </c>
      <c r="B816" s="1">
        <v>45761</v>
      </c>
      <c r="C816" t="s">
        <v>330</v>
      </c>
      <c r="D816" t="s">
        <v>61</v>
      </c>
      <c r="E816" t="s">
        <v>43</v>
      </c>
      <c r="F816">
        <v>29</v>
      </c>
      <c r="G816" t="s">
        <v>51</v>
      </c>
      <c r="H816" t="s">
        <v>52</v>
      </c>
      <c r="I816" t="s">
        <v>51</v>
      </c>
      <c r="J816" t="s">
        <v>150</v>
      </c>
      <c r="K816">
        <v>3</v>
      </c>
      <c r="L816">
        <v>49236</v>
      </c>
      <c r="M816">
        <v>10</v>
      </c>
      <c r="N816">
        <v>14770.8</v>
      </c>
      <c r="O816">
        <v>23928.7</v>
      </c>
      <c r="P816">
        <v>256</v>
      </c>
      <c r="Q816">
        <v>157121.9</v>
      </c>
      <c r="R816" t="s">
        <v>54</v>
      </c>
      <c r="S816" t="s">
        <v>34</v>
      </c>
      <c r="T816" t="s">
        <v>55</v>
      </c>
      <c r="U816" t="s">
        <v>56</v>
      </c>
      <c r="V816" t="s">
        <v>57</v>
      </c>
      <c r="W816">
        <v>3</v>
      </c>
      <c r="X816" t="s">
        <v>38</v>
      </c>
      <c r="Y816">
        <v>3</v>
      </c>
      <c r="Z816" t="s">
        <v>91</v>
      </c>
    </row>
    <row r="817" spans="1:26" x14ac:dyDescent="0.3">
      <c r="A817" t="s">
        <v>1439</v>
      </c>
      <c r="B817" s="1">
        <v>46003</v>
      </c>
      <c r="C817" t="s">
        <v>786</v>
      </c>
      <c r="D817" t="s">
        <v>61</v>
      </c>
      <c r="E817" t="s">
        <v>43</v>
      </c>
      <c r="F817">
        <v>26</v>
      </c>
      <c r="G817" t="s">
        <v>67</v>
      </c>
      <c r="H817" t="s">
        <v>68</v>
      </c>
      <c r="I817" t="s">
        <v>67</v>
      </c>
      <c r="J817" t="s">
        <v>125</v>
      </c>
      <c r="K817">
        <v>1</v>
      </c>
      <c r="L817">
        <v>30859</v>
      </c>
      <c r="M817">
        <v>5</v>
      </c>
      <c r="N817">
        <v>1542.95</v>
      </c>
      <c r="O817">
        <v>5276.89</v>
      </c>
      <c r="P817">
        <v>480</v>
      </c>
      <c r="Q817">
        <v>35072.94</v>
      </c>
      <c r="R817" t="s">
        <v>54</v>
      </c>
      <c r="S817" t="s">
        <v>63</v>
      </c>
      <c r="T817" t="s">
        <v>35</v>
      </c>
      <c r="U817" t="s">
        <v>36</v>
      </c>
      <c r="V817" t="s">
        <v>37</v>
      </c>
      <c r="W817">
        <v>4</v>
      </c>
      <c r="X817" t="s">
        <v>38</v>
      </c>
      <c r="Y817">
        <v>4</v>
      </c>
      <c r="Z817" t="s">
        <v>58</v>
      </c>
    </row>
    <row r="818" spans="1:26" x14ac:dyDescent="0.3">
      <c r="A818" t="s">
        <v>1440</v>
      </c>
      <c r="B818" s="1">
        <v>45825</v>
      </c>
      <c r="C818" t="s">
        <v>921</v>
      </c>
      <c r="D818" t="s">
        <v>89</v>
      </c>
      <c r="E818" t="s">
        <v>43</v>
      </c>
      <c r="F818">
        <v>44</v>
      </c>
      <c r="G818" t="s">
        <v>99</v>
      </c>
      <c r="H818" t="s">
        <v>52</v>
      </c>
      <c r="I818" t="s">
        <v>99</v>
      </c>
      <c r="J818" t="s">
        <v>75</v>
      </c>
      <c r="K818">
        <v>4</v>
      </c>
      <c r="L818">
        <v>37642</v>
      </c>
      <c r="M818">
        <v>15</v>
      </c>
      <c r="N818">
        <v>22585.200000000001</v>
      </c>
      <c r="O818">
        <v>23036.9</v>
      </c>
      <c r="P818">
        <v>32</v>
      </c>
      <c r="Q818">
        <v>151051.70000000001</v>
      </c>
      <c r="R818" t="s">
        <v>45</v>
      </c>
      <c r="S818" t="s">
        <v>34</v>
      </c>
      <c r="T818" t="s">
        <v>70</v>
      </c>
      <c r="U818" t="s">
        <v>56</v>
      </c>
      <c r="V818" t="s">
        <v>57</v>
      </c>
      <c r="W818">
        <v>1</v>
      </c>
      <c r="X818" t="s">
        <v>38</v>
      </c>
      <c r="Y818">
        <v>5</v>
      </c>
      <c r="Z818" t="s">
        <v>39</v>
      </c>
    </row>
    <row r="819" spans="1:26" x14ac:dyDescent="0.3">
      <c r="A819" t="s">
        <v>1441</v>
      </c>
      <c r="B819" s="1">
        <v>45857</v>
      </c>
      <c r="C819" t="s">
        <v>1442</v>
      </c>
      <c r="D819" t="s">
        <v>108</v>
      </c>
      <c r="E819" t="s">
        <v>29</v>
      </c>
      <c r="F819">
        <v>23</v>
      </c>
      <c r="G819" t="s">
        <v>94</v>
      </c>
      <c r="H819" t="s">
        <v>31</v>
      </c>
      <c r="I819" t="s">
        <v>94</v>
      </c>
      <c r="J819" t="s">
        <v>102</v>
      </c>
      <c r="K819">
        <v>5</v>
      </c>
      <c r="L819">
        <v>48628</v>
      </c>
      <c r="M819">
        <v>15</v>
      </c>
      <c r="N819">
        <v>36471</v>
      </c>
      <c r="O819">
        <v>37200.42</v>
      </c>
      <c r="P819">
        <v>224</v>
      </c>
      <c r="Q819">
        <v>244093.42</v>
      </c>
      <c r="R819" t="s">
        <v>54</v>
      </c>
      <c r="S819" t="s">
        <v>34</v>
      </c>
      <c r="T819" t="s">
        <v>55</v>
      </c>
      <c r="U819" t="s">
        <v>56</v>
      </c>
      <c r="V819" t="s">
        <v>57</v>
      </c>
      <c r="W819">
        <v>9</v>
      </c>
      <c r="X819" t="s">
        <v>47</v>
      </c>
      <c r="Y819">
        <v>2</v>
      </c>
      <c r="Z819" t="s">
        <v>39</v>
      </c>
    </row>
    <row r="820" spans="1:26" x14ac:dyDescent="0.3">
      <c r="A820" t="s">
        <v>1443</v>
      </c>
      <c r="B820" s="1">
        <v>45786</v>
      </c>
      <c r="C820" t="s">
        <v>425</v>
      </c>
      <c r="D820" t="s">
        <v>111</v>
      </c>
      <c r="E820" t="s">
        <v>29</v>
      </c>
      <c r="F820">
        <v>49</v>
      </c>
      <c r="G820" t="s">
        <v>139</v>
      </c>
      <c r="H820" t="s">
        <v>31</v>
      </c>
      <c r="I820" t="s">
        <v>139</v>
      </c>
      <c r="J820" t="s">
        <v>32</v>
      </c>
      <c r="K820">
        <v>5</v>
      </c>
      <c r="L820">
        <v>16368</v>
      </c>
      <c r="M820">
        <v>15</v>
      </c>
      <c r="N820">
        <v>12276</v>
      </c>
      <c r="O820">
        <v>12521.52</v>
      </c>
      <c r="P820">
        <v>443</v>
      </c>
      <c r="Q820">
        <v>82528.52</v>
      </c>
      <c r="R820" t="s">
        <v>45</v>
      </c>
      <c r="S820" t="s">
        <v>63</v>
      </c>
      <c r="T820" t="s">
        <v>70</v>
      </c>
      <c r="U820" t="s">
        <v>56</v>
      </c>
      <c r="V820" t="s">
        <v>57</v>
      </c>
      <c r="W820">
        <v>8</v>
      </c>
      <c r="X820" t="s">
        <v>47</v>
      </c>
      <c r="Y820">
        <v>2</v>
      </c>
      <c r="Z820" t="s">
        <v>47</v>
      </c>
    </row>
    <row r="821" spans="1:26" x14ac:dyDescent="0.3">
      <c r="A821" t="s">
        <v>1444</v>
      </c>
      <c r="B821" s="1">
        <v>45913</v>
      </c>
      <c r="C821" t="s">
        <v>1180</v>
      </c>
      <c r="D821" t="s">
        <v>28</v>
      </c>
      <c r="E821" t="s">
        <v>29</v>
      </c>
      <c r="F821">
        <v>37</v>
      </c>
      <c r="G821" t="s">
        <v>44</v>
      </c>
      <c r="H821" t="s">
        <v>31</v>
      </c>
      <c r="I821" t="s">
        <v>44</v>
      </c>
      <c r="J821" t="s">
        <v>112</v>
      </c>
      <c r="K821">
        <v>2</v>
      </c>
      <c r="L821">
        <v>31757</v>
      </c>
      <c r="M821">
        <v>0</v>
      </c>
      <c r="N821">
        <v>0</v>
      </c>
      <c r="O821">
        <v>11432.52</v>
      </c>
      <c r="P821">
        <v>191</v>
      </c>
      <c r="Q821">
        <v>75137.52</v>
      </c>
      <c r="R821" t="s">
        <v>45</v>
      </c>
      <c r="S821" t="s">
        <v>34</v>
      </c>
      <c r="T821" t="s">
        <v>55</v>
      </c>
      <c r="U821" t="s">
        <v>56</v>
      </c>
      <c r="V821" t="s">
        <v>57</v>
      </c>
      <c r="W821">
        <v>3</v>
      </c>
      <c r="X821" t="s">
        <v>38</v>
      </c>
      <c r="Y821">
        <v>3</v>
      </c>
      <c r="Z821" t="s">
        <v>47</v>
      </c>
    </row>
    <row r="822" spans="1:26" x14ac:dyDescent="0.3">
      <c r="A822" t="s">
        <v>1445</v>
      </c>
      <c r="B822" s="1">
        <v>45853</v>
      </c>
      <c r="C822" t="s">
        <v>1446</v>
      </c>
      <c r="D822" t="s">
        <v>73</v>
      </c>
      <c r="E822" t="s">
        <v>43</v>
      </c>
      <c r="F822">
        <v>29</v>
      </c>
      <c r="G822" t="s">
        <v>90</v>
      </c>
      <c r="H822" t="s">
        <v>31</v>
      </c>
      <c r="I822" t="s">
        <v>90</v>
      </c>
      <c r="J822" t="s">
        <v>75</v>
      </c>
      <c r="K822">
        <v>4</v>
      </c>
      <c r="L822">
        <v>37757</v>
      </c>
      <c r="M822">
        <v>10</v>
      </c>
      <c r="N822">
        <v>15102.8</v>
      </c>
      <c r="O822">
        <v>24466.54</v>
      </c>
      <c r="P822">
        <v>430</v>
      </c>
      <c r="Q822">
        <v>160821.74</v>
      </c>
      <c r="R822" t="s">
        <v>83</v>
      </c>
      <c r="S822" t="s">
        <v>63</v>
      </c>
      <c r="T822" t="s">
        <v>70</v>
      </c>
      <c r="U822" t="s">
        <v>56</v>
      </c>
      <c r="V822" t="s">
        <v>57</v>
      </c>
      <c r="W822">
        <v>3</v>
      </c>
      <c r="X822" t="s">
        <v>47</v>
      </c>
      <c r="Y822">
        <v>4</v>
      </c>
      <c r="Z822" t="s">
        <v>47</v>
      </c>
    </row>
    <row r="823" spans="1:26" x14ac:dyDescent="0.3">
      <c r="A823" t="s">
        <v>1447</v>
      </c>
      <c r="B823" s="1">
        <v>46020</v>
      </c>
      <c r="C823" t="s">
        <v>213</v>
      </c>
      <c r="D823" t="s">
        <v>50</v>
      </c>
      <c r="E823" t="s">
        <v>43</v>
      </c>
      <c r="F823">
        <v>55</v>
      </c>
      <c r="G823" t="s">
        <v>139</v>
      </c>
      <c r="H823" t="s">
        <v>31</v>
      </c>
      <c r="I823" t="s">
        <v>139</v>
      </c>
      <c r="J823" t="s">
        <v>150</v>
      </c>
      <c r="K823">
        <v>2</v>
      </c>
      <c r="L823">
        <v>42743</v>
      </c>
      <c r="M823">
        <v>5</v>
      </c>
      <c r="N823">
        <v>4274.3</v>
      </c>
      <c r="O823">
        <v>14618.11</v>
      </c>
      <c r="P823">
        <v>473</v>
      </c>
      <c r="Q823">
        <v>96302.81</v>
      </c>
      <c r="R823" t="s">
        <v>54</v>
      </c>
      <c r="S823" t="s">
        <v>63</v>
      </c>
      <c r="T823" t="s">
        <v>70</v>
      </c>
      <c r="U823" t="s">
        <v>56</v>
      </c>
      <c r="V823" t="s">
        <v>57</v>
      </c>
      <c r="W823">
        <v>9</v>
      </c>
      <c r="X823" t="s">
        <v>47</v>
      </c>
      <c r="Y823">
        <v>4</v>
      </c>
      <c r="Z823" t="s">
        <v>91</v>
      </c>
    </row>
    <row r="824" spans="1:26" x14ac:dyDescent="0.3">
      <c r="A824" t="s">
        <v>1448</v>
      </c>
      <c r="B824" s="1">
        <v>45849</v>
      </c>
      <c r="C824" t="s">
        <v>656</v>
      </c>
      <c r="D824" t="s">
        <v>61</v>
      </c>
      <c r="E824" t="s">
        <v>29</v>
      </c>
      <c r="F824">
        <v>58</v>
      </c>
      <c r="G824" t="s">
        <v>74</v>
      </c>
      <c r="H824" t="s">
        <v>31</v>
      </c>
      <c r="I824" t="s">
        <v>74</v>
      </c>
      <c r="J824" t="s">
        <v>102</v>
      </c>
      <c r="K824">
        <v>3</v>
      </c>
      <c r="L824">
        <v>20225</v>
      </c>
      <c r="M824">
        <v>10</v>
      </c>
      <c r="N824">
        <v>6067.5</v>
      </c>
      <c r="O824">
        <v>9829.35</v>
      </c>
      <c r="P824">
        <v>463</v>
      </c>
      <c r="Q824">
        <v>64899.85</v>
      </c>
      <c r="R824" t="s">
        <v>45</v>
      </c>
      <c r="S824" t="s">
        <v>63</v>
      </c>
      <c r="T824" t="s">
        <v>70</v>
      </c>
      <c r="U824" t="s">
        <v>56</v>
      </c>
      <c r="V824" t="s">
        <v>57</v>
      </c>
      <c r="W824">
        <v>9</v>
      </c>
      <c r="X824" t="s">
        <v>47</v>
      </c>
      <c r="Y824">
        <v>1</v>
      </c>
      <c r="Z824" t="s">
        <v>58</v>
      </c>
    </row>
    <row r="825" spans="1:26" x14ac:dyDescent="0.3">
      <c r="A825" t="s">
        <v>1449</v>
      </c>
      <c r="B825" s="1">
        <v>46063</v>
      </c>
      <c r="C825" t="s">
        <v>777</v>
      </c>
      <c r="D825" t="s">
        <v>28</v>
      </c>
      <c r="E825" t="s">
        <v>43</v>
      </c>
      <c r="F825">
        <v>49</v>
      </c>
      <c r="G825" t="s">
        <v>51</v>
      </c>
      <c r="H825" t="s">
        <v>52</v>
      </c>
      <c r="I825" t="s">
        <v>51</v>
      </c>
      <c r="J825" t="s">
        <v>112</v>
      </c>
      <c r="K825">
        <v>2</v>
      </c>
      <c r="L825">
        <v>8375</v>
      </c>
      <c r="M825">
        <v>15</v>
      </c>
      <c r="N825">
        <v>2512.5</v>
      </c>
      <c r="O825">
        <v>2562.75</v>
      </c>
      <c r="P825">
        <v>470</v>
      </c>
      <c r="Q825">
        <v>17270.25</v>
      </c>
      <c r="R825" t="s">
        <v>45</v>
      </c>
      <c r="S825" t="s">
        <v>34</v>
      </c>
      <c r="T825" t="s">
        <v>84</v>
      </c>
      <c r="U825" t="s">
        <v>85</v>
      </c>
      <c r="V825" t="s">
        <v>86</v>
      </c>
      <c r="W825">
        <v>1</v>
      </c>
      <c r="X825" t="s">
        <v>38</v>
      </c>
      <c r="Y825">
        <v>3</v>
      </c>
      <c r="Z825" t="s">
        <v>91</v>
      </c>
    </row>
    <row r="826" spans="1:26" x14ac:dyDescent="0.3">
      <c r="A826" t="s">
        <v>1450</v>
      </c>
      <c r="B826" s="1">
        <v>45803</v>
      </c>
      <c r="C826" t="s">
        <v>1451</v>
      </c>
      <c r="D826" t="s">
        <v>73</v>
      </c>
      <c r="E826" t="s">
        <v>43</v>
      </c>
      <c r="F826">
        <v>58</v>
      </c>
      <c r="G826" t="s">
        <v>90</v>
      </c>
      <c r="H826" t="s">
        <v>31</v>
      </c>
      <c r="I826" t="s">
        <v>90</v>
      </c>
      <c r="J826" t="s">
        <v>53</v>
      </c>
      <c r="K826">
        <v>1</v>
      </c>
      <c r="L826">
        <v>5347</v>
      </c>
      <c r="M826">
        <v>10</v>
      </c>
      <c r="N826">
        <v>534.70000000000005</v>
      </c>
      <c r="O826">
        <v>866.21</v>
      </c>
      <c r="P826">
        <v>428</v>
      </c>
      <c r="Q826">
        <v>6106.51</v>
      </c>
      <c r="R826" t="s">
        <v>83</v>
      </c>
      <c r="S826" t="s">
        <v>63</v>
      </c>
      <c r="T826" t="s">
        <v>95</v>
      </c>
      <c r="U826" t="s">
        <v>96</v>
      </c>
      <c r="V826" t="s">
        <v>57</v>
      </c>
      <c r="W826">
        <v>2</v>
      </c>
      <c r="X826" t="s">
        <v>38</v>
      </c>
      <c r="Y826">
        <v>4</v>
      </c>
      <c r="Z826" t="s">
        <v>91</v>
      </c>
    </row>
    <row r="827" spans="1:26" x14ac:dyDescent="0.3">
      <c r="A827" t="s">
        <v>1452</v>
      </c>
      <c r="B827" s="1">
        <v>46092</v>
      </c>
      <c r="C827" t="s">
        <v>1453</v>
      </c>
      <c r="D827" t="s">
        <v>73</v>
      </c>
      <c r="E827" t="s">
        <v>43</v>
      </c>
      <c r="F827">
        <v>19</v>
      </c>
      <c r="G827" t="s">
        <v>99</v>
      </c>
      <c r="H827" t="s">
        <v>52</v>
      </c>
      <c r="I827" t="s">
        <v>99</v>
      </c>
      <c r="J827" t="s">
        <v>102</v>
      </c>
      <c r="K827">
        <v>2</v>
      </c>
      <c r="L827">
        <v>24967</v>
      </c>
      <c r="M827">
        <v>10</v>
      </c>
      <c r="N827">
        <v>4993.3999999999996</v>
      </c>
      <c r="O827">
        <v>8089.31</v>
      </c>
      <c r="P827">
        <v>104</v>
      </c>
      <c r="Q827">
        <v>53133.91</v>
      </c>
      <c r="R827" t="s">
        <v>54</v>
      </c>
      <c r="S827" t="s">
        <v>34</v>
      </c>
      <c r="T827" t="s">
        <v>76</v>
      </c>
      <c r="U827" t="s">
        <v>77</v>
      </c>
      <c r="V827" t="s">
        <v>57</v>
      </c>
      <c r="W827">
        <v>1</v>
      </c>
      <c r="X827" t="s">
        <v>38</v>
      </c>
      <c r="Y827">
        <v>4</v>
      </c>
      <c r="Z827" t="s">
        <v>58</v>
      </c>
    </row>
    <row r="828" spans="1:26" x14ac:dyDescent="0.3">
      <c r="A828" t="s">
        <v>1454</v>
      </c>
      <c r="B828" s="1">
        <v>46043</v>
      </c>
      <c r="C828" t="s">
        <v>874</v>
      </c>
      <c r="D828" t="s">
        <v>80</v>
      </c>
      <c r="E828" t="s">
        <v>43</v>
      </c>
      <c r="F828">
        <v>38</v>
      </c>
      <c r="G828" t="s">
        <v>51</v>
      </c>
      <c r="H828" t="s">
        <v>52</v>
      </c>
      <c r="I828" t="s">
        <v>51</v>
      </c>
      <c r="J828" t="s">
        <v>53</v>
      </c>
      <c r="K828">
        <v>4</v>
      </c>
      <c r="L828">
        <v>33363</v>
      </c>
      <c r="M828">
        <v>0</v>
      </c>
      <c r="N828">
        <v>0</v>
      </c>
      <c r="O828">
        <v>24021.360000000001</v>
      </c>
      <c r="P828">
        <v>353</v>
      </c>
      <c r="Q828">
        <v>157826.35999999999</v>
      </c>
      <c r="R828" t="s">
        <v>83</v>
      </c>
      <c r="S828" t="s">
        <v>63</v>
      </c>
      <c r="T828" t="s">
        <v>70</v>
      </c>
      <c r="U828" t="s">
        <v>56</v>
      </c>
      <c r="V828" t="s">
        <v>57</v>
      </c>
      <c r="W828">
        <v>1</v>
      </c>
      <c r="X828" t="s">
        <v>38</v>
      </c>
      <c r="Y828">
        <v>2</v>
      </c>
      <c r="Z828" t="s">
        <v>91</v>
      </c>
    </row>
    <row r="829" spans="1:26" x14ac:dyDescent="0.3">
      <c r="A829" t="s">
        <v>1455</v>
      </c>
      <c r="B829" s="1">
        <v>45887</v>
      </c>
      <c r="C829" t="s">
        <v>131</v>
      </c>
      <c r="D829" t="s">
        <v>42</v>
      </c>
      <c r="E829" t="s">
        <v>43</v>
      </c>
      <c r="F829">
        <v>38</v>
      </c>
      <c r="G829" t="s">
        <v>51</v>
      </c>
      <c r="H829" t="s">
        <v>52</v>
      </c>
      <c r="I829" t="s">
        <v>51</v>
      </c>
      <c r="J829" t="s">
        <v>201</v>
      </c>
      <c r="K829">
        <v>3</v>
      </c>
      <c r="L829">
        <v>11118</v>
      </c>
      <c r="M829">
        <v>15</v>
      </c>
      <c r="N829">
        <v>5003.1000000000004</v>
      </c>
      <c r="O829">
        <v>5103.16</v>
      </c>
      <c r="P829">
        <v>443</v>
      </c>
      <c r="Q829">
        <v>33897.06</v>
      </c>
      <c r="R829" t="s">
        <v>83</v>
      </c>
      <c r="S829" t="s">
        <v>63</v>
      </c>
      <c r="T829" t="s">
        <v>84</v>
      </c>
      <c r="U829" t="s">
        <v>85</v>
      </c>
      <c r="V829" t="s">
        <v>86</v>
      </c>
      <c r="W829">
        <v>8</v>
      </c>
      <c r="X829" t="s">
        <v>38</v>
      </c>
      <c r="Y829">
        <v>3</v>
      </c>
      <c r="Z829" t="s">
        <v>91</v>
      </c>
    </row>
    <row r="830" spans="1:26" x14ac:dyDescent="0.3">
      <c r="A830" t="s">
        <v>1456</v>
      </c>
      <c r="B830" s="1">
        <v>45763</v>
      </c>
      <c r="C830" t="s">
        <v>1457</v>
      </c>
      <c r="D830" t="s">
        <v>66</v>
      </c>
      <c r="E830" t="s">
        <v>43</v>
      </c>
      <c r="F830">
        <v>59</v>
      </c>
      <c r="G830" t="s">
        <v>99</v>
      </c>
      <c r="H830" t="s">
        <v>52</v>
      </c>
      <c r="I830" t="s">
        <v>99</v>
      </c>
      <c r="J830" t="s">
        <v>32</v>
      </c>
      <c r="K830">
        <v>1</v>
      </c>
      <c r="L830">
        <v>34518</v>
      </c>
      <c r="M830">
        <v>0</v>
      </c>
      <c r="N830">
        <v>0</v>
      </c>
      <c r="O830">
        <v>6213.24</v>
      </c>
      <c r="P830">
        <v>91</v>
      </c>
      <c r="Q830">
        <v>40822.239999999998</v>
      </c>
      <c r="R830" t="s">
        <v>54</v>
      </c>
      <c r="S830" t="s">
        <v>63</v>
      </c>
      <c r="T830" t="s">
        <v>76</v>
      </c>
      <c r="U830" t="s">
        <v>77</v>
      </c>
      <c r="V830" t="s">
        <v>57</v>
      </c>
      <c r="W830">
        <v>8</v>
      </c>
      <c r="X830" t="s">
        <v>47</v>
      </c>
      <c r="Y830">
        <v>5</v>
      </c>
      <c r="Z830" t="s">
        <v>91</v>
      </c>
    </row>
    <row r="831" spans="1:26" x14ac:dyDescent="0.3">
      <c r="A831" t="s">
        <v>1458</v>
      </c>
      <c r="B831" s="1">
        <v>45942</v>
      </c>
      <c r="C831" t="s">
        <v>231</v>
      </c>
      <c r="D831" t="s">
        <v>111</v>
      </c>
      <c r="E831" t="s">
        <v>29</v>
      </c>
      <c r="F831">
        <v>56</v>
      </c>
      <c r="G831" t="s">
        <v>30</v>
      </c>
      <c r="H831" t="s">
        <v>31</v>
      </c>
      <c r="I831" t="s">
        <v>30</v>
      </c>
      <c r="J831" t="s">
        <v>53</v>
      </c>
      <c r="K831">
        <v>3</v>
      </c>
      <c r="L831">
        <v>30273</v>
      </c>
      <c r="M831">
        <v>10</v>
      </c>
      <c r="N831">
        <v>9081.9</v>
      </c>
      <c r="O831">
        <v>14712.68</v>
      </c>
      <c r="P831">
        <v>294</v>
      </c>
      <c r="Q831">
        <v>96743.78</v>
      </c>
      <c r="R831" t="s">
        <v>33</v>
      </c>
      <c r="S831" t="s">
        <v>63</v>
      </c>
      <c r="T831" t="s">
        <v>46</v>
      </c>
      <c r="U831" t="s">
        <v>36</v>
      </c>
      <c r="V831" t="s">
        <v>37</v>
      </c>
      <c r="W831">
        <v>8</v>
      </c>
      <c r="X831" t="s">
        <v>47</v>
      </c>
      <c r="Y831">
        <v>5</v>
      </c>
      <c r="Z831" t="s">
        <v>47</v>
      </c>
    </row>
    <row r="832" spans="1:26" x14ac:dyDescent="0.3">
      <c r="A832" t="s">
        <v>1459</v>
      </c>
      <c r="B832" s="1">
        <v>46049</v>
      </c>
      <c r="C832" t="s">
        <v>711</v>
      </c>
      <c r="D832" t="s">
        <v>73</v>
      </c>
      <c r="E832" t="s">
        <v>29</v>
      </c>
      <c r="F832">
        <v>42</v>
      </c>
      <c r="G832" t="s">
        <v>74</v>
      </c>
      <c r="H832" t="s">
        <v>31</v>
      </c>
      <c r="I832" t="s">
        <v>74</v>
      </c>
      <c r="J832" t="s">
        <v>112</v>
      </c>
      <c r="K832">
        <v>2</v>
      </c>
      <c r="L832">
        <v>11342</v>
      </c>
      <c r="M832">
        <v>10</v>
      </c>
      <c r="N832">
        <v>2268.4</v>
      </c>
      <c r="O832">
        <v>3674.81</v>
      </c>
      <c r="P832">
        <v>459</v>
      </c>
      <c r="Q832">
        <v>24549.41</v>
      </c>
      <c r="R832" t="s">
        <v>33</v>
      </c>
      <c r="S832" t="s">
        <v>34</v>
      </c>
      <c r="T832" t="s">
        <v>95</v>
      </c>
      <c r="U832" t="s">
        <v>96</v>
      </c>
      <c r="V832" t="s">
        <v>57</v>
      </c>
      <c r="W832">
        <v>7</v>
      </c>
      <c r="X832" t="s">
        <v>38</v>
      </c>
      <c r="Y832">
        <v>1</v>
      </c>
      <c r="Z832" t="s">
        <v>58</v>
      </c>
    </row>
    <row r="833" spans="1:26" x14ac:dyDescent="0.3">
      <c r="A833" t="s">
        <v>1460</v>
      </c>
      <c r="B833" s="1">
        <v>45892</v>
      </c>
      <c r="C833" t="s">
        <v>881</v>
      </c>
      <c r="D833" t="s">
        <v>50</v>
      </c>
      <c r="E833" t="s">
        <v>43</v>
      </c>
      <c r="F833">
        <v>58</v>
      </c>
      <c r="G833" t="s">
        <v>94</v>
      </c>
      <c r="H833" t="s">
        <v>31</v>
      </c>
      <c r="I833" t="s">
        <v>94</v>
      </c>
      <c r="J833" t="s">
        <v>75</v>
      </c>
      <c r="K833">
        <v>1</v>
      </c>
      <c r="L833">
        <v>48064</v>
      </c>
      <c r="M833">
        <v>20</v>
      </c>
      <c r="N833">
        <v>9612.7999999999993</v>
      </c>
      <c r="O833">
        <v>6921.22</v>
      </c>
      <c r="P833">
        <v>115</v>
      </c>
      <c r="Q833">
        <v>45487.42</v>
      </c>
      <c r="R833" t="s">
        <v>33</v>
      </c>
      <c r="S833" t="s">
        <v>34</v>
      </c>
      <c r="T833" t="s">
        <v>103</v>
      </c>
      <c r="U833" t="s">
        <v>103</v>
      </c>
      <c r="V833" t="s">
        <v>57</v>
      </c>
      <c r="W833">
        <v>1</v>
      </c>
      <c r="X833" t="s">
        <v>47</v>
      </c>
      <c r="Y833">
        <v>3</v>
      </c>
      <c r="Z833" t="s">
        <v>39</v>
      </c>
    </row>
    <row r="834" spans="1:26" x14ac:dyDescent="0.3">
      <c r="A834" t="s">
        <v>1461</v>
      </c>
      <c r="B834" s="1">
        <v>46014</v>
      </c>
      <c r="C834" t="s">
        <v>127</v>
      </c>
      <c r="D834" t="s">
        <v>89</v>
      </c>
      <c r="E834" t="s">
        <v>43</v>
      </c>
      <c r="F834">
        <v>35</v>
      </c>
      <c r="G834" t="s">
        <v>90</v>
      </c>
      <c r="H834" t="s">
        <v>31</v>
      </c>
      <c r="I834" t="s">
        <v>90</v>
      </c>
      <c r="J834" t="s">
        <v>201</v>
      </c>
      <c r="K834">
        <v>5</v>
      </c>
      <c r="L834">
        <v>32836</v>
      </c>
      <c r="M834">
        <v>15</v>
      </c>
      <c r="N834">
        <v>24627</v>
      </c>
      <c r="O834">
        <v>25119.54</v>
      </c>
      <c r="P834">
        <v>464</v>
      </c>
      <c r="Q834">
        <v>165136.54</v>
      </c>
      <c r="R834" t="s">
        <v>33</v>
      </c>
      <c r="S834" t="s">
        <v>63</v>
      </c>
      <c r="T834" t="s">
        <v>35</v>
      </c>
      <c r="U834" t="s">
        <v>36</v>
      </c>
      <c r="V834" t="s">
        <v>37</v>
      </c>
      <c r="W834">
        <v>3</v>
      </c>
      <c r="X834" t="s">
        <v>38</v>
      </c>
      <c r="Y834">
        <v>2</v>
      </c>
      <c r="Z834" t="s">
        <v>47</v>
      </c>
    </row>
    <row r="835" spans="1:26" x14ac:dyDescent="0.3">
      <c r="A835" t="s">
        <v>1462</v>
      </c>
      <c r="B835" s="1">
        <v>46094</v>
      </c>
      <c r="C835" t="s">
        <v>523</v>
      </c>
      <c r="D835" t="s">
        <v>73</v>
      </c>
      <c r="E835" t="s">
        <v>43</v>
      </c>
      <c r="F835">
        <v>40</v>
      </c>
      <c r="G835" t="s">
        <v>44</v>
      </c>
      <c r="H835" t="s">
        <v>31</v>
      </c>
      <c r="I835" t="s">
        <v>44</v>
      </c>
      <c r="J835" t="s">
        <v>53</v>
      </c>
      <c r="K835">
        <v>5</v>
      </c>
      <c r="L835">
        <v>43163</v>
      </c>
      <c r="M835">
        <v>10</v>
      </c>
      <c r="N835">
        <v>21581.5</v>
      </c>
      <c r="O835">
        <v>34962.03</v>
      </c>
      <c r="P835">
        <v>202</v>
      </c>
      <c r="Q835">
        <v>229397.53</v>
      </c>
      <c r="R835" t="s">
        <v>54</v>
      </c>
      <c r="S835" t="s">
        <v>63</v>
      </c>
      <c r="T835" t="s">
        <v>46</v>
      </c>
      <c r="U835" t="s">
        <v>36</v>
      </c>
      <c r="V835" t="s">
        <v>37</v>
      </c>
      <c r="W835">
        <v>1</v>
      </c>
      <c r="X835" t="s">
        <v>38</v>
      </c>
      <c r="Y835">
        <v>5</v>
      </c>
      <c r="Z835" t="s">
        <v>91</v>
      </c>
    </row>
    <row r="836" spans="1:26" x14ac:dyDescent="0.3">
      <c r="A836" t="s">
        <v>1463</v>
      </c>
      <c r="B836" s="1">
        <v>45792</v>
      </c>
      <c r="C836" t="s">
        <v>1464</v>
      </c>
      <c r="D836" t="s">
        <v>108</v>
      </c>
      <c r="E836" t="s">
        <v>29</v>
      </c>
      <c r="F836">
        <v>29</v>
      </c>
      <c r="G836" t="s">
        <v>94</v>
      </c>
      <c r="H836" t="s">
        <v>31</v>
      </c>
      <c r="I836" t="s">
        <v>94</v>
      </c>
      <c r="J836" t="s">
        <v>75</v>
      </c>
      <c r="K836">
        <v>1</v>
      </c>
      <c r="L836">
        <v>31573</v>
      </c>
      <c r="M836">
        <v>10</v>
      </c>
      <c r="N836">
        <v>3157.3</v>
      </c>
      <c r="O836">
        <v>5114.83</v>
      </c>
      <c r="P836">
        <v>152</v>
      </c>
      <c r="Q836">
        <v>33682.53</v>
      </c>
      <c r="R836" t="s">
        <v>54</v>
      </c>
      <c r="S836" t="s">
        <v>34</v>
      </c>
      <c r="T836" t="s">
        <v>55</v>
      </c>
      <c r="U836" t="s">
        <v>56</v>
      </c>
      <c r="V836" t="s">
        <v>57</v>
      </c>
      <c r="W836">
        <v>4</v>
      </c>
      <c r="X836" t="s">
        <v>47</v>
      </c>
      <c r="Y836">
        <v>1</v>
      </c>
      <c r="Z836" t="s">
        <v>39</v>
      </c>
    </row>
    <row r="837" spans="1:26" x14ac:dyDescent="0.3">
      <c r="A837" t="s">
        <v>1465</v>
      </c>
      <c r="B837" s="1">
        <v>45956</v>
      </c>
      <c r="C837" t="s">
        <v>1466</v>
      </c>
      <c r="D837" t="s">
        <v>89</v>
      </c>
      <c r="E837" t="s">
        <v>43</v>
      </c>
      <c r="F837">
        <v>29</v>
      </c>
      <c r="G837" t="s">
        <v>67</v>
      </c>
      <c r="H837" t="s">
        <v>68</v>
      </c>
      <c r="I837" t="s">
        <v>67</v>
      </c>
      <c r="J837" t="s">
        <v>150</v>
      </c>
      <c r="K837">
        <v>1</v>
      </c>
      <c r="L837">
        <v>48245</v>
      </c>
      <c r="M837">
        <v>20</v>
      </c>
      <c r="N837">
        <v>9649</v>
      </c>
      <c r="O837">
        <v>6947.28</v>
      </c>
      <c r="P837">
        <v>5</v>
      </c>
      <c r="Q837">
        <v>45548.28</v>
      </c>
      <c r="R837" t="s">
        <v>45</v>
      </c>
      <c r="S837" t="s">
        <v>34</v>
      </c>
      <c r="T837" t="s">
        <v>70</v>
      </c>
      <c r="U837" t="s">
        <v>56</v>
      </c>
      <c r="V837" t="s">
        <v>57</v>
      </c>
      <c r="W837">
        <v>6</v>
      </c>
      <c r="X837" t="s">
        <v>38</v>
      </c>
      <c r="Y837">
        <v>3</v>
      </c>
      <c r="Z837" t="s">
        <v>91</v>
      </c>
    </row>
    <row r="838" spans="1:26" x14ac:dyDescent="0.3">
      <c r="A838" t="s">
        <v>1467</v>
      </c>
      <c r="B838" s="1">
        <v>45968</v>
      </c>
      <c r="C838" t="s">
        <v>934</v>
      </c>
      <c r="D838" t="s">
        <v>66</v>
      </c>
      <c r="E838" t="s">
        <v>43</v>
      </c>
      <c r="F838">
        <v>27</v>
      </c>
      <c r="G838" t="s">
        <v>134</v>
      </c>
      <c r="H838" t="s">
        <v>31</v>
      </c>
      <c r="I838" t="s">
        <v>134</v>
      </c>
      <c r="J838" t="s">
        <v>69</v>
      </c>
      <c r="K838">
        <v>4</v>
      </c>
      <c r="L838">
        <v>47145</v>
      </c>
      <c r="M838">
        <v>20</v>
      </c>
      <c r="N838">
        <v>37716</v>
      </c>
      <c r="O838">
        <v>27155.52</v>
      </c>
      <c r="P838">
        <v>457</v>
      </c>
      <c r="Q838">
        <v>178476.52</v>
      </c>
      <c r="R838" t="s">
        <v>54</v>
      </c>
      <c r="S838" t="s">
        <v>63</v>
      </c>
      <c r="T838" t="s">
        <v>103</v>
      </c>
      <c r="U838" t="s">
        <v>103</v>
      </c>
      <c r="V838" t="s">
        <v>57</v>
      </c>
      <c r="W838">
        <v>1</v>
      </c>
      <c r="X838" t="s">
        <v>47</v>
      </c>
      <c r="Y838">
        <v>5</v>
      </c>
      <c r="Z838" t="s">
        <v>47</v>
      </c>
    </row>
    <row r="839" spans="1:26" x14ac:dyDescent="0.3">
      <c r="A839" t="s">
        <v>1468</v>
      </c>
      <c r="B839" s="1">
        <v>45982</v>
      </c>
      <c r="C839" t="s">
        <v>623</v>
      </c>
      <c r="D839" t="s">
        <v>66</v>
      </c>
      <c r="E839" t="s">
        <v>43</v>
      </c>
      <c r="F839">
        <v>56</v>
      </c>
      <c r="G839" t="s">
        <v>51</v>
      </c>
      <c r="H839" t="s">
        <v>52</v>
      </c>
      <c r="I839" t="s">
        <v>51</v>
      </c>
      <c r="J839" t="s">
        <v>125</v>
      </c>
      <c r="K839">
        <v>5</v>
      </c>
      <c r="L839">
        <v>25380</v>
      </c>
      <c r="M839">
        <v>0</v>
      </c>
      <c r="N839">
        <v>0</v>
      </c>
      <c r="O839">
        <v>22842</v>
      </c>
      <c r="P839">
        <v>309</v>
      </c>
      <c r="Q839">
        <v>150051</v>
      </c>
      <c r="R839" t="s">
        <v>45</v>
      </c>
      <c r="S839" t="s">
        <v>34</v>
      </c>
      <c r="T839" t="s">
        <v>46</v>
      </c>
      <c r="U839" t="s">
        <v>36</v>
      </c>
      <c r="V839" t="s">
        <v>37</v>
      </c>
      <c r="W839">
        <v>1</v>
      </c>
      <c r="X839" t="s">
        <v>47</v>
      </c>
      <c r="Y839">
        <v>2</v>
      </c>
      <c r="Z839" t="s">
        <v>58</v>
      </c>
    </row>
    <row r="840" spans="1:26" x14ac:dyDescent="0.3">
      <c r="A840" t="s">
        <v>1469</v>
      </c>
      <c r="B840" s="1">
        <v>45911</v>
      </c>
      <c r="C840" t="s">
        <v>965</v>
      </c>
      <c r="D840" t="s">
        <v>28</v>
      </c>
      <c r="E840" t="s">
        <v>29</v>
      </c>
      <c r="F840">
        <v>22</v>
      </c>
      <c r="G840" t="s">
        <v>134</v>
      </c>
      <c r="H840" t="s">
        <v>31</v>
      </c>
      <c r="I840" t="s">
        <v>134</v>
      </c>
      <c r="J840" t="s">
        <v>32</v>
      </c>
      <c r="K840">
        <v>1</v>
      </c>
      <c r="L840">
        <v>40566</v>
      </c>
      <c r="M840">
        <v>10</v>
      </c>
      <c r="N840">
        <v>4056.6</v>
      </c>
      <c r="O840">
        <v>6571.69</v>
      </c>
      <c r="P840">
        <v>112</v>
      </c>
      <c r="Q840">
        <v>43193.09</v>
      </c>
      <c r="R840" t="s">
        <v>45</v>
      </c>
      <c r="S840" t="s">
        <v>63</v>
      </c>
      <c r="T840" t="s">
        <v>55</v>
      </c>
      <c r="U840" t="s">
        <v>56</v>
      </c>
      <c r="V840" t="s">
        <v>57</v>
      </c>
      <c r="W840">
        <v>8</v>
      </c>
      <c r="X840" t="s">
        <v>47</v>
      </c>
      <c r="Y840">
        <v>2</v>
      </c>
      <c r="Z840" t="s">
        <v>47</v>
      </c>
    </row>
    <row r="841" spans="1:26" x14ac:dyDescent="0.3">
      <c r="A841" t="s">
        <v>1470</v>
      </c>
      <c r="B841" s="1">
        <v>45969</v>
      </c>
      <c r="C841" t="s">
        <v>414</v>
      </c>
      <c r="D841" t="s">
        <v>66</v>
      </c>
      <c r="E841" t="s">
        <v>43</v>
      </c>
      <c r="F841">
        <v>37</v>
      </c>
      <c r="G841" t="s">
        <v>30</v>
      </c>
      <c r="H841" t="s">
        <v>31</v>
      </c>
      <c r="I841" t="s">
        <v>30</v>
      </c>
      <c r="J841" t="s">
        <v>201</v>
      </c>
      <c r="K841">
        <v>1</v>
      </c>
      <c r="L841">
        <v>6815</v>
      </c>
      <c r="M841">
        <v>20</v>
      </c>
      <c r="N841">
        <v>1363</v>
      </c>
      <c r="O841">
        <v>981.36</v>
      </c>
      <c r="P841">
        <v>338</v>
      </c>
      <c r="Q841">
        <v>6771.36</v>
      </c>
      <c r="R841" t="s">
        <v>33</v>
      </c>
      <c r="S841" t="s">
        <v>34</v>
      </c>
      <c r="T841" t="s">
        <v>95</v>
      </c>
      <c r="U841" t="s">
        <v>96</v>
      </c>
      <c r="V841" t="s">
        <v>57</v>
      </c>
      <c r="W841">
        <v>8</v>
      </c>
      <c r="X841" t="s">
        <v>47</v>
      </c>
      <c r="Y841">
        <v>5</v>
      </c>
      <c r="Z841" t="s">
        <v>47</v>
      </c>
    </row>
    <row r="842" spans="1:26" x14ac:dyDescent="0.3">
      <c r="A842" t="s">
        <v>1471</v>
      </c>
      <c r="B842" s="1">
        <v>45931</v>
      </c>
      <c r="C842" t="s">
        <v>1472</v>
      </c>
      <c r="D842" t="s">
        <v>28</v>
      </c>
      <c r="E842" t="s">
        <v>29</v>
      </c>
      <c r="F842">
        <v>51</v>
      </c>
      <c r="G842" t="s">
        <v>30</v>
      </c>
      <c r="H842" t="s">
        <v>31</v>
      </c>
      <c r="I842" t="s">
        <v>30</v>
      </c>
      <c r="J842" t="s">
        <v>69</v>
      </c>
      <c r="K842">
        <v>3</v>
      </c>
      <c r="L842">
        <v>49678</v>
      </c>
      <c r="M842">
        <v>15</v>
      </c>
      <c r="N842">
        <v>22355.1</v>
      </c>
      <c r="O842">
        <v>22802.2</v>
      </c>
      <c r="P842">
        <v>277</v>
      </c>
      <c r="Q842">
        <v>149758.1</v>
      </c>
      <c r="R842" t="s">
        <v>45</v>
      </c>
      <c r="S842" t="s">
        <v>34</v>
      </c>
      <c r="T842" t="s">
        <v>55</v>
      </c>
      <c r="U842" t="s">
        <v>56</v>
      </c>
      <c r="V842" t="s">
        <v>57</v>
      </c>
      <c r="W842">
        <v>8</v>
      </c>
      <c r="X842" t="s">
        <v>38</v>
      </c>
      <c r="Y842">
        <v>5</v>
      </c>
      <c r="Z842" t="s">
        <v>47</v>
      </c>
    </row>
    <row r="843" spans="1:26" x14ac:dyDescent="0.3">
      <c r="A843" t="s">
        <v>1473</v>
      </c>
      <c r="B843" s="1">
        <v>45940</v>
      </c>
      <c r="C843" t="s">
        <v>1474</v>
      </c>
      <c r="D843" t="s">
        <v>108</v>
      </c>
      <c r="E843" t="s">
        <v>43</v>
      </c>
      <c r="F843">
        <v>46</v>
      </c>
      <c r="G843" t="s">
        <v>139</v>
      </c>
      <c r="H843" t="s">
        <v>31</v>
      </c>
      <c r="I843" t="s">
        <v>139</v>
      </c>
      <c r="J843" t="s">
        <v>62</v>
      </c>
      <c r="K843">
        <v>4</v>
      </c>
      <c r="L843">
        <v>21247</v>
      </c>
      <c r="M843">
        <v>5</v>
      </c>
      <c r="N843">
        <v>4249.3999999999996</v>
      </c>
      <c r="O843">
        <v>14532.95</v>
      </c>
      <c r="P843">
        <v>439</v>
      </c>
      <c r="Q843">
        <v>95710.55</v>
      </c>
      <c r="R843" t="s">
        <v>83</v>
      </c>
      <c r="S843" t="s">
        <v>63</v>
      </c>
      <c r="T843" t="s">
        <v>70</v>
      </c>
      <c r="U843" t="s">
        <v>56</v>
      </c>
      <c r="V843" t="s">
        <v>57</v>
      </c>
      <c r="W843">
        <v>5</v>
      </c>
      <c r="X843" t="s">
        <v>38</v>
      </c>
      <c r="Y843">
        <v>2</v>
      </c>
      <c r="Z843" t="s">
        <v>47</v>
      </c>
    </row>
    <row r="844" spans="1:26" x14ac:dyDescent="0.3">
      <c r="A844" t="s">
        <v>1475</v>
      </c>
      <c r="B844" s="1">
        <v>45897</v>
      </c>
      <c r="C844" t="s">
        <v>1366</v>
      </c>
      <c r="D844" t="s">
        <v>111</v>
      </c>
      <c r="E844" t="s">
        <v>43</v>
      </c>
      <c r="F844">
        <v>31</v>
      </c>
      <c r="G844" t="s">
        <v>51</v>
      </c>
      <c r="H844" t="s">
        <v>52</v>
      </c>
      <c r="I844" t="s">
        <v>51</v>
      </c>
      <c r="J844" t="s">
        <v>112</v>
      </c>
      <c r="K844">
        <v>2</v>
      </c>
      <c r="L844">
        <v>10921</v>
      </c>
      <c r="M844">
        <v>5</v>
      </c>
      <c r="N844">
        <v>1092.0999999999999</v>
      </c>
      <c r="O844">
        <v>3734.98</v>
      </c>
      <c r="P844">
        <v>395</v>
      </c>
      <c r="Q844">
        <v>24879.88</v>
      </c>
      <c r="R844" t="s">
        <v>83</v>
      </c>
      <c r="S844" t="s">
        <v>34</v>
      </c>
      <c r="T844" t="s">
        <v>70</v>
      </c>
      <c r="U844" t="s">
        <v>56</v>
      </c>
      <c r="V844" t="s">
        <v>57</v>
      </c>
      <c r="W844">
        <v>6</v>
      </c>
      <c r="X844" t="s">
        <v>38</v>
      </c>
      <c r="Y844">
        <v>2</v>
      </c>
      <c r="Z844" t="s">
        <v>58</v>
      </c>
    </row>
    <row r="845" spans="1:26" x14ac:dyDescent="0.3">
      <c r="A845" t="s">
        <v>1476</v>
      </c>
      <c r="B845" s="1">
        <v>45879</v>
      </c>
      <c r="C845" t="s">
        <v>989</v>
      </c>
      <c r="D845" t="s">
        <v>50</v>
      </c>
      <c r="E845" t="s">
        <v>43</v>
      </c>
      <c r="F845">
        <v>20</v>
      </c>
      <c r="G845" t="s">
        <v>67</v>
      </c>
      <c r="H845" t="s">
        <v>68</v>
      </c>
      <c r="I845" t="s">
        <v>67</v>
      </c>
      <c r="J845" t="s">
        <v>32</v>
      </c>
      <c r="K845">
        <v>2</v>
      </c>
      <c r="L845">
        <v>41264</v>
      </c>
      <c r="M845">
        <v>5</v>
      </c>
      <c r="N845">
        <v>4126.3999999999996</v>
      </c>
      <c r="O845">
        <v>14112.29</v>
      </c>
      <c r="P845">
        <v>7</v>
      </c>
      <c r="Q845">
        <v>92520.89</v>
      </c>
      <c r="R845" t="s">
        <v>54</v>
      </c>
      <c r="S845" t="s">
        <v>34</v>
      </c>
      <c r="T845" t="s">
        <v>103</v>
      </c>
      <c r="U845" t="s">
        <v>103</v>
      </c>
      <c r="V845" t="s">
        <v>57</v>
      </c>
      <c r="W845">
        <v>6</v>
      </c>
      <c r="X845" t="s">
        <v>47</v>
      </c>
      <c r="Y845">
        <v>5</v>
      </c>
      <c r="Z845" t="s">
        <v>91</v>
      </c>
    </row>
    <row r="846" spans="1:26" x14ac:dyDescent="0.3">
      <c r="A846" t="s">
        <v>1477</v>
      </c>
      <c r="B846" s="1">
        <v>46006</v>
      </c>
      <c r="C846" t="s">
        <v>1478</v>
      </c>
      <c r="D846" t="s">
        <v>108</v>
      </c>
      <c r="E846" t="s">
        <v>43</v>
      </c>
      <c r="F846">
        <v>37</v>
      </c>
      <c r="G846" t="s">
        <v>139</v>
      </c>
      <c r="H846" t="s">
        <v>31</v>
      </c>
      <c r="I846" t="s">
        <v>139</v>
      </c>
      <c r="J846" t="s">
        <v>112</v>
      </c>
      <c r="K846">
        <v>5</v>
      </c>
      <c r="L846">
        <v>15722</v>
      </c>
      <c r="M846">
        <v>20</v>
      </c>
      <c r="N846">
        <v>15722</v>
      </c>
      <c r="O846">
        <v>11319.84</v>
      </c>
      <c r="P846">
        <v>333</v>
      </c>
      <c r="Q846">
        <v>74540.84</v>
      </c>
      <c r="R846" t="s">
        <v>83</v>
      </c>
      <c r="S846" t="s">
        <v>34</v>
      </c>
      <c r="T846" t="s">
        <v>84</v>
      </c>
      <c r="U846" t="s">
        <v>85</v>
      </c>
      <c r="V846" t="s">
        <v>86</v>
      </c>
      <c r="W846">
        <v>7</v>
      </c>
      <c r="X846" t="s">
        <v>38</v>
      </c>
      <c r="Y846">
        <v>3</v>
      </c>
      <c r="Z846" t="s">
        <v>39</v>
      </c>
    </row>
    <row r="847" spans="1:26" x14ac:dyDescent="0.3">
      <c r="A847" t="s">
        <v>1479</v>
      </c>
      <c r="B847" s="1">
        <v>45819</v>
      </c>
      <c r="C847" t="s">
        <v>1480</v>
      </c>
      <c r="D847" t="s">
        <v>73</v>
      </c>
      <c r="E847" t="s">
        <v>29</v>
      </c>
      <c r="F847">
        <v>26</v>
      </c>
      <c r="G847" t="s">
        <v>30</v>
      </c>
      <c r="H847" t="s">
        <v>31</v>
      </c>
      <c r="I847" t="s">
        <v>30</v>
      </c>
      <c r="J847" t="s">
        <v>201</v>
      </c>
      <c r="K847">
        <v>4</v>
      </c>
      <c r="L847">
        <v>48345</v>
      </c>
      <c r="M847">
        <v>5</v>
      </c>
      <c r="N847">
        <v>9669</v>
      </c>
      <c r="O847">
        <v>33067.980000000003</v>
      </c>
      <c r="P847">
        <v>107</v>
      </c>
      <c r="Q847">
        <v>216885.98</v>
      </c>
      <c r="R847" t="s">
        <v>45</v>
      </c>
      <c r="S847" t="s">
        <v>63</v>
      </c>
      <c r="T847" t="s">
        <v>35</v>
      </c>
      <c r="U847" t="s">
        <v>36</v>
      </c>
      <c r="V847" t="s">
        <v>37</v>
      </c>
      <c r="W847">
        <v>9</v>
      </c>
      <c r="X847" t="s">
        <v>38</v>
      </c>
      <c r="Y847">
        <v>3</v>
      </c>
      <c r="Z847" t="s">
        <v>47</v>
      </c>
    </row>
    <row r="848" spans="1:26" x14ac:dyDescent="0.3">
      <c r="A848" t="s">
        <v>1481</v>
      </c>
      <c r="B848" s="1">
        <v>45891</v>
      </c>
      <c r="C848" t="s">
        <v>467</v>
      </c>
      <c r="D848" t="s">
        <v>80</v>
      </c>
      <c r="E848" t="s">
        <v>43</v>
      </c>
      <c r="F848">
        <v>59</v>
      </c>
      <c r="G848" t="s">
        <v>74</v>
      </c>
      <c r="H848" t="s">
        <v>31</v>
      </c>
      <c r="I848" t="s">
        <v>74</v>
      </c>
      <c r="J848" t="s">
        <v>201</v>
      </c>
      <c r="K848">
        <v>2</v>
      </c>
      <c r="L848">
        <v>32961</v>
      </c>
      <c r="M848">
        <v>0</v>
      </c>
      <c r="N848">
        <v>0</v>
      </c>
      <c r="O848">
        <v>11865.96</v>
      </c>
      <c r="P848">
        <v>103</v>
      </c>
      <c r="Q848">
        <v>77890.960000000006</v>
      </c>
      <c r="R848" t="s">
        <v>83</v>
      </c>
      <c r="S848" t="s">
        <v>34</v>
      </c>
      <c r="T848" t="s">
        <v>103</v>
      </c>
      <c r="U848" t="s">
        <v>103</v>
      </c>
      <c r="V848" t="s">
        <v>57</v>
      </c>
      <c r="W848">
        <v>8</v>
      </c>
      <c r="X848" t="s">
        <v>38</v>
      </c>
      <c r="Y848">
        <v>1</v>
      </c>
      <c r="Z848" t="s">
        <v>47</v>
      </c>
    </row>
    <row r="849" spans="1:26" x14ac:dyDescent="0.3">
      <c r="A849" t="s">
        <v>1482</v>
      </c>
      <c r="B849" s="1">
        <v>45965</v>
      </c>
      <c r="C849" t="s">
        <v>1483</v>
      </c>
      <c r="D849" t="s">
        <v>50</v>
      </c>
      <c r="E849" t="s">
        <v>43</v>
      </c>
      <c r="F849">
        <v>36</v>
      </c>
      <c r="G849" t="s">
        <v>99</v>
      </c>
      <c r="H849" t="s">
        <v>52</v>
      </c>
      <c r="I849" t="s">
        <v>99</v>
      </c>
      <c r="J849" t="s">
        <v>32</v>
      </c>
      <c r="K849">
        <v>3</v>
      </c>
      <c r="L849">
        <v>20711</v>
      </c>
      <c r="M849">
        <v>20</v>
      </c>
      <c r="N849">
        <v>12426.6</v>
      </c>
      <c r="O849">
        <v>8947.15</v>
      </c>
      <c r="P849">
        <v>216</v>
      </c>
      <c r="Q849">
        <v>58869.55</v>
      </c>
      <c r="R849" t="s">
        <v>33</v>
      </c>
      <c r="S849" t="s">
        <v>63</v>
      </c>
      <c r="T849" t="s">
        <v>35</v>
      </c>
      <c r="U849" t="s">
        <v>36</v>
      </c>
      <c r="V849" t="s">
        <v>37</v>
      </c>
      <c r="W849">
        <v>5</v>
      </c>
      <c r="X849" t="s">
        <v>47</v>
      </c>
      <c r="Y849">
        <v>5</v>
      </c>
      <c r="Z849" t="s">
        <v>91</v>
      </c>
    </row>
    <row r="850" spans="1:26" x14ac:dyDescent="0.3">
      <c r="A850" t="s">
        <v>1484</v>
      </c>
      <c r="B850" s="1">
        <v>45965</v>
      </c>
      <c r="C850" t="s">
        <v>1485</v>
      </c>
      <c r="D850" t="s">
        <v>61</v>
      </c>
      <c r="E850" t="s">
        <v>29</v>
      </c>
      <c r="F850">
        <v>49</v>
      </c>
      <c r="G850" t="s">
        <v>134</v>
      </c>
      <c r="H850" t="s">
        <v>31</v>
      </c>
      <c r="I850" t="s">
        <v>134</v>
      </c>
      <c r="J850" t="s">
        <v>62</v>
      </c>
      <c r="K850">
        <v>5</v>
      </c>
      <c r="L850">
        <v>19707</v>
      </c>
      <c r="M850">
        <v>10</v>
      </c>
      <c r="N850">
        <v>9853.5</v>
      </c>
      <c r="O850">
        <v>15962.67</v>
      </c>
      <c r="P850">
        <v>346</v>
      </c>
      <c r="Q850">
        <v>104990.17</v>
      </c>
      <c r="R850" t="s">
        <v>83</v>
      </c>
      <c r="S850" t="s">
        <v>63</v>
      </c>
      <c r="T850" t="s">
        <v>76</v>
      </c>
      <c r="U850" t="s">
        <v>77</v>
      </c>
      <c r="V850" t="s">
        <v>57</v>
      </c>
      <c r="W850">
        <v>4</v>
      </c>
      <c r="X850" t="s">
        <v>47</v>
      </c>
      <c r="Y850">
        <v>1</v>
      </c>
      <c r="Z850" t="s">
        <v>47</v>
      </c>
    </row>
    <row r="851" spans="1:26" x14ac:dyDescent="0.3">
      <c r="A851" t="s">
        <v>1486</v>
      </c>
      <c r="B851" s="1">
        <v>46029</v>
      </c>
      <c r="C851" t="s">
        <v>321</v>
      </c>
      <c r="D851" t="s">
        <v>73</v>
      </c>
      <c r="E851" t="s">
        <v>43</v>
      </c>
      <c r="F851">
        <v>45</v>
      </c>
      <c r="G851" t="s">
        <v>67</v>
      </c>
      <c r="H851" t="s">
        <v>68</v>
      </c>
      <c r="I851" t="s">
        <v>67</v>
      </c>
      <c r="J851" t="s">
        <v>201</v>
      </c>
      <c r="K851">
        <v>1</v>
      </c>
      <c r="L851">
        <v>37289</v>
      </c>
      <c r="M851">
        <v>20</v>
      </c>
      <c r="N851">
        <v>7457.8</v>
      </c>
      <c r="O851">
        <v>5369.62</v>
      </c>
      <c r="P851">
        <v>297</v>
      </c>
      <c r="Q851">
        <v>35497.82</v>
      </c>
      <c r="R851" t="s">
        <v>45</v>
      </c>
      <c r="S851" t="s">
        <v>63</v>
      </c>
      <c r="T851" t="s">
        <v>84</v>
      </c>
      <c r="U851" t="s">
        <v>85</v>
      </c>
      <c r="V851" t="s">
        <v>86</v>
      </c>
      <c r="W851">
        <v>6</v>
      </c>
      <c r="X851" t="s">
        <v>38</v>
      </c>
      <c r="Y851">
        <v>2</v>
      </c>
      <c r="Z851" t="s">
        <v>39</v>
      </c>
    </row>
    <row r="852" spans="1:26" x14ac:dyDescent="0.3">
      <c r="A852" t="s">
        <v>1487</v>
      </c>
      <c r="B852" s="1">
        <v>46066</v>
      </c>
      <c r="C852" t="s">
        <v>760</v>
      </c>
      <c r="D852" t="s">
        <v>28</v>
      </c>
      <c r="E852" t="s">
        <v>29</v>
      </c>
      <c r="F852">
        <v>53</v>
      </c>
      <c r="G852" t="s">
        <v>67</v>
      </c>
      <c r="H852" t="s">
        <v>68</v>
      </c>
      <c r="I852" t="s">
        <v>67</v>
      </c>
      <c r="J852" t="s">
        <v>201</v>
      </c>
      <c r="K852">
        <v>5</v>
      </c>
      <c r="L852">
        <v>35009</v>
      </c>
      <c r="M852">
        <v>0</v>
      </c>
      <c r="N852">
        <v>0</v>
      </c>
      <c r="O852">
        <v>31508.1</v>
      </c>
      <c r="P852">
        <v>316</v>
      </c>
      <c r="Q852">
        <v>206869.1</v>
      </c>
      <c r="R852" t="s">
        <v>45</v>
      </c>
      <c r="S852" t="s">
        <v>34</v>
      </c>
      <c r="T852" t="s">
        <v>46</v>
      </c>
      <c r="U852" t="s">
        <v>36</v>
      </c>
      <c r="V852" t="s">
        <v>37</v>
      </c>
      <c r="W852">
        <v>1</v>
      </c>
      <c r="X852" t="s">
        <v>47</v>
      </c>
      <c r="Y852">
        <v>3</v>
      </c>
      <c r="Z852" t="s">
        <v>58</v>
      </c>
    </row>
    <row r="853" spans="1:26" x14ac:dyDescent="0.3">
      <c r="A853" t="s">
        <v>1488</v>
      </c>
      <c r="B853" s="1">
        <v>45894</v>
      </c>
      <c r="C853" t="s">
        <v>1489</v>
      </c>
      <c r="D853" t="s">
        <v>80</v>
      </c>
      <c r="E853" t="s">
        <v>29</v>
      </c>
      <c r="F853">
        <v>30</v>
      </c>
      <c r="G853" t="s">
        <v>134</v>
      </c>
      <c r="H853" t="s">
        <v>31</v>
      </c>
      <c r="I853" t="s">
        <v>134</v>
      </c>
      <c r="J853" t="s">
        <v>150</v>
      </c>
      <c r="K853">
        <v>3</v>
      </c>
      <c r="L853">
        <v>26210</v>
      </c>
      <c r="M853">
        <v>20</v>
      </c>
      <c r="N853">
        <v>15726</v>
      </c>
      <c r="O853">
        <v>11322.72</v>
      </c>
      <c r="P853">
        <v>459</v>
      </c>
      <c r="Q853">
        <v>74685.72</v>
      </c>
      <c r="R853" t="s">
        <v>83</v>
      </c>
      <c r="S853" t="s">
        <v>34</v>
      </c>
      <c r="T853" t="s">
        <v>35</v>
      </c>
      <c r="U853" t="s">
        <v>36</v>
      </c>
      <c r="V853" t="s">
        <v>37</v>
      </c>
      <c r="W853">
        <v>2</v>
      </c>
      <c r="X853" t="s">
        <v>38</v>
      </c>
      <c r="Y853">
        <v>1</v>
      </c>
      <c r="Z853" t="s">
        <v>47</v>
      </c>
    </row>
    <row r="854" spans="1:26" x14ac:dyDescent="0.3">
      <c r="A854" t="s">
        <v>1490</v>
      </c>
      <c r="B854" s="1">
        <v>45877</v>
      </c>
      <c r="C854" t="s">
        <v>1185</v>
      </c>
      <c r="D854" t="s">
        <v>66</v>
      </c>
      <c r="E854" t="s">
        <v>29</v>
      </c>
      <c r="F854">
        <v>49</v>
      </c>
      <c r="G854" t="s">
        <v>51</v>
      </c>
      <c r="H854" t="s">
        <v>52</v>
      </c>
      <c r="I854" t="s">
        <v>51</v>
      </c>
      <c r="J854" t="s">
        <v>32</v>
      </c>
      <c r="K854">
        <v>4</v>
      </c>
      <c r="L854">
        <v>13804</v>
      </c>
      <c r="M854">
        <v>5</v>
      </c>
      <c r="N854">
        <v>2760.8</v>
      </c>
      <c r="O854">
        <v>9441.94</v>
      </c>
      <c r="P854">
        <v>349</v>
      </c>
      <c r="Q854">
        <v>62246.14</v>
      </c>
      <c r="R854" t="s">
        <v>33</v>
      </c>
      <c r="S854" t="s">
        <v>34</v>
      </c>
      <c r="T854" t="s">
        <v>70</v>
      </c>
      <c r="U854" t="s">
        <v>56</v>
      </c>
      <c r="V854" t="s">
        <v>57</v>
      </c>
      <c r="W854">
        <v>7</v>
      </c>
      <c r="X854" t="s">
        <v>47</v>
      </c>
      <c r="Y854">
        <v>5</v>
      </c>
      <c r="Z854" t="s">
        <v>47</v>
      </c>
    </row>
    <row r="855" spans="1:26" x14ac:dyDescent="0.3">
      <c r="A855" t="s">
        <v>1491</v>
      </c>
      <c r="B855" s="1">
        <v>45958</v>
      </c>
      <c r="C855" t="s">
        <v>412</v>
      </c>
      <c r="D855" t="s">
        <v>89</v>
      </c>
      <c r="E855" t="s">
        <v>43</v>
      </c>
      <c r="F855">
        <v>59</v>
      </c>
      <c r="G855" t="s">
        <v>44</v>
      </c>
      <c r="H855" t="s">
        <v>31</v>
      </c>
      <c r="I855" t="s">
        <v>44</v>
      </c>
      <c r="J855" t="s">
        <v>112</v>
      </c>
      <c r="K855">
        <v>2</v>
      </c>
      <c r="L855">
        <v>20640</v>
      </c>
      <c r="M855">
        <v>0</v>
      </c>
      <c r="N855">
        <v>0</v>
      </c>
      <c r="O855">
        <v>7430.4</v>
      </c>
      <c r="P855">
        <v>97</v>
      </c>
      <c r="Q855">
        <v>48807.4</v>
      </c>
      <c r="R855" t="s">
        <v>45</v>
      </c>
      <c r="S855" t="s">
        <v>34</v>
      </c>
      <c r="T855" t="s">
        <v>35</v>
      </c>
      <c r="U855" t="s">
        <v>36</v>
      </c>
      <c r="V855" t="s">
        <v>37</v>
      </c>
      <c r="W855">
        <v>6</v>
      </c>
      <c r="X855" t="s">
        <v>47</v>
      </c>
      <c r="Y855">
        <v>1</v>
      </c>
      <c r="Z855" t="s">
        <v>47</v>
      </c>
    </row>
    <row r="856" spans="1:26" x14ac:dyDescent="0.3">
      <c r="A856" t="s">
        <v>1492</v>
      </c>
      <c r="B856" s="1">
        <v>46085</v>
      </c>
      <c r="C856" t="s">
        <v>1493</v>
      </c>
      <c r="D856" t="s">
        <v>28</v>
      </c>
      <c r="E856" t="s">
        <v>43</v>
      </c>
      <c r="F856">
        <v>47</v>
      </c>
      <c r="G856" t="s">
        <v>67</v>
      </c>
      <c r="H856" t="s">
        <v>68</v>
      </c>
      <c r="I856" t="s">
        <v>67</v>
      </c>
      <c r="J856" t="s">
        <v>32</v>
      </c>
      <c r="K856">
        <v>4</v>
      </c>
      <c r="L856">
        <v>32637</v>
      </c>
      <c r="M856">
        <v>15</v>
      </c>
      <c r="N856">
        <v>19582.2</v>
      </c>
      <c r="O856">
        <v>19973.84</v>
      </c>
      <c r="P856">
        <v>162</v>
      </c>
      <c r="Q856">
        <v>131101.64000000001</v>
      </c>
      <c r="R856" t="s">
        <v>45</v>
      </c>
      <c r="S856" t="s">
        <v>63</v>
      </c>
      <c r="T856" t="s">
        <v>70</v>
      </c>
      <c r="U856" t="s">
        <v>56</v>
      </c>
      <c r="V856" t="s">
        <v>57</v>
      </c>
      <c r="W856">
        <v>3</v>
      </c>
      <c r="X856" t="s">
        <v>38</v>
      </c>
      <c r="Y856">
        <v>4</v>
      </c>
      <c r="Z856" t="s">
        <v>91</v>
      </c>
    </row>
    <row r="857" spans="1:26" x14ac:dyDescent="0.3">
      <c r="A857" t="s">
        <v>1494</v>
      </c>
      <c r="B857" s="1">
        <v>46105</v>
      </c>
      <c r="C857" t="s">
        <v>1495</v>
      </c>
      <c r="D857" t="s">
        <v>108</v>
      </c>
      <c r="E857" t="s">
        <v>29</v>
      </c>
      <c r="F857">
        <v>18</v>
      </c>
      <c r="G857" t="s">
        <v>67</v>
      </c>
      <c r="H857" t="s">
        <v>68</v>
      </c>
      <c r="I857" t="s">
        <v>67</v>
      </c>
      <c r="J857" t="s">
        <v>75</v>
      </c>
      <c r="K857">
        <v>5</v>
      </c>
      <c r="L857">
        <v>30196</v>
      </c>
      <c r="M857">
        <v>5</v>
      </c>
      <c r="N857">
        <v>7549</v>
      </c>
      <c r="O857">
        <v>25817.58</v>
      </c>
      <c r="P857">
        <v>472</v>
      </c>
      <c r="Q857">
        <v>169720.58</v>
      </c>
      <c r="R857" t="s">
        <v>54</v>
      </c>
      <c r="S857" t="s">
        <v>63</v>
      </c>
      <c r="T857" t="s">
        <v>70</v>
      </c>
      <c r="U857" t="s">
        <v>56</v>
      </c>
      <c r="V857" t="s">
        <v>57</v>
      </c>
      <c r="W857">
        <v>6</v>
      </c>
      <c r="X857" t="s">
        <v>38</v>
      </c>
      <c r="Y857">
        <v>1</v>
      </c>
      <c r="Z857" t="s">
        <v>47</v>
      </c>
    </row>
    <row r="858" spans="1:26" x14ac:dyDescent="0.3">
      <c r="A858" t="s">
        <v>1496</v>
      </c>
      <c r="B858" s="1">
        <v>45844</v>
      </c>
      <c r="C858" t="s">
        <v>1497</v>
      </c>
      <c r="D858" t="s">
        <v>108</v>
      </c>
      <c r="E858" t="s">
        <v>43</v>
      </c>
      <c r="F858">
        <v>21</v>
      </c>
      <c r="G858" t="s">
        <v>94</v>
      </c>
      <c r="H858" t="s">
        <v>31</v>
      </c>
      <c r="I858" t="s">
        <v>94</v>
      </c>
      <c r="J858" t="s">
        <v>150</v>
      </c>
      <c r="K858">
        <v>2</v>
      </c>
      <c r="L858">
        <v>22407</v>
      </c>
      <c r="M858">
        <v>5</v>
      </c>
      <c r="N858">
        <v>2240.6999999999998</v>
      </c>
      <c r="O858">
        <v>7663.19</v>
      </c>
      <c r="P858">
        <v>46</v>
      </c>
      <c r="Q858">
        <v>50282.49</v>
      </c>
      <c r="R858" t="s">
        <v>54</v>
      </c>
      <c r="S858" t="s">
        <v>34</v>
      </c>
      <c r="T858" t="s">
        <v>95</v>
      </c>
      <c r="U858" t="s">
        <v>96</v>
      </c>
      <c r="V858" t="s">
        <v>57</v>
      </c>
      <c r="W858">
        <v>4</v>
      </c>
      <c r="X858" t="s">
        <v>38</v>
      </c>
      <c r="Y858">
        <v>1</v>
      </c>
      <c r="Z858" t="s">
        <v>47</v>
      </c>
    </row>
    <row r="859" spans="1:26" x14ac:dyDescent="0.3">
      <c r="A859" t="s">
        <v>1498</v>
      </c>
      <c r="B859" s="1">
        <v>45767</v>
      </c>
      <c r="C859" t="s">
        <v>1499</v>
      </c>
      <c r="D859" t="s">
        <v>28</v>
      </c>
      <c r="E859" t="s">
        <v>43</v>
      </c>
      <c r="F859">
        <v>25</v>
      </c>
      <c r="G859" t="s">
        <v>134</v>
      </c>
      <c r="H859" t="s">
        <v>31</v>
      </c>
      <c r="I859" t="s">
        <v>134</v>
      </c>
      <c r="J859" t="s">
        <v>125</v>
      </c>
      <c r="K859">
        <v>4</v>
      </c>
      <c r="L859">
        <v>21850</v>
      </c>
      <c r="M859">
        <v>15</v>
      </c>
      <c r="N859">
        <v>13110</v>
      </c>
      <c r="O859">
        <v>13372.2</v>
      </c>
      <c r="P859">
        <v>303</v>
      </c>
      <c r="Q859">
        <v>87965.2</v>
      </c>
      <c r="R859" t="s">
        <v>45</v>
      </c>
      <c r="S859" t="s">
        <v>34</v>
      </c>
      <c r="T859" t="s">
        <v>95</v>
      </c>
      <c r="U859" t="s">
        <v>96</v>
      </c>
      <c r="V859" t="s">
        <v>57</v>
      </c>
      <c r="W859">
        <v>9</v>
      </c>
      <c r="X859" t="s">
        <v>47</v>
      </c>
      <c r="Y859">
        <v>3</v>
      </c>
      <c r="Z859" t="s">
        <v>91</v>
      </c>
    </row>
    <row r="860" spans="1:26" x14ac:dyDescent="0.3">
      <c r="A860" t="s">
        <v>1500</v>
      </c>
      <c r="B860" s="1">
        <v>45927</v>
      </c>
      <c r="C860" t="s">
        <v>1501</v>
      </c>
      <c r="D860" t="s">
        <v>111</v>
      </c>
      <c r="E860" t="s">
        <v>29</v>
      </c>
      <c r="F860">
        <v>31</v>
      </c>
      <c r="G860" t="s">
        <v>90</v>
      </c>
      <c r="H860" t="s">
        <v>31</v>
      </c>
      <c r="I860" t="s">
        <v>90</v>
      </c>
      <c r="J860" t="s">
        <v>69</v>
      </c>
      <c r="K860">
        <v>1</v>
      </c>
      <c r="L860">
        <v>24965</v>
      </c>
      <c r="M860">
        <v>20</v>
      </c>
      <c r="N860">
        <v>4993</v>
      </c>
      <c r="O860">
        <v>3594.96</v>
      </c>
      <c r="P860">
        <v>431</v>
      </c>
      <c r="Q860">
        <v>23997.96</v>
      </c>
      <c r="R860" t="s">
        <v>33</v>
      </c>
      <c r="S860" t="s">
        <v>34</v>
      </c>
      <c r="T860" t="s">
        <v>70</v>
      </c>
      <c r="U860" t="s">
        <v>56</v>
      </c>
      <c r="V860" t="s">
        <v>57</v>
      </c>
      <c r="W860">
        <v>1</v>
      </c>
      <c r="X860" t="s">
        <v>47</v>
      </c>
      <c r="Y860">
        <v>1</v>
      </c>
      <c r="Z860" t="s">
        <v>39</v>
      </c>
    </row>
    <row r="861" spans="1:26" x14ac:dyDescent="0.3">
      <c r="A861" t="s">
        <v>1502</v>
      </c>
      <c r="B861" s="1">
        <v>45993</v>
      </c>
      <c r="C861" t="s">
        <v>553</v>
      </c>
      <c r="D861" t="s">
        <v>73</v>
      </c>
      <c r="E861" t="s">
        <v>43</v>
      </c>
      <c r="F861">
        <v>24</v>
      </c>
      <c r="G861" t="s">
        <v>134</v>
      </c>
      <c r="H861" t="s">
        <v>31</v>
      </c>
      <c r="I861" t="s">
        <v>134</v>
      </c>
      <c r="J861" t="s">
        <v>150</v>
      </c>
      <c r="K861">
        <v>2</v>
      </c>
      <c r="L861">
        <v>44956</v>
      </c>
      <c r="M861">
        <v>15</v>
      </c>
      <c r="N861">
        <v>13486.8</v>
      </c>
      <c r="O861">
        <v>13756.54</v>
      </c>
      <c r="P861">
        <v>136</v>
      </c>
      <c r="Q861">
        <v>90317.74</v>
      </c>
      <c r="R861" t="s">
        <v>54</v>
      </c>
      <c r="S861" t="s">
        <v>63</v>
      </c>
      <c r="T861" t="s">
        <v>35</v>
      </c>
      <c r="U861" t="s">
        <v>36</v>
      </c>
      <c r="V861" t="s">
        <v>37</v>
      </c>
      <c r="W861">
        <v>1</v>
      </c>
      <c r="X861" t="s">
        <v>38</v>
      </c>
      <c r="Y861">
        <v>2</v>
      </c>
      <c r="Z861" t="s">
        <v>39</v>
      </c>
    </row>
    <row r="862" spans="1:26" x14ac:dyDescent="0.3">
      <c r="A862" t="s">
        <v>1503</v>
      </c>
      <c r="B862" s="1">
        <v>45792</v>
      </c>
      <c r="C862" t="s">
        <v>1504</v>
      </c>
      <c r="D862" t="s">
        <v>111</v>
      </c>
      <c r="E862" t="s">
        <v>29</v>
      </c>
      <c r="F862">
        <v>57</v>
      </c>
      <c r="G862" t="s">
        <v>90</v>
      </c>
      <c r="H862" t="s">
        <v>31</v>
      </c>
      <c r="I862" t="s">
        <v>90</v>
      </c>
      <c r="J862" t="s">
        <v>32</v>
      </c>
      <c r="K862">
        <v>3</v>
      </c>
      <c r="L862">
        <v>42360</v>
      </c>
      <c r="M862">
        <v>15</v>
      </c>
      <c r="N862">
        <v>19062</v>
      </c>
      <c r="O862">
        <v>19443.240000000002</v>
      </c>
      <c r="P862">
        <v>46</v>
      </c>
      <c r="Q862">
        <v>127507.24</v>
      </c>
      <c r="R862" t="s">
        <v>45</v>
      </c>
      <c r="S862" t="s">
        <v>34</v>
      </c>
      <c r="T862" t="s">
        <v>70</v>
      </c>
      <c r="U862" t="s">
        <v>56</v>
      </c>
      <c r="V862" t="s">
        <v>57</v>
      </c>
      <c r="W862">
        <v>6</v>
      </c>
      <c r="X862" t="s">
        <v>47</v>
      </c>
      <c r="Y862">
        <v>1</v>
      </c>
      <c r="Z862" t="s">
        <v>91</v>
      </c>
    </row>
    <row r="863" spans="1:26" x14ac:dyDescent="0.3">
      <c r="A863" t="s">
        <v>1505</v>
      </c>
      <c r="B863" s="1">
        <v>46065</v>
      </c>
      <c r="C863" t="s">
        <v>1077</v>
      </c>
      <c r="D863" t="s">
        <v>61</v>
      </c>
      <c r="E863" t="s">
        <v>43</v>
      </c>
      <c r="F863">
        <v>39</v>
      </c>
      <c r="G863" t="s">
        <v>99</v>
      </c>
      <c r="H863" t="s">
        <v>52</v>
      </c>
      <c r="I863" t="s">
        <v>99</v>
      </c>
      <c r="J863" t="s">
        <v>62</v>
      </c>
      <c r="K863">
        <v>2</v>
      </c>
      <c r="L863">
        <v>26834</v>
      </c>
      <c r="M863">
        <v>20</v>
      </c>
      <c r="N863">
        <v>10733.6</v>
      </c>
      <c r="O863">
        <v>7728.19</v>
      </c>
      <c r="P863">
        <v>488</v>
      </c>
      <c r="Q863">
        <v>51150.59</v>
      </c>
      <c r="R863" t="s">
        <v>54</v>
      </c>
      <c r="S863" t="s">
        <v>34</v>
      </c>
      <c r="T863" t="s">
        <v>35</v>
      </c>
      <c r="U863" t="s">
        <v>36</v>
      </c>
      <c r="V863" t="s">
        <v>37</v>
      </c>
      <c r="W863">
        <v>8</v>
      </c>
      <c r="X863" t="s">
        <v>47</v>
      </c>
      <c r="Y863">
        <v>4</v>
      </c>
      <c r="Z863" t="s">
        <v>91</v>
      </c>
    </row>
    <row r="864" spans="1:26" x14ac:dyDescent="0.3">
      <c r="A864" t="s">
        <v>1506</v>
      </c>
      <c r="B864" s="1">
        <v>45801</v>
      </c>
      <c r="C864" t="s">
        <v>375</v>
      </c>
      <c r="D864" t="s">
        <v>111</v>
      </c>
      <c r="E864" t="s">
        <v>43</v>
      </c>
      <c r="F864">
        <v>52</v>
      </c>
      <c r="G864" t="s">
        <v>44</v>
      </c>
      <c r="H864" t="s">
        <v>31</v>
      </c>
      <c r="I864" t="s">
        <v>44</v>
      </c>
      <c r="J864" t="s">
        <v>32</v>
      </c>
      <c r="K864">
        <v>4</v>
      </c>
      <c r="L864">
        <v>43417</v>
      </c>
      <c r="M864">
        <v>20</v>
      </c>
      <c r="N864">
        <v>34733.599999999999</v>
      </c>
      <c r="O864">
        <v>25008.19</v>
      </c>
      <c r="P864">
        <v>360</v>
      </c>
      <c r="Q864">
        <v>164302.59</v>
      </c>
      <c r="R864" t="s">
        <v>33</v>
      </c>
      <c r="S864" t="s">
        <v>63</v>
      </c>
      <c r="T864" t="s">
        <v>35</v>
      </c>
      <c r="U864" t="s">
        <v>36</v>
      </c>
      <c r="V864" t="s">
        <v>37</v>
      </c>
      <c r="W864">
        <v>5</v>
      </c>
      <c r="X864" t="s">
        <v>38</v>
      </c>
      <c r="Y864">
        <v>1</v>
      </c>
      <c r="Z864" t="s">
        <v>91</v>
      </c>
    </row>
    <row r="865" spans="1:26" x14ac:dyDescent="0.3">
      <c r="A865" t="s">
        <v>1507</v>
      </c>
      <c r="B865" s="1">
        <v>46078</v>
      </c>
      <c r="C865" t="s">
        <v>1508</v>
      </c>
      <c r="D865" t="s">
        <v>108</v>
      </c>
      <c r="E865" t="s">
        <v>29</v>
      </c>
      <c r="F865">
        <v>33</v>
      </c>
      <c r="G865" t="s">
        <v>67</v>
      </c>
      <c r="H865" t="s">
        <v>68</v>
      </c>
      <c r="I865" t="s">
        <v>67</v>
      </c>
      <c r="J865" t="s">
        <v>75</v>
      </c>
      <c r="K865">
        <v>5</v>
      </c>
      <c r="L865">
        <v>36728</v>
      </c>
      <c r="M865">
        <v>10</v>
      </c>
      <c r="N865">
        <v>18364</v>
      </c>
      <c r="O865">
        <v>29749.68</v>
      </c>
      <c r="P865">
        <v>119</v>
      </c>
      <c r="Q865">
        <v>195144.68</v>
      </c>
      <c r="R865" t="s">
        <v>54</v>
      </c>
      <c r="S865" t="s">
        <v>63</v>
      </c>
      <c r="T865" t="s">
        <v>103</v>
      </c>
      <c r="U865" t="s">
        <v>103</v>
      </c>
      <c r="V865" t="s">
        <v>57</v>
      </c>
      <c r="W865">
        <v>1</v>
      </c>
      <c r="X865" t="s">
        <v>47</v>
      </c>
      <c r="Y865">
        <v>4</v>
      </c>
      <c r="Z865" t="s">
        <v>39</v>
      </c>
    </row>
    <row r="866" spans="1:26" x14ac:dyDescent="0.3">
      <c r="A866" t="s">
        <v>1509</v>
      </c>
      <c r="B866" s="1">
        <v>45792</v>
      </c>
      <c r="C866" t="s">
        <v>1291</v>
      </c>
      <c r="D866" t="s">
        <v>108</v>
      </c>
      <c r="E866" t="s">
        <v>29</v>
      </c>
      <c r="F866">
        <v>25</v>
      </c>
      <c r="G866" t="s">
        <v>94</v>
      </c>
      <c r="H866" t="s">
        <v>31</v>
      </c>
      <c r="I866" t="s">
        <v>94</v>
      </c>
      <c r="J866" t="s">
        <v>125</v>
      </c>
      <c r="K866">
        <v>1</v>
      </c>
      <c r="L866">
        <v>41533</v>
      </c>
      <c r="M866">
        <v>0</v>
      </c>
      <c r="N866">
        <v>0</v>
      </c>
      <c r="O866">
        <v>7475.94</v>
      </c>
      <c r="P866">
        <v>229</v>
      </c>
      <c r="Q866">
        <v>49237.94</v>
      </c>
      <c r="R866" t="s">
        <v>83</v>
      </c>
      <c r="S866" t="s">
        <v>34</v>
      </c>
      <c r="T866" t="s">
        <v>46</v>
      </c>
      <c r="U866" t="s">
        <v>36</v>
      </c>
      <c r="V866" t="s">
        <v>37</v>
      </c>
      <c r="W866">
        <v>2</v>
      </c>
      <c r="X866" t="s">
        <v>47</v>
      </c>
      <c r="Y866">
        <v>5</v>
      </c>
      <c r="Z866" t="s">
        <v>91</v>
      </c>
    </row>
    <row r="867" spans="1:26" x14ac:dyDescent="0.3">
      <c r="A867" t="s">
        <v>1510</v>
      </c>
      <c r="B867" s="1">
        <v>46116</v>
      </c>
      <c r="C867" t="s">
        <v>1511</v>
      </c>
      <c r="D867" t="s">
        <v>28</v>
      </c>
      <c r="E867" t="s">
        <v>29</v>
      </c>
      <c r="F867">
        <v>55</v>
      </c>
      <c r="G867" t="s">
        <v>90</v>
      </c>
      <c r="H867" t="s">
        <v>31</v>
      </c>
      <c r="I867" t="s">
        <v>90</v>
      </c>
      <c r="J867" t="s">
        <v>112</v>
      </c>
      <c r="K867">
        <v>5</v>
      </c>
      <c r="L867">
        <v>30419</v>
      </c>
      <c r="M867">
        <v>10</v>
      </c>
      <c r="N867">
        <v>15209.5</v>
      </c>
      <c r="O867">
        <v>24639.39</v>
      </c>
      <c r="P867">
        <v>45</v>
      </c>
      <c r="Q867">
        <v>161569.89000000001</v>
      </c>
      <c r="R867" t="s">
        <v>45</v>
      </c>
      <c r="S867" t="s">
        <v>34</v>
      </c>
      <c r="T867" t="s">
        <v>46</v>
      </c>
      <c r="U867" t="s">
        <v>36</v>
      </c>
      <c r="V867" t="s">
        <v>37</v>
      </c>
      <c r="W867">
        <v>3</v>
      </c>
      <c r="X867" t="s">
        <v>38</v>
      </c>
      <c r="Y867">
        <v>4</v>
      </c>
      <c r="Z867" t="s">
        <v>91</v>
      </c>
    </row>
    <row r="868" spans="1:26" x14ac:dyDescent="0.3">
      <c r="A868" t="s">
        <v>1512</v>
      </c>
      <c r="B868" s="1">
        <v>45774</v>
      </c>
      <c r="C868" t="s">
        <v>1513</v>
      </c>
      <c r="D868" t="s">
        <v>73</v>
      </c>
      <c r="E868" t="s">
        <v>43</v>
      </c>
      <c r="F868">
        <v>24</v>
      </c>
      <c r="G868" t="s">
        <v>74</v>
      </c>
      <c r="H868" t="s">
        <v>31</v>
      </c>
      <c r="I868" t="s">
        <v>74</v>
      </c>
      <c r="J868" t="s">
        <v>102</v>
      </c>
      <c r="K868">
        <v>3</v>
      </c>
      <c r="L868">
        <v>41505</v>
      </c>
      <c r="M868">
        <v>20</v>
      </c>
      <c r="N868">
        <v>24903</v>
      </c>
      <c r="O868">
        <v>17930.16</v>
      </c>
      <c r="P868">
        <v>297</v>
      </c>
      <c r="Q868">
        <v>117839.16</v>
      </c>
      <c r="R868" t="s">
        <v>33</v>
      </c>
      <c r="S868" t="s">
        <v>63</v>
      </c>
      <c r="T868" t="s">
        <v>35</v>
      </c>
      <c r="U868" t="s">
        <v>36</v>
      </c>
      <c r="V868" t="s">
        <v>37</v>
      </c>
      <c r="W868">
        <v>1</v>
      </c>
      <c r="X868" t="s">
        <v>38</v>
      </c>
      <c r="Y868">
        <v>3</v>
      </c>
      <c r="Z868" t="s">
        <v>39</v>
      </c>
    </row>
    <row r="869" spans="1:26" x14ac:dyDescent="0.3">
      <c r="A869" t="s">
        <v>1514</v>
      </c>
      <c r="B869" s="1">
        <v>45759</v>
      </c>
      <c r="C869" t="s">
        <v>1515</v>
      </c>
      <c r="D869" t="s">
        <v>42</v>
      </c>
      <c r="E869" t="s">
        <v>29</v>
      </c>
      <c r="F869">
        <v>49</v>
      </c>
      <c r="G869" t="s">
        <v>51</v>
      </c>
      <c r="H869" t="s">
        <v>52</v>
      </c>
      <c r="I869" t="s">
        <v>51</v>
      </c>
      <c r="J869" t="s">
        <v>32</v>
      </c>
      <c r="K869">
        <v>3</v>
      </c>
      <c r="L869">
        <v>5310</v>
      </c>
      <c r="M869">
        <v>10</v>
      </c>
      <c r="N869">
        <v>1593</v>
      </c>
      <c r="O869">
        <v>2580.66</v>
      </c>
      <c r="P869">
        <v>400</v>
      </c>
      <c r="Q869">
        <v>17317.66</v>
      </c>
      <c r="R869" t="s">
        <v>33</v>
      </c>
      <c r="S869" t="s">
        <v>63</v>
      </c>
      <c r="T869" t="s">
        <v>103</v>
      </c>
      <c r="U869" t="s">
        <v>103</v>
      </c>
      <c r="V869" t="s">
        <v>57</v>
      </c>
      <c r="W869">
        <v>6</v>
      </c>
      <c r="X869" t="s">
        <v>38</v>
      </c>
      <c r="Y869">
        <v>5</v>
      </c>
      <c r="Z869" t="s">
        <v>47</v>
      </c>
    </row>
    <row r="870" spans="1:26" x14ac:dyDescent="0.3">
      <c r="A870" t="s">
        <v>1516</v>
      </c>
      <c r="B870" s="1">
        <v>46012</v>
      </c>
      <c r="C870" t="s">
        <v>239</v>
      </c>
      <c r="D870" t="s">
        <v>108</v>
      </c>
      <c r="E870" t="s">
        <v>43</v>
      </c>
      <c r="F870">
        <v>32</v>
      </c>
      <c r="G870" t="s">
        <v>134</v>
      </c>
      <c r="H870" t="s">
        <v>31</v>
      </c>
      <c r="I870" t="s">
        <v>134</v>
      </c>
      <c r="J870" t="s">
        <v>150</v>
      </c>
      <c r="K870">
        <v>4</v>
      </c>
      <c r="L870">
        <v>14528</v>
      </c>
      <c r="M870">
        <v>20</v>
      </c>
      <c r="N870">
        <v>11622.4</v>
      </c>
      <c r="O870">
        <v>8368.1299999999992</v>
      </c>
      <c r="P870">
        <v>121</v>
      </c>
      <c r="Q870">
        <v>54978.73</v>
      </c>
      <c r="R870" t="s">
        <v>45</v>
      </c>
      <c r="S870" t="s">
        <v>34</v>
      </c>
      <c r="T870" t="s">
        <v>55</v>
      </c>
      <c r="U870" t="s">
        <v>56</v>
      </c>
      <c r="V870" t="s">
        <v>57</v>
      </c>
      <c r="W870">
        <v>7</v>
      </c>
      <c r="X870" t="s">
        <v>38</v>
      </c>
      <c r="Y870">
        <v>5</v>
      </c>
      <c r="Z870" t="s">
        <v>58</v>
      </c>
    </row>
    <row r="871" spans="1:26" x14ac:dyDescent="0.3">
      <c r="A871" t="s">
        <v>1517</v>
      </c>
      <c r="B871" s="1">
        <v>45890</v>
      </c>
      <c r="C871" t="s">
        <v>1518</v>
      </c>
      <c r="D871" t="s">
        <v>61</v>
      </c>
      <c r="E871" t="s">
        <v>43</v>
      </c>
      <c r="F871">
        <v>34</v>
      </c>
      <c r="G871" t="s">
        <v>99</v>
      </c>
      <c r="H871" t="s">
        <v>52</v>
      </c>
      <c r="I871" t="s">
        <v>99</v>
      </c>
      <c r="J871" t="s">
        <v>150</v>
      </c>
      <c r="K871">
        <v>4</v>
      </c>
      <c r="L871">
        <v>29992</v>
      </c>
      <c r="M871">
        <v>5</v>
      </c>
      <c r="N871">
        <v>5998.4</v>
      </c>
      <c r="O871">
        <v>20514.53</v>
      </c>
      <c r="P871">
        <v>338</v>
      </c>
      <c r="Q871">
        <v>134822.13</v>
      </c>
      <c r="R871" t="s">
        <v>83</v>
      </c>
      <c r="S871" t="s">
        <v>63</v>
      </c>
      <c r="T871" t="s">
        <v>70</v>
      </c>
      <c r="U871" t="s">
        <v>56</v>
      </c>
      <c r="V871" t="s">
        <v>57</v>
      </c>
      <c r="W871">
        <v>4</v>
      </c>
      <c r="X871" t="s">
        <v>47</v>
      </c>
      <c r="Y871">
        <v>2</v>
      </c>
      <c r="Z871" t="s">
        <v>58</v>
      </c>
    </row>
    <row r="872" spans="1:26" x14ac:dyDescent="0.3">
      <c r="A872" t="s">
        <v>1519</v>
      </c>
      <c r="B872" s="1">
        <v>46009</v>
      </c>
      <c r="C872" t="s">
        <v>445</v>
      </c>
      <c r="D872" t="s">
        <v>50</v>
      </c>
      <c r="E872" t="s">
        <v>29</v>
      </c>
      <c r="F872">
        <v>28</v>
      </c>
      <c r="G872" t="s">
        <v>44</v>
      </c>
      <c r="H872" t="s">
        <v>31</v>
      </c>
      <c r="I872" t="s">
        <v>44</v>
      </c>
      <c r="J872" t="s">
        <v>150</v>
      </c>
      <c r="K872">
        <v>4</v>
      </c>
      <c r="L872">
        <v>29117</v>
      </c>
      <c r="M872">
        <v>15</v>
      </c>
      <c r="N872">
        <v>17470.2</v>
      </c>
      <c r="O872">
        <v>17819.599999999999</v>
      </c>
      <c r="P872">
        <v>300</v>
      </c>
      <c r="Q872">
        <v>117117.4</v>
      </c>
      <c r="R872" t="s">
        <v>45</v>
      </c>
      <c r="S872" t="s">
        <v>34</v>
      </c>
      <c r="T872" t="s">
        <v>46</v>
      </c>
      <c r="U872" t="s">
        <v>36</v>
      </c>
      <c r="V872" t="s">
        <v>37</v>
      </c>
      <c r="W872">
        <v>9</v>
      </c>
      <c r="X872" t="s">
        <v>38</v>
      </c>
      <c r="Y872">
        <v>5</v>
      </c>
      <c r="Z872" t="s">
        <v>58</v>
      </c>
    </row>
    <row r="873" spans="1:26" x14ac:dyDescent="0.3">
      <c r="A873" t="s">
        <v>1520</v>
      </c>
      <c r="B873" s="1">
        <v>45983</v>
      </c>
      <c r="C873" t="s">
        <v>1521</v>
      </c>
      <c r="D873" t="s">
        <v>28</v>
      </c>
      <c r="E873" t="s">
        <v>29</v>
      </c>
      <c r="F873">
        <v>32</v>
      </c>
      <c r="G873" t="s">
        <v>44</v>
      </c>
      <c r="H873" t="s">
        <v>31</v>
      </c>
      <c r="I873" t="s">
        <v>44</v>
      </c>
      <c r="J873" t="s">
        <v>32</v>
      </c>
      <c r="K873">
        <v>1</v>
      </c>
      <c r="L873">
        <v>6441</v>
      </c>
      <c r="M873">
        <v>20</v>
      </c>
      <c r="N873">
        <v>1288.2</v>
      </c>
      <c r="O873">
        <v>927.5</v>
      </c>
      <c r="P873">
        <v>124</v>
      </c>
      <c r="Q873">
        <v>6204.3</v>
      </c>
      <c r="R873" t="s">
        <v>45</v>
      </c>
      <c r="S873" t="s">
        <v>34</v>
      </c>
      <c r="T873" t="s">
        <v>76</v>
      </c>
      <c r="U873" t="s">
        <v>77</v>
      </c>
      <c r="V873" t="s">
        <v>57</v>
      </c>
      <c r="W873">
        <v>7</v>
      </c>
      <c r="X873" t="s">
        <v>38</v>
      </c>
      <c r="Y873">
        <v>3</v>
      </c>
      <c r="Z873" t="s">
        <v>91</v>
      </c>
    </row>
    <row r="874" spans="1:26" x14ac:dyDescent="0.3">
      <c r="A874" t="s">
        <v>1522</v>
      </c>
      <c r="B874" s="1">
        <v>45844</v>
      </c>
      <c r="C874" t="s">
        <v>1124</v>
      </c>
      <c r="D874" t="s">
        <v>66</v>
      </c>
      <c r="E874" t="s">
        <v>29</v>
      </c>
      <c r="F874">
        <v>25</v>
      </c>
      <c r="G874" t="s">
        <v>67</v>
      </c>
      <c r="H874" t="s">
        <v>68</v>
      </c>
      <c r="I874" t="s">
        <v>67</v>
      </c>
      <c r="J874" t="s">
        <v>112</v>
      </c>
      <c r="K874">
        <v>3</v>
      </c>
      <c r="L874">
        <v>23228</v>
      </c>
      <c r="M874">
        <v>15</v>
      </c>
      <c r="N874">
        <v>10452.6</v>
      </c>
      <c r="O874">
        <v>10661.65</v>
      </c>
      <c r="P874">
        <v>74</v>
      </c>
      <c r="Q874">
        <v>69967.05</v>
      </c>
      <c r="R874" t="s">
        <v>54</v>
      </c>
      <c r="S874" t="s">
        <v>63</v>
      </c>
      <c r="T874" t="s">
        <v>84</v>
      </c>
      <c r="U874" t="s">
        <v>85</v>
      </c>
      <c r="V874" t="s">
        <v>86</v>
      </c>
      <c r="W874">
        <v>4</v>
      </c>
      <c r="X874" t="s">
        <v>47</v>
      </c>
      <c r="Y874">
        <v>2</v>
      </c>
      <c r="Z874" t="s">
        <v>47</v>
      </c>
    </row>
    <row r="875" spans="1:26" x14ac:dyDescent="0.3">
      <c r="A875" t="s">
        <v>1523</v>
      </c>
      <c r="B875" s="1">
        <v>46090</v>
      </c>
      <c r="C875" t="s">
        <v>515</v>
      </c>
      <c r="D875" t="s">
        <v>89</v>
      </c>
      <c r="E875" t="s">
        <v>29</v>
      </c>
      <c r="F875">
        <v>53</v>
      </c>
      <c r="G875" t="s">
        <v>30</v>
      </c>
      <c r="H875" t="s">
        <v>31</v>
      </c>
      <c r="I875" t="s">
        <v>30</v>
      </c>
      <c r="J875" t="s">
        <v>62</v>
      </c>
      <c r="K875">
        <v>5</v>
      </c>
      <c r="L875">
        <v>13705</v>
      </c>
      <c r="M875">
        <v>20</v>
      </c>
      <c r="N875">
        <v>13705</v>
      </c>
      <c r="O875">
        <v>9867.6</v>
      </c>
      <c r="P875">
        <v>26</v>
      </c>
      <c r="Q875">
        <v>64713.599999999999</v>
      </c>
      <c r="R875" t="s">
        <v>33</v>
      </c>
      <c r="S875" t="s">
        <v>34</v>
      </c>
      <c r="T875" t="s">
        <v>76</v>
      </c>
      <c r="U875" t="s">
        <v>77</v>
      </c>
      <c r="V875" t="s">
        <v>57</v>
      </c>
      <c r="W875">
        <v>4</v>
      </c>
      <c r="X875" t="s">
        <v>47</v>
      </c>
      <c r="Y875">
        <v>3</v>
      </c>
      <c r="Z875" t="s">
        <v>91</v>
      </c>
    </row>
    <row r="876" spans="1:26" x14ac:dyDescent="0.3">
      <c r="A876" t="s">
        <v>1524</v>
      </c>
      <c r="B876" s="1">
        <v>46055</v>
      </c>
      <c r="C876" t="s">
        <v>669</v>
      </c>
      <c r="D876" t="s">
        <v>42</v>
      </c>
      <c r="E876" t="s">
        <v>29</v>
      </c>
      <c r="F876">
        <v>38</v>
      </c>
      <c r="G876" t="s">
        <v>67</v>
      </c>
      <c r="H876" t="s">
        <v>68</v>
      </c>
      <c r="I876" t="s">
        <v>67</v>
      </c>
      <c r="J876" t="s">
        <v>62</v>
      </c>
      <c r="K876">
        <v>2</v>
      </c>
      <c r="L876">
        <v>48561</v>
      </c>
      <c r="M876">
        <v>20</v>
      </c>
      <c r="N876">
        <v>19424.400000000001</v>
      </c>
      <c r="O876">
        <v>13985.57</v>
      </c>
      <c r="P876">
        <v>179</v>
      </c>
      <c r="Q876">
        <v>91862.17</v>
      </c>
      <c r="R876" t="s">
        <v>45</v>
      </c>
      <c r="S876" t="s">
        <v>34</v>
      </c>
      <c r="T876" t="s">
        <v>84</v>
      </c>
      <c r="U876" t="s">
        <v>85</v>
      </c>
      <c r="V876" t="s">
        <v>86</v>
      </c>
      <c r="W876">
        <v>1</v>
      </c>
      <c r="X876" t="s">
        <v>47</v>
      </c>
      <c r="Y876">
        <v>2</v>
      </c>
      <c r="Z876" t="s">
        <v>58</v>
      </c>
    </row>
    <row r="877" spans="1:26" x14ac:dyDescent="0.3">
      <c r="A877" t="s">
        <v>1525</v>
      </c>
      <c r="B877" s="1">
        <v>45839</v>
      </c>
      <c r="C877" t="s">
        <v>1526</v>
      </c>
      <c r="D877" t="s">
        <v>108</v>
      </c>
      <c r="E877" t="s">
        <v>43</v>
      </c>
      <c r="F877">
        <v>28</v>
      </c>
      <c r="G877" t="s">
        <v>51</v>
      </c>
      <c r="H877" t="s">
        <v>52</v>
      </c>
      <c r="I877" t="s">
        <v>51</v>
      </c>
      <c r="J877" t="s">
        <v>125</v>
      </c>
      <c r="K877">
        <v>2</v>
      </c>
      <c r="L877">
        <v>17048</v>
      </c>
      <c r="M877">
        <v>10</v>
      </c>
      <c r="N877">
        <v>3409.6</v>
      </c>
      <c r="O877">
        <v>5523.55</v>
      </c>
      <c r="P877">
        <v>126</v>
      </c>
      <c r="Q877">
        <v>36335.949999999997</v>
      </c>
      <c r="R877" t="s">
        <v>33</v>
      </c>
      <c r="S877" t="s">
        <v>63</v>
      </c>
      <c r="T877" t="s">
        <v>76</v>
      </c>
      <c r="U877" t="s">
        <v>77</v>
      </c>
      <c r="V877" t="s">
        <v>57</v>
      </c>
      <c r="W877">
        <v>6</v>
      </c>
      <c r="X877" t="s">
        <v>38</v>
      </c>
      <c r="Y877">
        <v>2</v>
      </c>
      <c r="Z877" t="s">
        <v>39</v>
      </c>
    </row>
    <row r="878" spans="1:26" x14ac:dyDescent="0.3">
      <c r="A878" t="s">
        <v>1527</v>
      </c>
      <c r="B878" s="1">
        <v>46092</v>
      </c>
      <c r="C878" t="s">
        <v>1528</v>
      </c>
      <c r="D878" t="s">
        <v>61</v>
      </c>
      <c r="E878" t="s">
        <v>29</v>
      </c>
      <c r="F878">
        <v>55</v>
      </c>
      <c r="G878" t="s">
        <v>44</v>
      </c>
      <c r="H878" t="s">
        <v>31</v>
      </c>
      <c r="I878" t="s">
        <v>44</v>
      </c>
      <c r="J878" t="s">
        <v>125</v>
      </c>
      <c r="K878">
        <v>2</v>
      </c>
      <c r="L878">
        <v>46981</v>
      </c>
      <c r="M878">
        <v>0</v>
      </c>
      <c r="N878">
        <v>0</v>
      </c>
      <c r="O878">
        <v>16913.16</v>
      </c>
      <c r="P878">
        <v>252</v>
      </c>
      <c r="Q878">
        <v>111127.16</v>
      </c>
      <c r="R878" t="s">
        <v>83</v>
      </c>
      <c r="S878" t="s">
        <v>34</v>
      </c>
      <c r="T878" t="s">
        <v>35</v>
      </c>
      <c r="U878" t="s">
        <v>36</v>
      </c>
      <c r="V878" t="s">
        <v>37</v>
      </c>
      <c r="W878">
        <v>4</v>
      </c>
      <c r="X878" t="s">
        <v>47</v>
      </c>
      <c r="Y878">
        <v>1</v>
      </c>
      <c r="Z878" t="s">
        <v>39</v>
      </c>
    </row>
    <row r="879" spans="1:26" x14ac:dyDescent="0.3">
      <c r="A879" t="s">
        <v>1529</v>
      </c>
      <c r="B879" s="1">
        <v>45892</v>
      </c>
      <c r="C879" t="s">
        <v>160</v>
      </c>
      <c r="D879" t="s">
        <v>73</v>
      </c>
      <c r="E879" t="s">
        <v>29</v>
      </c>
      <c r="F879">
        <v>59</v>
      </c>
      <c r="G879" t="s">
        <v>74</v>
      </c>
      <c r="H879" t="s">
        <v>31</v>
      </c>
      <c r="I879" t="s">
        <v>74</v>
      </c>
      <c r="J879" t="s">
        <v>125</v>
      </c>
      <c r="K879">
        <v>3</v>
      </c>
      <c r="L879">
        <v>42665</v>
      </c>
      <c r="M879">
        <v>10</v>
      </c>
      <c r="N879">
        <v>12799.5</v>
      </c>
      <c r="O879">
        <v>20735.189999999999</v>
      </c>
      <c r="P879">
        <v>452</v>
      </c>
      <c r="Q879">
        <v>136382.69</v>
      </c>
      <c r="R879" t="s">
        <v>33</v>
      </c>
      <c r="S879" t="s">
        <v>63</v>
      </c>
      <c r="T879" t="s">
        <v>103</v>
      </c>
      <c r="U879" t="s">
        <v>103</v>
      </c>
      <c r="V879" t="s">
        <v>57</v>
      </c>
      <c r="W879">
        <v>1</v>
      </c>
      <c r="X879" t="s">
        <v>38</v>
      </c>
      <c r="Y879">
        <v>3</v>
      </c>
      <c r="Z879" t="s">
        <v>58</v>
      </c>
    </row>
    <row r="880" spans="1:26" x14ac:dyDescent="0.3">
      <c r="A880" t="s">
        <v>1530</v>
      </c>
      <c r="B880" s="1">
        <v>46045</v>
      </c>
      <c r="C880" t="s">
        <v>1531</v>
      </c>
      <c r="D880" t="s">
        <v>73</v>
      </c>
      <c r="E880" t="s">
        <v>29</v>
      </c>
      <c r="F880">
        <v>42</v>
      </c>
      <c r="G880" t="s">
        <v>74</v>
      </c>
      <c r="H880" t="s">
        <v>31</v>
      </c>
      <c r="I880" t="s">
        <v>74</v>
      </c>
      <c r="J880" t="s">
        <v>150</v>
      </c>
      <c r="K880">
        <v>3</v>
      </c>
      <c r="L880">
        <v>33362</v>
      </c>
      <c r="M880">
        <v>0</v>
      </c>
      <c r="N880">
        <v>0</v>
      </c>
      <c r="O880">
        <v>18015.48</v>
      </c>
      <c r="P880">
        <v>429</v>
      </c>
      <c r="Q880">
        <v>118530.48</v>
      </c>
      <c r="R880" t="s">
        <v>33</v>
      </c>
      <c r="S880" t="s">
        <v>63</v>
      </c>
      <c r="T880" t="s">
        <v>95</v>
      </c>
      <c r="U880" t="s">
        <v>96</v>
      </c>
      <c r="V880" t="s">
        <v>57</v>
      </c>
      <c r="W880">
        <v>1</v>
      </c>
      <c r="X880" t="s">
        <v>38</v>
      </c>
      <c r="Y880">
        <v>2</v>
      </c>
      <c r="Z880" t="s">
        <v>47</v>
      </c>
    </row>
    <row r="881" spans="1:26" x14ac:dyDescent="0.3">
      <c r="A881" t="s">
        <v>1532</v>
      </c>
      <c r="B881" s="1">
        <v>45893</v>
      </c>
      <c r="C881" t="s">
        <v>477</v>
      </c>
      <c r="D881" t="s">
        <v>111</v>
      </c>
      <c r="E881" t="s">
        <v>29</v>
      </c>
      <c r="F881">
        <v>45</v>
      </c>
      <c r="G881" t="s">
        <v>134</v>
      </c>
      <c r="H881" t="s">
        <v>31</v>
      </c>
      <c r="I881" t="s">
        <v>134</v>
      </c>
      <c r="J881" t="s">
        <v>75</v>
      </c>
      <c r="K881">
        <v>1</v>
      </c>
      <c r="L881">
        <v>4860</v>
      </c>
      <c r="M881">
        <v>10</v>
      </c>
      <c r="N881">
        <v>486</v>
      </c>
      <c r="O881">
        <v>787.32</v>
      </c>
      <c r="P881">
        <v>245</v>
      </c>
      <c r="Q881">
        <v>5406.32</v>
      </c>
      <c r="R881" t="s">
        <v>33</v>
      </c>
      <c r="S881" t="s">
        <v>63</v>
      </c>
      <c r="T881" t="s">
        <v>103</v>
      </c>
      <c r="U881" t="s">
        <v>103</v>
      </c>
      <c r="V881" t="s">
        <v>57</v>
      </c>
      <c r="W881">
        <v>9</v>
      </c>
      <c r="X881" t="s">
        <v>47</v>
      </c>
      <c r="Y881">
        <v>5</v>
      </c>
      <c r="Z881" t="s">
        <v>58</v>
      </c>
    </row>
    <row r="882" spans="1:26" x14ac:dyDescent="0.3">
      <c r="A882" t="s">
        <v>1533</v>
      </c>
      <c r="B882" s="1">
        <v>45791</v>
      </c>
      <c r="C882" t="s">
        <v>225</v>
      </c>
      <c r="D882" t="s">
        <v>28</v>
      </c>
      <c r="E882" t="s">
        <v>43</v>
      </c>
      <c r="F882">
        <v>34</v>
      </c>
      <c r="G882" t="s">
        <v>30</v>
      </c>
      <c r="H882" t="s">
        <v>31</v>
      </c>
      <c r="I882" t="s">
        <v>30</v>
      </c>
      <c r="J882" t="s">
        <v>201</v>
      </c>
      <c r="K882">
        <v>3</v>
      </c>
      <c r="L882">
        <v>39078</v>
      </c>
      <c r="M882">
        <v>15</v>
      </c>
      <c r="N882">
        <v>17585.099999999999</v>
      </c>
      <c r="O882">
        <v>17936.8</v>
      </c>
      <c r="P882">
        <v>64</v>
      </c>
      <c r="Q882">
        <v>117649.7</v>
      </c>
      <c r="R882" t="s">
        <v>54</v>
      </c>
      <c r="S882" t="s">
        <v>63</v>
      </c>
      <c r="T882" t="s">
        <v>46</v>
      </c>
      <c r="U882" t="s">
        <v>36</v>
      </c>
      <c r="V882" t="s">
        <v>37</v>
      </c>
      <c r="W882">
        <v>7</v>
      </c>
      <c r="X882" t="s">
        <v>38</v>
      </c>
      <c r="Y882">
        <v>1</v>
      </c>
      <c r="Z882" t="s">
        <v>91</v>
      </c>
    </row>
    <row r="883" spans="1:26" x14ac:dyDescent="0.3">
      <c r="A883" t="s">
        <v>1534</v>
      </c>
      <c r="B883" s="1">
        <v>46105</v>
      </c>
      <c r="C883" t="s">
        <v>810</v>
      </c>
      <c r="D883" t="s">
        <v>42</v>
      </c>
      <c r="E883" t="s">
        <v>43</v>
      </c>
      <c r="F883">
        <v>47</v>
      </c>
      <c r="G883" t="s">
        <v>99</v>
      </c>
      <c r="H883" t="s">
        <v>52</v>
      </c>
      <c r="I883" t="s">
        <v>99</v>
      </c>
      <c r="J883" t="s">
        <v>53</v>
      </c>
      <c r="K883">
        <v>5</v>
      </c>
      <c r="L883">
        <v>5258</v>
      </c>
      <c r="M883">
        <v>15</v>
      </c>
      <c r="N883">
        <v>3943.5</v>
      </c>
      <c r="O883">
        <v>4022.37</v>
      </c>
      <c r="P883">
        <v>359</v>
      </c>
      <c r="Q883">
        <v>26727.87</v>
      </c>
      <c r="R883" t="s">
        <v>33</v>
      </c>
      <c r="S883" t="s">
        <v>63</v>
      </c>
      <c r="T883" t="s">
        <v>70</v>
      </c>
      <c r="U883" t="s">
        <v>56</v>
      </c>
      <c r="V883" t="s">
        <v>57</v>
      </c>
      <c r="W883">
        <v>10</v>
      </c>
      <c r="X883" t="s">
        <v>38</v>
      </c>
      <c r="Y883">
        <v>2</v>
      </c>
      <c r="Z883" t="s">
        <v>58</v>
      </c>
    </row>
    <row r="884" spans="1:26" x14ac:dyDescent="0.3">
      <c r="A884" t="s">
        <v>1535</v>
      </c>
      <c r="B884" s="1">
        <v>45782</v>
      </c>
      <c r="C884" t="s">
        <v>1536</v>
      </c>
      <c r="D884" t="s">
        <v>61</v>
      </c>
      <c r="E884" t="s">
        <v>29</v>
      </c>
      <c r="F884">
        <v>31</v>
      </c>
      <c r="G884" t="s">
        <v>44</v>
      </c>
      <c r="H884" t="s">
        <v>31</v>
      </c>
      <c r="I884" t="s">
        <v>44</v>
      </c>
      <c r="J884" t="s">
        <v>32</v>
      </c>
      <c r="K884">
        <v>5</v>
      </c>
      <c r="L884">
        <v>13845</v>
      </c>
      <c r="M884">
        <v>15</v>
      </c>
      <c r="N884">
        <v>10383.75</v>
      </c>
      <c r="O884">
        <v>10591.42</v>
      </c>
      <c r="P884">
        <v>169</v>
      </c>
      <c r="Q884">
        <v>69601.679999999993</v>
      </c>
      <c r="R884" t="s">
        <v>54</v>
      </c>
      <c r="S884" t="s">
        <v>63</v>
      </c>
      <c r="T884" t="s">
        <v>46</v>
      </c>
      <c r="U884" t="s">
        <v>36</v>
      </c>
      <c r="V884" t="s">
        <v>37</v>
      </c>
      <c r="W884">
        <v>10</v>
      </c>
      <c r="X884" t="s">
        <v>38</v>
      </c>
      <c r="Y884">
        <v>5</v>
      </c>
      <c r="Z884" t="s">
        <v>47</v>
      </c>
    </row>
    <row r="885" spans="1:26" x14ac:dyDescent="0.3">
      <c r="A885" t="s">
        <v>1537</v>
      </c>
      <c r="B885" s="1">
        <v>46034</v>
      </c>
      <c r="C885" t="s">
        <v>1538</v>
      </c>
      <c r="D885" t="s">
        <v>89</v>
      </c>
      <c r="E885" t="s">
        <v>29</v>
      </c>
      <c r="F885">
        <v>19</v>
      </c>
      <c r="G885" t="s">
        <v>30</v>
      </c>
      <c r="H885" t="s">
        <v>31</v>
      </c>
      <c r="I885" t="s">
        <v>30</v>
      </c>
      <c r="J885" t="s">
        <v>112</v>
      </c>
      <c r="K885">
        <v>3</v>
      </c>
      <c r="L885">
        <v>39216</v>
      </c>
      <c r="M885">
        <v>20</v>
      </c>
      <c r="N885">
        <v>23529.599999999999</v>
      </c>
      <c r="O885">
        <v>16941.310000000001</v>
      </c>
      <c r="P885">
        <v>13</v>
      </c>
      <c r="Q885">
        <v>111072.71</v>
      </c>
      <c r="R885" t="s">
        <v>33</v>
      </c>
      <c r="S885" t="s">
        <v>63</v>
      </c>
      <c r="T885" t="s">
        <v>103</v>
      </c>
      <c r="U885" t="s">
        <v>103</v>
      </c>
      <c r="V885" t="s">
        <v>57</v>
      </c>
      <c r="W885">
        <v>1</v>
      </c>
      <c r="X885" t="s">
        <v>47</v>
      </c>
      <c r="Y885">
        <v>4</v>
      </c>
      <c r="Z885" t="s">
        <v>39</v>
      </c>
    </row>
    <row r="886" spans="1:26" x14ac:dyDescent="0.3">
      <c r="A886" t="s">
        <v>1539</v>
      </c>
      <c r="B886" s="1">
        <v>46101</v>
      </c>
      <c r="C886" t="s">
        <v>1540</v>
      </c>
      <c r="D886" t="s">
        <v>42</v>
      </c>
      <c r="E886" t="s">
        <v>43</v>
      </c>
      <c r="F886">
        <v>40</v>
      </c>
      <c r="G886" t="s">
        <v>51</v>
      </c>
      <c r="H886" t="s">
        <v>52</v>
      </c>
      <c r="I886" t="s">
        <v>51</v>
      </c>
      <c r="J886" t="s">
        <v>69</v>
      </c>
      <c r="K886">
        <v>5</v>
      </c>
      <c r="L886">
        <v>21764</v>
      </c>
      <c r="M886">
        <v>20</v>
      </c>
      <c r="N886">
        <v>21764</v>
      </c>
      <c r="O886">
        <v>15670.08</v>
      </c>
      <c r="P886">
        <v>260</v>
      </c>
      <c r="Q886">
        <v>102986.08</v>
      </c>
      <c r="R886" t="s">
        <v>54</v>
      </c>
      <c r="S886" t="s">
        <v>34</v>
      </c>
      <c r="T886" t="s">
        <v>70</v>
      </c>
      <c r="U886" t="s">
        <v>56</v>
      </c>
      <c r="V886" t="s">
        <v>57</v>
      </c>
      <c r="W886">
        <v>2</v>
      </c>
      <c r="X886" t="s">
        <v>47</v>
      </c>
      <c r="Y886">
        <v>4</v>
      </c>
      <c r="Z886" t="s">
        <v>39</v>
      </c>
    </row>
    <row r="887" spans="1:26" x14ac:dyDescent="0.3">
      <c r="A887" t="s">
        <v>1541</v>
      </c>
      <c r="B887" s="1">
        <v>45765</v>
      </c>
      <c r="C887" t="s">
        <v>576</v>
      </c>
      <c r="D887" t="s">
        <v>61</v>
      </c>
      <c r="E887" t="s">
        <v>29</v>
      </c>
      <c r="F887">
        <v>21</v>
      </c>
      <c r="G887" t="s">
        <v>139</v>
      </c>
      <c r="H887" t="s">
        <v>31</v>
      </c>
      <c r="I887" t="s">
        <v>139</v>
      </c>
      <c r="J887" t="s">
        <v>62</v>
      </c>
      <c r="K887">
        <v>1</v>
      </c>
      <c r="L887">
        <v>35662</v>
      </c>
      <c r="M887">
        <v>20</v>
      </c>
      <c r="N887">
        <v>7132.4</v>
      </c>
      <c r="O887">
        <v>5135.33</v>
      </c>
      <c r="P887">
        <v>390</v>
      </c>
      <c r="Q887">
        <v>34054.93</v>
      </c>
      <c r="R887" t="s">
        <v>33</v>
      </c>
      <c r="S887" t="s">
        <v>63</v>
      </c>
      <c r="T887" t="s">
        <v>95</v>
      </c>
      <c r="U887" t="s">
        <v>96</v>
      </c>
      <c r="V887" t="s">
        <v>57</v>
      </c>
      <c r="W887">
        <v>5</v>
      </c>
      <c r="X887" t="s">
        <v>47</v>
      </c>
      <c r="Y887">
        <v>3</v>
      </c>
      <c r="Z887" t="s">
        <v>47</v>
      </c>
    </row>
    <row r="888" spans="1:26" x14ac:dyDescent="0.3">
      <c r="A888" t="s">
        <v>1542</v>
      </c>
      <c r="B888" s="1">
        <v>46079</v>
      </c>
      <c r="C888" t="s">
        <v>1543</v>
      </c>
      <c r="D888" t="s">
        <v>108</v>
      </c>
      <c r="E888" t="s">
        <v>29</v>
      </c>
      <c r="F888">
        <v>26</v>
      </c>
      <c r="G888" t="s">
        <v>139</v>
      </c>
      <c r="H888" t="s">
        <v>31</v>
      </c>
      <c r="I888" t="s">
        <v>139</v>
      </c>
      <c r="J888" t="s">
        <v>125</v>
      </c>
      <c r="K888">
        <v>2</v>
      </c>
      <c r="L888">
        <v>32832</v>
      </c>
      <c r="M888">
        <v>10</v>
      </c>
      <c r="N888">
        <v>6566.4</v>
      </c>
      <c r="O888">
        <v>10637.57</v>
      </c>
      <c r="P888">
        <v>492</v>
      </c>
      <c r="Q888">
        <v>70227.17</v>
      </c>
      <c r="R888" t="s">
        <v>45</v>
      </c>
      <c r="S888" t="s">
        <v>63</v>
      </c>
      <c r="T888" t="s">
        <v>103</v>
      </c>
      <c r="U888" t="s">
        <v>103</v>
      </c>
      <c r="V888" t="s">
        <v>57</v>
      </c>
      <c r="W888">
        <v>3</v>
      </c>
      <c r="X888" t="s">
        <v>47</v>
      </c>
      <c r="Y888">
        <v>4</v>
      </c>
      <c r="Z888" t="s">
        <v>39</v>
      </c>
    </row>
    <row r="889" spans="1:26" x14ac:dyDescent="0.3">
      <c r="A889" t="s">
        <v>1544</v>
      </c>
      <c r="B889" s="1">
        <v>46043</v>
      </c>
      <c r="C889" t="s">
        <v>921</v>
      </c>
      <c r="D889" t="s">
        <v>108</v>
      </c>
      <c r="E889" t="s">
        <v>43</v>
      </c>
      <c r="F889">
        <v>51</v>
      </c>
      <c r="G889" t="s">
        <v>139</v>
      </c>
      <c r="H889" t="s">
        <v>31</v>
      </c>
      <c r="I889" t="s">
        <v>139</v>
      </c>
      <c r="J889" t="s">
        <v>62</v>
      </c>
      <c r="K889">
        <v>5</v>
      </c>
      <c r="L889">
        <v>42505</v>
      </c>
      <c r="M889">
        <v>15</v>
      </c>
      <c r="N889">
        <v>31878.75</v>
      </c>
      <c r="O889">
        <v>32516.32</v>
      </c>
      <c r="P889">
        <v>414</v>
      </c>
      <c r="Q889">
        <v>213576.58</v>
      </c>
      <c r="R889" t="s">
        <v>45</v>
      </c>
      <c r="S889" t="s">
        <v>34</v>
      </c>
      <c r="T889" t="s">
        <v>35</v>
      </c>
      <c r="U889" t="s">
        <v>36</v>
      </c>
      <c r="V889" t="s">
        <v>37</v>
      </c>
      <c r="W889">
        <v>7</v>
      </c>
      <c r="X889" t="s">
        <v>38</v>
      </c>
      <c r="Y889">
        <v>2</v>
      </c>
      <c r="Z889" t="s">
        <v>47</v>
      </c>
    </row>
    <row r="890" spans="1:26" x14ac:dyDescent="0.3">
      <c r="A890" t="s">
        <v>1545</v>
      </c>
      <c r="B890" s="1">
        <v>45814</v>
      </c>
      <c r="C890" t="s">
        <v>1087</v>
      </c>
      <c r="D890" t="s">
        <v>42</v>
      </c>
      <c r="E890" t="s">
        <v>29</v>
      </c>
      <c r="F890">
        <v>60</v>
      </c>
      <c r="G890" t="s">
        <v>30</v>
      </c>
      <c r="H890" t="s">
        <v>31</v>
      </c>
      <c r="I890" t="s">
        <v>30</v>
      </c>
      <c r="J890" t="s">
        <v>102</v>
      </c>
      <c r="K890">
        <v>4</v>
      </c>
      <c r="L890">
        <v>42685</v>
      </c>
      <c r="M890">
        <v>20</v>
      </c>
      <c r="N890">
        <v>34148</v>
      </c>
      <c r="O890">
        <v>24586.560000000001</v>
      </c>
      <c r="P890">
        <v>281</v>
      </c>
      <c r="Q890">
        <v>161459.56</v>
      </c>
      <c r="R890" t="s">
        <v>54</v>
      </c>
      <c r="S890" t="s">
        <v>34</v>
      </c>
      <c r="T890" t="s">
        <v>70</v>
      </c>
      <c r="U890" t="s">
        <v>56</v>
      </c>
      <c r="V890" t="s">
        <v>57</v>
      </c>
      <c r="W890">
        <v>4</v>
      </c>
      <c r="X890" t="s">
        <v>47</v>
      </c>
      <c r="Y890">
        <v>4</v>
      </c>
      <c r="Z890" t="s">
        <v>39</v>
      </c>
    </row>
    <row r="891" spans="1:26" x14ac:dyDescent="0.3">
      <c r="A891" t="s">
        <v>1546</v>
      </c>
      <c r="B891" s="1">
        <v>45969</v>
      </c>
      <c r="C891" t="s">
        <v>1547</v>
      </c>
      <c r="D891" t="s">
        <v>28</v>
      </c>
      <c r="E891" t="s">
        <v>29</v>
      </c>
      <c r="F891">
        <v>42</v>
      </c>
      <c r="G891" t="s">
        <v>94</v>
      </c>
      <c r="H891" t="s">
        <v>31</v>
      </c>
      <c r="I891" t="s">
        <v>94</v>
      </c>
      <c r="J891" t="s">
        <v>150</v>
      </c>
      <c r="K891">
        <v>4</v>
      </c>
      <c r="L891">
        <v>38588</v>
      </c>
      <c r="M891">
        <v>5</v>
      </c>
      <c r="N891">
        <v>7717.6</v>
      </c>
      <c r="O891">
        <v>26394.19</v>
      </c>
      <c r="P891">
        <v>304</v>
      </c>
      <c r="Q891">
        <v>173332.59</v>
      </c>
      <c r="R891" t="s">
        <v>45</v>
      </c>
      <c r="S891" t="s">
        <v>34</v>
      </c>
      <c r="T891" t="s">
        <v>76</v>
      </c>
      <c r="U891" t="s">
        <v>77</v>
      </c>
      <c r="V891" t="s">
        <v>57</v>
      </c>
      <c r="W891">
        <v>10</v>
      </c>
      <c r="X891" t="s">
        <v>47</v>
      </c>
      <c r="Y891">
        <v>3</v>
      </c>
      <c r="Z891" t="s">
        <v>58</v>
      </c>
    </row>
    <row r="892" spans="1:26" x14ac:dyDescent="0.3">
      <c r="A892" t="s">
        <v>1548</v>
      </c>
      <c r="B892" s="1">
        <v>45888</v>
      </c>
      <c r="C892" t="s">
        <v>141</v>
      </c>
      <c r="D892" t="s">
        <v>61</v>
      </c>
      <c r="E892" t="s">
        <v>43</v>
      </c>
      <c r="F892">
        <v>27</v>
      </c>
      <c r="G892" t="s">
        <v>44</v>
      </c>
      <c r="H892" t="s">
        <v>31</v>
      </c>
      <c r="I892" t="s">
        <v>44</v>
      </c>
      <c r="J892" t="s">
        <v>62</v>
      </c>
      <c r="K892">
        <v>4</v>
      </c>
      <c r="L892">
        <v>13547</v>
      </c>
      <c r="M892">
        <v>15</v>
      </c>
      <c r="N892">
        <v>8128.2</v>
      </c>
      <c r="O892">
        <v>8290.76</v>
      </c>
      <c r="P892">
        <v>303</v>
      </c>
      <c r="Q892">
        <v>54653.56</v>
      </c>
      <c r="R892" t="s">
        <v>33</v>
      </c>
      <c r="S892" t="s">
        <v>34</v>
      </c>
      <c r="T892" t="s">
        <v>103</v>
      </c>
      <c r="U892" t="s">
        <v>103</v>
      </c>
      <c r="V892" t="s">
        <v>57</v>
      </c>
      <c r="W892">
        <v>3</v>
      </c>
      <c r="X892" t="s">
        <v>47</v>
      </c>
      <c r="Y892">
        <v>4</v>
      </c>
      <c r="Z892" t="s">
        <v>39</v>
      </c>
    </row>
    <row r="893" spans="1:26" x14ac:dyDescent="0.3">
      <c r="A893" t="s">
        <v>1549</v>
      </c>
      <c r="B893" s="1">
        <v>45886</v>
      </c>
      <c r="C893" t="s">
        <v>806</v>
      </c>
      <c r="D893" t="s">
        <v>28</v>
      </c>
      <c r="E893" t="s">
        <v>43</v>
      </c>
      <c r="F893">
        <v>53</v>
      </c>
      <c r="G893" t="s">
        <v>99</v>
      </c>
      <c r="H893" t="s">
        <v>52</v>
      </c>
      <c r="I893" t="s">
        <v>99</v>
      </c>
      <c r="J893" t="s">
        <v>62</v>
      </c>
      <c r="K893">
        <v>3</v>
      </c>
      <c r="L893">
        <v>21239</v>
      </c>
      <c r="M893">
        <v>0</v>
      </c>
      <c r="N893">
        <v>0</v>
      </c>
      <c r="O893">
        <v>11469.06</v>
      </c>
      <c r="P893">
        <v>442</v>
      </c>
      <c r="Q893">
        <v>75628.06</v>
      </c>
      <c r="R893" t="s">
        <v>45</v>
      </c>
      <c r="S893" t="s">
        <v>34</v>
      </c>
      <c r="T893" t="s">
        <v>76</v>
      </c>
      <c r="U893" t="s">
        <v>77</v>
      </c>
      <c r="V893" t="s">
        <v>57</v>
      </c>
      <c r="W893">
        <v>2</v>
      </c>
      <c r="X893" t="s">
        <v>47</v>
      </c>
      <c r="Y893">
        <v>3</v>
      </c>
      <c r="Z893" t="s">
        <v>91</v>
      </c>
    </row>
    <row r="894" spans="1:26" x14ac:dyDescent="0.3">
      <c r="A894" t="s">
        <v>1550</v>
      </c>
      <c r="B894" s="1">
        <v>45794</v>
      </c>
      <c r="C894" t="s">
        <v>484</v>
      </c>
      <c r="D894" t="s">
        <v>111</v>
      </c>
      <c r="E894" t="s">
        <v>43</v>
      </c>
      <c r="F894">
        <v>31</v>
      </c>
      <c r="G894" t="s">
        <v>44</v>
      </c>
      <c r="H894" t="s">
        <v>31</v>
      </c>
      <c r="I894" t="s">
        <v>44</v>
      </c>
      <c r="J894" t="s">
        <v>53</v>
      </c>
      <c r="K894">
        <v>5</v>
      </c>
      <c r="L894">
        <v>29270</v>
      </c>
      <c r="M894">
        <v>5</v>
      </c>
      <c r="N894">
        <v>7317.5</v>
      </c>
      <c r="O894">
        <v>25025.85</v>
      </c>
      <c r="P894">
        <v>96</v>
      </c>
      <c r="Q894">
        <v>164154.35</v>
      </c>
      <c r="R894" t="s">
        <v>33</v>
      </c>
      <c r="S894" t="s">
        <v>34</v>
      </c>
      <c r="T894" t="s">
        <v>55</v>
      </c>
      <c r="U894" t="s">
        <v>56</v>
      </c>
      <c r="V894" t="s">
        <v>57</v>
      </c>
      <c r="W894">
        <v>3</v>
      </c>
      <c r="X894" t="s">
        <v>47</v>
      </c>
      <c r="Y894">
        <v>5</v>
      </c>
      <c r="Z894" t="s">
        <v>58</v>
      </c>
    </row>
    <row r="895" spans="1:26" x14ac:dyDescent="0.3">
      <c r="A895" t="s">
        <v>1551</v>
      </c>
      <c r="B895" s="1">
        <v>46089</v>
      </c>
      <c r="C895" t="s">
        <v>231</v>
      </c>
      <c r="D895" t="s">
        <v>42</v>
      </c>
      <c r="E895" t="s">
        <v>29</v>
      </c>
      <c r="F895">
        <v>50</v>
      </c>
      <c r="G895" t="s">
        <v>134</v>
      </c>
      <c r="H895" t="s">
        <v>31</v>
      </c>
      <c r="I895" t="s">
        <v>134</v>
      </c>
      <c r="J895" t="s">
        <v>112</v>
      </c>
      <c r="K895">
        <v>2</v>
      </c>
      <c r="L895">
        <v>21419</v>
      </c>
      <c r="M895">
        <v>5</v>
      </c>
      <c r="N895">
        <v>2141.9</v>
      </c>
      <c r="O895">
        <v>7325.3</v>
      </c>
      <c r="P895">
        <v>117</v>
      </c>
      <c r="Q895">
        <v>48138.400000000001</v>
      </c>
      <c r="R895" t="s">
        <v>45</v>
      </c>
      <c r="S895" t="s">
        <v>34</v>
      </c>
      <c r="T895" t="s">
        <v>70</v>
      </c>
      <c r="U895" t="s">
        <v>56</v>
      </c>
      <c r="V895" t="s">
        <v>57</v>
      </c>
      <c r="W895">
        <v>4</v>
      </c>
      <c r="X895" t="s">
        <v>38</v>
      </c>
      <c r="Y895">
        <v>5</v>
      </c>
      <c r="Z895" t="s">
        <v>58</v>
      </c>
    </row>
    <row r="896" spans="1:26" x14ac:dyDescent="0.3">
      <c r="A896" t="s">
        <v>1552</v>
      </c>
      <c r="B896" s="1">
        <v>46025</v>
      </c>
      <c r="C896" t="s">
        <v>1553</v>
      </c>
      <c r="D896" t="s">
        <v>28</v>
      </c>
      <c r="E896" t="s">
        <v>43</v>
      </c>
      <c r="F896">
        <v>32</v>
      </c>
      <c r="G896" t="s">
        <v>51</v>
      </c>
      <c r="H896" t="s">
        <v>52</v>
      </c>
      <c r="I896" t="s">
        <v>51</v>
      </c>
      <c r="J896" t="s">
        <v>75</v>
      </c>
      <c r="K896">
        <v>1</v>
      </c>
      <c r="L896">
        <v>49049</v>
      </c>
      <c r="M896">
        <v>0</v>
      </c>
      <c r="N896">
        <v>0</v>
      </c>
      <c r="O896">
        <v>8828.82</v>
      </c>
      <c r="P896">
        <v>224</v>
      </c>
      <c r="Q896">
        <v>58101.82</v>
      </c>
      <c r="R896" t="s">
        <v>45</v>
      </c>
      <c r="S896" t="s">
        <v>63</v>
      </c>
      <c r="T896" t="s">
        <v>55</v>
      </c>
      <c r="U896" t="s">
        <v>56</v>
      </c>
      <c r="V896" t="s">
        <v>57</v>
      </c>
      <c r="W896">
        <v>5</v>
      </c>
      <c r="X896" t="s">
        <v>47</v>
      </c>
      <c r="Y896">
        <v>1</v>
      </c>
      <c r="Z896" t="s">
        <v>39</v>
      </c>
    </row>
    <row r="897" spans="1:26" x14ac:dyDescent="0.3">
      <c r="A897" t="s">
        <v>1554</v>
      </c>
      <c r="B897" s="1">
        <v>46011</v>
      </c>
      <c r="C897" t="s">
        <v>447</v>
      </c>
      <c r="D897" t="s">
        <v>108</v>
      </c>
      <c r="E897" t="s">
        <v>43</v>
      </c>
      <c r="F897">
        <v>19</v>
      </c>
      <c r="G897" t="s">
        <v>90</v>
      </c>
      <c r="H897" t="s">
        <v>31</v>
      </c>
      <c r="I897" t="s">
        <v>90</v>
      </c>
      <c r="J897" t="s">
        <v>102</v>
      </c>
      <c r="K897">
        <v>3</v>
      </c>
      <c r="L897">
        <v>49307</v>
      </c>
      <c r="M897">
        <v>5</v>
      </c>
      <c r="N897">
        <v>7396.05</v>
      </c>
      <c r="O897">
        <v>25294.49</v>
      </c>
      <c r="P897">
        <v>113</v>
      </c>
      <c r="Q897">
        <v>165932.44</v>
      </c>
      <c r="R897" t="s">
        <v>54</v>
      </c>
      <c r="S897" t="s">
        <v>34</v>
      </c>
      <c r="T897" t="s">
        <v>76</v>
      </c>
      <c r="U897" t="s">
        <v>77</v>
      </c>
      <c r="V897" t="s">
        <v>57</v>
      </c>
      <c r="W897">
        <v>8</v>
      </c>
      <c r="X897" t="s">
        <v>38</v>
      </c>
      <c r="Y897">
        <v>3</v>
      </c>
      <c r="Z897" t="s">
        <v>39</v>
      </c>
    </row>
    <row r="898" spans="1:26" x14ac:dyDescent="0.3">
      <c r="A898" t="s">
        <v>1555</v>
      </c>
      <c r="B898" s="1">
        <v>45864</v>
      </c>
      <c r="C898" t="s">
        <v>1032</v>
      </c>
      <c r="D898" t="s">
        <v>42</v>
      </c>
      <c r="E898" t="s">
        <v>43</v>
      </c>
      <c r="F898">
        <v>50</v>
      </c>
      <c r="G898" t="s">
        <v>30</v>
      </c>
      <c r="H898" t="s">
        <v>31</v>
      </c>
      <c r="I898" t="s">
        <v>30</v>
      </c>
      <c r="J898" t="s">
        <v>53</v>
      </c>
      <c r="K898">
        <v>1</v>
      </c>
      <c r="L898">
        <v>16899</v>
      </c>
      <c r="M898">
        <v>15</v>
      </c>
      <c r="N898">
        <v>2534.85</v>
      </c>
      <c r="O898">
        <v>2585.5500000000002</v>
      </c>
      <c r="P898">
        <v>2</v>
      </c>
      <c r="Q898">
        <v>16951.7</v>
      </c>
      <c r="R898" t="s">
        <v>54</v>
      </c>
      <c r="S898" t="s">
        <v>34</v>
      </c>
      <c r="T898" t="s">
        <v>70</v>
      </c>
      <c r="U898" t="s">
        <v>56</v>
      </c>
      <c r="V898" t="s">
        <v>57</v>
      </c>
      <c r="W898">
        <v>10</v>
      </c>
      <c r="X898" t="s">
        <v>38</v>
      </c>
      <c r="Y898">
        <v>4</v>
      </c>
      <c r="Z898" t="s">
        <v>39</v>
      </c>
    </row>
    <row r="899" spans="1:26" x14ac:dyDescent="0.3">
      <c r="A899" t="s">
        <v>1556</v>
      </c>
      <c r="B899" s="1">
        <v>45842</v>
      </c>
      <c r="C899" t="s">
        <v>49</v>
      </c>
      <c r="D899" t="s">
        <v>61</v>
      </c>
      <c r="E899" t="s">
        <v>43</v>
      </c>
      <c r="F899">
        <v>30</v>
      </c>
      <c r="G899" t="s">
        <v>99</v>
      </c>
      <c r="H899" t="s">
        <v>52</v>
      </c>
      <c r="I899" t="s">
        <v>99</v>
      </c>
      <c r="J899" t="s">
        <v>62</v>
      </c>
      <c r="K899">
        <v>3</v>
      </c>
      <c r="L899">
        <v>48086</v>
      </c>
      <c r="M899">
        <v>5</v>
      </c>
      <c r="N899">
        <v>7212.9</v>
      </c>
      <c r="O899">
        <v>24668.12</v>
      </c>
      <c r="P899">
        <v>82</v>
      </c>
      <c r="Q899">
        <v>161795.22</v>
      </c>
      <c r="R899" t="s">
        <v>83</v>
      </c>
      <c r="S899" t="s">
        <v>63</v>
      </c>
      <c r="T899" t="s">
        <v>46</v>
      </c>
      <c r="U899" t="s">
        <v>36</v>
      </c>
      <c r="V899" t="s">
        <v>37</v>
      </c>
      <c r="W899">
        <v>6</v>
      </c>
      <c r="X899" t="s">
        <v>47</v>
      </c>
      <c r="Y899">
        <v>1</v>
      </c>
      <c r="Z899" t="s">
        <v>91</v>
      </c>
    </row>
    <row r="900" spans="1:26" x14ac:dyDescent="0.3">
      <c r="A900" t="s">
        <v>1557</v>
      </c>
      <c r="B900" s="1">
        <v>45859</v>
      </c>
      <c r="C900" t="s">
        <v>899</v>
      </c>
      <c r="D900" t="s">
        <v>80</v>
      </c>
      <c r="E900" t="s">
        <v>43</v>
      </c>
      <c r="F900">
        <v>59</v>
      </c>
      <c r="G900" t="s">
        <v>94</v>
      </c>
      <c r="H900" t="s">
        <v>31</v>
      </c>
      <c r="I900" t="s">
        <v>94</v>
      </c>
      <c r="J900" t="s">
        <v>112</v>
      </c>
      <c r="K900">
        <v>2</v>
      </c>
      <c r="L900">
        <v>39784</v>
      </c>
      <c r="M900">
        <v>10</v>
      </c>
      <c r="N900">
        <v>7956.8</v>
      </c>
      <c r="O900">
        <v>12890.02</v>
      </c>
      <c r="P900">
        <v>184</v>
      </c>
      <c r="Q900">
        <v>84685.22</v>
      </c>
      <c r="R900" t="s">
        <v>45</v>
      </c>
      <c r="S900" t="s">
        <v>63</v>
      </c>
      <c r="T900" t="s">
        <v>46</v>
      </c>
      <c r="U900" t="s">
        <v>36</v>
      </c>
      <c r="V900" t="s">
        <v>37</v>
      </c>
      <c r="W900">
        <v>6</v>
      </c>
      <c r="X900" t="s">
        <v>38</v>
      </c>
      <c r="Y900">
        <v>3</v>
      </c>
      <c r="Z900" t="s">
        <v>91</v>
      </c>
    </row>
    <row r="901" spans="1:26" x14ac:dyDescent="0.3">
      <c r="A901" t="s">
        <v>1558</v>
      </c>
      <c r="B901" s="1">
        <v>45791</v>
      </c>
      <c r="C901" t="s">
        <v>1559</v>
      </c>
      <c r="D901" t="s">
        <v>42</v>
      </c>
      <c r="E901" t="s">
        <v>29</v>
      </c>
      <c r="F901">
        <v>58</v>
      </c>
      <c r="G901" t="s">
        <v>134</v>
      </c>
      <c r="H901" t="s">
        <v>31</v>
      </c>
      <c r="I901" t="s">
        <v>134</v>
      </c>
      <c r="J901" t="s">
        <v>125</v>
      </c>
      <c r="K901">
        <v>1</v>
      </c>
      <c r="L901">
        <v>17849</v>
      </c>
      <c r="M901">
        <v>15</v>
      </c>
      <c r="N901">
        <v>2677.35</v>
      </c>
      <c r="O901">
        <v>2730.9</v>
      </c>
      <c r="P901">
        <v>268</v>
      </c>
      <c r="Q901">
        <v>18170.55</v>
      </c>
      <c r="R901" t="s">
        <v>83</v>
      </c>
      <c r="S901" t="s">
        <v>63</v>
      </c>
      <c r="T901" t="s">
        <v>46</v>
      </c>
      <c r="U901" t="s">
        <v>36</v>
      </c>
      <c r="V901" t="s">
        <v>37</v>
      </c>
      <c r="W901">
        <v>3</v>
      </c>
      <c r="X901" t="s">
        <v>38</v>
      </c>
      <c r="Y901">
        <v>4</v>
      </c>
      <c r="Z901" t="s">
        <v>91</v>
      </c>
    </row>
    <row r="902" spans="1:26" x14ac:dyDescent="0.3">
      <c r="A902" t="s">
        <v>1560</v>
      </c>
      <c r="B902" s="1">
        <v>46037</v>
      </c>
      <c r="C902" t="s">
        <v>363</v>
      </c>
      <c r="D902" t="s">
        <v>42</v>
      </c>
      <c r="E902" t="s">
        <v>29</v>
      </c>
      <c r="F902">
        <v>18</v>
      </c>
      <c r="G902" t="s">
        <v>51</v>
      </c>
      <c r="H902" t="s">
        <v>52</v>
      </c>
      <c r="I902" t="s">
        <v>51</v>
      </c>
      <c r="J902" t="s">
        <v>102</v>
      </c>
      <c r="K902">
        <v>4</v>
      </c>
      <c r="L902">
        <v>22659</v>
      </c>
      <c r="M902">
        <v>15</v>
      </c>
      <c r="N902">
        <v>13595.4</v>
      </c>
      <c r="O902">
        <v>13867.31</v>
      </c>
      <c r="P902">
        <v>374</v>
      </c>
      <c r="Q902">
        <v>91281.91</v>
      </c>
      <c r="R902" t="s">
        <v>33</v>
      </c>
      <c r="S902" t="s">
        <v>34</v>
      </c>
      <c r="T902" t="s">
        <v>55</v>
      </c>
      <c r="U902" t="s">
        <v>56</v>
      </c>
      <c r="V902" t="s">
        <v>57</v>
      </c>
      <c r="W902">
        <v>6</v>
      </c>
      <c r="X902" t="s">
        <v>47</v>
      </c>
      <c r="Y902">
        <v>5</v>
      </c>
      <c r="Z902" t="s">
        <v>91</v>
      </c>
    </row>
    <row r="903" spans="1:26" x14ac:dyDescent="0.3">
      <c r="A903" t="s">
        <v>1561</v>
      </c>
      <c r="B903" s="1">
        <v>46010</v>
      </c>
      <c r="C903" t="s">
        <v>686</v>
      </c>
      <c r="D903" t="s">
        <v>80</v>
      </c>
      <c r="E903" t="s">
        <v>29</v>
      </c>
      <c r="F903">
        <v>32</v>
      </c>
      <c r="G903" t="s">
        <v>90</v>
      </c>
      <c r="H903" t="s">
        <v>31</v>
      </c>
      <c r="I903" t="s">
        <v>90</v>
      </c>
      <c r="J903" t="s">
        <v>32</v>
      </c>
      <c r="K903">
        <v>4</v>
      </c>
      <c r="L903">
        <v>34273</v>
      </c>
      <c r="M903">
        <v>0</v>
      </c>
      <c r="N903">
        <v>0</v>
      </c>
      <c r="O903">
        <v>24676.560000000001</v>
      </c>
      <c r="P903">
        <v>420</v>
      </c>
      <c r="Q903">
        <v>162188.56</v>
      </c>
      <c r="R903" t="s">
        <v>83</v>
      </c>
      <c r="S903" t="s">
        <v>63</v>
      </c>
      <c r="T903" t="s">
        <v>84</v>
      </c>
      <c r="U903" t="s">
        <v>85</v>
      </c>
      <c r="V903" t="s">
        <v>86</v>
      </c>
      <c r="W903">
        <v>10</v>
      </c>
      <c r="X903" t="s">
        <v>47</v>
      </c>
      <c r="Y903">
        <v>2</v>
      </c>
      <c r="Z903" t="s">
        <v>47</v>
      </c>
    </row>
    <row r="904" spans="1:26" x14ac:dyDescent="0.3">
      <c r="A904" t="s">
        <v>1562</v>
      </c>
      <c r="B904" s="1">
        <v>46044</v>
      </c>
      <c r="C904" t="s">
        <v>1155</v>
      </c>
      <c r="D904" t="s">
        <v>111</v>
      </c>
      <c r="E904" t="s">
        <v>43</v>
      </c>
      <c r="F904">
        <v>26</v>
      </c>
      <c r="G904" t="s">
        <v>51</v>
      </c>
      <c r="H904" t="s">
        <v>52</v>
      </c>
      <c r="I904" t="s">
        <v>51</v>
      </c>
      <c r="J904" t="s">
        <v>32</v>
      </c>
      <c r="K904">
        <v>1</v>
      </c>
      <c r="L904">
        <v>5894</v>
      </c>
      <c r="M904">
        <v>20</v>
      </c>
      <c r="N904">
        <v>1178.8</v>
      </c>
      <c r="O904">
        <v>848.74</v>
      </c>
      <c r="P904">
        <v>203</v>
      </c>
      <c r="Q904">
        <v>5766.94</v>
      </c>
      <c r="R904" t="s">
        <v>54</v>
      </c>
      <c r="S904" t="s">
        <v>63</v>
      </c>
      <c r="T904" t="s">
        <v>103</v>
      </c>
      <c r="U904" t="s">
        <v>103</v>
      </c>
      <c r="V904" t="s">
        <v>57</v>
      </c>
      <c r="W904">
        <v>10</v>
      </c>
      <c r="X904" t="s">
        <v>38</v>
      </c>
      <c r="Y904">
        <v>2</v>
      </c>
      <c r="Z904" t="s">
        <v>39</v>
      </c>
    </row>
    <row r="905" spans="1:26" x14ac:dyDescent="0.3">
      <c r="A905" t="s">
        <v>1563</v>
      </c>
      <c r="B905" s="1">
        <v>46105</v>
      </c>
      <c r="C905" t="s">
        <v>1564</v>
      </c>
      <c r="D905" t="s">
        <v>80</v>
      </c>
      <c r="E905" t="s">
        <v>43</v>
      </c>
      <c r="F905">
        <v>53</v>
      </c>
      <c r="G905" t="s">
        <v>44</v>
      </c>
      <c r="H905" t="s">
        <v>31</v>
      </c>
      <c r="I905" t="s">
        <v>44</v>
      </c>
      <c r="J905" t="s">
        <v>53</v>
      </c>
      <c r="K905">
        <v>5</v>
      </c>
      <c r="L905">
        <v>31840</v>
      </c>
      <c r="M905">
        <v>20</v>
      </c>
      <c r="N905">
        <v>31840</v>
      </c>
      <c r="O905">
        <v>22924.799999999999</v>
      </c>
      <c r="P905">
        <v>434</v>
      </c>
      <c r="Q905">
        <v>150718.79999999999</v>
      </c>
      <c r="R905" t="s">
        <v>54</v>
      </c>
      <c r="S905" t="s">
        <v>34</v>
      </c>
      <c r="T905" t="s">
        <v>76</v>
      </c>
      <c r="U905" t="s">
        <v>77</v>
      </c>
      <c r="V905" t="s">
        <v>57</v>
      </c>
      <c r="W905">
        <v>7</v>
      </c>
      <c r="X905" t="s">
        <v>38</v>
      </c>
      <c r="Y905">
        <v>1</v>
      </c>
      <c r="Z905" t="s">
        <v>47</v>
      </c>
    </row>
    <row r="906" spans="1:26" x14ac:dyDescent="0.3">
      <c r="A906" t="s">
        <v>1565</v>
      </c>
      <c r="B906" s="1">
        <v>45961</v>
      </c>
      <c r="C906" t="s">
        <v>1566</v>
      </c>
      <c r="D906" t="s">
        <v>80</v>
      </c>
      <c r="E906" t="s">
        <v>43</v>
      </c>
      <c r="F906">
        <v>44</v>
      </c>
      <c r="G906" t="s">
        <v>67</v>
      </c>
      <c r="H906" t="s">
        <v>68</v>
      </c>
      <c r="I906" t="s">
        <v>67</v>
      </c>
      <c r="J906" t="s">
        <v>32</v>
      </c>
      <c r="K906">
        <v>1</v>
      </c>
      <c r="L906">
        <v>3751</v>
      </c>
      <c r="M906">
        <v>10</v>
      </c>
      <c r="N906">
        <v>375.1</v>
      </c>
      <c r="O906">
        <v>607.66</v>
      </c>
      <c r="P906">
        <v>21</v>
      </c>
      <c r="Q906">
        <v>4004.56</v>
      </c>
      <c r="R906" t="s">
        <v>54</v>
      </c>
      <c r="S906" t="s">
        <v>63</v>
      </c>
      <c r="T906" t="s">
        <v>95</v>
      </c>
      <c r="U906" t="s">
        <v>96</v>
      </c>
      <c r="V906" t="s">
        <v>57</v>
      </c>
      <c r="W906">
        <v>6</v>
      </c>
      <c r="X906" t="s">
        <v>47</v>
      </c>
      <c r="Y906">
        <v>5</v>
      </c>
      <c r="Z906" t="s">
        <v>39</v>
      </c>
    </row>
    <row r="907" spans="1:26" x14ac:dyDescent="0.3">
      <c r="A907" t="s">
        <v>1567</v>
      </c>
      <c r="B907" s="1">
        <v>45832</v>
      </c>
      <c r="C907" t="s">
        <v>1245</v>
      </c>
      <c r="D907" t="s">
        <v>42</v>
      </c>
      <c r="E907" t="s">
        <v>29</v>
      </c>
      <c r="F907">
        <v>43</v>
      </c>
      <c r="G907" t="s">
        <v>30</v>
      </c>
      <c r="H907" t="s">
        <v>31</v>
      </c>
      <c r="I907" t="s">
        <v>30</v>
      </c>
      <c r="J907" t="s">
        <v>62</v>
      </c>
      <c r="K907">
        <v>1</v>
      </c>
      <c r="L907">
        <v>9225</v>
      </c>
      <c r="M907">
        <v>5</v>
      </c>
      <c r="N907">
        <v>461.25</v>
      </c>
      <c r="O907">
        <v>1577.47</v>
      </c>
      <c r="P907">
        <v>455</v>
      </c>
      <c r="Q907">
        <v>10796.23</v>
      </c>
      <c r="R907" t="s">
        <v>33</v>
      </c>
      <c r="S907" t="s">
        <v>34</v>
      </c>
      <c r="T907" t="s">
        <v>95</v>
      </c>
      <c r="U907" t="s">
        <v>96</v>
      </c>
      <c r="V907" t="s">
        <v>57</v>
      </c>
      <c r="W907">
        <v>1</v>
      </c>
      <c r="X907" t="s">
        <v>47</v>
      </c>
      <c r="Y907">
        <v>3</v>
      </c>
      <c r="Z907" t="s">
        <v>91</v>
      </c>
    </row>
    <row r="908" spans="1:26" x14ac:dyDescent="0.3">
      <c r="A908" t="s">
        <v>1568</v>
      </c>
      <c r="B908" s="1">
        <v>45945</v>
      </c>
      <c r="C908" t="s">
        <v>1431</v>
      </c>
      <c r="D908" t="s">
        <v>111</v>
      </c>
      <c r="E908" t="s">
        <v>43</v>
      </c>
      <c r="F908">
        <v>44</v>
      </c>
      <c r="G908" t="s">
        <v>134</v>
      </c>
      <c r="H908" t="s">
        <v>31</v>
      </c>
      <c r="I908" t="s">
        <v>134</v>
      </c>
      <c r="J908" t="s">
        <v>102</v>
      </c>
      <c r="K908">
        <v>1</v>
      </c>
      <c r="L908">
        <v>6372</v>
      </c>
      <c r="M908">
        <v>0</v>
      </c>
      <c r="N908">
        <v>0</v>
      </c>
      <c r="O908">
        <v>1146.96</v>
      </c>
      <c r="P908">
        <v>422</v>
      </c>
      <c r="Q908">
        <v>7940.96</v>
      </c>
      <c r="R908" t="s">
        <v>54</v>
      </c>
      <c r="S908" t="s">
        <v>34</v>
      </c>
      <c r="T908" t="s">
        <v>46</v>
      </c>
      <c r="U908" t="s">
        <v>36</v>
      </c>
      <c r="V908" t="s">
        <v>37</v>
      </c>
      <c r="W908">
        <v>8</v>
      </c>
      <c r="X908" t="s">
        <v>38</v>
      </c>
      <c r="Y908">
        <v>1</v>
      </c>
      <c r="Z908" t="s">
        <v>91</v>
      </c>
    </row>
    <row r="909" spans="1:26" x14ac:dyDescent="0.3">
      <c r="A909" t="s">
        <v>1569</v>
      </c>
      <c r="B909" s="1">
        <v>45984</v>
      </c>
      <c r="C909" t="s">
        <v>1570</v>
      </c>
      <c r="D909" t="s">
        <v>73</v>
      </c>
      <c r="E909" t="s">
        <v>29</v>
      </c>
      <c r="F909">
        <v>24</v>
      </c>
      <c r="G909" t="s">
        <v>51</v>
      </c>
      <c r="H909" t="s">
        <v>52</v>
      </c>
      <c r="I909" t="s">
        <v>51</v>
      </c>
      <c r="J909" t="s">
        <v>32</v>
      </c>
      <c r="K909">
        <v>5</v>
      </c>
      <c r="L909">
        <v>49982</v>
      </c>
      <c r="M909">
        <v>10</v>
      </c>
      <c r="N909">
        <v>24991</v>
      </c>
      <c r="O909">
        <v>40485.42</v>
      </c>
      <c r="P909">
        <v>205</v>
      </c>
      <c r="Q909">
        <v>265609.42</v>
      </c>
      <c r="R909" t="s">
        <v>45</v>
      </c>
      <c r="S909" t="s">
        <v>63</v>
      </c>
      <c r="T909" t="s">
        <v>103</v>
      </c>
      <c r="U909" t="s">
        <v>103</v>
      </c>
      <c r="V909" t="s">
        <v>57</v>
      </c>
      <c r="W909">
        <v>1</v>
      </c>
      <c r="X909" t="s">
        <v>47</v>
      </c>
      <c r="Y909">
        <v>1</v>
      </c>
      <c r="Z909" t="s">
        <v>91</v>
      </c>
    </row>
    <row r="910" spans="1:26" x14ac:dyDescent="0.3">
      <c r="A910" t="s">
        <v>1571</v>
      </c>
      <c r="B910" s="1">
        <v>45789</v>
      </c>
      <c r="C910" t="s">
        <v>229</v>
      </c>
      <c r="D910" t="s">
        <v>28</v>
      </c>
      <c r="E910" t="s">
        <v>29</v>
      </c>
      <c r="F910">
        <v>44</v>
      </c>
      <c r="G910" t="s">
        <v>67</v>
      </c>
      <c r="H910" t="s">
        <v>68</v>
      </c>
      <c r="I910" t="s">
        <v>67</v>
      </c>
      <c r="J910" t="s">
        <v>32</v>
      </c>
      <c r="K910">
        <v>5</v>
      </c>
      <c r="L910">
        <v>35237</v>
      </c>
      <c r="M910">
        <v>10</v>
      </c>
      <c r="N910">
        <v>17618.5</v>
      </c>
      <c r="O910">
        <v>28541.97</v>
      </c>
      <c r="P910">
        <v>14</v>
      </c>
      <c r="Q910">
        <v>187122.47</v>
      </c>
      <c r="R910" t="s">
        <v>45</v>
      </c>
      <c r="S910" t="s">
        <v>63</v>
      </c>
      <c r="T910" t="s">
        <v>46</v>
      </c>
      <c r="U910" t="s">
        <v>36</v>
      </c>
      <c r="V910" t="s">
        <v>37</v>
      </c>
      <c r="W910">
        <v>1</v>
      </c>
      <c r="X910" t="s">
        <v>47</v>
      </c>
      <c r="Y910">
        <v>4</v>
      </c>
      <c r="Z910" t="s">
        <v>47</v>
      </c>
    </row>
    <row r="911" spans="1:26" x14ac:dyDescent="0.3">
      <c r="A911" t="s">
        <v>1572</v>
      </c>
      <c r="B911" s="1">
        <v>45772</v>
      </c>
      <c r="C911" t="s">
        <v>1497</v>
      </c>
      <c r="D911" t="s">
        <v>50</v>
      </c>
      <c r="E911" t="s">
        <v>43</v>
      </c>
      <c r="F911">
        <v>47</v>
      </c>
      <c r="G911" t="s">
        <v>51</v>
      </c>
      <c r="H911" t="s">
        <v>52</v>
      </c>
      <c r="I911" t="s">
        <v>51</v>
      </c>
      <c r="J911" t="s">
        <v>125</v>
      </c>
      <c r="K911">
        <v>4</v>
      </c>
      <c r="L911">
        <v>26654</v>
      </c>
      <c r="M911">
        <v>15</v>
      </c>
      <c r="N911">
        <v>15992.4</v>
      </c>
      <c r="O911">
        <v>16312.25</v>
      </c>
      <c r="P911">
        <v>222</v>
      </c>
      <c r="Q911">
        <v>107157.85</v>
      </c>
      <c r="R911" t="s">
        <v>33</v>
      </c>
      <c r="S911" t="s">
        <v>63</v>
      </c>
      <c r="T911" t="s">
        <v>35</v>
      </c>
      <c r="U911" t="s">
        <v>36</v>
      </c>
      <c r="V911" t="s">
        <v>37</v>
      </c>
      <c r="W911">
        <v>3</v>
      </c>
      <c r="X911" t="s">
        <v>38</v>
      </c>
      <c r="Y911">
        <v>2</v>
      </c>
      <c r="Z911" t="s">
        <v>39</v>
      </c>
    </row>
    <row r="912" spans="1:26" x14ac:dyDescent="0.3">
      <c r="A912" t="s">
        <v>1573</v>
      </c>
      <c r="B912" s="1">
        <v>45834</v>
      </c>
      <c r="C912" t="s">
        <v>209</v>
      </c>
      <c r="D912" t="s">
        <v>80</v>
      </c>
      <c r="E912" t="s">
        <v>29</v>
      </c>
      <c r="F912">
        <v>25</v>
      </c>
      <c r="G912" t="s">
        <v>134</v>
      </c>
      <c r="H912" t="s">
        <v>31</v>
      </c>
      <c r="I912" t="s">
        <v>134</v>
      </c>
      <c r="J912" t="s">
        <v>102</v>
      </c>
      <c r="K912">
        <v>3</v>
      </c>
      <c r="L912">
        <v>12886</v>
      </c>
      <c r="M912">
        <v>5</v>
      </c>
      <c r="N912">
        <v>1932.9</v>
      </c>
      <c r="O912">
        <v>6610.52</v>
      </c>
      <c r="P912">
        <v>485</v>
      </c>
      <c r="Q912">
        <v>43820.62</v>
      </c>
      <c r="R912" t="s">
        <v>83</v>
      </c>
      <c r="S912" t="s">
        <v>34</v>
      </c>
      <c r="T912" t="s">
        <v>55</v>
      </c>
      <c r="U912" t="s">
        <v>56</v>
      </c>
      <c r="V912" t="s">
        <v>57</v>
      </c>
      <c r="W912">
        <v>2</v>
      </c>
      <c r="X912" t="s">
        <v>47</v>
      </c>
      <c r="Y912">
        <v>3</v>
      </c>
      <c r="Z912" t="s">
        <v>58</v>
      </c>
    </row>
    <row r="913" spans="1:26" x14ac:dyDescent="0.3">
      <c r="A913" t="s">
        <v>1574</v>
      </c>
      <c r="B913" s="1">
        <v>45899</v>
      </c>
      <c r="C913" t="s">
        <v>488</v>
      </c>
      <c r="D913" t="s">
        <v>111</v>
      </c>
      <c r="E913" t="s">
        <v>43</v>
      </c>
      <c r="F913">
        <v>28</v>
      </c>
      <c r="G913" t="s">
        <v>51</v>
      </c>
      <c r="H913" t="s">
        <v>52</v>
      </c>
      <c r="I913" t="s">
        <v>51</v>
      </c>
      <c r="J913" t="s">
        <v>69</v>
      </c>
      <c r="K913">
        <v>4</v>
      </c>
      <c r="L913">
        <v>35630</v>
      </c>
      <c r="M913">
        <v>15</v>
      </c>
      <c r="N913">
        <v>21378</v>
      </c>
      <c r="O913">
        <v>21805.56</v>
      </c>
      <c r="P913">
        <v>107</v>
      </c>
      <c r="Q913">
        <v>143054.56</v>
      </c>
      <c r="R913" t="s">
        <v>45</v>
      </c>
      <c r="S913" t="s">
        <v>63</v>
      </c>
      <c r="T913" t="s">
        <v>35</v>
      </c>
      <c r="U913" t="s">
        <v>36</v>
      </c>
      <c r="V913" t="s">
        <v>37</v>
      </c>
      <c r="W913">
        <v>3</v>
      </c>
      <c r="X913" t="s">
        <v>38</v>
      </c>
      <c r="Y913">
        <v>1</v>
      </c>
      <c r="Z913" t="s">
        <v>47</v>
      </c>
    </row>
    <row r="914" spans="1:26" x14ac:dyDescent="0.3">
      <c r="A914" t="s">
        <v>1575</v>
      </c>
      <c r="B914" s="1">
        <v>45804</v>
      </c>
      <c r="C914" t="s">
        <v>1576</v>
      </c>
      <c r="D914" t="s">
        <v>42</v>
      </c>
      <c r="E914" t="s">
        <v>43</v>
      </c>
      <c r="F914">
        <v>59</v>
      </c>
      <c r="G914" t="s">
        <v>139</v>
      </c>
      <c r="H914" t="s">
        <v>31</v>
      </c>
      <c r="I914" t="s">
        <v>139</v>
      </c>
      <c r="J914" t="s">
        <v>150</v>
      </c>
      <c r="K914">
        <v>2</v>
      </c>
      <c r="L914">
        <v>36760</v>
      </c>
      <c r="M914">
        <v>20</v>
      </c>
      <c r="N914">
        <v>14704</v>
      </c>
      <c r="O914">
        <v>10586.88</v>
      </c>
      <c r="P914">
        <v>454</v>
      </c>
      <c r="Q914">
        <v>69856.88</v>
      </c>
      <c r="R914" t="s">
        <v>54</v>
      </c>
      <c r="S914" t="s">
        <v>34</v>
      </c>
      <c r="T914" t="s">
        <v>55</v>
      </c>
      <c r="U914" t="s">
        <v>56</v>
      </c>
      <c r="V914" t="s">
        <v>57</v>
      </c>
      <c r="W914">
        <v>8</v>
      </c>
      <c r="X914" t="s">
        <v>47</v>
      </c>
      <c r="Y914">
        <v>2</v>
      </c>
      <c r="Z914" t="s">
        <v>91</v>
      </c>
    </row>
    <row r="915" spans="1:26" x14ac:dyDescent="0.3">
      <c r="A915" t="s">
        <v>1577</v>
      </c>
      <c r="B915" s="1">
        <v>45803</v>
      </c>
      <c r="C915" t="s">
        <v>1245</v>
      </c>
      <c r="D915" t="s">
        <v>111</v>
      </c>
      <c r="E915" t="s">
        <v>43</v>
      </c>
      <c r="F915">
        <v>49</v>
      </c>
      <c r="G915" t="s">
        <v>134</v>
      </c>
      <c r="H915" t="s">
        <v>31</v>
      </c>
      <c r="I915" t="s">
        <v>134</v>
      </c>
      <c r="J915" t="s">
        <v>102</v>
      </c>
      <c r="K915">
        <v>1</v>
      </c>
      <c r="L915">
        <v>18286</v>
      </c>
      <c r="M915">
        <v>20</v>
      </c>
      <c r="N915">
        <v>3657.2</v>
      </c>
      <c r="O915">
        <v>2633.18</v>
      </c>
      <c r="P915">
        <v>99</v>
      </c>
      <c r="Q915">
        <v>17360.98</v>
      </c>
      <c r="R915" t="s">
        <v>54</v>
      </c>
      <c r="S915" t="s">
        <v>34</v>
      </c>
      <c r="T915" t="s">
        <v>70</v>
      </c>
      <c r="U915" t="s">
        <v>56</v>
      </c>
      <c r="V915" t="s">
        <v>57</v>
      </c>
      <c r="W915">
        <v>3</v>
      </c>
      <c r="X915" t="s">
        <v>47</v>
      </c>
      <c r="Y915">
        <v>3</v>
      </c>
      <c r="Z915" t="s">
        <v>47</v>
      </c>
    </row>
    <row r="916" spans="1:26" x14ac:dyDescent="0.3">
      <c r="A916" t="s">
        <v>1578</v>
      </c>
      <c r="B916" s="1">
        <v>45794</v>
      </c>
      <c r="C916" t="s">
        <v>1579</v>
      </c>
      <c r="D916" t="s">
        <v>89</v>
      </c>
      <c r="E916" t="s">
        <v>29</v>
      </c>
      <c r="F916">
        <v>52</v>
      </c>
      <c r="G916" t="s">
        <v>51</v>
      </c>
      <c r="H916" t="s">
        <v>52</v>
      </c>
      <c r="I916" t="s">
        <v>51</v>
      </c>
      <c r="J916" t="s">
        <v>32</v>
      </c>
      <c r="K916">
        <v>2</v>
      </c>
      <c r="L916">
        <v>25487</v>
      </c>
      <c r="M916">
        <v>20</v>
      </c>
      <c r="N916">
        <v>10194.799999999999</v>
      </c>
      <c r="O916">
        <v>7340.26</v>
      </c>
      <c r="P916">
        <v>126</v>
      </c>
      <c r="Q916">
        <v>48245.46</v>
      </c>
      <c r="R916" t="s">
        <v>33</v>
      </c>
      <c r="S916" t="s">
        <v>63</v>
      </c>
      <c r="T916" t="s">
        <v>103</v>
      </c>
      <c r="U916" t="s">
        <v>103</v>
      </c>
      <c r="V916" t="s">
        <v>57</v>
      </c>
      <c r="W916">
        <v>4</v>
      </c>
      <c r="X916" t="s">
        <v>47</v>
      </c>
      <c r="Y916">
        <v>5</v>
      </c>
      <c r="Z916" t="s">
        <v>47</v>
      </c>
    </row>
    <row r="917" spans="1:26" x14ac:dyDescent="0.3">
      <c r="A917" t="s">
        <v>1580</v>
      </c>
      <c r="B917" s="1">
        <v>45972</v>
      </c>
      <c r="C917" t="s">
        <v>1497</v>
      </c>
      <c r="D917" t="s">
        <v>111</v>
      </c>
      <c r="E917" t="s">
        <v>43</v>
      </c>
      <c r="F917">
        <v>51</v>
      </c>
      <c r="G917" t="s">
        <v>74</v>
      </c>
      <c r="H917" t="s">
        <v>31</v>
      </c>
      <c r="I917" t="s">
        <v>74</v>
      </c>
      <c r="J917" t="s">
        <v>69</v>
      </c>
      <c r="K917">
        <v>3</v>
      </c>
      <c r="L917">
        <v>3238</v>
      </c>
      <c r="M917">
        <v>0</v>
      </c>
      <c r="N917">
        <v>0</v>
      </c>
      <c r="O917">
        <v>1748.52</v>
      </c>
      <c r="P917">
        <v>121</v>
      </c>
      <c r="Q917">
        <v>11583.52</v>
      </c>
      <c r="R917" t="s">
        <v>54</v>
      </c>
      <c r="S917" t="s">
        <v>34</v>
      </c>
      <c r="T917" t="s">
        <v>103</v>
      </c>
      <c r="U917" t="s">
        <v>103</v>
      </c>
      <c r="V917" t="s">
        <v>57</v>
      </c>
      <c r="W917">
        <v>3</v>
      </c>
      <c r="X917" t="s">
        <v>38</v>
      </c>
      <c r="Y917">
        <v>3</v>
      </c>
      <c r="Z917" t="s">
        <v>91</v>
      </c>
    </row>
    <row r="918" spans="1:26" x14ac:dyDescent="0.3">
      <c r="A918" t="s">
        <v>1581</v>
      </c>
      <c r="B918" s="1">
        <v>45786</v>
      </c>
      <c r="C918" t="s">
        <v>1582</v>
      </c>
      <c r="D918" t="s">
        <v>28</v>
      </c>
      <c r="E918" t="s">
        <v>43</v>
      </c>
      <c r="F918">
        <v>59</v>
      </c>
      <c r="G918" t="s">
        <v>99</v>
      </c>
      <c r="H918" t="s">
        <v>52</v>
      </c>
      <c r="I918" t="s">
        <v>99</v>
      </c>
      <c r="J918" t="s">
        <v>150</v>
      </c>
      <c r="K918">
        <v>4</v>
      </c>
      <c r="L918">
        <v>9369</v>
      </c>
      <c r="M918">
        <v>5</v>
      </c>
      <c r="N918">
        <v>1873.8</v>
      </c>
      <c r="O918">
        <v>6408.4</v>
      </c>
      <c r="P918">
        <v>483</v>
      </c>
      <c r="Q918">
        <v>42493.599999999999</v>
      </c>
      <c r="R918" t="s">
        <v>33</v>
      </c>
      <c r="S918" t="s">
        <v>34</v>
      </c>
      <c r="T918" t="s">
        <v>84</v>
      </c>
      <c r="U918" t="s">
        <v>85</v>
      </c>
      <c r="V918" t="s">
        <v>86</v>
      </c>
      <c r="W918">
        <v>2</v>
      </c>
      <c r="X918" t="s">
        <v>38</v>
      </c>
      <c r="Y918">
        <v>2</v>
      </c>
      <c r="Z918" t="s">
        <v>58</v>
      </c>
    </row>
    <row r="919" spans="1:26" x14ac:dyDescent="0.3">
      <c r="A919" t="s">
        <v>1583</v>
      </c>
      <c r="B919" s="1">
        <v>46033</v>
      </c>
      <c r="C919" t="s">
        <v>1584</v>
      </c>
      <c r="D919" t="s">
        <v>73</v>
      </c>
      <c r="E919" t="s">
        <v>43</v>
      </c>
      <c r="F919">
        <v>20</v>
      </c>
      <c r="G919" t="s">
        <v>67</v>
      </c>
      <c r="H919" t="s">
        <v>68</v>
      </c>
      <c r="I919" t="s">
        <v>67</v>
      </c>
      <c r="J919" t="s">
        <v>53</v>
      </c>
      <c r="K919">
        <v>5</v>
      </c>
      <c r="L919">
        <v>7487</v>
      </c>
      <c r="M919">
        <v>20</v>
      </c>
      <c r="N919">
        <v>7487</v>
      </c>
      <c r="O919">
        <v>5390.64</v>
      </c>
      <c r="P919">
        <v>492</v>
      </c>
      <c r="Q919">
        <v>35830.639999999999</v>
      </c>
      <c r="R919" t="s">
        <v>83</v>
      </c>
      <c r="S919" t="s">
        <v>34</v>
      </c>
      <c r="T919" t="s">
        <v>55</v>
      </c>
      <c r="U919" t="s">
        <v>56</v>
      </c>
      <c r="V919" t="s">
        <v>57</v>
      </c>
      <c r="W919">
        <v>4</v>
      </c>
      <c r="X919" t="s">
        <v>38</v>
      </c>
      <c r="Y919">
        <v>4</v>
      </c>
      <c r="Z919" t="s">
        <v>47</v>
      </c>
    </row>
    <row r="920" spans="1:26" x14ac:dyDescent="0.3">
      <c r="A920" t="s">
        <v>1585</v>
      </c>
      <c r="B920" s="1">
        <v>45879</v>
      </c>
      <c r="C920" t="s">
        <v>386</v>
      </c>
      <c r="D920" t="s">
        <v>108</v>
      </c>
      <c r="E920" t="s">
        <v>29</v>
      </c>
      <c r="F920">
        <v>42</v>
      </c>
      <c r="G920" t="s">
        <v>90</v>
      </c>
      <c r="H920" t="s">
        <v>31</v>
      </c>
      <c r="I920" t="s">
        <v>90</v>
      </c>
      <c r="J920" t="s">
        <v>75</v>
      </c>
      <c r="K920">
        <v>5</v>
      </c>
      <c r="L920">
        <v>8615</v>
      </c>
      <c r="M920">
        <v>5</v>
      </c>
      <c r="N920">
        <v>2153.75</v>
      </c>
      <c r="O920">
        <v>7365.82</v>
      </c>
      <c r="P920">
        <v>143</v>
      </c>
      <c r="Q920">
        <v>48430.07</v>
      </c>
      <c r="R920" t="s">
        <v>54</v>
      </c>
      <c r="S920" t="s">
        <v>34</v>
      </c>
      <c r="T920" t="s">
        <v>35</v>
      </c>
      <c r="U920" t="s">
        <v>36</v>
      </c>
      <c r="V920" t="s">
        <v>37</v>
      </c>
      <c r="W920">
        <v>7</v>
      </c>
      <c r="X920" t="s">
        <v>38</v>
      </c>
      <c r="Y920">
        <v>5</v>
      </c>
      <c r="Z920" t="s">
        <v>39</v>
      </c>
    </row>
    <row r="921" spans="1:26" x14ac:dyDescent="0.3">
      <c r="A921" t="s">
        <v>1586</v>
      </c>
      <c r="B921" s="1">
        <v>45945</v>
      </c>
      <c r="C921" t="s">
        <v>359</v>
      </c>
      <c r="D921" t="s">
        <v>80</v>
      </c>
      <c r="E921" t="s">
        <v>29</v>
      </c>
      <c r="F921">
        <v>47</v>
      </c>
      <c r="G921" t="s">
        <v>30</v>
      </c>
      <c r="H921" t="s">
        <v>31</v>
      </c>
      <c r="I921" t="s">
        <v>30</v>
      </c>
      <c r="J921" t="s">
        <v>75</v>
      </c>
      <c r="K921">
        <v>1</v>
      </c>
      <c r="L921">
        <v>17074</v>
      </c>
      <c r="M921">
        <v>15</v>
      </c>
      <c r="N921">
        <v>2561.1</v>
      </c>
      <c r="O921">
        <v>2612.3200000000002</v>
      </c>
      <c r="P921">
        <v>197</v>
      </c>
      <c r="Q921">
        <v>17322.22</v>
      </c>
      <c r="R921" t="s">
        <v>83</v>
      </c>
      <c r="S921" t="s">
        <v>63</v>
      </c>
      <c r="T921" t="s">
        <v>103</v>
      </c>
      <c r="U921" t="s">
        <v>103</v>
      </c>
      <c r="V921" t="s">
        <v>57</v>
      </c>
      <c r="W921">
        <v>10</v>
      </c>
      <c r="X921" t="s">
        <v>47</v>
      </c>
      <c r="Y921">
        <v>2</v>
      </c>
      <c r="Z921" t="s">
        <v>39</v>
      </c>
    </row>
    <row r="922" spans="1:26" x14ac:dyDescent="0.3">
      <c r="A922" t="s">
        <v>1587</v>
      </c>
      <c r="B922" s="1">
        <v>45828</v>
      </c>
      <c r="C922" t="s">
        <v>307</v>
      </c>
      <c r="D922" t="s">
        <v>89</v>
      </c>
      <c r="E922" t="s">
        <v>29</v>
      </c>
      <c r="F922">
        <v>22</v>
      </c>
      <c r="G922" t="s">
        <v>94</v>
      </c>
      <c r="H922" t="s">
        <v>31</v>
      </c>
      <c r="I922" t="s">
        <v>94</v>
      </c>
      <c r="J922" t="s">
        <v>75</v>
      </c>
      <c r="K922">
        <v>5</v>
      </c>
      <c r="L922">
        <v>31555</v>
      </c>
      <c r="M922">
        <v>0</v>
      </c>
      <c r="N922">
        <v>0</v>
      </c>
      <c r="O922">
        <v>28399.5</v>
      </c>
      <c r="P922">
        <v>290</v>
      </c>
      <c r="Q922">
        <v>186464.5</v>
      </c>
      <c r="R922" t="s">
        <v>83</v>
      </c>
      <c r="S922" t="s">
        <v>34</v>
      </c>
      <c r="T922" t="s">
        <v>76</v>
      </c>
      <c r="U922" t="s">
        <v>77</v>
      </c>
      <c r="V922" t="s">
        <v>57</v>
      </c>
      <c r="W922">
        <v>5</v>
      </c>
      <c r="X922" t="s">
        <v>47</v>
      </c>
      <c r="Y922">
        <v>2</v>
      </c>
      <c r="Z922" t="s">
        <v>39</v>
      </c>
    </row>
    <row r="923" spans="1:26" x14ac:dyDescent="0.3">
      <c r="A923" t="s">
        <v>1588</v>
      </c>
      <c r="B923" s="1">
        <v>45965</v>
      </c>
      <c r="C923" t="s">
        <v>1589</v>
      </c>
      <c r="D923" t="s">
        <v>73</v>
      </c>
      <c r="E923" t="s">
        <v>43</v>
      </c>
      <c r="F923">
        <v>42</v>
      </c>
      <c r="G923" t="s">
        <v>90</v>
      </c>
      <c r="H923" t="s">
        <v>31</v>
      </c>
      <c r="I923" t="s">
        <v>90</v>
      </c>
      <c r="J923" t="s">
        <v>150</v>
      </c>
      <c r="K923">
        <v>2</v>
      </c>
      <c r="L923">
        <v>36468</v>
      </c>
      <c r="M923">
        <v>10</v>
      </c>
      <c r="N923">
        <v>7293.6</v>
      </c>
      <c r="O923">
        <v>11815.63</v>
      </c>
      <c r="P923">
        <v>106</v>
      </c>
      <c r="Q923">
        <v>77564.03</v>
      </c>
      <c r="R923" t="s">
        <v>33</v>
      </c>
      <c r="S923" t="s">
        <v>63</v>
      </c>
      <c r="T923" t="s">
        <v>95</v>
      </c>
      <c r="U923" t="s">
        <v>96</v>
      </c>
      <c r="V923" t="s">
        <v>57</v>
      </c>
      <c r="W923">
        <v>7</v>
      </c>
      <c r="X923" t="s">
        <v>38</v>
      </c>
      <c r="Y923">
        <v>1</v>
      </c>
      <c r="Z923" t="s">
        <v>39</v>
      </c>
    </row>
    <row r="924" spans="1:26" x14ac:dyDescent="0.3">
      <c r="A924" t="s">
        <v>1590</v>
      </c>
      <c r="B924" s="1">
        <v>46109</v>
      </c>
      <c r="C924" t="s">
        <v>1591</v>
      </c>
      <c r="D924" t="s">
        <v>42</v>
      </c>
      <c r="E924" t="s">
        <v>29</v>
      </c>
      <c r="F924">
        <v>19</v>
      </c>
      <c r="G924" t="s">
        <v>99</v>
      </c>
      <c r="H924" t="s">
        <v>52</v>
      </c>
      <c r="I924" t="s">
        <v>99</v>
      </c>
      <c r="J924" t="s">
        <v>125</v>
      </c>
      <c r="K924">
        <v>1</v>
      </c>
      <c r="L924">
        <v>17001</v>
      </c>
      <c r="M924">
        <v>20</v>
      </c>
      <c r="N924">
        <v>3400.2</v>
      </c>
      <c r="O924">
        <v>2448.14</v>
      </c>
      <c r="P924">
        <v>72</v>
      </c>
      <c r="Q924">
        <v>16120.94</v>
      </c>
      <c r="R924" t="s">
        <v>54</v>
      </c>
      <c r="S924" t="s">
        <v>34</v>
      </c>
      <c r="T924" t="s">
        <v>70</v>
      </c>
      <c r="U924" t="s">
        <v>56</v>
      </c>
      <c r="V924" t="s">
        <v>57</v>
      </c>
      <c r="W924">
        <v>3</v>
      </c>
      <c r="X924" t="s">
        <v>38</v>
      </c>
      <c r="Y924">
        <v>4</v>
      </c>
      <c r="Z924" t="s">
        <v>39</v>
      </c>
    </row>
    <row r="925" spans="1:26" x14ac:dyDescent="0.3">
      <c r="A925" t="s">
        <v>1592</v>
      </c>
      <c r="B925" s="1">
        <v>45823</v>
      </c>
      <c r="C925" t="s">
        <v>897</v>
      </c>
      <c r="D925" t="s">
        <v>66</v>
      </c>
      <c r="E925" t="s">
        <v>43</v>
      </c>
      <c r="F925">
        <v>24</v>
      </c>
      <c r="G925" t="s">
        <v>99</v>
      </c>
      <c r="H925" t="s">
        <v>52</v>
      </c>
      <c r="I925" t="s">
        <v>99</v>
      </c>
      <c r="J925" t="s">
        <v>62</v>
      </c>
      <c r="K925">
        <v>1</v>
      </c>
      <c r="L925">
        <v>2091</v>
      </c>
      <c r="M925">
        <v>10</v>
      </c>
      <c r="N925">
        <v>209.1</v>
      </c>
      <c r="O925">
        <v>338.74</v>
      </c>
      <c r="P925">
        <v>95</v>
      </c>
      <c r="Q925">
        <v>2315.64</v>
      </c>
      <c r="R925" t="s">
        <v>45</v>
      </c>
      <c r="S925" t="s">
        <v>63</v>
      </c>
      <c r="T925" t="s">
        <v>46</v>
      </c>
      <c r="U925" t="s">
        <v>36</v>
      </c>
      <c r="V925" t="s">
        <v>37</v>
      </c>
      <c r="W925">
        <v>4</v>
      </c>
      <c r="X925" t="s">
        <v>47</v>
      </c>
      <c r="Y925">
        <v>4</v>
      </c>
      <c r="Z925" t="s">
        <v>58</v>
      </c>
    </row>
    <row r="926" spans="1:26" x14ac:dyDescent="0.3">
      <c r="A926" t="s">
        <v>1593</v>
      </c>
      <c r="B926" s="1">
        <v>45767</v>
      </c>
      <c r="C926" t="s">
        <v>1521</v>
      </c>
      <c r="D926" t="s">
        <v>111</v>
      </c>
      <c r="E926" t="s">
        <v>29</v>
      </c>
      <c r="F926">
        <v>24</v>
      </c>
      <c r="G926" t="s">
        <v>74</v>
      </c>
      <c r="H926" t="s">
        <v>31</v>
      </c>
      <c r="I926" t="s">
        <v>74</v>
      </c>
      <c r="J926" t="s">
        <v>201</v>
      </c>
      <c r="K926">
        <v>5</v>
      </c>
      <c r="L926">
        <v>27061</v>
      </c>
      <c r="M926">
        <v>15</v>
      </c>
      <c r="N926">
        <v>20295.75</v>
      </c>
      <c r="O926">
        <v>20701.669999999998</v>
      </c>
      <c r="P926">
        <v>389</v>
      </c>
      <c r="Q926">
        <v>136099.92000000001</v>
      </c>
      <c r="R926" t="s">
        <v>54</v>
      </c>
      <c r="S926" t="s">
        <v>63</v>
      </c>
      <c r="T926" t="s">
        <v>76</v>
      </c>
      <c r="U926" t="s">
        <v>77</v>
      </c>
      <c r="V926" t="s">
        <v>57</v>
      </c>
      <c r="W926">
        <v>4</v>
      </c>
      <c r="X926" t="s">
        <v>38</v>
      </c>
      <c r="Y926">
        <v>2</v>
      </c>
      <c r="Z926" t="s">
        <v>58</v>
      </c>
    </row>
    <row r="927" spans="1:26" x14ac:dyDescent="0.3">
      <c r="A927" t="s">
        <v>1594</v>
      </c>
      <c r="B927" s="1">
        <v>46000</v>
      </c>
      <c r="C927" t="s">
        <v>1595</v>
      </c>
      <c r="D927" t="s">
        <v>61</v>
      </c>
      <c r="E927" t="s">
        <v>29</v>
      </c>
      <c r="F927">
        <v>35</v>
      </c>
      <c r="G927" t="s">
        <v>74</v>
      </c>
      <c r="H927" t="s">
        <v>31</v>
      </c>
      <c r="I927" t="s">
        <v>74</v>
      </c>
      <c r="J927" t="s">
        <v>102</v>
      </c>
      <c r="K927">
        <v>3</v>
      </c>
      <c r="L927">
        <v>9812</v>
      </c>
      <c r="M927">
        <v>20</v>
      </c>
      <c r="N927">
        <v>5887.2</v>
      </c>
      <c r="O927">
        <v>4238.78</v>
      </c>
      <c r="P927">
        <v>136</v>
      </c>
      <c r="Q927">
        <v>27923.58</v>
      </c>
      <c r="R927" t="s">
        <v>45</v>
      </c>
      <c r="S927" t="s">
        <v>34</v>
      </c>
      <c r="T927" t="s">
        <v>103</v>
      </c>
      <c r="U927" t="s">
        <v>103</v>
      </c>
      <c r="V927" t="s">
        <v>57</v>
      </c>
      <c r="W927">
        <v>5</v>
      </c>
      <c r="X927" t="s">
        <v>47</v>
      </c>
      <c r="Y927">
        <v>5</v>
      </c>
      <c r="Z927" t="s">
        <v>58</v>
      </c>
    </row>
    <row r="928" spans="1:26" x14ac:dyDescent="0.3">
      <c r="A928" t="s">
        <v>1596</v>
      </c>
      <c r="B928" s="1">
        <v>45907</v>
      </c>
      <c r="C928" t="s">
        <v>441</v>
      </c>
      <c r="D928" t="s">
        <v>50</v>
      </c>
      <c r="E928" t="s">
        <v>29</v>
      </c>
      <c r="F928">
        <v>48</v>
      </c>
      <c r="G928" t="s">
        <v>134</v>
      </c>
      <c r="H928" t="s">
        <v>31</v>
      </c>
      <c r="I928" t="s">
        <v>134</v>
      </c>
      <c r="J928" t="s">
        <v>53</v>
      </c>
      <c r="K928">
        <v>2</v>
      </c>
      <c r="L928">
        <v>42773</v>
      </c>
      <c r="M928">
        <v>0</v>
      </c>
      <c r="N928">
        <v>0</v>
      </c>
      <c r="O928">
        <v>15398.28</v>
      </c>
      <c r="P928">
        <v>254</v>
      </c>
      <c r="Q928">
        <v>101198.28</v>
      </c>
      <c r="R928" t="s">
        <v>45</v>
      </c>
      <c r="S928" t="s">
        <v>34</v>
      </c>
      <c r="T928" t="s">
        <v>46</v>
      </c>
      <c r="U928" t="s">
        <v>36</v>
      </c>
      <c r="V928" t="s">
        <v>37</v>
      </c>
      <c r="W928">
        <v>3</v>
      </c>
      <c r="X928" t="s">
        <v>47</v>
      </c>
      <c r="Y928">
        <v>2</v>
      </c>
      <c r="Z928" t="s">
        <v>58</v>
      </c>
    </row>
    <row r="929" spans="1:26" x14ac:dyDescent="0.3">
      <c r="A929" t="s">
        <v>1597</v>
      </c>
      <c r="B929" s="1">
        <v>46119</v>
      </c>
      <c r="C929" t="s">
        <v>141</v>
      </c>
      <c r="D929" t="s">
        <v>61</v>
      </c>
      <c r="E929" t="s">
        <v>43</v>
      </c>
      <c r="F929">
        <v>42</v>
      </c>
      <c r="G929" t="s">
        <v>90</v>
      </c>
      <c r="H929" t="s">
        <v>31</v>
      </c>
      <c r="I929" t="s">
        <v>90</v>
      </c>
      <c r="J929" t="s">
        <v>125</v>
      </c>
      <c r="K929">
        <v>1</v>
      </c>
      <c r="L929">
        <v>14852</v>
      </c>
      <c r="M929">
        <v>15</v>
      </c>
      <c r="N929">
        <v>2227.8000000000002</v>
      </c>
      <c r="O929">
        <v>2272.36</v>
      </c>
      <c r="P929">
        <v>109</v>
      </c>
      <c r="Q929">
        <v>15005.56</v>
      </c>
      <c r="R929" t="s">
        <v>83</v>
      </c>
      <c r="S929" t="s">
        <v>63</v>
      </c>
      <c r="T929" t="s">
        <v>103</v>
      </c>
      <c r="U929" t="s">
        <v>103</v>
      </c>
      <c r="V929" t="s">
        <v>57</v>
      </c>
      <c r="W929">
        <v>5</v>
      </c>
      <c r="X929" t="s">
        <v>38</v>
      </c>
      <c r="Y929">
        <v>5</v>
      </c>
      <c r="Z929" t="s">
        <v>47</v>
      </c>
    </row>
    <row r="930" spans="1:26" x14ac:dyDescent="0.3">
      <c r="A930" t="s">
        <v>1598</v>
      </c>
      <c r="B930" s="1">
        <v>45906</v>
      </c>
      <c r="C930" t="s">
        <v>848</v>
      </c>
      <c r="D930" t="s">
        <v>108</v>
      </c>
      <c r="E930" t="s">
        <v>43</v>
      </c>
      <c r="F930">
        <v>58</v>
      </c>
      <c r="G930" t="s">
        <v>139</v>
      </c>
      <c r="H930" t="s">
        <v>31</v>
      </c>
      <c r="I930" t="s">
        <v>139</v>
      </c>
      <c r="J930" t="s">
        <v>69</v>
      </c>
      <c r="K930">
        <v>3</v>
      </c>
      <c r="L930">
        <v>8496</v>
      </c>
      <c r="M930">
        <v>15</v>
      </c>
      <c r="N930">
        <v>3823.2</v>
      </c>
      <c r="O930">
        <v>3899.66</v>
      </c>
      <c r="P930">
        <v>138</v>
      </c>
      <c r="Q930">
        <v>25702.46</v>
      </c>
      <c r="R930" t="s">
        <v>33</v>
      </c>
      <c r="S930" t="s">
        <v>34</v>
      </c>
      <c r="T930" t="s">
        <v>103</v>
      </c>
      <c r="U930" t="s">
        <v>103</v>
      </c>
      <c r="V930" t="s">
        <v>57</v>
      </c>
      <c r="W930">
        <v>9</v>
      </c>
      <c r="X930" t="s">
        <v>38</v>
      </c>
      <c r="Y930">
        <v>3</v>
      </c>
      <c r="Z930" t="s">
        <v>91</v>
      </c>
    </row>
    <row r="931" spans="1:26" x14ac:dyDescent="0.3">
      <c r="A931" t="s">
        <v>1599</v>
      </c>
      <c r="B931" s="1">
        <v>45955</v>
      </c>
      <c r="C931" t="s">
        <v>1600</v>
      </c>
      <c r="D931" t="s">
        <v>108</v>
      </c>
      <c r="E931" t="s">
        <v>43</v>
      </c>
      <c r="F931">
        <v>49</v>
      </c>
      <c r="G931" t="s">
        <v>139</v>
      </c>
      <c r="H931" t="s">
        <v>31</v>
      </c>
      <c r="I931" t="s">
        <v>139</v>
      </c>
      <c r="J931" t="s">
        <v>62</v>
      </c>
      <c r="K931">
        <v>3</v>
      </c>
      <c r="L931">
        <v>8963</v>
      </c>
      <c r="M931">
        <v>20</v>
      </c>
      <c r="N931">
        <v>5377.8</v>
      </c>
      <c r="O931">
        <v>3872.02</v>
      </c>
      <c r="P931">
        <v>168</v>
      </c>
      <c r="Q931">
        <v>25551.22</v>
      </c>
      <c r="R931" t="s">
        <v>45</v>
      </c>
      <c r="S931" t="s">
        <v>34</v>
      </c>
      <c r="T931" t="s">
        <v>103</v>
      </c>
      <c r="U931" t="s">
        <v>103</v>
      </c>
      <c r="V931" t="s">
        <v>57</v>
      </c>
      <c r="W931">
        <v>8</v>
      </c>
      <c r="X931" t="s">
        <v>47</v>
      </c>
      <c r="Y931">
        <v>1</v>
      </c>
      <c r="Z931" t="s">
        <v>91</v>
      </c>
    </row>
    <row r="932" spans="1:26" x14ac:dyDescent="0.3">
      <c r="A932" t="s">
        <v>1601</v>
      </c>
      <c r="B932" s="1">
        <v>45949</v>
      </c>
      <c r="C932" t="s">
        <v>858</v>
      </c>
      <c r="D932" t="s">
        <v>73</v>
      </c>
      <c r="E932" t="s">
        <v>43</v>
      </c>
      <c r="F932">
        <v>41</v>
      </c>
      <c r="G932" t="s">
        <v>74</v>
      </c>
      <c r="H932" t="s">
        <v>31</v>
      </c>
      <c r="I932" t="s">
        <v>74</v>
      </c>
      <c r="J932" t="s">
        <v>69</v>
      </c>
      <c r="K932">
        <v>5</v>
      </c>
      <c r="L932">
        <v>13929</v>
      </c>
      <c r="M932">
        <v>0</v>
      </c>
      <c r="N932">
        <v>0</v>
      </c>
      <c r="O932">
        <v>12536.1</v>
      </c>
      <c r="P932">
        <v>429</v>
      </c>
      <c r="Q932">
        <v>82610.100000000006</v>
      </c>
      <c r="R932" t="s">
        <v>83</v>
      </c>
      <c r="S932" t="s">
        <v>34</v>
      </c>
      <c r="T932" t="s">
        <v>35</v>
      </c>
      <c r="U932" t="s">
        <v>36</v>
      </c>
      <c r="V932" t="s">
        <v>37</v>
      </c>
      <c r="W932">
        <v>1</v>
      </c>
      <c r="X932" t="s">
        <v>38</v>
      </c>
      <c r="Y932">
        <v>2</v>
      </c>
      <c r="Z932" t="s">
        <v>39</v>
      </c>
    </row>
    <row r="933" spans="1:26" x14ac:dyDescent="0.3">
      <c r="A933" t="s">
        <v>1602</v>
      </c>
      <c r="B933" s="1">
        <v>46092</v>
      </c>
      <c r="C933" t="s">
        <v>1431</v>
      </c>
      <c r="D933" t="s">
        <v>28</v>
      </c>
      <c r="E933" t="s">
        <v>43</v>
      </c>
      <c r="F933">
        <v>20</v>
      </c>
      <c r="G933" t="s">
        <v>94</v>
      </c>
      <c r="H933" t="s">
        <v>31</v>
      </c>
      <c r="I933" t="s">
        <v>94</v>
      </c>
      <c r="J933" t="s">
        <v>75</v>
      </c>
      <c r="K933">
        <v>3</v>
      </c>
      <c r="L933">
        <v>5257</v>
      </c>
      <c r="M933">
        <v>0</v>
      </c>
      <c r="N933">
        <v>0</v>
      </c>
      <c r="O933">
        <v>2838.78</v>
      </c>
      <c r="P933">
        <v>305</v>
      </c>
      <c r="Q933">
        <v>18914.78</v>
      </c>
      <c r="R933" t="s">
        <v>45</v>
      </c>
      <c r="S933" t="s">
        <v>63</v>
      </c>
      <c r="T933" t="s">
        <v>46</v>
      </c>
      <c r="U933" t="s">
        <v>36</v>
      </c>
      <c r="V933" t="s">
        <v>37</v>
      </c>
      <c r="W933">
        <v>8</v>
      </c>
      <c r="X933" t="s">
        <v>47</v>
      </c>
      <c r="Y933">
        <v>1</v>
      </c>
      <c r="Z933" t="s">
        <v>58</v>
      </c>
    </row>
    <row r="934" spans="1:26" x14ac:dyDescent="0.3">
      <c r="A934" t="s">
        <v>1603</v>
      </c>
      <c r="B934" s="1">
        <v>45994</v>
      </c>
      <c r="C934" t="s">
        <v>1453</v>
      </c>
      <c r="D934" t="s">
        <v>42</v>
      </c>
      <c r="E934" t="s">
        <v>29</v>
      </c>
      <c r="F934">
        <v>34</v>
      </c>
      <c r="G934" t="s">
        <v>67</v>
      </c>
      <c r="H934" t="s">
        <v>68</v>
      </c>
      <c r="I934" t="s">
        <v>67</v>
      </c>
      <c r="J934" t="s">
        <v>75</v>
      </c>
      <c r="K934">
        <v>5</v>
      </c>
      <c r="L934">
        <v>38726</v>
      </c>
      <c r="M934">
        <v>10</v>
      </c>
      <c r="N934">
        <v>19363</v>
      </c>
      <c r="O934">
        <v>31368.06</v>
      </c>
      <c r="P934">
        <v>69</v>
      </c>
      <c r="Q934">
        <v>205704.06</v>
      </c>
      <c r="R934" t="s">
        <v>45</v>
      </c>
      <c r="S934" t="s">
        <v>34</v>
      </c>
      <c r="T934" t="s">
        <v>84</v>
      </c>
      <c r="U934" t="s">
        <v>85</v>
      </c>
      <c r="V934" t="s">
        <v>86</v>
      </c>
      <c r="W934">
        <v>5</v>
      </c>
      <c r="X934" t="s">
        <v>38</v>
      </c>
      <c r="Y934">
        <v>3</v>
      </c>
      <c r="Z934" t="s">
        <v>91</v>
      </c>
    </row>
    <row r="935" spans="1:26" x14ac:dyDescent="0.3">
      <c r="A935" t="s">
        <v>1604</v>
      </c>
      <c r="B935" s="1">
        <v>45782</v>
      </c>
      <c r="C935" t="s">
        <v>1234</v>
      </c>
      <c r="D935" t="s">
        <v>28</v>
      </c>
      <c r="E935" t="s">
        <v>29</v>
      </c>
      <c r="F935">
        <v>37</v>
      </c>
      <c r="G935" t="s">
        <v>139</v>
      </c>
      <c r="H935" t="s">
        <v>31</v>
      </c>
      <c r="I935" t="s">
        <v>139</v>
      </c>
      <c r="J935" t="s">
        <v>69</v>
      </c>
      <c r="K935">
        <v>3</v>
      </c>
      <c r="L935">
        <v>36827</v>
      </c>
      <c r="M935">
        <v>20</v>
      </c>
      <c r="N935">
        <v>22096.2</v>
      </c>
      <c r="O935">
        <v>15909.26</v>
      </c>
      <c r="P935">
        <v>406</v>
      </c>
      <c r="Q935">
        <v>104700.06</v>
      </c>
      <c r="R935" t="s">
        <v>83</v>
      </c>
      <c r="S935" t="s">
        <v>63</v>
      </c>
      <c r="T935" t="s">
        <v>76</v>
      </c>
      <c r="U935" t="s">
        <v>77</v>
      </c>
      <c r="V935" t="s">
        <v>57</v>
      </c>
      <c r="W935">
        <v>2</v>
      </c>
      <c r="X935" t="s">
        <v>38</v>
      </c>
      <c r="Y935">
        <v>1</v>
      </c>
      <c r="Z935" t="s">
        <v>58</v>
      </c>
    </row>
    <row r="936" spans="1:26" x14ac:dyDescent="0.3">
      <c r="A936" t="s">
        <v>1605</v>
      </c>
      <c r="B936" s="1">
        <v>46095</v>
      </c>
      <c r="C936" t="s">
        <v>1267</v>
      </c>
      <c r="D936" t="s">
        <v>42</v>
      </c>
      <c r="E936" t="s">
        <v>43</v>
      </c>
      <c r="F936">
        <v>41</v>
      </c>
      <c r="G936" t="s">
        <v>74</v>
      </c>
      <c r="H936" t="s">
        <v>31</v>
      </c>
      <c r="I936" t="s">
        <v>74</v>
      </c>
      <c r="J936" t="s">
        <v>75</v>
      </c>
      <c r="K936">
        <v>5</v>
      </c>
      <c r="L936">
        <v>41450</v>
      </c>
      <c r="M936">
        <v>15</v>
      </c>
      <c r="N936">
        <v>31087.5</v>
      </c>
      <c r="O936">
        <v>31709.25</v>
      </c>
      <c r="P936">
        <v>432</v>
      </c>
      <c r="Q936">
        <v>208303.75</v>
      </c>
      <c r="R936" t="s">
        <v>83</v>
      </c>
      <c r="S936" t="s">
        <v>63</v>
      </c>
      <c r="T936" t="s">
        <v>95</v>
      </c>
      <c r="U936" t="s">
        <v>96</v>
      </c>
      <c r="V936" t="s">
        <v>57</v>
      </c>
      <c r="W936">
        <v>10</v>
      </c>
      <c r="X936" t="s">
        <v>47</v>
      </c>
      <c r="Y936">
        <v>3</v>
      </c>
      <c r="Z936" t="s">
        <v>91</v>
      </c>
    </row>
    <row r="937" spans="1:26" x14ac:dyDescent="0.3">
      <c r="A937" t="s">
        <v>1606</v>
      </c>
      <c r="B937" s="1">
        <v>45950</v>
      </c>
      <c r="C937" t="s">
        <v>1607</v>
      </c>
      <c r="D937" t="s">
        <v>108</v>
      </c>
      <c r="E937" t="s">
        <v>29</v>
      </c>
      <c r="F937">
        <v>49</v>
      </c>
      <c r="G937" t="s">
        <v>99</v>
      </c>
      <c r="H937" t="s">
        <v>52</v>
      </c>
      <c r="I937" t="s">
        <v>99</v>
      </c>
      <c r="J937" t="s">
        <v>53</v>
      </c>
      <c r="K937">
        <v>4</v>
      </c>
      <c r="L937">
        <v>26576</v>
      </c>
      <c r="M937">
        <v>5</v>
      </c>
      <c r="N937">
        <v>5315.2</v>
      </c>
      <c r="O937">
        <v>18177.98</v>
      </c>
      <c r="P937">
        <v>152</v>
      </c>
      <c r="Q937">
        <v>119318.78</v>
      </c>
      <c r="R937" t="s">
        <v>45</v>
      </c>
      <c r="S937" t="s">
        <v>63</v>
      </c>
      <c r="T937" t="s">
        <v>103</v>
      </c>
      <c r="U937" t="s">
        <v>103</v>
      </c>
      <c r="V937" t="s">
        <v>57</v>
      </c>
      <c r="W937">
        <v>9</v>
      </c>
      <c r="X937" t="s">
        <v>47</v>
      </c>
      <c r="Y937">
        <v>4</v>
      </c>
      <c r="Z937" t="s">
        <v>91</v>
      </c>
    </row>
    <row r="938" spans="1:26" x14ac:dyDescent="0.3">
      <c r="A938" t="s">
        <v>1608</v>
      </c>
      <c r="B938" s="1">
        <v>45800</v>
      </c>
      <c r="C938" t="s">
        <v>1110</v>
      </c>
      <c r="D938" t="s">
        <v>50</v>
      </c>
      <c r="E938" t="s">
        <v>43</v>
      </c>
      <c r="F938">
        <v>29</v>
      </c>
      <c r="G938" t="s">
        <v>30</v>
      </c>
      <c r="H938" t="s">
        <v>31</v>
      </c>
      <c r="I938" t="s">
        <v>30</v>
      </c>
      <c r="J938" t="s">
        <v>102</v>
      </c>
      <c r="K938">
        <v>1</v>
      </c>
      <c r="L938">
        <v>24845</v>
      </c>
      <c r="M938">
        <v>5</v>
      </c>
      <c r="N938">
        <v>1242.25</v>
      </c>
      <c r="O938">
        <v>4248.49</v>
      </c>
      <c r="P938">
        <v>17</v>
      </c>
      <c r="Q938">
        <v>27868.240000000002</v>
      </c>
      <c r="R938" t="s">
        <v>45</v>
      </c>
      <c r="S938" t="s">
        <v>34</v>
      </c>
      <c r="T938" t="s">
        <v>35</v>
      </c>
      <c r="U938" t="s">
        <v>36</v>
      </c>
      <c r="V938" t="s">
        <v>37</v>
      </c>
      <c r="W938">
        <v>9</v>
      </c>
      <c r="X938" t="s">
        <v>47</v>
      </c>
      <c r="Y938">
        <v>4</v>
      </c>
      <c r="Z938" t="s">
        <v>39</v>
      </c>
    </row>
    <row r="939" spans="1:26" x14ac:dyDescent="0.3">
      <c r="A939" t="s">
        <v>1609</v>
      </c>
      <c r="B939" s="1">
        <v>46115</v>
      </c>
      <c r="C939" t="s">
        <v>375</v>
      </c>
      <c r="D939" t="s">
        <v>111</v>
      </c>
      <c r="E939" t="s">
        <v>43</v>
      </c>
      <c r="F939">
        <v>55</v>
      </c>
      <c r="G939" t="s">
        <v>30</v>
      </c>
      <c r="H939" t="s">
        <v>31</v>
      </c>
      <c r="I939" t="s">
        <v>30</v>
      </c>
      <c r="J939" t="s">
        <v>53</v>
      </c>
      <c r="K939">
        <v>2</v>
      </c>
      <c r="L939">
        <v>49886</v>
      </c>
      <c r="M939">
        <v>15</v>
      </c>
      <c r="N939">
        <v>14965.8</v>
      </c>
      <c r="O939">
        <v>15265.12</v>
      </c>
      <c r="P939">
        <v>266</v>
      </c>
      <c r="Q939">
        <v>100337.32</v>
      </c>
      <c r="R939" t="s">
        <v>54</v>
      </c>
      <c r="S939" t="s">
        <v>34</v>
      </c>
      <c r="T939" t="s">
        <v>55</v>
      </c>
      <c r="U939" t="s">
        <v>56</v>
      </c>
      <c r="V939" t="s">
        <v>57</v>
      </c>
      <c r="W939">
        <v>1</v>
      </c>
      <c r="X939" t="s">
        <v>38</v>
      </c>
      <c r="Y939">
        <v>5</v>
      </c>
      <c r="Z939" t="s">
        <v>91</v>
      </c>
    </row>
    <row r="940" spans="1:26" x14ac:dyDescent="0.3">
      <c r="A940" t="s">
        <v>1610</v>
      </c>
      <c r="B940" s="1">
        <v>45946</v>
      </c>
      <c r="C940" t="s">
        <v>299</v>
      </c>
      <c r="D940" t="s">
        <v>108</v>
      </c>
      <c r="E940" t="s">
        <v>29</v>
      </c>
      <c r="F940">
        <v>52</v>
      </c>
      <c r="G940" t="s">
        <v>94</v>
      </c>
      <c r="H940" t="s">
        <v>31</v>
      </c>
      <c r="I940" t="s">
        <v>94</v>
      </c>
      <c r="J940" t="s">
        <v>32</v>
      </c>
      <c r="K940">
        <v>5</v>
      </c>
      <c r="L940">
        <v>31838</v>
      </c>
      <c r="M940">
        <v>15</v>
      </c>
      <c r="N940">
        <v>23878.5</v>
      </c>
      <c r="O940">
        <v>24356.07</v>
      </c>
      <c r="P940">
        <v>154</v>
      </c>
      <c r="Q940">
        <v>159821.57</v>
      </c>
      <c r="R940" t="s">
        <v>33</v>
      </c>
      <c r="S940" t="s">
        <v>34</v>
      </c>
      <c r="T940" t="s">
        <v>76</v>
      </c>
      <c r="U940" t="s">
        <v>77</v>
      </c>
      <c r="V940" t="s">
        <v>57</v>
      </c>
      <c r="W940">
        <v>4</v>
      </c>
      <c r="X940" t="s">
        <v>38</v>
      </c>
      <c r="Y940">
        <v>1</v>
      </c>
      <c r="Z940" t="s">
        <v>91</v>
      </c>
    </row>
    <row r="941" spans="1:26" x14ac:dyDescent="0.3">
      <c r="A941" t="s">
        <v>1611</v>
      </c>
      <c r="B941" s="1">
        <v>45829</v>
      </c>
      <c r="C941" t="s">
        <v>1612</v>
      </c>
      <c r="D941" t="s">
        <v>111</v>
      </c>
      <c r="E941" t="s">
        <v>29</v>
      </c>
      <c r="F941">
        <v>43</v>
      </c>
      <c r="G941" t="s">
        <v>51</v>
      </c>
      <c r="H941" t="s">
        <v>52</v>
      </c>
      <c r="I941" t="s">
        <v>51</v>
      </c>
      <c r="J941" t="s">
        <v>201</v>
      </c>
      <c r="K941">
        <v>5</v>
      </c>
      <c r="L941">
        <v>41624</v>
      </c>
      <c r="M941">
        <v>5</v>
      </c>
      <c r="N941">
        <v>10406</v>
      </c>
      <c r="O941">
        <v>35588.519999999997</v>
      </c>
      <c r="P941">
        <v>290</v>
      </c>
      <c r="Q941">
        <v>233592.52</v>
      </c>
      <c r="R941" t="s">
        <v>33</v>
      </c>
      <c r="S941" t="s">
        <v>34</v>
      </c>
      <c r="T941" t="s">
        <v>84</v>
      </c>
      <c r="U941" t="s">
        <v>85</v>
      </c>
      <c r="V941" t="s">
        <v>86</v>
      </c>
      <c r="W941">
        <v>3</v>
      </c>
      <c r="X941" t="s">
        <v>38</v>
      </c>
      <c r="Y941">
        <v>2</v>
      </c>
      <c r="Z941" t="s">
        <v>91</v>
      </c>
    </row>
    <row r="942" spans="1:26" x14ac:dyDescent="0.3">
      <c r="A942" t="s">
        <v>1613</v>
      </c>
      <c r="B942" s="1">
        <v>45943</v>
      </c>
      <c r="C942" t="s">
        <v>1614</v>
      </c>
      <c r="D942" t="s">
        <v>89</v>
      </c>
      <c r="E942" t="s">
        <v>29</v>
      </c>
      <c r="F942">
        <v>40</v>
      </c>
      <c r="G942" t="s">
        <v>51</v>
      </c>
      <c r="H942" t="s">
        <v>52</v>
      </c>
      <c r="I942" t="s">
        <v>51</v>
      </c>
      <c r="J942" t="s">
        <v>201</v>
      </c>
      <c r="K942">
        <v>5</v>
      </c>
      <c r="L942">
        <v>7734</v>
      </c>
      <c r="M942">
        <v>0</v>
      </c>
      <c r="N942">
        <v>0</v>
      </c>
      <c r="O942">
        <v>6960.6</v>
      </c>
      <c r="P942">
        <v>264</v>
      </c>
      <c r="Q942">
        <v>45894.6</v>
      </c>
      <c r="R942" t="s">
        <v>54</v>
      </c>
      <c r="S942" t="s">
        <v>63</v>
      </c>
      <c r="T942" t="s">
        <v>35</v>
      </c>
      <c r="U942" t="s">
        <v>36</v>
      </c>
      <c r="V942" t="s">
        <v>37</v>
      </c>
      <c r="W942">
        <v>5</v>
      </c>
      <c r="X942" t="s">
        <v>38</v>
      </c>
      <c r="Y942">
        <v>5</v>
      </c>
      <c r="Z942" t="s">
        <v>39</v>
      </c>
    </row>
    <row r="943" spans="1:26" x14ac:dyDescent="0.3">
      <c r="A943" t="s">
        <v>1615</v>
      </c>
      <c r="B943" s="1">
        <v>46001</v>
      </c>
      <c r="C943" t="s">
        <v>268</v>
      </c>
      <c r="D943" t="s">
        <v>61</v>
      </c>
      <c r="E943" t="s">
        <v>29</v>
      </c>
      <c r="F943">
        <v>46</v>
      </c>
      <c r="G943" t="s">
        <v>67</v>
      </c>
      <c r="H943" t="s">
        <v>68</v>
      </c>
      <c r="I943" t="s">
        <v>67</v>
      </c>
      <c r="J943" t="s">
        <v>201</v>
      </c>
      <c r="K943">
        <v>1</v>
      </c>
      <c r="L943">
        <v>13846</v>
      </c>
      <c r="M943">
        <v>5</v>
      </c>
      <c r="N943">
        <v>692.3</v>
      </c>
      <c r="O943">
        <v>2367.67</v>
      </c>
      <c r="P943">
        <v>300</v>
      </c>
      <c r="Q943">
        <v>15821.37</v>
      </c>
      <c r="R943" t="s">
        <v>54</v>
      </c>
      <c r="S943" t="s">
        <v>63</v>
      </c>
      <c r="T943" t="s">
        <v>55</v>
      </c>
      <c r="U943" t="s">
        <v>56</v>
      </c>
      <c r="V943" t="s">
        <v>57</v>
      </c>
      <c r="W943">
        <v>6</v>
      </c>
      <c r="X943" t="s">
        <v>47</v>
      </c>
      <c r="Y943">
        <v>5</v>
      </c>
      <c r="Z943" t="s">
        <v>58</v>
      </c>
    </row>
    <row r="944" spans="1:26" x14ac:dyDescent="0.3">
      <c r="A944" t="s">
        <v>1616</v>
      </c>
      <c r="B944" s="1">
        <v>46073</v>
      </c>
      <c r="C944" t="s">
        <v>713</v>
      </c>
      <c r="D944" t="s">
        <v>42</v>
      </c>
      <c r="E944" t="s">
        <v>43</v>
      </c>
      <c r="F944">
        <v>51</v>
      </c>
      <c r="G944" t="s">
        <v>67</v>
      </c>
      <c r="H944" t="s">
        <v>68</v>
      </c>
      <c r="I944" t="s">
        <v>67</v>
      </c>
      <c r="J944" t="s">
        <v>201</v>
      </c>
      <c r="K944">
        <v>3</v>
      </c>
      <c r="L944">
        <v>7577</v>
      </c>
      <c r="M944">
        <v>10</v>
      </c>
      <c r="N944">
        <v>2273.1</v>
      </c>
      <c r="O944">
        <v>3682.42</v>
      </c>
      <c r="P944">
        <v>242</v>
      </c>
      <c r="Q944">
        <v>24382.32</v>
      </c>
      <c r="R944" t="s">
        <v>33</v>
      </c>
      <c r="S944" t="s">
        <v>34</v>
      </c>
      <c r="T944" t="s">
        <v>70</v>
      </c>
      <c r="U944" t="s">
        <v>56</v>
      </c>
      <c r="V944" t="s">
        <v>57</v>
      </c>
      <c r="W944">
        <v>1</v>
      </c>
      <c r="X944" t="s">
        <v>38</v>
      </c>
      <c r="Y944">
        <v>2</v>
      </c>
      <c r="Z944" t="s">
        <v>47</v>
      </c>
    </row>
    <row r="945" spans="1:26" x14ac:dyDescent="0.3">
      <c r="A945" t="s">
        <v>1617</v>
      </c>
      <c r="B945" s="1">
        <v>46119</v>
      </c>
      <c r="C945" t="s">
        <v>1618</v>
      </c>
      <c r="D945" t="s">
        <v>61</v>
      </c>
      <c r="E945" t="s">
        <v>29</v>
      </c>
      <c r="F945">
        <v>20</v>
      </c>
      <c r="G945" t="s">
        <v>44</v>
      </c>
      <c r="H945" t="s">
        <v>31</v>
      </c>
      <c r="I945" t="s">
        <v>44</v>
      </c>
      <c r="J945" t="s">
        <v>53</v>
      </c>
      <c r="K945">
        <v>5</v>
      </c>
      <c r="L945">
        <v>32146</v>
      </c>
      <c r="M945">
        <v>10</v>
      </c>
      <c r="N945">
        <v>16073</v>
      </c>
      <c r="O945">
        <v>26038.26</v>
      </c>
      <c r="P945">
        <v>38</v>
      </c>
      <c r="Q945">
        <v>170733.26</v>
      </c>
      <c r="R945" t="s">
        <v>33</v>
      </c>
      <c r="S945" t="s">
        <v>63</v>
      </c>
      <c r="T945" t="s">
        <v>70</v>
      </c>
      <c r="U945" t="s">
        <v>56</v>
      </c>
      <c r="V945" t="s">
        <v>57</v>
      </c>
      <c r="W945">
        <v>3</v>
      </c>
      <c r="X945" t="s">
        <v>47</v>
      </c>
      <c r="Y945">
        <v>1</v>
      </c>
      <c r="Z945" t="s">
        <v>47</v>
      </c>
    </row>
    <row r="946" spans="1:26" x14ac:dyDescent="0.3">
      <c r="A946" t="s">
        <v>1619</v>
      </c>
      <c r="B946" s="1">
        <v>45976</v>
      </c>
      <c r="C946" t="s">
        <v>1187</v>
      </c>
      <c r="D946" t="s">
        <v>61</v>
      </c>
      <c r="E946" t="s">
        <v>29</v>
      </c>
      <c r="F946">
        <v>37</v>
      </c>
      <c r="G946" t="s">
        <v>134</v>
      </c>
      <c r="H946" t="s">
        <v>31</v>
      </c>
      <c r="I946" t="s">
        <v>134</v>
      </c>
      <c r="J946" t="s">
        <v>32</v>
      </c>
      <c r="K946">
        <v>2</v>
      </c>
      <c r="L946">
        <v>36331</v>
      </c>
      <c r="M946">
        <v>15</v>
      </c>
      <c r="N946">
        <v>10899.3</v>
      </c>
      <c r="O946">
        <v>11117.29</v>
      </c>
      <c r="P946">
        <v>386</v>
      </c>
      <c r="Q946">
        <v>73265.990000000005</v>
      </c>
      <c r="R946" t="s">
        <v>45</v>
      </c>
      <c r="S946" t="s">
        <v>34</v>
      </c>
      <c r="T946" t="s">
        <v>35</v>
      </c>
      <c r="U946" t="s">
        <v>36</v>
      </c>
      <c r="V946" t="s">
        <v>37</v>
      </c>
      <c r="W946">
        <v>3</v>
      </c>
      <c r="X946" t="s">
        <v>47</v>
      </c>
      <c r="Y946">
        <v>5</v>
      </c>
      <c r="Z946" t="s">
        <v>91</v>
      </c>
    </row>
    <row r="947" spans="1:26" x14ac:dyDescent="0.3">
      <c r="A947" t="s">
        <v>1620</v>
      </c>
      <c r="B947" s="1">
        <v>45970</v>
      </c>
      <c r="C947" t="s">
        <v>1621</v>
      </c>
      <c r="D947" t="s">
        <v>61</v>
      </c>
      <c r="E947" t="s">
        <v>43</v>
      </c>
      <c r="F947">
        <v>54</v>
      </c>
      <c r="G947" t="s">
        <v>67</v>
      </c>
      <c r="H947" t="s">
        <v>68</v>
      </c>
      <c r="I947" t="s">
        <v>67</v>
      </c>
      <c r="J947" t="s">
        <v>62</v>
      </c>
      <c r="K947">
        <v>3</v>
      </c>
      <c r="L947">
        <v>30863</v>
      </c>
      <c r="M947">
        <v>0</v>
      </c>
      <c r="N947">
        <v>0</v>
      </c>
      <c r="O947">
        <v>16666.02</v>
      </c>
      <c r="P947">
        <v>493</v>
      </c>
      <c r="Q947">
        <v>109748.02</v>
      </c>
      <c r="R947" t="s">
        <v>83</v>
      </c>
      <c r="S947" t="s">
        <v>63</v>
      </c>
      <c r="T947" t="s">
        <v>70</v>
      </c>
      <c r="U947" t="s">
        <v>56</v>
      </c>
      <c r="V947" t="s">
        <v>57</v>
      </c>
      <c r="W947">
        <v>10</v>
      </c>
      <c r="X947" t="s">
        <v>38</v>
      </c>
      <c r="Y947">
        <v>3</v>
      </c>
      <c r="Z947" t="s">
        <v>58</v>
      </c>
    </row>
    <row r="948" spans="1:26" x14ac:dyDescent="0.3">
      <c r="A948" t="s">
        <v>1622</v>
      </c>
      <c r="B948" s="1">
        <v>46095</v>
      </c>
      <c r="C948" t="s">
        <v>1265</v>
      </c>
      <c r="D948" t="s">
        <v>42</v>
      </c>
      <c r="E948" t="s">
        <v>43</v>
      </c>
      <c r="F948">
        <v>18</v>
      </c>
      <c r="G948" t="s">
        <v>134</v>
      </c>
      <c r="H948" t="s">
        <v>31</v>
      </c>
      <c r="I948" t="s">
        <v>134</v>
      </c>
      <c r="J948" t="s">
        <v>69</v>
      </c>
      <c r="K948">
        <v>1</v>
      </c>
      <c r="L948">
        <v>14652</v>
      </c>
      <c r="M948">
        <v>0</v>
      </c>
      <c r="N948">
        <v>0</v>
      </c>
      <c r="O948">
        <v>2637.36</v>
      </c>
      <c r="P948">
        <v>24</v>
      </c>
      <c r="Q948">
        <v>17313.36</v>
      </c>
      <c r="R948" t="s">
        <v>83</v>
      </c>
      <c r="S948" t="s">
        <v>63</v>
      </c>
      <c r="T948" t="s">
        <v>55</v>
      </c>
      <c r="U948" t="s">
        <v>56</v>
      </c>
      <c r="V948" t="s">
        <v>57</v>
      </c>
      <c r="W948">
        <v>4</v>
      </c>
      <c r="X948" t="s">
        <v>38</v>
      </c>
      <c r="Y948">
        <v>4</v>
      </c>
      <c r="Z948" t="s">
        <v>47</v>
      </c>
    </row>
    <row r="949" spans="1:26" x14ac:dyDescent="0.3">
      <c r="A949" t="s">
        <v>1623</v>
      </c>
      <c r="B949" s="1">
        <v>46118</v>
      </c>
      <c r="C949" t="s">
        <v>740</v>
      </c>
      <c r="D949" t="s">
        <v>80</v>
      </c>
      <c r="E949" t="s">
        <v>43</v>
      </c>
      <c r="F949">
        <v>21</v>
      </c>
      <c r="G949" t="s">
        <v>30</v>
      </c>
      <c r="H949" t="s">
        <v>31</v>
      </c>
      <c r="I949" t="s">
        <v>30</v>
      </c>
      <c r="J949" t="s">
        <v>201</v>
      </c>
      <c r="K949">
        <v>5</v>
      </c>
      <c r="L949">
        <v>1032</v>
      </c>
      <c r="M949">
        <v>10</v>
      </c>
      <c r="N949">
        <v>516</v>
      </c>
      <c r="O949">
        <v>835.92</v>
      </c>
      <c r="P949">
        <v>234</v>
      </c>
      <c r="Q949">
        <v>5713.92</v>
      </c>
      <c r="R949" t="s">
        <v>83</v>
      </c>
      <c r="S949" t="s">
        <v>34</v>
      </c>
      <c r="T949" t="s">
        <v>35</v>
      </c>
      <c r="U949" t="s">
        <v>36</v>
      </c>
      <c r="V949" t="s">
        <v>37</v>
      </c>
      <c r="W949">
        <v>4</v>
      </c>
      <c r="X949" t="s">
        <v>38</v>
      </c>
      <c r="Y949">
        <v>3</v>
      </c>
      <c r="Z949" t="s">
        <v>39</v>
      </c>
    </row>
    <row r="950" spans="1:26" x14ac:dyDescent="0.3">
      <c r="A950" t="s">
        <v>1624</v>
      </c>
      <c r="B950" s="1">
        <v>45766</v>
      </c>
      <c r="C950" t="s">
        <v>1625</v>
      </c>
      <c r="D950" t="s">
        <v>89</v>
      </c>
      <c r="E950" t="s">
        <v>29</v>
      </c>
      <c r="F950">
        <v>42</v>
      </c>
      <c r="G950" t="s">
        <v>90</v>
      </c>
      <c r="H950" t="s">
        <v>31</v>
      </c>
      <c r="I950" t="s">
        <v>90</v>
      </c>
      <c r="J950" t="s">
        <v>62</v>
      </c>
      <c r="K950">
        <v>5</v>
      </c>
      <c r="L950">
        <v>4697</v>
      </c>
      <c r="M950">
        <v>0</v>
      </c>
      <c r="N950">
        <v>0</v>
      </c>
      <c r="O950">
        <v>4227.3</v>
      </c>
      <c r="P950">
        <v>377</v>
      </c>
      <c r="Q950">
        <v>28089.3</v>
      </c>
      <c r="R950" t="s">
        <v>83</v>
      </c>
      <c r="S950" t="s">
        <v>63</v>
      </c>
      <c r="T950" t="s">
        <v>46</v>
      </c>
      <c r="U950" t="s">
        <v>36</v>
      </c>
      <c r="V950" t="s">
        <v>37</v>
      </c>
      <c r="W950">
        <v>7</v>
      </c>
      <c r="X950" t="s">
        <v>38</v>
      </c>
      <c r="Y950">
        <v>3</v>
      </c>
      <c r="Z950" t="s">
        <v>39</v>
      </c>
    </row>
    <row r="951" spans="1:26" x14ac:dyDescent="0.3">
      <c r="A951" t="s">
        <v>1626</v>
      </c>
      <c r="B951" s="1">
        <v>46079</v>
      </c>
      <c r="C951" t="s">
        <v>1627</v>
      </c>
      <c r="D951" t="s">
        <v>73</v>
      </c>
      <c r="E951" t="s">
        <v>43</v>
      </c>
      <c r="F951">
        <v>44</v>
      </c>
      <c r="G951" t="s">
        <v>139</v>
      </c>
      <c r="H951" t="s">
        <v>31</v>
      </c>
      <c r="I951" t="s">
        <v>139</v>
      </c>
      <c r="J951" t="s">
        <v>75</v>
      </c>
      <c r="K951">
        <v>1</v>
      </c>
      <c r="L951">
        <v>5912</v>
      </c>
      <c r="M951">
        <v>10</v>
      </c>
      <c r="N951">
        <v>591.20000000000005</v>
      </c>
      <c r="O951">
        <v>957.74</v>
      </c>
      <c r="P951">
        <v>45</v>
      </c>
      <c r="Q951">
        <v>6323.54</v>
      </c>
      <c r="R951" t="s">
        <v>33</v>
      </c>
      <c r="S951" t="s">
        <v>34</v>
      </c>
      <c r="T951" t="s">
        <v>35</v>
      </c>
      <c r="U951" t="s">
        <v>36</v>
      </c>
      <c r="V951" t="s">
        <v>37</v>
      </c>
      <c r="W951">
        <v>2</v>
      </c>
      <c r="X951" t="s">
        <v>47</v>
      </c>
      <c r="Y951">
        <v>2</v>
      </c>
      <c r="Z951" t="s">
        <v>39</v>
      </c>
    </row>
    <row r="952" spans="1:26" x14ac:dyDescent="0.3">
      <c r="A952" t="s">
        <v>1628</v>
      </c>
      <c r="B952" s="1">
        <v>45973</v>
      </c>
      <c r="C952" t="s">
        <v>1629</v>
      </c>
      <c r="D952" t="s">
        <v>80</v>
      </c>
      <c r="E952" t="s">
        <v>29</v>
      </c>
      <c r="F952">
        <v>39</v>
      </c>
      <c r="G952" t="s">
        <v>51</v>
      </c>
      <c r="H952" t="s">
        <v>52</v>
      </c>
      <c r="I952" t="s">
        <v>51</v>
      </c>
      <c r="J952" t="s">
        <v>53</v>
      </c>
      <c r="K952">
        <v>2</v>
      </c>
      <c r="L952">
        <v>43132</v>
      </c>
      <c r="M952">
        <v>0</v>
      </c>
      <c r="N952">
        <v>0</v>
      </c>
      <c r="O952">
        <v>15527.52</v>
      </c>
      <c r="P952">
        <v>296</v>
      </c>
      <c r="Q952">
        <v>102087.52</v>
      </c>
      <c r="R952" t="s">
        <v>45</v>
      </c>
      <c r="S952" t="s">
        <v>34</v>
      </c>
      <c r="T952" t="s">
        <v>55</v>
      </c>
      <c r="U952" t="s">
        <v>56</v>
      </c>
      <c r="V952" t="s">
        <v>57</v>
      </c>
      <c r="W952">
        <v>7</v>
      </c>
      <c r="X952" t="s">
        <v>47</v>
      </c>
      <c r="Y952">
        <v>1</v>
      </c>
      <c r="Z952" t="s">
        <v>39</v>
      </c>
    </row>
    <row r="953" spans="1:26" x14ac:dyDescent="0.3">
      <c r="A953" t="s">
        <v>1630</v>
      </c>
      <c r="B953" s="1">
        <v>45772</v>
      </c>
      <c r="C953" t="s">
        <v>1097</v>
      </c>
      <c r="D953" t="s">
        <v>66</v>
      </c>
      <c r="E953" t="s">
        <v>43</v>
      </c>
      <c r="F953">
        <v>23</v>
      </c>
      <c r="G953" t="s">
        <v>139</v>
      </c>
      <c r="H953" t="s">
        <v>31</v>
      </c>
      <c r="I953" t="s">
        <v>139</v>
      </c>
      <c r="J953" t="s">
        <v>69</v>
      </c>
      <c r="K953">
        <v>1</v>
      </c>
      <c r="L953">
        <v>47653</v>
      </c>
      <c r="M953">
        <v>5</v>
      </c>
      <c r="N953">
        <v>2382.65</v>
      </c>
      <c r="O953">
        <v>8148.66</v>
      </c>
      <c r="P953">
        <v>319</v>
      </c>
      <c r="Q953">
        <v>53738.01</v>
      </c>
      <c r="R953" t="s">
        <v>33</v>
      </c>
      <c r="S953" t="s">
        <v>34</v>
      </c>
      <c r="T953" t="s">
        <v>84</v>
      </c>
      <c r="U953" t="s">
        <v>85</v>
      </c>
      <c r="V953" t="s">
        <v>86</v>
      </c>
      <c r="W953">
        <v>9</v>
      </c>
      <c r="X953" t="s">
        <v>47</v>
      </c>
      <c r="Y953">
        <v>3</v>
      </c>
      <c r="Z953" t="s">
        <v>39</v>
      </c>
    </row>
    <row r="954" spans="1:26" x14ac:dyDescent="0.3">
      <c r="A954" t="s">
        <v>1631</v>
      </c>
      <c r="B954" s="1">
        <v>46063</v>
      </c>
      <c r="C954" t="s">
        <v>1426</v>
      </c>
      <c r="D954" t="s">
        <v>108</v>
      </c>
      <c r="E954" t="s">
        <v>43</v>
      </c>
      <c r="F954">
        <v>49</v>
      </c>
      <c r="G954" t="s">
        <v>139</v>
      </c>
      <c r="H954" t="s">
        <v>31</v>
      </c>
      <c r="I954" t="s">
        <v>139</v>
      </c>
      <c r="J954" t="s">
        <v>75</v>
      </c>
      <c r="K954">
        <v>5</v>
      </c>
      <c r="L954">
        <v>34519</v>
      </c>
      <c r="M954">
        <v>10</v>
      </c>
      <c r="N954">
        <v>17259.5</v>
      </c>
      <c r="O954">
        <v>27960.39</v>
      </c>
      <c r="P954">
        <v>202</v>
      </c>
      <c r="Q954">
        <v>183497.89</v>
      </c>
      <c r="R954" t="s">
        <v>33</v>
      </c>
      <c r="S954" t="s">
        <v>34</v>
      </c>
      <c r="T954" t="s">
        <v>46</v>
      </c>
      <c r="U954" t="s">
        <v>36</v>
      </c>
      <c r="V954" t="s">
        <v>37</v>
      </c>
      <c r="W954">
        <v>4</v>
      </c>
      <c r="X954" t="s">
        <v>38</v>
      </c>
      <c r="Y954">
        <v>1</v>
      </c>
      <c r="Z954" t="s">
        <v>58</v>
      </c>
    </row>
    <row r="955" spans="1:26" x14ac:dyDescent="0.3">
      <c r="A955" t="s">
        <v>1632</v>
      </c>
      <c r="B955" s="1">
        <v>45971</v>
      </c>
      <c r="C955" t="s">
        <v>1633</v>
      </c>
      <c r="D955" t="s">
        <v>80</v>
      </c>
      <c r="E955" t="s">
        <v>29</v>
      </c>
      <c r="F955">
        <v>23</v>
      </c>
      <c r="G955" t="s">
        <v>99</v>
      </c>
      <c r="H955" t="s">
        <v>52</v>
      </c>
      <c r="I955" t="s">
        <v>99</v>
      </c>
      <c r="J955" t="s">
        <v>150</v>
      </c>
      <c r="K955">
        <v>3</v>
      </c>
      <c r="L955">
        <v>39182</v>
      </c>
      <c r="M955">
        <v>15</v>
      </c>
      <c r="N955">
        <v>17631.900000000001</v>
      </c>
      <c r="O955">
        <v>17984.54</v>
      </c>
      <c r="P955">
        <v>76</v>
      </c>
      <c r="Q955">
        <v>117974.64</v>
      </c>
      <c r="R955" t="s">
        <v>54</v>
      </c>
      <c r="S955" t="s">
        <v>34</v>
      </c>
      <c r="T955" t="s">
        <v>76</v>
      </c>
      <c r="U955" t="s">
        <v>77</v>
      </c>
      <c r="V955" t="s">
        <v>57</v>
      </c>
      <c r="W955">
        <v>6</v>
      </c>
      <c r="X955" t="s">
        <v>38</v>
      </c>
      <c r="Y955">
        <v>5</v>
      </c>
      <c r="Z955" t="s">
        <v>39</v>
      </c>
    </row>
    <row r="956" spans="1:26" x14ac:dyDescent="0.3">
      <c r="A956" t="s">
        <v>1634</v>
      </c>
      <c r="B956" s="1">
        <v>45793</v>
      </c>
      <c r="C956" t="s">
        <v>1001</v>
      </c>
      <c r="D956" t="s">
        <v>50</v>
      </c>
      <c r="E956" t="s">
        <v>29</v>
      </c>
      <c r="F956">
        <v>51</v>
      </c>
      <c r="G956" t="s">
        <v>139</v>
      </c>
      <c r="H956" t="s">
        <v>31</v>
      </c>
      <c r="I956" t="s">
        <v>139</v>
      </c>
      <c r="J956" t="s">
        <v>32</v>
      </c>
      <c r="K956">
        <v>4</v>
      </c>
      <c r="L956">
        <v>34291</v>
      </c>
      <c r="M956">
        <v>20</v>
      </c>
      <c r="N956">
        <v>27432.799999999999</v>
      </c>
      <c r="O956">
        <v>19751.62</v>
      </c>
      <c r="P956">
        <v>458</v>
      </c>
      <c r="Q956">
        <v>129940.82</v>
      </c>
      <c r="R956" t="s">
        <v>83</v>
      </c>
      <c r="S956" t="s">
        <v>63</v>
      </c>
      <c r="T956" t="s">
        <v>35</v>
      </c>
      <c r="U956" t="s">
        <v>36</v>
      </c>
      <c r="V956" t="s">
        <v>37</v>
      </c>
      <c r="W956">
        <v>7</v>
      </c>
      <c r="X956" t="s">
        <v>47</v>
      </c>
      <c r="Y956">
        <v>4</v>
      </c>
      <c r="Z956" t="s">
        <v>39</v>
      </c>
    </row>
    <row r="957" spans="1:26" x14ac:dyDescent="0.3">
      <c r="A957" t="s">
        <v>1635</v>
      </c>
      <c r="B957" s="1">
        <v>45790</v>
      </c>
      <c r="C957" t="s">
        <v>509</v>
      </c>
      <c r="D957" t="s">
        <v>61</v>
      </c>
      <c r="E957" t="s">
        <v>43</v>
      </c>
      <c r="F957">
        <v>44</v>
      </c>
      <c r="G957" t="s">
        <v>99</v>
      </c>
      <c r="H957" t="s">
        <v>52</v>
      </c>
      <c r="I957" t="s">
        <v>99</v>
      </c>
      <c r="J957" t="s">
        <v>62</v>
      </c>
      <c r="K957">
        <v>4</v>
      </c>
      <c r="L957">
        <v>30226</v>
      </c>
      <c r="M957">
        <v>0</v>
      </c>
      <c r="N957">
        <v>0</v>
      </c>
      <c r="O957">
        <v>21762.720000000001</v>
      </c>
      <c r="P957">
        <v>174</v>
      </c>
      <c r="Q957">
        <v>142840.72</v>
      </c>
      <c r="R957" t="s">
        <v>33</v>
      </c>
      <c r="S957" t="s">
        <v>63</v>
      </c>
      <c r="T957" t="s">
        <v>76</v>
      </c>
      <c r="U957" t="s">
        <v>77</v>
      </c>
      <c r="V957" t="s">
        <v>57</v>
      </c>
      <c r="W957">
        <v>7</v>
      </c>
      <c r="X957" t="s">
        <v>38</v>
      </c>
      <c r="Y957">
        <v>3</v>
      </c>
      <c r="Z957" t="s">
        <v>47</v>
      </c>
    </row>
    <row r="958" spans="1:26" x14ac:dyDescent="0.3">
      <c r="A958" t="s">
        <v>1636</v>
      </c>
      <c r="B958" s="1">
        <v>46091</v>
      </c>
      <c r="C958" t="s">
        <v>971</v>
      </c>
      <c r="D958" t="s">
        <v>108</v>
      </c>
      <c r="E958" t="s">
        <v>29</v>
      </c>
      <c r="F958">
        <v>54</v>
      </c>
      <c r="G958" t="s">
        <v>90</v>
      </c>
      <c r="H958" t="s">
        <v>31</v>
      </c>
      <c r="I958" t="s">
        <v>90</v>
      </c>
      <c r="J958" t="s">
        <v>150</v>
      </c>
      <c r="K958">
        <v>3</v>
      </c>
      <c r="L958">
        <v>3452</v>
      </c>
      <c r="M958">
        <v>20</v>
      </c>
      <c r="N958">
        <v>2071.1999999999998</v>
      </c>
      <c r="O958">
        <v>1491.26</v>
      </c>
      <c r="P958">
        <v>219</v>
      </c>
      <c r="Q958">
        <v>9995.06</v>
      </c>
      <c r="R958" t="s">
        <v>45</v>
      </c>
      <c r="S958" t="s">
        <v>34</v>
      </c>
      <c r="T958" t="s">
        <v>76</v>
      </c>
      <c r="U958" t="s">
        <v>77</v>
      </c>
      <c r="V958" t="s">
        <v>57</v>
      </c>
      <c r="W958">
        <v>5</v>
      </c>
      <c r="X958" t="s">
        <v>47</v>
      </c>
      <c r="Y958">
        <v>3</v>
      </c>
      <c r="Z958" t="s">
        <v>91</v>
      </c>
    </row>
    <row r="959" spans="1:26" x14ac:dyDescent="0.3">
      <c r="A959" t="s">
        <v>1637</v>
      </c>
      <c r="B959" s="1">
        <v>46002</v>
      </c>
      <c r="C959" t="s">
        <v>1304</v>
      </c>
      <c r="D959" t="s">
        <v>42</v>
      </c>
      <c r="E959" t="s">
        <v>43</v>
      </c>
      <c r="F959">
        <v>24</v>
      </c>
      <c r="G959" t="s">
        <v>94</v>
      </c>
      <c r="H959" t="s">
        <v>31</v>
      </c>
      <c r="I959" t="s">
        <v>94</v>
      </c>
      <c r="J959" t="s">
        <v>69</v>
      </c>
      <c r="K959">
        <v>4</v>
      </c>
      <c r="L959">
        <v>29812</v>
      </c>
      <c r="M959">
        <v>5</v>
      </c>
      <c r="N959">
        <v>5962.4</v>
      </c>
      <c r="O959">
        <v>20391.41</v>
      </c>
      <c r="P959">
        <v>257</v>
      </c>
      <c r="Q959">
        <v>133934.01</v>
      </c>
      <c r="R959" t="s">
        <v>83</v>
      </c>
      <c r="S959" t="s">
        <v>34</v>
      </c>
      <c r="T959" t="s">
        <v>84</v>
      </c>
      <c r="U959" t="s">
        <v>85</v>
      </c>
      <c r="V959" t="s">
        <v>86</v>
      </c>
      <c r="W959">
        <v>7</v>
      </c>
      <c r="X959" t="s">
        <v>47</v>
      </c>
      <c r="Y959">
        <v>3</v>
      </c>
      <c r="Z959" t="s">
        <v>39</v>
      </c>
    </row>
    <row r="960" spans="1:26" x14ac:dyDescent="0.3">
      <c r="A960" t="s">
        <v>1638</v>
      </c>
      <c r="B960" s="1">
        <v>45757</v>
      </c>
      <c r="C960" t="s">
        <v>1466</v>
      </c>
      <c r="D960" t="s">
        <v>108</v>
      </c>
      <c r="E960" t="s">
        <v>29</v>
      </c>
      <c r="F960">
        <v>33</v>
      </c>
      <c r="G960" t="s">
        <v>94</v>
      </c>
      <c r="H960" t="s">
        <v>31</v>
      </c>
      <c r="I960" t="s">
        <v>94</v>
      </c>
      <c r="J960" t="s">
        <v>125</v>
      </c>
      <c r="K960">
        <v>4</v>
      </c>
      <c r="L960">
        <v>12665</v>
      </c>
      <c r="M960">
        <v>10</v>
      </c>
      <c r="N960">
        <v>5066</v>
      </c>
      <c r="O960">
        <v>8206.92</v>
      </c>
      <c r="P960">
        <v>304</v>
      </c>
      <c r="Q960">
        <v>54104.92</v>
      </c>
      <c r="R960" t="s">
        <v>33</v>
      </c>
      <c r="S960" t="s">
        <v>34</v>
      </c>
      <c r="T960" t="s">
        <v>76</v>
      </c>
      <c r="U960" t="s">
        <v>77</v>
      </c>
      <c r="V960" t="s">
        <v>57</v>
      </c>
      <c r="W960">
        <v>9</v>
      </c>
      <c r="X960" t="s">
        <v>47</v>
      </c>
      <c r="Y960">
        <v>3</v>
      </c>
      <c r="Z960" t="s">
        <v>47</v>
      </c>
    </row>
    <row r="961" spans="1:26" x14ac:dyDescent="0.3">
      <c r="A961" t="s">
        <v>1639</v>
      </c>
      <c r="B961" s="1">
        <v>45989</v>
      </c>
      <c r="C961" t="s">
        <v>858</v>
      </c>
      <c r="D961" t="s">
        <v>73</v>
      </c>
      <c r="E961" t="s">
        <v>43</v>
      </c>
      <c r="F961">
        <v>34</v>
      </c>
      <c r="G961" t="s">
        <v>30</v>
      </c>
      <c r="H961" t="s">
        <v>31</v>
      </c>
      <c r="I961" t="s">
        <v>30</v>
      </c>
      <c r="J961" t="s">
        <v>69</v>
      </c>
      <c r="K961">
        <v>2</v>
      </c>
      <c r="L961">
        <v>19888</v>
      </c>
      <c r="M961">
        <v>5</v>
      </c>
      <c r="N961">
        <v>1988.8</v>
      </c>
      <c r="O961">
        <v>6801.7</v>
      </c>
      <c r="P961">
        <v>174</v>
      </c>
      <c r="Q961">
        <v>44762.9</v>
      </c>
      <c r="R961" t="s">
        <v>45</v>
      </c>
      <c r="S961" t="s">
        <v>63</v>
      </c>
      <c r="T961" t="s">
        <v>103</v>
      </c>
      <c r="U961" t="s">
        <v>103</v>
      </c>
      <c r="V961" t="s">
        <v>57</v>
      </c>
      <c r="W961">
        <v>7</v>
      </c>
      <c r="X961" t="s">
        <v>47</v>
      </c>
      <c r="Y961">
        <v>3</v>
      </c>
      <c r="Z961" t="s">
        <v>91</v>
      </c>
    </row>
    <row r="962" spans="1:26" x14ac:dyDescent="0.3">
      <c r="A962" t="s">
        <v>1640</v>
      </c>
      <c r="B962" s="1">
        <v>45982</v>
      </c>
      <c r="C962" t="s">
        <v>1159</v>
      </c>
      <c r="D962" t="s">
        <v>61</v>
      </c>
      <c r="E962" t="s">
        <v>43</v>
      </c>
      <c r="F962">
        <v>58</v>
      </c>
      <c r="G962" t="s">
        <v>44</v>
      </c>
      <c r="H962" t="s">
        <v>31</v>
      </c>
      <c r="I962" t="s">
        <v>44</v>
      </c>
      <c r="J962" t="s">
        <v>201</v>
      </c>
      <c r="K962">
        <v>5</v>
      </c>
      <c r="L962">
        <v>24187</v>
      </c>
      <c r="M962">
        <v>20</v>
      </c>
      <c r="N962">
        <v>24187</v>
      </c>
      <c r="O962">
        <v>17414.64</v>
      </c>
      <c r="P962">
        <v>271</v>
      </c>
      <c r="Q962">
        <v>114433.64</v>
      </c>
      <c r="R962" t="s">
        <v>33</v>
      </c>
      <c r="S962" t="s">
        <v>63</v>
      </c>
      <c r="T962" t="s">
        <v>103</v>
      </c>
      <c r="U962" t="s">
        <v>103</v>
      </c>
      <c r="V962" t="s">
        <v>57</v>
      </c>
      <c r="W962">
        <v>9</v>
      </c>
      <c r="X962" t="s">
        <v>47</v>
      </c>
      <c r="Y962">
        <v>2</v>
      </c>
      <c r="Z962" t="s">
        <v>39</v>
      </c>
    </row>
    <row r="963" spans="1:26" x14ac:dyDescent="0.3">
      <c r="A963" t="s">
        <v>1641</v>
      </c>
      <c r="B963" s="1">
        <v>45860</v>
      </c>
      <c r="C963" t="s">
        <v>693</v>
      </c>
      <c r="D963" t="s">
        <v>73</v>
      </c>
      <c r="E963" t="s">
        <v>43</v>
      </c>
      <c r="F963">
        <v>21</v>
      </c>
      <c r="G963" t="s">
        <v>51</v>
      </c>
      <c r="H963" t="s">
        <v>52</v>
      </c>
      <c r="I963" t="s">
        <v>51</v>
      </c>
      <c r="J963" t="s">
        <v>75</v>
      </c>
      <c r="K963">
        <v>1</v>
      </c>
      <c r="L963">
        <v>27343</v>
      </c>
      <c r="M963">
        <v>5</v>
      </c>
      <c r="N963">
        <v>1367.15</v>
      </c>
      <c r="O963">
        <v>4675.6499999999996</v>
      </c>
      <c r="P963">
        <v>427</v>
      </c>
      <c r="Q963">
        <v>31078.5</v>
      </c>
      <c r="R963" t="s">
        <v>83</v>
      </c>
      <c r="S963" t="s">
        <v>34</v>
      </c>
      <c r="T963" t="s">
        <v>55</v>
      </c>
      <c r="U963" t="s">
        <v>56</v>
      </c>
      <c r="V963" t="s">
        <v>57</v>
      </c>
      <c r="W963">
        <v>6</v>
      </c>
      <c r="X963" t="s">
        <v>38</v>
      </c>
      <c r="Y963">
        <v>1</v>
      </c>
      <c r="Z963" t="s">
        <v>91</v>
      </c>
    </row>
    <row r="964" spans="1:26" x14ac:dyDescent="0.3">
      <c r="A964" t="s">
        <v>1642</v>
      </c>
      <c r="B964" s="1">
        <v>45953</v>
      </c>
      <c r="C964" t="s">
        <v>264</v>
      </c>
      <c r="D964" t="s">
        <v>61</v>
      </c>
      <c r="E964" t="s">
        <v>29</v>
      </c>
      <c r="F964">
        <v>23</v>
      </c>
      <c r="G964" t="s">
        <v>74</v>
      </c>
      <c r="H964" t="s">
        <v>31</v>
      </c>
      <c r="I964" t="s">
        <v>74</v>
      </c>
      <c r="J964" t="s">
        <v>62</v>
      </c>
      <c r="K964">
        <v>1</v>
      </c>
      <c r="L964">
        <v>36253</v>
      </c>
      <c r="M964">
        <v>0</v>
      </c>
      <c r="N964">
        <v>0</v>
      </c>
      <c r="O964">
        <v>6525.54</v>
      </c>
      <c r="P964">
        <v>493</v>
      </c>
      <c r="Q964">
        <v>43271.54</v>
      </c>
      <c r="R964" t="s">
        <v>54</v>
      </c>
      <c r="S964" t="s">
        <v>34</v>
      </c>
      <c r="T964" t="s">
        <v>70</v>
      </c>
      <c r="U964" t="s">
        <v>56</v>
      </c>
      <c r="V964" t="s">
        <v>57</v>
      </c>
      <c r="W964">
        <v>7</v>
      </c>
      <c r="X964" t="s">
        <v>38</v>
      </c>
      <c r="Y964">
        <v>2</v>
      </c>
      <c r="Z964" t="s">
        <v>39</v>
      </c>
    </row>
    <row r="965" spans="1:26" x14ac:dyDescent="0.3">
      <c r="A965" t="s">
        <v>1643</v>
      </c>
      <c r="B965" s="1">
        <v>45914</v>
      </c>
      <c r="C965" t="s">
        <v>944</v>
      </c>
      <c r="D965" t="s">
        <v>73</v>
      </c>
      <c r="E965" t="s">
        <v>43</v>
      </c>
      <c r="F965">
        <v>47</v>
      </c>
      <c r="G965" t="s">
        <v>94</v>
      </c>
      <c r="H965" t="s">
        <v>31</v>
      </c>
      <c r="I965" t="s">
        <v>94</v>
      </c>
      <c r="J965" t="s">
        <v>69</v>
      </c>
      <c r="K965">
        <v>2</v>
      </c>
      <c r="L965">
        <v>6461</v>
      </c>
      <c r="M965">
        <v>0</v>
      </c>
      <c r="N965">
        <v>0</v>
      </c>
      <c r="O965">
        <v>2325.96</v>
      </c>
      <c r="P965">
        <v>137</v>
      </c>
      <c r="Q965">
        <v>15384.96</v>
      </c>
      <c r="R965" t="s">
        <v>33</v>
      </c>
      <c r="S965" t="s">
        <v>63</v>
      </c>
      <c r="T965" t="s">
        <v>35</v>
      </c>
      <c r="U965" t="s">
        <v>36</v>
      </c>
      <c r="V965" t="s">
        <v>37</v>
      </c>
      <c r="W965">
        <v>4</v>
      </c>
      <c r="X965" t="s">
        <v>47</v>
      </c>
      <c r="Y965">
        <v>2</v>
      </c>
      <c r="Z965" t="s">
        <v>58</v>
      </c>
    </row>
    <row r="966" spans="1:26" x14ac:dyDescent="0.3">
      <c r="A966" t="s">
        <v>1644</v>
      </c>
      <c r="B966" s="1">
        <v>45937</v>
      </c>
      <c r="C966" t="s">
        <v>1645</v>
      </c>
      <c r="D966" t="s">
        <v>42</v>
      </c>
      <c r="E966" t="s">
        <v>29</v>
      </c>
      <c r="F966">
        <v>26</v>
      </c>
      <c r="G966" t="s">
        <v>30</v>
      </c>
      <c r="H966" t="s">
        <v>31</v>
      </c>
      <c r="I966" t="s">
        <v>30</v>
      </c>
      <c r="J966" t="s">
        <v>32</v>
      </c>
      <c r="K966">
        <v>5</v>
      </c>
      <c r="L966">
        <v>34990</v>
      </c>
      <c r="M966">
        <v>20</v>
      </c>
      <c r="N966">
        <v>34990</v>
      </c>
      <c r="O966">
        <v>25192.799999999999</v>
      </c>
      <c r="P966">
        <v>340</v>
      </c>
      <c r="Q966">
        <v>165492.79999999999</v>
      </c>
      <c r="R966" t="s">
        <v>83</v>
      </c>
      <c r="S966" t="s">
        <v>34</v>
      </c>
      <c r="T966" t="s">
        <v>95</v>
      </c>
      <c r="U966" t="s">
        <v>96</v>
      </c>
      <c r="V966" t="s">
        <v>57</v>
      </c>
      <c r="W966">
        <v>2</v>
      </c>
      <c r="X966" t="s">
        <v>47</v>
      </c>
      <c r="Y966">
        <v>1</v>
      </c>
      <c r="Z966" t="s">
        <v>91</v>
      </c>
    </row>
    <row r="967" spans="1:26" x14ac:dyDescent="0.3">
      <c r="A967" t="s">
        <v>1646</v>
      </c>
      <c r="B967" s="1">
        <v>46080</v>
      </c>
      <c r="C967" t="s">
        <v>455</v>
      </c>
      <c r="D967" t="s">
        <v>50</v>
      </c>
      <c r="E967" t="s">
        <v>43</v>
      </c>
      <c r="F967">
        <v>33</v>
      </c>
      <c r="G967" t="s">
        <v>44</v>
      </c>
      <c r="H967" t="s">
        <v>31</v>
      </c>
      <c r="I967" t="s">
        <v>44</v>
      </c>
      <c r="J967" t="s">
        <v>53</v>
      </c>
      <c r="K967">
        <v>3</v>
      </c>
      <c r="L967">
        <v>6736</v>
      </c>
      <c r="M967">
        <v>15</v>
      </c>
      <c r="N967">
        <v>3031.2</v>
      </c>
      <c r="O967">
        <v>3091.82</v>
      </c>
      <c r="P967">
        <v>130</v>
      </c>
      <c r="Q967">
        <v>20398.62</v>
      </c>
      <c r="R967" t="s">
        <v>54</v>
      </c>
      <c r="S967" t="s">
        <v>34</v>
      </c>
      <c r="T967" t="s">
        <v>103</v>
      </c>
      <c r="U967" t="s">
        <v>103</v>
      </c>
      <c r="V967" t="s">
        <v>57</v>
      </c>
      <c r="W967">
        <v>8</v>
      </c>
      <c r="X967" t="s">
        <v>47</v>
      </c>
      <c r="Y967">
        <v>3</v>
      </c>
      <c r="Z967" t="s">
        <v>58</v>
      </c>
    </row>
    <row r="968" spans="1:26" x14ac:dyDescent="0.3">
      <c r="A968" t="s">
        <v>1647</v>
      </c>
      <c r="B968" s="1">
        <v>46062</v>
      </c>
      <c r="C968" t="s">
        <v>840</v>
      </c>
      <c r="D968" t="s">
        <v>80</v>
      </c>
      <c r="E968" t="s">
        <v>29</v>
      </c>
      <c r="F968">
        <v>27</v>
      </c>
      <c r="G968" t="s">
        <v>30</v>
      </c>
      <c r="H968" t="s">
        <v>31</v>
      </c>
      <c r="I968" t="s">
        <v>30</v>
      </c>
      <c r="J968" t="s">
        <v>112</v>
      </c>
      <c r="K968">
        <v>1</v>
      </c>
      <c r="L968">
        <v>24799</v>
      </c>
      <c r="M968">
        <v>0</v>
      </c>
      <c r="N968">
        <v>0</v>
      </c>
      <c r="O968">
        <v>4463.82</v>
      </c>
      <c r="P968">
        <v>488</v>
      </c>
      <c r="Q968">
        <v>29750.82</v>
      </c>
      <c r="R968" t="s">
        <v>83</v>
      </c>
      <c r="S968" t="s">
        <v>63</v>
      </c>
      <c r="T968" t="s">
        <v>55</v>
      </c>
      <c r="U968" t="s">
        <v>56</v>
      </c>
      <c r="V968" t="s">
        <v>57</v>
      </c>
      <c r="W968">
        <v>1</v>
      </c>
      <c r="X968" t="s">
        <v>47</v>
      </c>
      <c r="Y968">
        <v>4</v>
      </c>
      <c r="Z968" t="s">
        <v>91</v>
      </c>
    </row>
    <row r="969" spans="1:26" x14ac:dyDescent="0.3">
      <c r="A969" t="s">
        <v>1648</v>
      </c>
      <c r="B969" s="1">
        <v>45790</v>
      </c>
      <c r="C969" t="s">
        <v>540</v>
      </c>
      <c r="D969" t="s">
        <v>28</v>
      </c>
      <c r="E969" t="s">
        <v>43</v>
      </c>
      <c r="F969">
        <v>47</v>
      </c>
      <c r="G969" t="s">
        <v>139</v>
      </c>
      <c r="H969" t="s">
        <v>31</v>
      </c>
      <c r="I969" t="s">
        <v>139</v>
      </c>
      <c r="J969" t="s">
        <v>112</v>
      </c>
      <c r="K969">
        <v>1</v>
      </c>
      <c r="L969">
        <v>9195</v>
      </c>
      <c r="M969">
        <v>20</v>
      </c>
      <c r="N969">
        <v>1839</v>
      </c>
      <c r="O969">
        <v>1324.08</v>
      </c>
      <c r="P969">
        <v>174</v>
      </c>
      <c r="Q969">
        <v>8854.08</v>
      </c>
      <c r="R969" t="s">
        <v>54</v>
      </c>
      <c r="S969" t="s">
        <v>34</v>
      </c>
      <c r="T969" t="s">
        <v>103</v>
      </c>
      <c r="U969" t="s">
        <v>103</v>
      </c>
      <c r="V969" t="s">
        <v>57</v>
      </c>
      <c r="W969">
        <v>2</v>
      </c>
      <c r="X969" t="s">
        <v>47</v>
      </c>
      <c r="Y969">
        <v>5</v>
      </c>
      <c r="Z969" t="s">
        <v>47</v>
      </c>
    </row>
    <row r="970" spans="1:26" x14ac:dyDescent="0.3">
      <c r="A970" t="s">
        <v>1649</v>
      </c>
      <c r="B970" s="1">
        <v>46119</v>
      </c>
      <c r="C970" t="s">
        <v>1650</v>
      </c>
      <c r="D970" t="s">
        <v>111</v>
      </c>
      <c r="E970" t="s">
        <v>29</v>
      </c>
      <c r="F970">
        <v>41</v>
      </c>
      <c r="G970" t="s">
        <v>44</v>
      </c>
      <c r="H970" t="s">
        <v>31</v>
      </c>
      <c r="I970" t="s">
        <v>44</v>
      </c>
      <c r="J970" t="s">
        <v>201</v>
      </c>
      <c r="K970">
        <v>3</v>
      </c>
      <c r="L970">
        <v>46281</v>
      </c>
      <c r="M970">
        <v>5</v>
      </c>
      <c r="N970">
        <v>6942.15</v>
      </c>
      <c r="O970">
        <v>23742.15</v>
      </c>
      <c r="P970">
        <v>54</v>
      </c>
      <c r="Q970">
        <v>155697</v>
      </c>
      <c r="R970" t="s">
        <v>54</v>
      </c>
      <c r="S970" t="s">
        <v>63</v>
      </c>
      <c r="T970" t="s">
        <v>35</v>
      </c>
      <c r="U970" t="s">
        <v>36</v>
      </c>
      <c r="V970" t="s">
        <v>37</v>
      </c>
      <c r="W970">
        <v>8</v>
      </c>
      <c r="X970" t="s">
        <v>47</v>
      </c>
      <c r="Y970">
        <v>2</v>
      </c>
      <c r="Z970" t="s">
        <v>58</v>
      </c>
    </row>
    <row r="971" spans="1:26" x14ac:dyDescent="0.3">
      <c r="A971" t="s">
        <v>1651</v>
      </c>
      <c r="B971" s="1">
        <v>46000</v>
      </c>
      <c r="C971" t="s">
        <v>1652</v>
      </c>
      <c r="D971" t="s">
        <v>73</v>
      </c>
      <c r="E971" t="s">
        <v>43</v>
      </c>
      <c r="F971">
        <v>47</v>
      </c>
      <c r="G971" t="s">
        <v>44</v>
      </c>
      <c r="H971" t="s">
        <v>31</v>
      </c>
      <c r="I971" t="s">
        <v>44</v>
      </c>
      <c r="J971" t="s">
        <v>150</v>
      </c>
      <c r="K971">
        <v>3</v>
      </c>
      <c r="L971">
        <v>11665</v>
      </c>
      <c r="M971">
        <v>15</v>
      </c>
      <c r="N971">
        <v>5249.25</v>
      </c>
      <c r="O971">
        <v>5354.23</v>
      </c>
      <c r="P971">
        <v>392</v>
      </c>
      <c r="Q971">
        <v>35491.99</v>
      </c>
      <c r="R971" t="s">
        <v>83</v>
      </c>
      <c r="S971" t="s">
        <v>63</v>
      </c>
      <c r="T971" t="s">
        <v>76</v>
      </c>
      <c r="U971" t="s">
        <v>77</v>
      </c>
      <c r="V971" t="s">
        <v>57</v>
      </c>
      <c r="W971">
        <v>6</v>
      </c>
      <c r="X971" t="s">
        <v>38</v>
      </c>
      <c r="Y971">
        <v>5</v>
      </c>
      <c r="Z971" t="s">
        <v>47</v>
      </c>
    </row>
    <row r="972" spans="1:26" x14ac:dyDescent="0.3">
      <c r="A972" t="s">
        <v>1653</v>
      </c>
      <c r="B972" s="1">
        <v>45778</v>
      </c>
      <c r="C972" t="s">
        <v>1654</v>
      </c>
      <c r="D972" t="s">
        <v>42</v>
      </c>
      <c r="E972" t="s">
        <v>29</v>
      </c>
      <c r="F972">
        <v>23</v>
      </c>
      <c r="G972" t="s">
        <v>44</v>
      </c>
      <c r="H972" t="s">
        <v>31</v>
      </c>
      <c r="I972" t="s">
        <v>44</v>
      </c>
      <c r="J972" t="s">
        <v>32</v>
      </c>
      <c r="K972">
        <v>2</v>
      </c>
      <c r="L972">
        <v>41905</v>
      </c>
      <c r="M972">
        <v>20</v>
      </c>
      <c r="N972">
        <v>16762</v>
      </c>
      <c r="O972">
        <v>12068.64</v>
      </c>
      <c r="P972">
        <v>427</v>
      </c>
      <c r="Q972">
        <v>79543.64</v>
      </c>
      <c r="R972" t="s">
        <v>54</v>
      </c>
      <c r="S972" t="s">
        <v>63</v>
      </c>
      <c r="T972" t="s">
        <v>70</v>
      </c>
      <c r="U972" t="s">
        <v>56</v>
      </c>
      <c r="V972" t="s">
        <v>57</v>
      </c>
      <c r="W972">
        <v>5</v>
      </c>
      <c r="X972" t="s">
        <v>38</v>
      </c>
      <c r="Y972">
        <v>1</v>
      </c>
      <c r="Z972" t="s">
        <v>58</v>
      </c>
    </row>
    <row r="973" spans="1:26" x14ac:dyDescent="0.3">
      <c r="A973" t="s">
        <v>1655</v>
      </c>
      <c r="B973" s="1">
        <v>45896</v>
      </c>
      <c r="C973" t="s">
        <v>1589</v>
      </c>
      <c r="D973" t="s">
        <v>50</v>
      </c>
      <c r="E973" t="s">
        <v>43</v>
      </c>
      <c r="F973">
        <v>38</v>
      </c>
      <c r="G973" t="s">
        <v>44</v>
      </c>
      <c r="H973" t="s">
        <v>31</v>
      </c>
      <c r="I973" t="s">
        <v>44</v>
      </c>
      <c r="J973" t="s">
        <v>75</v>
      </c>
      <c r="K973">
        <v>1</v>
      </c>
      <c r="L973">
        <v>13855</v>
      </c>
      <c r="M973">
        <v>15</v>
      </c>
      <c r="N973">
        <v>2078.25</v>
      </c>
      <c r="O973">
        <v>2119.8200000000002</v>
      </c>
      <c r="P973">
        <v>127</v>
      </c>
      <c r="Q973">
        <v>14023.57</v>
      </c>
      <c r="R973" t="s">
        <v>45</v>
      </c>
      <c r="S973" t="s">
        <v>34</v>
      </c>
      <c r="T973" t="s">
        <v>76</v>
      </c>
      <c r="U973" t="s">
        <v>77</v>
      </c>
      <c r="V973" t="s">
        <v>57</v>
      </c>
      <c r="W973">
        <v>7</v>
      </c>
      <c r="X973" t="s">
        <v>47</v>
      </c>
      <c r="Y973">
        <v>5</v>
      </c>
      <c r="Z973" t="s">
        <v>39</v>
      </c>
    </row>
    <row r="974" spans="1:26" x14ac:dyDescent="0.3">
      <c r="A974" t="s">
        <v>1656</v>
      </c>
      <c r="B974" s="1">
        <v>46077</v>
      </c>
      <c r="C974" t="s">
        <v>1657</v>
      </c>
      <c r="D974" t="s">
        <v>73</v>
      </c>
      <c r="E974" t="s">
        <v>43</v>
      </c>
      <c r="F974">
        <v>51</v>
      </c>
      <c r="G974" t="s">
        <v>51</v>
      </c>
      <c r="H974" t="s">
        <v>52</v>
      </c>
      <c r="I974" t="s">
        <v>51</v>
      </c>
      <c r="J974" t="s">
        <v>32</v>
      </c>
      <c r="K974">
        <v>4</v>
      </c>
      <c r="L974">
        <v>29217</v>
      </c>
      <c r="M974">
        <v>0</v>
      </c>
      <c r="N974">
        <v>0</v>
      </c>
      <c r="O974">
        <v>21036.240000000002</v>
      </c>
      <c r="P974">
        <v>188</v>
      </c>
      <c r="Q974">
        <v>138092.24</v>
      </c>
      <c r="R974" t="s">
        <v>54</v>
      </c>
      <c r="S974" t="s">
        <v>63</v>
      </c>
      <c r="T974" t="s">
        <v>35</v>
      </c>
      <c r="U974" t="s">
        <v>36</v>
      </c>
      <c r="V974" t="s">
        <v>37</v>
      </c>
      <c r="W974">
        <v>10</v>
      </c>
      <c r="X974" t="s">
        <v>38</v>
      </c>
      <c r="Y974">
        <v>1</v>
      </c>
      <c r="Z974" t="s">
        <v>39</v>
      </c>
    </row>
    <row r="975" spans="1:26" x14ac:dyDescent="0.3">
      <c r="A975" t="s">
        <v>1658</v>
      </c>
      <c r="B975" s="1">
        <v>45816</v>
      </c>
      <c r="C975" t="s">
        <v>1129</v>
      </c>
      <c r="D975" t="s">
        <v>61</v>
      </c>
      <c r="E975" t="s">
        <v>29</v>
      </c>
      <c r="F975">
        <v>19</v>
      </c>
      <c r="G975" t="s">
        <v>67</v>
      </c>
      <c r="H975" t="s">
        <v>68</v>
      </c>
      <c r="I975" t="s">
        <v>67</v>
      </c>
      <c r="J975" t="s">
        <v>112</v>
      </c>
      <c r="K975">
        <v>3</v>
      </c>
      <c r="L975">
        <v>34047</v>
      </c>
      <c r="M975">
        <v>0</v>
      </c>
      <c r="N975">
        <v>0</v>
      </c>
      <c r="O975">
        <v>18385.38</v>
      </c>
      <c r="P975">
        <v>42</v>
      </c>
      <c r="Q975">
        <v>120568.38</v>
      </c>
      <c r="R975" t="s">
        <v>54</v>
      </c>
      <c r="S975" t="s">
        <v>63</v>
      </c>
      <c r="T975" t="s">
        <v>103</v>
      </c>
      <c r="U975" t="s">
        <v>103</v>
      </c>
      <c r="V975" t="s">
        <v>57</v>
      </c>
      <c r="W975">
        <v>3</v>
      </c>
      <c r="X975" t="s">
        <v>38</v>
      </c>
      <c r="Y975">
        <v>5</v>
      </c>
      <c r="Z975" t="s">
        <v>39</v>
      </c>
    </row>
    <row r="976" spans="1:26" x14ac:dyDescent="0.3">
      <c r="A976" t="s">
        <v>1659</v>
      </c>
      <c r="B976" s="1">
        <v>45855</v>
      </c>
      <c r="C976" t="s">
        <v>1074</v>
      </c>
      <c r="D976" t="s">
        <v>111</v>
      </c>
      <c r="E976" t="s">
        <v>43</v>
      </c>
      <c r="F976">
        <v>47</v>
      </c>
      <c r="G976" t="s">
        <v>99</v>
      </c>
      <c r="H976" t="s">
        <v>52</v>
      </c>
      <c r="I976" t="s">
        <v>99</v>
      </c>
      <c r="J976" t="s">
        <v>53</v>
      </c>
      <c r="K976">
        <v>4</v>
      </c>
      <c r="L976">
        <v>40544</v>
      </c>
      <c r="M976">
        <v>5</v>
      </c>
      <c r="N976">
        <v>8108.8</v>
      </c>
      <c r="O976">
        <v>27732.1</v>
      </c>
      <c r="P976">
        <v>384</v>
      </c>
      <c r="Q976">
        <v>182183.3</v>
      </c>
      <c r="R976" t="s">
        <v>45</v>
      </c>
      <c r="S976" t="s">
        <v>34</v>
      </c>
      <c r="T976" t="s">
        <v>103</v>
      </c>
      <c r="U976" t="s">
        <v>103</v>
      </c>
      <c r="V976" t="s">
        <v>57</v>
      </c>
      <c r="W976">
        <v>10</v>
      </c>
      <c r="X976" t="s">
        <v>47</v>
      </c>
      <c r="Y976">
        <v>1</v>
      </c>
      <c r="Z976" t="s">
        <v>58</v>
      </c>
    </row>
    <row r="977" spans="1:26" x14ac:dyDescent="0.3">
      <c r="A977" t="s">
        <v>1660</v>
      </c>
      <c r="B977" s="1">
        <v>45927</v>
      </c>
      <c r="C977" t="s">
        <v>1026</v>
      </c>
      <c r="D977" t="s">
        <v>28</v>
      </c>
      <c r="E977" t="s">
        <v>43</v>
      </c>
      <c r="F977">
        <v>23</v>
      </c>
      <c r="G977" t="s">
        <v>30</v>
      </c>
      <c r="H977" t="s">
        <v>31</v>
      </c>
      <c r="I977" t="s">
        <v>30</v>
      </c>
      <c r="J977" t="s">
        <v>112</v>
      </c>
      <c r="K977">
        <v>1</v>
      </c>
      <c r="L977">
        <v>34177</v>
      </c>
      <c r="M977">
        <v>15</v>
      </c>
      <c r="N977">
        <v>5126.55</v>
      </c>
      <c r="O977">
        <v>5229.08</v>
      </c>
      <c r="P977">
        <v>114</v>
      </c>
      <c r="Q977">
        <v>34393.53</v>
      </c>
      <c r="R977" t="s">
        <v>83</v>
      </c>
      <c r="S977" t="s">
        <v>34</v>
      </c>
      <c r="T977" t="s">
        <v>84</v>
      </c>
      <c r="U977" t="s">
        <v>85</v>
      </c>
      <c r="V977" t="s">
        <v>86</v>
      </c>
      <c r="W977">
        <v>7</v>
      </c>
      <c r="X977" t="s">
        <v>38</v>
      </c>
      <c r="Y977">
        <v>5</v>
      </c>
      <c r="Z977" t="s">
        <v>58</v>
      </c>
    </row>
    <row r="978" spans="1:26" x14ac:dyDescent="0.3">
      <c r="A978" t="s">
        <v>1661</v>
      </c>
      <c r="B978" s="1">
        <v>45910</v>
      </c>
      <c r="C978" t="s">
        <v>578</v>
      </c>
      <c r="D978" t="s">
        <v>42</v>
      </c>
      <c r="E978" t="s">
        <v>43</v>
      </c>
      <c r="F978">
        <v>35</v>
      </c>
      <c r="G978" t="s">
        <v>99</v>
      </c>
      <c r="H978" t="s">
        <v>52</v>
      </c>
      <c r="I978" t="s">
        <v>99</v>
      </c>
      <c r="J978" t="s">
        <v>32</v>
      </c>
      <c r="K978">
        <v>4</v>
      </c>
      <c r="L978">
        <v>32481</v>
      </c>
      <c r="M978">
        <v>20</v>
      </c>
      <c r="N978">
        <v>25984.799999999999</v>
      </c>
      <c r="O978">
        <v>18709.060000000001</v>
      </c>
      <c r="P978">
        <v>431</v>
      </c>
      <c r="Q978">
        <v>123079.26</v>
      </c>
      <c r="R978" t="s">
        <v>54</v>
      </c>
      <c r="S978" t="s">
        <v>63</v>
      </c>
      <c r="T978" t="s">
        <v>35</v>
      </c>
      <c r="U978" t="s">
        <v>36</v>
      </c>
      <c r="V978" t="s">
        <v>37</v>
      </c>
      <c r="W978">
        <v>5</v>
      </c>
      <c r="X978" t="s">
        <v>47</v>
      </c>
      <c r="Y978">
        <v>3</v>
      </c>
      <c r="Z978" t="s">
        <v>58</v>
      </c>
    </row>
    <row r="979" spans="1:26" x14ac:dyDescent="0.3">
      <c r="A979" t="s">
        <v>1662</v>
      </c>
      <c r="B979" s="1">
        <v>45930</v>
      </c>
      <c r="C979" t="s">
        <v>635</v>
      </c>
      <c r="D979" t="s">
        <v>108</v>
      </c>
      <c r="E979" t="s">
        <v>43</v>
      </c>
      <c r="F979">
        <v>45</v>
      </c>
      <c r="G979" t="s">
        <v>90</v>
      </c>
      <c r="H979" t="s">
        <v>31</v>
      </c>
      <c r="I979" t="s">
        <v>90</v>
      </c>
      <c r="J979" t="s">
        <v>62</v>
      </c>
      <c r="K979">
        <v>4</v>
      </c>
      <c r="L979">
        <v>26540</v>
      </c>
      <c r="M979">
        <v>10</v>
      </c>
      <c r="N979">
        <v>10616</v>
      </c>
      <c r="O979">
        <v>17197.919999999998</v>
      </c>
      <c r="P979">
        <v>448</v>
      </c>
      <c r="Q979">
        <v>113189.92</v>
      </c>
      <c r="R979" t="s">
        <v>33</v>
      </c>
      <c r="S979" t="s">
        <v>63</v>
      </c>
      <c r="T979" t="s">
        <v>84</v>
      </c>
      <c r="U979" t="s">
        <v>85</v>
      </c>
      <c r="V979" t="s">
        <v>86</v>
      </c>
      <c r="W979">
        <v>8</v>
      </c>
      <c r="X979" t="s">
        <v>47</v>
      </c>
      <c r="Y979">
        <v>5</v>
      </c>
      <c r="Z979" t="s">
        <v>91</v>
      </c>
    </row>
    <row r="980" spans="1:26" x14ac:dyDescent="0.3">
      <c r="A980" t="s">
        <v>1663</v>
      </c>
      <c r="B980" s="1">
        <v>45889</v>
      </c>
      <c r="C980" t="s">
        <v>268</v>
      </c>
      <c r="D980" t="s">
        <v>42</v>
      </c>
      <c r="E980" t="s">
        <v>29</v>
      </c>
      <c r="F980">
        <v>57</v>
      </c>
      <c r="G980" t="s">
        <v>44</v>
      </c>
      <c r="H980" t="s">
        <v>31</v>
      </c>
      <c r="I980" t="s">
        <v>44</v>
      </c>
      <c r="J980" t="s">
        <v>53</v>
      </c>
      <c r="K980">
        <v>2</v>
      </c>
      <c r="L980">
        <v>7396</v>
      </c>
      <c r="M980">
        <v>20</v>
      </c>
      <c r="N980">
        <v>2958.4</v>
      </c>
      <c r="O980">
        <v>2130.0500000000002</v>
      </c>
      <c r="P980">
        <v>160</v>
      </c>
      <c r="Q980">
        <v>14123.65</v>
      </c>
      <c r="R980" t="s">
        <v>33</v>
      </c>
      <c r="S980" t="s">
        <v>63</v>
      </c>
      <c r="T980" t="s">
        <v>55</v>
      </c>
      <c r="U980" t="s">
        <v>56</v>
      </c>
      <c r="V980" t="s">
        <v>57</v>
      </c>
      <c r="W980">
        <v>2</v>
      </c>
      <c r="X980" t="s">
        <v>47</v>
      </c>
      <c r="Y980">
        <v>4</v>
      </c>
      <c r="Z980" t="s">
        <v>47</v>
      </c>
    </row>
    <row r="981" spans="1:26" x14ac:dyDescent="0.3">
      <c r="A981" t="s">
        <v>1664</v>
      </c>
      <c r="B981" s="1">
        <v>46095</v>
      </c>
      <c r="C981" t="s">
        <v>1194</v>
      </c>
      <c r="D981" t="s">
        <v>111</v>
      </c>
      <c r="E981" t="s">
        <v>43</v>
      </c>
      <c r="F981">
        <v>19</v>
      </c>
      <c r="G981" t="s">
        <v>74</v>
      </c>
      <c r="H981" t="s">
        <v>31</v>
      </c>
      <c r="I981" t="s">
        <v>74</v>
      </c>
      <c r="J981" t="s">
        <v>102</v>
      </c>
      <c r="K981">
        <v>4</v>
      </c>
      <c r="L981">
        <v>12010</v>
      </c>
      <c r="M981">
        <v>5</v>
      </c>
      <c r="N981">
        <v>2402</v>
      </c>
      <c r="O981">
        <v>8214.84</v>
      </c>
      <c r="P981">
        <v>40</v>
      </c>
      <c r="Q981">
        <v>53892.84</v>
      </c>
      <c r="R981" t="s">
        <v>45</v>
      </c>
      <c r="S981" t="s">
        <v>63</v>
      </c>
      <c r="T981" t="s">
        <v>35</v>
      </c>
      <c r="U981" t="s">
        <v>36</v>
      </c>
      <c r="V981" t="s">
        <v>37</v>
      </c>
      <c r="W981">
        <v>2</v>
      </c>
      <c r="X981" t="s">
        <v>47</v>
      </c>
      <c r="Y981">
        <v>1</v>
      </c>
      <c r="Z981" t="s">
        <v>47</v>
      </c>
    </row>
    <row r="982" spans="1:26" x14ac:dyDescent="0.3">
      <c r="A982" t="s">
        <v>1665</v>
      </c>
      <c r="B982" s="1">
        <v>45825</v>
      </c>
      <c r="C982" t="s">
        <v>1666</v>
      </c>
      <c r="D982" t="s">
        <v>111</v>
      </c>
      <c r="E982" t="s">
        <v>43</v>
      </c>
      <c r="F982">
        <v>26</v>
      </c>
      <c r="G982" t="s">
        <v>134</v>
      </c>
      <c r="H982" t="s">
        <v>31</v>
      </c>
      <c r="I982" t="s">
        <v>134</v>
      </c>
      <c r="J982" t="s">
        <v>150</v>
      </c>
      <c r="K982">
        <v>2</v>
      </c>
      <c r="L982">
        <v>2315</v>
      </c>
      <c r="M982">
        <v>20</v>
      </c>
      <c r="N982">
        <v>926</v>
      </c>
      <c r="O982">
        <v>666.72</v>
      </c>
      <c r="P982">
        <v>203</v>
      </c>
      <c r="Q982">
        <v>4573.72</v>
      </c>
      <c r="R982" t="s">
        <v>54</v>
      </c>
      <c r="S982" t="s">
        <v>63</v>
      </c>
      <c r="T982" t="s">
        <v>46</v>
      </c>
      <c r="U982" t="s">
        <v>36</v>
      </c>
      <c r="V982" t="s">
        <v>37</v>
      </c>
      <c r="W982">
        <v>10</v>
      </c>
      <c r="X982" t="s">
        <v>38</v>
      </c>
      <c r="Y982">
        <v>4</v>
      </c>
      <c r="Z982" t="s">
        <v>47</v>
      </c>
    </row>
    <row r="983" spans="1:26" x14ac:dyDescent="0.3">
      <c r="A983" t="s">
        <v>1667</v>
      </c>
      <c r="B983" s="1">
        <v>45935</v>
      </c>
      <c r="C983" t="s">
        <v>1668</v>
      </c>
      <c r="D983" t="s">
        <v>73</v>
      </c>
      <c r="E983" t="s">
        <v>43</v>
      </c>
      <c r="F983">
        <v>59</v>
      </c>
      <c r="G983" t="s">
        <v>74</v>
      </c>
      <c r="H983" t="s">
        <v>31</v>
      </c>
      <c r="I983" t="s">
        <v>74</v>
      </c>
      <c r="J983" t="s">
        <v>125</v>
      </c>
      <c r="K983">
        <v>2</v>
      </c>
      <c r="L983">
        <v>14022</v>
      </c>
      <c r="M983">
        <v>20</v>
      </c>
      <c r="N983">
        <v>5608.8</v>
      </c>
      <c r="O983">
        <v>4038.34</v>
      </c>
      <c r="P983">
        <v>455</v>
      </c>
      <c r="Q983">
        <v>26928.54</v>
      </c>
      <c r="R983" t="s">
        <v>83</v>
      </c>
      <c r="S983" t="s">
        <v>34</v>
      </c>
      <c r="T983" t="s">
        <v>103</v>
      </c>
      <c r="U983" t="s">
        <v>103</v>
      </c>
      <c r="V983" t="s">
        <v>57</v>
      </c>
      <c r="W983">
        <v>1</v>
      </c>
      <c r="X983" t="s">
        <v>38</v>
      </c>
      <c r="Y983">
        <v>3</v>
      </c>
      <c r="Z983" t="s">
        <v>47</v>
      </c>
    </row>
    <row r="984" spans="1:26" x14ac:dyDescent="0.3">
      <c r="A984" t="s">
        <v>1669</v>
      </c>
      <c r="B984" s="1">
        <v>46106</v>
      </c>
      <c r="C984" t="s">
        <v>1361</v>
      </c>
      <c r="D984" t="s">
        <v>28</v>
      </c>
      <c r="E984" t="s">
        <v>43</v>
      </c>
      <c r="F984">
        <v>58</v>
      </c>
      <c r="G984" t="s">
        <v>67</v>
      </c>
      <c r="H984" t="s">
        <v>68</v>
      </c>
      <c r="I984" t="s">
        <v>67</v>
      </c>
      <c r="J984" t="s">
        <v>32</v>
      </c>
      <c r="K984">
        <v>3</v>
      </c>
      <c r="L984">
        <v>31885</v>
      </c>
      <c r="M984">
        <v>5</v>
      </c>
      <c r="N984">
        <v>4782.75</v>
      </c>
      <c r="O984">
        <v>16357</v>
      </c>
      <c r="P984">
        <v>220</v>
      </c>
      <c r="Q984">
        <v>107449.26</v>
      </c>
      <c r="R984" t="s">
        <v>33</v>
      </c>
      <c r="S984" t="s">
        <v>34</v>
      </c>
      <c r="T984" t="s">
        <v>76</v>
      </c>
      <c r="U984" t="s">
        <v>77</v>
      </c>
      <c r="V984" t="s">
        <v>57</v>
      </c>
      <c r="W984">
        <v>8</v>
      </c>
      <c r="X984" t="s">
        <v>38</v>
      </c>
      <c r="Y984">
        <v>1</v>
      </c>
      <c r="Z984" t="s">
        <v>47</v>
      </c>
    </row>
    <row r="985" spans="1:26" x14ac:dyDescent="0.3">
      <c r="A985" t="s">
        <v>1670</v>
      </c>
      <c r="B985" s="1">
        <v>45969</v>
      </c>
      <c r="C985" t="s">
        <v>1671</v>
      </c>
      <c r="D985" t="s">
        <v>28</v>
      </c>
      <c r="E985" t="s">
        <v>43</v>
      </c>
      <c r="F985">
        <v>32</v>
      </c>
      <c r="G985" t="s">
        <v>67</v>
      </c>
      <c r="H985" t="s">
        <v>68</v>
      </c>
      <c r="I985" t="s">
        <v>67</v>
      </c>
      <c r="J985" t="s">
        <v>69</v>
      </c>
      <c r="K985">
        <v>2</v>
      </c>
      <c r="L985">
        <v>12286</v>
      </c>
      <c r="M985">
        <v>20</v>
      </c>
      <c r="N985">
        <v>4914.3999999999996</v>
      </c>
      <c r="O985">
        <v>3538.37</v>
      </c>
      <c r="P985">
        <v>422</v>
      </c>
      <c r="Q985">
        <v>23617.97</v>
      </c>
      <c r="R985" t="s">
        <v>83</v>
      </c>
      <c r="S985" t="s">
        <v>63</v>
      </c>
      <c r="T985" t="s">
        <v>70</v>
      </c>
      <c r="U985" t="s">
        <v>56</v>
      </c>
      <c r="V985" t="s">
        <v>57</v>
      </c>
      <c r="W985">
        <v>4</v>
      </c>
      <c r="X985" t="s">
        <v>38</v>
      </c>
      <c r="Y985">
        <v>3</v>
      </c>
      <c r="Z985" t="s">
        <v>58</v>
      </c>
    </row>
    <row r="986" spans="1:26" x14ac:dyDescent="0.3">
      <c r="A986" t="s">
        <v>1672</v>
      </c>
      <c r="B986" s="1">
        <v>45765</v>
      </c>
      <c r="C986" t="s">
        <v>1124</v>
      </c>
      <c r="D986" t="s">
        <v>111</v>
      </c>
      <c r="E986" t="s">
        <v>29</v>
      </c>
      <c r="F986">
        <v>23</v>
      </c>
      <c r="G986" t="s">
        <v>134</v>
      </c>
      <c r="H986" t="s">
        <v>31</v>
      </c>
      <c r="I986" t="s">
        <v>134</v>
      </c>
      <c r="J986" t="s">
        <v>112</v>
      </c>
      <c r="K986">
        <v>3</v>
      </c>
      <c r="L986">
        <v>49317</v>
      </c>
      <c r="M986">
        <v>20</v>
      </c>
      <c r="N986">
        <v>29590.2</v>
      </c>
      <c r="O986">
        <v>21304.94</v>
      </c>
      <c r="P986">
        <v>76</v>
      </c>
      <c r="Q986">
        <v>139741.74</v>
      </c>
      <c r="R986" t="s">
        <v>45</v>
      </c>
      <c r="S986" t="s">
        <v>34</v>
      </c>
      <c r="T986" t="s">
        <v>46</v>
      </c>
      <c r="U986" t="s">
        <v>36</v>
      </c>
      <c r="V986" t="s">
        <v>37</v>
      </c>
      <c r="W986">
        <v>7</v>
      </c>
      <c r="X986" t="s">
        <v>38</v>
      </c>
      <c r="Y986">
        <v>4</v>
      </c>
      <c r="Z986" t="s">
        <v>91</v>
      </c>
    </row>
    <row r="987" spans="1:26" x14ac:dyDescent="0.3">
      <c r="A987" t="s">
        <v>1673</v>
      </c>
      <c r="B987" s="1">
        <v>46066</v>
      </c>
      <c r="C987" t="s">
        <v>1674</v>
      </c>
      <c r="D987" t="s">
        <v>28</v>
      </c>
      <c r="E987" t="s">
        <v>43</v>
      </c>
      <c r="F987">
        <v>59</v>
      </c>
      <c r="G987" t="s">
        <v>94</v>
      </c>
      <c r="H987" t="s">
        <v>31</v>
      </c>
      <c r="I987" t="s">
        <v>94</v>
      </c>
      <c r="J987" t="s">
        <v>69</v>
      </c>
      <c r="K987">
        <v>1</v>
      </c>
      <c r="L987">
        <v>2308</v>
      </c>
      <c r="M987">
        <v>20</v>
      </c>
      <c r="N987">
        <v>461.6</v>
      </c>
      <c r="O987">
        <v>332.35</v>
      </c>
      <c r="P987">
        <v>445</v>
      </c>
      <c r="Q987">
        <v>2623.75</v>
      </c>
      <c r="R987" t="s">
        <v>45</v>
      </c>
      <c r="S987" t="s">
        <v>63</v>
      </c>
      <c r="T987" t="s">
        <v>84</v>
      </c>
      <c r="U987" t="s">
        <v>85</v>
      </c>
      <c r="V987" t="s">
        <v>86</v>
      </c>
      <c r="W987">
        <v>6</v>
      </c>
      <c r="X987" t="s">
        <v>38</v>
      </c>
      <c r="Y987">
        <v>5</v>
      </c>
      <c r="Z987" t="s">
        <v>91</v>
      </c>
    </row>
    <row r="988" spans="1:26" x14ac:dyDescent="0.3">
      <c r="A988" t="s">
        <v>1675</v>
      </c>
      <c r="B988" s="1">
        <v>46119</v>
      </c>
      <c r="C988" t="s">
        <v>1676</v>
      </c>
      <c r="D988" t="s">
        <v>73</v>
      </c>
      <c r="E988" t="s">
        <v>43</v>
      </c>
      <c r="F988">
        <v>49</v>
      </c>
      <c r="G988" t="s">
        <v>51</v>
      </c>
      <c r="H988" t="s">
        <v>52</v>
      </c>
      <c r="I988" t="s">
        <v>51</v>
      </c>
      <c r="J988" t="s">
        <v>150</v>
      </c>
      <c r="K988">
        <v>2</v>
      </c>
      <c r="L988">
        <v>12242</v>
      </c>
      <c r="M988">
        <v>5</v>
      </c>
      <c r="N988">
        <v>1224.2</v>
      </c>
      <c r="O988">
        <v>4186.76</v>
      </c>
      <c r="P988">
        <v>314</v>
      </c>
      <c r="Q988">
        <v>27760.560000000001</v>
      </c>
      <c r="R988" t="s">
        <v>33</v>
      </c>
      <c r="S988" t="s">
        <v>34</v>
      </c>
      <c r="T988" t="s">
        <v>103</v>
      </c>
      <c r="U988" t="s">
        <v>103</v>
      </c>
      <c r="V988" t="s">
        <v>57</v>
      </c>
      <c r="W988">
        <v>10</v>
      </c>
      <c r="X988" t="s">
        <v>47</v>
      </c>
      <c r="Y988">
        <v>4</v>
      </c>
      <c r="Z988" t="s">
        <v>47</v>
      </c>
    </row>
    <row r="989" spans="1:26" x14ac:dyDescent="0.3">
      <c r="A989" t="s">
        <v>1677</v>
      </c>
      <c r="B989" s="1">
        <v>45854</v>
      </c>
      <c r="C989" t="s">
        <v>336</v>
      </c>
      <c r="D989" t="s">
        <v>66</v>
      </c>
      <c r="E989" t="s">
        <v>43</v>
      </c>
      <c r="F989">
        <v>54</v>
      </c>
      <c r="G989" t="s">
        <v>139</v>
      </c>
      <c r="H989" t="s">
        <v>31</v>
      </c>
      <c r="I989" t="s">
        <v>139</v>
      </c>
      <c r="J989" t="s">
        <v>32</v>
      </c>
      <c r="K989">
        <v>4</v>
      </c>
      <c r="L989">
        <v>2691</v>
      </c>
      <c r="M989">
        <v>15</v>
      </c>
      <c r="N989">
        <v>1614.6</v>
      </c>
      <c r="O989">
        <v>1646.89</v>
      </c>
      <c r="P989">
        <v>248</v>
      </c>
      <c r="Q989">
        <v>11044.29</v>
      </c>
      <c r="R989" t="s">
        <v>33</v>
      </c>
      <c r="S989" t="s">
        <v>63</v>
      </c>
      <c r="T989" t="s">
        <v>55</v>
      </c>
      <c r="U989" t="s">
        <v>56</v>
      </c>
      <c r="V989" t="s">
        <v>57</v>
      </c>
      <c r="W989">
        <v>9</v>
      </c>
      <c r="X989" t="s">
        <v>38</v>
      </c>
      <c r="Y989">
        <v>1</v>
      </c>
      <c r="Z989" t="s">
        <v>47</v>
      </c>
    </row>
    <row r="990" spans="1:26" x14ac:dyDescent="0.3">
      <c r="A990" t="s">
        <v>1678</v>
      </c>
      <c r="B990" s="1">
        <v>45875</v>
      </c>
      <c r="C990" t="s">
        <v>1679</v>
      </c>
      <c r="D990" t="s">
        <v>108</v>
      </c>
      <c r="E990" t="s">
        <v>43</v>
      </c>
      <c r="F990">
        <v>52</v>
      </c>
      <c r="G990" t="s">
        <v>74</v>
      </c>
      <c r="H990" t="s">
        <v>31</v>
      </c>
      <c r="I990" t="s">
        <v>74</v>
      </c>
      <c r="J990" t="s">
        <v>150</v>
      </c>
      <c r="K990">
        <v>1</v>
      </c>
      <c r="L990">
        <v>3151</v>
      </c>
      <c r="M990">
        <v>15</v>
      </c>
      <c r="N990">
        <v>472.65</v>
      </c>
      <c r="O990">
        <v>482.1</v>
      </c>
      <c r="P990">
        <v>224</v>
      </c>
      <c r="Q990">
        <v>3384.45</v>
      </c>
      <c r="R990" t="s">
        <v>54</v>
      </c>
      <c r="S990" t="s">
        <v>63</v>
      </c>
      <c r="T990" t="s">
        <v>84</v>
      </c>
      <c r="U990" t="s">
        <v>85</v>
      </c>
      <c r="V990" t="s">
        <v>86</v>
      </c>
      <c r="W990">
        <v>6</v>
      </c>
      <c r="X990" t="s">
        <v>38</v>
      </c>
      <c r="Y990">
        <v>2</v>
      </c>
      <c r="Z990" t="s">
        <v>39</v>
      </c>
    </row>
    <row r="991" spans="1:26" x14ac:dyDescent="0.3">
      <c r="A991" t="s">
        <v>1680</v>
      </c>
      <c r="B991" s="1">
        <v>45974</v>
      </c>
      <c r="C991" t="s">
        <v>728</v>
      </c>
      <c r="D991" t="s">
        <v>111</v>
      </c>
      <c r="E991" t="s">
        <v>43</v>
      </c>
      <c r="F991">
        <v>52</v>
      </c>
      <c r="G991" t="s">
        <v>139</v>
      </c>
      <c r="H991" t="s">
        <v>31</v>
      </c>
      <c r="I991" t="s">
        <v>139</v>
      </c>
      <c r="J991" t="s">
        <v>112</v>
      </c>
      <c r="K991">
        <v>5</v>
      </c>
      <c r="L991">
        <v>31839</v>
      </c>
      <c r="M991">
        <v>15</v>
      </c>
      <c r="N991">
        <v>23879.25</v>
      </c>
      <c r="O991">
        <v>24356.83</v>
      </c>
      <c r="P991">
        <v>295</v>
      </c>
      <c r="Q991">
        <v>159967.57999999999</v>
      </c>
      <c r="R991" t="s">
        <v>33</v>
      </c>
      <c r="S991" t="s">
        <v>34</v>
      </c>
      <c r="T991" t="s">
        <v>46</v>
      </c>
      <c r="U991" t="s">
        <v>36</v>
      </c>
      <c r="V991" t="s">
        <v>37</v>
      </c>
      <c r="W991">
        <v>3</v>
      </c>
      <c r="X991" t="s">
        <v>47</v>
      </c>
      <c r="Y991">
        <v>4</v>
      </c>
      <c r="Z991" t="s">
        <v>47</v>
      </c>
    </row>
    <row r="992" spans="1:26" x14ac:dyDescent="0.3">
      <c r="A992" t="s">
        <v>1681</v>
      </c>
      <c r="B992" s="1">
        <v>45954</v>
      </c>
      <c r="C992" t="s">
        <v>551</v>
      </c>
      <c r="D992" t="s">
        <v>66</v>
      </c>
      <c r="E992" t="s">
        <v>43</v>
      </c>
      <c r="F992">
        <v>54</v>
      </c>
      <c r="G992" t="s">
        <v>67</v>
      </c>
      <c r="H992" t="s">
        <v>68</v>
      </c>
      <c r="I992" t="s">
        <v>67</v>
      </c>
      <c r="J992" t="s">
        <v>53</v>
      </c>
      <c r="K992">
        <v>1</v>
      </c>
      <c r="L992">
        <v>18336</v>
      </c>
      <c r="M992">
        <v>0</v>
      </c>
      <c r="N992">
        <v>0</v>
      </c>
      <c r="O992">
        <v>3300.48</v>
      </c>
      <c r="P992">
        <v>116</v>
      </c>
      <c r="Q992">
        <v>21752.48</v>
      </c>
      <c r="R992" t="s">
        <v>83</v>
      </c>
      <c r="S992" t="s">
        <v>63</v>
      </c>
      <c r="T992" t="s">
        <v>95</v>
      </c>
      <c r="U992" t="s">
        <v>96</v>
      </c>
      <c r="V992" t="s">
        <v>57</v>
      </c>
      <c r="W992">
        <v>8</v>
      </c>
      <c r="X992" t="s">
        <v>38</v>
      </c>
      <c r="Y992">
        <v>2</v>
      </c>
      <c r="Z992" t="s">
        <v>47</v>
      </c>
    </row>
    <row r="993" spans="1:26" x14ac:dyDescent="0.3">
      <c r="A993" t="s">
        <v>1682</v>
      </c>
      <c r="B993" s="1">
        <v>46053</v>
      </c>
      <c r="C993" t="s">
        <v>1584</v>
      </c>
      <c r="D993" t="s">
        <v>89</v>
      </c>
      <c r="E993" t="s">
        <v>29</v>
      </c>
      <c r="F993">
        <v>57</v>
      </c>
      <c r="G993" t="s">
        <v>51</v>
      </c>
      <c r="H993" t="s">
        <v>52</v>
      </c>
      <c r="I993" t="s">
        <v>51</v>
      </c>
      <c r="J993" t="s">
        <v>112</v>
      </c>
      <c r="K993">
        <v>5</v>
      </c>
      <c r="L993">
        <v>39114</v>
      </c>
      <c r="M993">
        <v>20</v>
      </c>
      <c r="N993">
        <v>39114</v>
      </c>
      <c r="O993">
        <v>28162.080000000002</v>
      </c>
      <c r="P993">
        <v>411</v>
      </c>
      <c r="Q993">
        <v>185029.08</v>
      </c>
      <c r="R993" t="s">
        <v>33</v>
      </c>
      <c r="S993" t="s">
        <v>63</v>
      </c>
      <c r="T993" t="s">
        <v>35</v>
      </c>
      <c r="U993" t="s">
        <v>36</v>
      </c>
      <c r="V993" t="s">
        <v>37</v>
      </c>
      <c r="W993">
        <v>8</v>
      </c>
      <c r="X993" t="s">
        <v>47</v>
      </c>
      <c r="Y993">
        <v>2</v>
      </c>
      <c r="Z993" t="s">
        <v>39</v>
      </c>
    </row>
    <row r="994" spans="1:26" x14ac:dyDescent="0.3">
      <c r="A994" t="s">
        <v>1683</v>
      </c>
      <c r="B994" s="1">
        <v>45899</v>
      </c>
      <c r="C994" t="s">
        <v>1684</v>
      </c>
      <c r="D994" t="s">
        <v>89</v>
      </c>
      <c r="E994" t="s">
        <v>43</v>
      </c>
      <c r="F994">
        <v>27</v>
      </c>
      <c r="G994" t="s">
        <v>67</v>
      </c>
      <c r="H994" t="s">
        <v>68</v>
      </c>
      <c r="I994" t="s">
        <v>67</v>
      </c>
      <c r="J994" t="s">
        <v>102</v>
      </c>
      <c r="K994">
        <v>1</v>
      </c>
      <c r="L994">
        <v>17294</v>
      </c>
      <c r="M994">
        <v>15</v>
      </c>
      <c r="N994">
        <v>2594.1</v>
      </c>
      <c r="O994">
        <v>2645.98</v>
      </c>
      <c r="P994">
        <v>210</v>
      </c>
      <c r="Q994">
        <v>17555.88</v>
      </c>
      <c r="R994" t="s">
        <v>45</v>
      </c>
      <c r="S994" t="s">
        <v>34</v>
      </c>
      <c r="T994" t="s">
        <v>76</v>
      </c>
      <c r="U994" t="s">
        <v>77</v>
      </c>
      <c r="V994" t="s">
        <v>57</v>
      </c>
      <c r="W994">
        <v>3</v>
      </c>
      <c r="X994" t="s">
        <v>47</v>
      </c>
      <c r="Y994">
        <v>2</v>
      </c>
      <c r="Z994" t="s">
        <v>91</v>
      </c>
    </row>
    <row r="995" spans="1:26" x14ac:dyDescent="0.3">
      <c r="A995" t="s">
        <v>1685</v>
      </c>
      <c r="B995" s="1">
        <v>46083</v>
      </c>
      <c r="C995" t="s">
        <v>133</v>
      </c>
      <c r="D995" t="s">
        <v>73</v>
      </c>
      <c r="E995" t="s">
        <v>29</v>
      </c>
      <c r="F995">
        <v>48</v>
      </c>
      <c r="G995" t="s">
        <v>99</v>
      </c>
      <c r="H995" t="s">
        <v>52</v>
      </c>
      <c r="I995" t="s">
        <v>99</v>
      </c>
      <c r="J995" t="s">
        <v>150</v>
      </c>
      <c r="K995">
        <v>1</v>
      </c>
      <c r="L995">
        <v>24272</v>
      </c>
      <c r="M995">
        <v>20</v>
      </c>
      <c r="N995">
        <v>4854.3999999999996</v>
      </c>
      <c r="O995">
        <v>3495.17</v>
      </c>
      <c r="P995">
        <v>462</v>
      </c>
      <c r="Q995">
        <v>23374.77</v>
      </c>
      <c r="R995" t="s">
        <v>83</v>
      </c>
      <c r="S995" t="s">
        <v>34</v>
      </c>
      <c r="T995" t="s">
        <v>84</v>
      </c>
      <c r="U995" t="s">
        <v>85</v>
      </c>
      <c r="V995" t="s">
        <v>86</v>
      </c>
      <c r="W995">
        <v>7</v>
      </c>
      <c r="X995" t="s">
        <v>47</v>
      </c>
      <c r="Y995">
        <v>4</v>
      </c>
      <c r="Z995" t="s">
        <v>58</v>
      </c>
    </row>
    <row r="996" spans="1:26" x14ac:dyDescent="0.3">
      <c r="A996" t="s">
        <v>1686</v>
      </c>
      <c r="B996" s="1">
        <v>45848</v>
      </c>
      <c r="C996" t="s">
        <v>1687</v>
      </c>
      <c r="D996" t="s">
        <v>66</v>
      </c>
      <c r="E996" t="s">
        <v>43</v>
      </c>
      <c r="F996">
        <v>50</v>
      </c>
      <c r="G996" t="s">
        <v>74</v>
      </c>
      <c r="H996" t="s">
        <v>31</v>
      </c>
      <c r="I996" t="s">
        <v>74</v>
      </c>
      <c r="J996" t="s">
        <v>69</v>
      </c>
      <c r="K996">
        <v>2</v>
      </c>
      <c r="L996">
        <v>39387</v>
      </c>
      <c r="M996">
        <v>15</v>
      </c>
      <c r="N996">
        <v>11816.1</v>
      </c>
      <c r="O996">
        <v>12052.42</v>
      </c>
      <c r="P996">
        <v>127</v>
      </c>
      <c r="Q996">
        <v>79137.320000000007</v>
      </c>
      <c r="R996" t="s">
        <v>54</v>
      </c>
      <c r="S996" t="s">
        <v>63</v>
      </c>
      <c r="T996" t="s">
        <v>103</v>
      </c>
      <c r="U996" t="s">
        <v>103</v>
      </c>
      <c r="V996" t="s">
        <v>57</v>
      </c>
      <c r="W996">
        <v>5</v>
      </c>
      <c r="X996" t="s">
        <v>38</v>
      </c>
      <c r="Y996">
        <v>5</v>
      </c>
      <c r="Z996" t="s">
        <v>39</v>
      </c>
    </row>
    <row r="997" spans="1:26" x14ac:dyDescent="0.3">
      <c r="A997" t="s">
        <v>1688</v>
      </c>
      <c r="B997" s="1">
        <v>45786</v>
      </c>
      <c r="C997" t="s">
        <v>1282</v>
      </c>
      <c r="D997" t="s">
        <v>89</v>
      </c>
      <c r="E997" t="s">
        <v>43</v>
      </c>
      <c r="F997">
        <v>30</v>
      </c>
      <c r="G997" t="s">
        <v>139</v>
      </c>
      <c r="H997" t="s">
        <v>31</v>
      </c>
      <c r="I997" t="s">
        <v>139</v>
      </c>
      <c r="J997" t="s">
        <v>75</v>
      </c>
      <c r="K997">
        <v>4</v>
      </c>
      <c r="L997">
        <v>1783</v>
      </c>
      <c r="M997">
        <v>5</v>
      </c>
      <c r="N997">
        <v>356.6</v>
      </c>
      <c r="O997">
        <v>1219.57</v>
      </c>
      <c r="P997">
        <v>382</v>
      </c>
      <c r="Q997">
        <v>8376.9699999999993</v>
      </c>
      <c r="R997" t="s">
        <v>54</v>
      </c>
      <c r="S997" t="s">
        <v>63</v>
      </c>
      <c r="T997" t="s">
        <v>55</v>
      </c>
      <c r="U997" t="s">
        <v>56</v>
      </c>
      <c r="V997" t="s">
        <v>57</v>
      </c>
      <c r="W997">
        <v>6</v>
      </c>
      <c r="X997" t="s">
        <v>47</v>
      </c>
      <c r="Y997">
        <v>5</v>
      </c>
      <c r="Z997" t="s">
        <v>39</v>
      </c>
    </row>
    <row r="998" spans="1:26" x14ac:dyDescent="0.3">
      <c r="A998" t="s">
        <v>1689</v>
      </c>
      <c r="B998" s="1">
        <v>45831</v>
      </c>
      <c r="C998" t="s">
        <v>1690</v>
      </c>
      <c r="D998" t="s">
        <v>28</v>
      </c>
      <c r="E998" t="s">
        <v>43</v>
      </c>
      <c r="F998">
        <v>34</v>
      </c>
      <c r="G998" t="s">
        <v>139</v>
      </c>
      <c r="H998" t="s">
        <v>31</v>
      </c>
      <c r="I998" t="s">
        <v>139</v>
      </c>
      <c r="J998" t="s">
        <v>112</v>
      </c>
      <c r="K998">
        <v>2</v>
      </c>
      <c r="L998">
        <v>9037</v>
      </c>
      <c r="M998">
        <v>20</v>
      </c>
      <c r="N998">
        <v>3614.8</v>
      </c>
      <c r="O998">
        <v>2602.66</v>
      </c>
      <c r="P998">
        <v>427</v>
      </c>
      <c r="Q998">
        <v>17488.86</v>
      </c>
      <c r="R998" t="s">
        <v>83</v>
      </c>
      <c r="S998" t="s">
        <v>63</v>
      </c>
      <c r="T998" t="s">
        <v>35</v>
      </c>
      <c r="U998" t="s">
        <v>36</v>
      </c>
      <c r="V998" t="s">
        <v>37</v>
      </c>
      <c r="W998">
        <v>8</v>
      </c>
      <c r="X998" t="s">
        <v>38</v>
      </c>
      <c r="Y998">
        <v>4</v>
      </c>
      <c r="Z998" t="s">
        <v>91</v>
      </c>
    </row>
    <row r="999" spans="1:26" x14ac:dyDescent="0.3">
      <c r="A999" t="s">
        <v>1691</v>
      </c>
      <c r="B999" s="1">
        <v>45946</v>
      </c>
      <c r="C999" t="s">
        <v>1692</v>
      </c>
      <c r="D999" t="s">
        <v>80</v>
      </c>
      <c r="E999" t="s">
        <v>29</v>
      </c>
      <c r="F999">
        <v>28</v>
      </c>
      <c r="G999" t="s">
        <v>99</v>
      </c>
      <c r="H999" t="s">
        <v>52</v>
      </c>
      <c r="I999" t="s">
        <v>99</v>
      </c>
      <c r="J999" t="s">
        <v>53</v>
      </c>
      <c r="K999">
        <v>4</v>
      </c>
      <c r="L999">
        <v>4700</v>
      </c>
      <c r="M999">
        <v>10</v>
      </c>
      <c r="N999">
        <v>1880</v>
      </c>
      <c r="O999">
        <v>3045.6</v>
      </c>
      <c r="P999">
        <v>112</v>
      </c>
      <c r="Q999">
        <v>20077.599999999999</v>
      </c>
      <c r="R999" t="s">
        <v>54</v>
      </c>
      <c r="S999" t="s">
        <v>34</v>
      </c>
      <c r="T999" t="s">
        <v>95</v>
      </c>
      <c r="U999" t="s">
        <v>96</v>
      </c>
      <c r="V999" t="s">
        <v>57</v>
      </c>
      <c r="W999">
        <v>2</v>
      </c>
      <c r="X999" t="s">
        <v>38</v>
      </c>
      <c r="Y999">
        <v>3</v>
      </c>
      <c r="Z999" t="s">
        <v>58</v>
      </c>
    </row>
    <row r="1000" spans="1:26" x14ac:dyDescent="0.3">
      <c r="A1000" t="s">
        <v>1693</v>
      </c>
      <c r="B1000" s="1">
        <v>46055</v>
      </c>
      <c r="C1000" t="s">
        <v>635</v>
      </c>
      <c r="D1000" t="s">
        <v>61</v>
      </c>
      <c r="E1000" t="s">
        <v>43</v>
      </c>
      <c r="F1000">
        <v>27</v>
      </c>
      <c r="G1000" t="s">
        <v>30</v>
      </c>
      <c r="H1000" t="s">
        <v>31</v>
      </c>
      <c r="I1000" t="s">
        <v>30</v>
      </c>
      <c r="J1000" t="s">
        <v>150</v>
      </c>
      <c r="K1000">
        <v>3</v>
      </c>
      <c r="L1000">
        <v>3766</v>
      </c>
      <c r="M1000">
        <v>0</v>
      </c>
      <c r="N1000">
        <v>0</v>
      </c>
      <c r="O1000">
        <v>2033.64</v>
      </c>
      <c r="P1000">
        <v>38</v>
      </c>
      <c r="Q1000">
        <v>13369.64</v>
      </c>
      <c r="R1000" t="s">
        <v>83</v>
      </c>
      <c r="S1000" t="s">
        <v>63</v>
      </c>
      <c r="T1000" t="s">
        <v>55</v>
      </c>
      <c r="U1000" t="s">
        <v>56</v>
      </c>
      <c r="V1000" t="s">
        <v>57</v>
      </c>
      <c r="W1000">
        <v>2</v>
      </c>
      <c r="X1000" t="s">
        <v>47</v>
      </c>
      <c r="Y1000">
        <v>5</v>
      </c>
      <c r="Z1000" t="s">
        <v>58</v>
      </c>
    </row>
    <row r="1001" spans="1:26" ht="15" thickBot="1" x14ac:dyDescent="0.35">
      <c r="A1001" s="3" t="s">
        <v>1694</v>
      </c>
      <c r="B1001" s="4">
        <v>46006</v>
      </c>
      <c r="C1001" s="3" t="s">
        <v>1069</v>
      </c>
      <c r="D1001" s="3" t="s">
        <v>73</v>
      </c>
      <c r="E1001" s="3" t="s">
        <v>29</v>
      </c>
      <c r="F1001" s="3">
        <v>39</v>
      </c>
      <c r="G1001" s="3" t="s">
        <v>30</v>
      </c>
      <c r="H1001" s="3" t="s">
        <v>31</v>
      </c>
      <c r="I1001" s="3" t="s">
        <v>30</v>
      </c>
      <c r="J1001" s="3" t="s">
        <v>201</v>
      </c>
      <c r="K1001" s="3">
        <v>3</v>
      </c>
      <c r="L1001" s="3">
        <v>26044</v>
      </c>
      <c r="M1001" s="3">
        <v>20</v>
      </c>
      <c r="N1001" s="3">
        <v>15626.4</v>
      </c>
      <c r="O1001" s="3">
        <v>11251.01</v>
      </c>
      <c r="P1001" s="3">
        <v>346</v>
      </c>
      <c r="Q1001" s="3">
        <v>74102.61</v>
      </c>
      <c r="R1001" s="3" t="s">
        <v>33</v>
      </c>
      <c r="S1001" s="3" t="s">
        <v>34</v>
      </c>
      <c r="T1001" s="3" t="s">
        <v>70</v>
      </c>
      <c r="U1001" s="3" t="s">
        <v>56</v>
      </c>
      <c r="V1001" s="3" t="s">
        <v>57</v>
      </c>
      <c r="W1001" s="3">
        <v>9</v>
      </c>
      <c r="X1001" s="3" t="s">
        <v>47</v>
      </c>
      <c r="Y1001" s="3">
        <v>3</v>
      </c>
      <c r="Z1001" s="3" t="s">
        <v>91</v>
      </c>
    </row>
  </sheetData>
  <autoFilter ref="A1:Z1001" xr:uid="{E308BC0D-1B67-4674-A4C0-67670B8830E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BF72-592D-42BD-B20C-E4F0BE9A4F03}">
  <dimension ref="A3:K46"/>
  <sheetViews>
    <sheetView zoomScale="48" workbookViewId="0"/>
  </sheetViews>
  <sheetFormatPr defaultRowHeight="14.4" x14ac:dyDescent="0.3"/>
  <cols>
    <col min="1" max="1" width="13.21875" bestFit="1" customWidth="1"/>
    <col min="2" max="2" width="18.109375" bestFit="1" customWidth="1"/>
    <col min="4" max="4" width="13.21875" bestFit="1" customWidth="1"/>
    <col min="5" max="5" width="18.109375" bestFit="1" customWidth="1"/>
    <col min="6" max="7" width="13.21875" bestFit="1" customWidth="1"/>
    <col min="8" max="8" width="18.109375" bestFit="1" customWidth="1"/>
    <col min="9" max="9" width="15.21875" customWidth="1"/>
    <col min="10" max="11" width="18.109375" bestFit="1" customWidth="1"/>
    <col min="13" max="13" width="12.109375" bestFit="1" customWidth="1"/>
    <col min="14" max="14" width="18.109375" bestFit="1" customWidth="1"/>
    <col min="16" max="16" width="13.21875" bestFit="1" customWidth="1"/>
    <col min="17" max="17" width="18.109375" bestFit="1" customWidth="1"/>
  </cols>
  <sheetData>
    <row r="3" spans="1:11" x14ac:dyDescent="0.3">
      <c r="A3" s="10" t="s">
        <v>1695</v>
      </c>
      <c r="B3" t="s">
        <v>1697</v>
      </c>
      <c r="D3" s="10" t="s">
        <v>1695</v>
      </c>
      <c r="E3" t="s">
        <v>1697</v>
      </c>
      <c r="G3" s="10" t="s">
        <v>1695</v>
      </c>
      <c r="H3" t="s">
        <v>1697</v>
      </c>
      <c r="J3" s="10" t="s">
        <v>1695</v>
      </c>
      <c r="K3" t="s">
        <v>1697</v>
      </c>
    </row>
    <row r="4" spans="1:11" x14ac:dyDescent="0.3">
      <c r="A4" s="11" t="s">
        <v>1702</v>
      </c>
      <c r="B4" s="13">
        <v>8.56446883512961E-2</v>
      </c>
      <c r="D4" s="11" t="s">
        <v>67</v>
      </c>
      <c r="E4" s="13">
        <v>8.5756091869164983E-2</v>
      </c>
      <c r="G4" s="11" t="s">
        <v>83</v>
      </c>
      <c r="H4" s="13">
        <v>0.23484261593252237</v>
      </c>
      <c r="J4" s="11" t="s">
        <v>85</v>
      </c>
      <c r="K4" s="13">
        <v>1</v>
      </c>
    </row>
    <row r="5" spans="1:11" x14ac:dyDescent="0.3">
      <c r="A5" s="11" t="s">
        <v>1703</v>
      </c>
      <c r="B5" s="13">
        <v>6.2402314359933889E-2</v>
      </c>
      <c r="D5" s="11" t="s">
        <v>90</v>
      </c>
      <c r="E5" s="13">
        <v>8.9874505030666019E-2</v>
      </c>
      <c r="G5" s="11" t="s">
        <v>45</v>
      </c>
      <c r="H5" s="13">
        <v>0.24382527603609319</v>
      </c>
      <c r="J5" s="11" t="s">
        <v>1696</v>
      </c>
      <c r="K5" s="13">
        <v>1</v>
      </c>
    </row>
    <row r="6" spans="1:11" x14ac:dyDescent="0.3">
      <c r="A6" s="11" t="s">
        <v>1704</v>
      </c>
      <c r="B6" s="13">
        <v>8.407114888656364E-2</v>
      </c>
      <c r="D6" s="11" t="s">
        <v>30</v>
      </c>
      <c r="E6" s="13">
        <v>0.11734726897432476</v>
      </c>
      <c r="G6" s="11" t="s">
        <v>33</v>
      </c>
      <c r="H6" s="13">
        <v>0.25601057741513</v>
      </c>
    </row>
    <row r="7" spans="1:11" x14ac:dyDescent="0.3">
      <c r="A7" s="11" t="s">
        <v>1705</v>
      </c>
      <c r="B7" s="13">
        <v>8.0622742011264376E-2</v>
      </c>
      <c r="D7" s="11" t="s">
        <v>44</v>
      </c>
      <c r="E7" s="13">
        <v>0.12747846068219654</v>
      </c>
      <c r="G7" s="11" t="s">
        <v>54</v>
      </c>
      <c r="H7" s="13">
        <v>0.26532153061625435</v>
      </c>
    </row>
    <row r="8" spans="1:11" x14ac:dyDescent="0.3">
      <c r="A8" s="11" t="s">
        <v>1706</v>
      </c>
      <c r="B8" s="13">
        <v>7.8644186091685345E-2</v>
      </c>
      <c r="D8" s="11" t="s">
        <v>74</v>
      </c>
      <c r="E8" s="13">
        <v>9.248757006276799E-2</v>
      </c>
      <c r="G8" s="11" t="s">
        <v>1696</v>
      </c>
      <c r="H8" s="13">
        <v>1</v>
      </c>
      <c r="J8" s="10" t="s">
        <v>1695</v>
      </c>
      <c r="K8" t="s">
        <v>1697</v>
      </c>
    </row>
    <row r="9" spans="1:11" x14ac:dyDescent="0.3">
      <c r="A9" s="11" t="s">
        <v>1707</v>
      </c>
      <c r="B9" s="13">
        <v>6.8126935856369378E-2</v>
      </c>
      <c r="D9" s="11" t="s">
        <v>139</v>
      </c>
      <c r="E9" s="13">
        <v>0.10019628047995989</v>
      </c>
      <c r="J9" s="11" t="s">
        <v>63</v>
      </c>
      <c r="K9" s="13">
        <v>0.50859993267120218</v>
      </c>
    </row>
    <row r="10" spans="1:11" x14ac:dyDescent="0.3">
      <c r="A10" s="11" t="s">
        <v>1708</v>
      </c>
      <c r="B10" s="13">
        <v>8.9830498646926327E-2</v>
      </c>
      <c r="D10" s="11" t="s">
        <v>94</v>
      </c>
      <c r="E10" s="13">
        <v>8.927502371221531E-2</v>
      </c>
      <c r="J10" s="11" t="s">
        <v>34</v>
      </c>
      <c r="K10" s="13">
        <v>0.49140006732879776</v>
      </c>
    </row>
    <row r="11" spans="1:11" x14ac:dyDescent="0.3">
      <c r="A11" s="11" t="s">
        <v>1709</v>
      </c>
      <c r="B11" s="13">
        <v>8.8095021606248089E-2</v>
      </c>
      <c r="D11" s="11" t="s">
        <v>51</v>
      </c>
      <c r="E11" s="13">
        <v>0.10320517782219943</v>
      </c>
      <c r="G11" s="10" t="s">
        <v>1695</v>
      </c>
      <c r="H11" t="s">
        <v>1697</v>
      </c>
      <c r="J11" s="11" t="s">
        <v>1696</v>
      </c>
      <c r="K11" s="13">
        <v>1</v>
      </c>
    </row>
    <row r="12" spans="1:11" x14ac:dyDescent="0.3">
      <c r="A12" s="11" t="s">
        <v>1710</v>
      </c>
      <c r="B12" s="13">
        <v>8.9153586182441749E-2</v>
      </c>
      <c r="D12" s="11" t="s">
        <v>134</v>
      </c>
      <c r="E12" s="13">
        <v>8.9246608145277753E-2</v>
      </c>
      <c r="G12" s="11" t="s">
        <v>63</v>
      </c>
      <c r="H12" s="13">
        <v>0.50859993267120218</v>
      </c>
    </row>
    <row r="13" spans="1:11" x14ac:dyDescent="0.3">
      <c r="A13" s="11" t="s">
        <v>1711</v>
      </c>
      <c r="B13" s="13">
        <v>8.6356432973028044E-2</v>
      </c>
      <c r="D13" s="11" t="s">
        <v>99</v>
      </c>
      <c r="E13" s="13">
        <v>0.10513301322122717</v>
      </c>
      <c r="G13" s="11" t="s">
        <v>34</v>
      </c>
      <c r="H13" s="13">
        <v>0.49140006732879776</v>
      </c>
    </row>
    <row r="14" spans="1:11" x14ac:dyDescent="0.3">
      <c r="A14" s="11" t="s">
        <v>1712</v>
      </c>
      <c r="B14" s="13">
        <v>8.2522954184893166E-2</v>
      </c>
      <c r="D14" s="11" t="s">
        <v>1696</v>
      </c>
      <c r="E14" s="13">
        <v>1</v>
      </c>
      <c r="G14" s="11" t="s">
        <v>1696</v>
      </c>
      <c r="H14" s="13">
        <v>1</v>
      </c>
      <c r="J14" s="10" t="s">
        <v>1695</v>
      </c>
      <c r="K14" t="s">
        <v>1697</v>
      </c>
    </row>
    <row r="15" spans="1:11" x14ac:dyDescent="0.3">
      <c r="A15" s="11" t="s">
        <v>1713</v>
      </c>
      <c r="B15" s="13">
        <v>0.10452949084934995</v>
      </c>
      <c r="J15" s="11" t="s">
        <v>47</v>
      </c>
      <c r="K15" s="13">
        <v>0.50372832110514543</v>
      </c>
    </row>
    <row r="16" spans="1:11" x14ac:dyDescent="0.3">
      <c r="A16" s="11" t="s">
        <v>1696</v>
      </c>
      <c r="B16" s="13">
        <v>1</v>
      </c>
      <c r="G16" s="12" t="s">
        <v>1695</v>
      </c>
      <c r="H16" s="12" t="s">
        <v>1697</v>
      </c>
      <c r="J16" s="11" t="s">
        <v>91</v>
      </c>
      <c r="K16" s="13">
        <v>0.49627167889485463</v>
      </c>
    </row>
    <row r="17" spans="1:11" x14ac:dyDescent="0.3">
      <c r="D17" s="12" t="s">
        <v>1695</v>
      </c>
      <c r="E17" s="12" t="s">
        <v>1697</v>
      </c>
      <c r="G17" s="11" t="s">
        <v>67</v>
      </c>
      <c r="H17" s="13">
        <v>8.5756091869164983E-2</v>
      </c>
      <c r="J17" s="11" t="s">
        <v>1696</v>
      </c>
      <c r="K17" s="13">
        <v>1</v>
      </c>
    </row>
    <row r="18" spans="1:11" x14ac:dyDescent="0.3">
      <c r="D18" s="11" t="s">
        <v>103</v>
      </c>
      <c r="E18" s="13">
        <v>0.13517930285408342</v>
      </c>
      <c r="G18" s="11" t="s">
        <v>90</v>
      </c>
      <c r="H18" s="13">
        <v>8.9874505030666019E-2</v>
      </c>
    </row>
    <row r="19" spans="1:11" x14ac:dyDescent="0.3">
      <c r="A19" s="10" t="s">
        <v>1695</v>
      </c>
      <c r="B19" t="s">
        <v>1697</v>
      </c>
      <c r="D19" s="11" t="s">
        <v>85</v>
      </c>
      <c r="E19" s="13">
        <v>0.120176115473348</v>
      </c>
      <c r="G19" s="11" t="s">
        <v>30</v>
      </c>
      <c r="H19" s="13">
        <v>0.11734726897432476</v>
      </c>
    </row>
    <row r="20" spans="1:11" x14ac:dyDescent="0.3">
      <c r="A20" s="11" t="s">
        <v>201</v>
      </c>
      <c r="B20" s="13">
        <v>7.5605540794069045E-2</v>
      </c>
      <c r="D20" s="11" t="s">
        <v>36</v>
      </c>
      <c r="E20" s="13">
        <v>0.27869229569127496</v>
      </c>
      <c r="G20" s="11" t="s">
        <v>44</v>
      </c>
      <c r="H20" s="13">
        <v>0.12747846068219654</v>
      </c>
      <c r="J20" t="s">
        <v>1739</v>
      </c>
    </row>
    <row r="21" spans="1:11" x14ac:dyDescent="0.3">
      <c r="A21" s="11" t="s">
        <v>125</v>
      </c>
      <c r="B21" s="13">
        <v>9.8825594954492446E-2</v>
      </c>
      <c r="D21" s="11" t="s">
        <v>56</v>
      </c>
      <c r="E21" s="13">
        <v>0.23219149755433638</v>
      </c>
      <c r="G21" s="11" t="s">
        <v>74</v>
      </c>
      <c r="H21" s="13">
        <v>9.248757006276799E-2</v>
      </c>
      <c r="J21" s="29">
        <v>5.4630000000000001</v>
      </c>
      <c r="K21">
        <f>GETPIVOTDATA("DeliveryDays",$J$20)</f>
        <v>5.4630000000000001</v>
      </c>
    </row>
    <row r="22" spans="1:11" x14ac:dyDescent="0.3">
      <c r="A22" s="11" t="s">
        <v>53</v>
      </c>
      <c r="B22" s="13">
        <v>0.11045782681432896</v>
      </c>
      <c r="D22" s="11" t="s">
        <v>77</v>
      </c>
      <c r="E22" s="13">
        <v>0.10884441921780735</v>
      </c>
      <c r="G22" s="11" t="s">
        <v>139</v>
      </c>
      <c r="H22" s="13">
        <v>0.10019628047995989</v>
      </c>
    </row>
    <row r="23" spans="1:11" x14ac:dyDescent="0.3">
      <c r="A23" s="11" t="s">
        <v>62</v>
      </c>
      <c r="B23" s="13">
        <v>0.11831345304834903</v>
      </c>
      <c r="D23" s="11" t="s">
        <v>96</v>
      </c>
      <c r="E23" s="13">
        <v>0.12491636920914999</v>
      </c>
      <c r="G23" s="11" t="s">
        <v>94</v>
      </c>
      <c r="H23" s="13">
        <v>8.927502371221531E-2</v>
      </c>
      <c r="J23" t="s">
        <v>1697</v>
      </c>
    </row>
    <row r="24" spans="1:11" x14ac:dyDescent="0.3">
      <c r="A24" s="11" t="s">
        <v>69</v>
      </c>
      <c r="B24" s="13">
        <v>9.4789188088422544E-2</v>
      </c>
      <c r="G24" s="11" t="s">
        <v>51</v>
      </c>
      <c r="H24" s="13">
        <v>0.10320517782219943</v>
      </c>
      <c r="J24" s="29">
        <v>80659661.129999921</v>
      </c>
      <c r="K24" s="33">
        <f>GETPIVOTDATA("TotalAmount",$J$23)</f>
        <v>80659661.129999921</v>
      </c>
    </row>
    <row r="25" spans="1:11" x14ac:dyDescent="0.3">
      <c r="A25" s="11" t="s">
        <v>75</v>
      </c>
      <c r="B25" s="13">
        <v>9.7033368233294004E-2</v>
      </c>
      <c r="G25" s="11" t="s">
        <v>134</v>
      </c>
      <c r="H25" s="13">
        <v>8.9246608145277753E-2</v>
      </c>
    </row>
    <row r="26" spans="1:11" x14ac:dyDescent="0.3">
      <c r="A26" s="11" t="s">
        <v>112</v>
      </c>
      <c r="B26" s="13">
        <v>0.10066246753645394</v>
      </c>
      <c r="G26" s="11" t="s">
        <v>99</v>
      </c>
      <c r="H26" s="13">
        <v>0.10513301322122717</v>
      </c>
    </row>
    <row r="27" spans="1:11" x14ac:dyDescent="0.3">
      <c r="A27" s="11" t="s">
        <v>150</v>
      </c>
      <c r="B27" s="13">
        <v>0.10197751335383029</v>
      </c>
      <c r="D27" s="10" t="s">
        <v>1695</v>
      </c>
      <c r="E27" t="s">
        <v>1697</v>
      </c>
      <c r="G27" s="35" t="s">
        <v>1696</v>
      </c>
      <c r="H27" s="36">
        <v>1</v>
      </c>
    </row>
    <row r="28" spans="1:11" x14ac:dyDescent="0.3">
      <c r="A28" s="11" t="s">
        <v>102</v>
      </c>
      <c r="B28" s="13">
        <v>8.4144933724196513E-2</v>
      </c>
      <c r="D28" s="11" t="s">
        <v>38</v>
      </c>
      <c r="E28" s="13">
        <v>0.50130134262318327</v>
      </c>
    </row>
    <row r="29" spans="1:11" x14ac:dyDescent="0.3">
      <c r="A29" s="11" t="s">
        <v>32</v>
      </c>
      <c r="B29" s="13">
        <v>0.11819011345256311</v>
      </c>
      <c r="D29" s="11" t="s">
        <v>47</v>
      </c>
      <c r="E29" s="13">
        <v>0.49869865737681679</v>
      </c>
    </row>
    <row r="30" spans="1:11" x14ac:dyDescent="0.3">
      <c r="A30" s="11" t="s">
        <v>1696</v>
      </c>
      <c r="B30" s="13">
        <v>1</v>
      </c>
      <c r="D30" s="11" t="s">
        <v>1696</v>
      </c>
      <c r="E30" s="13">
        <v>1</v>
      </c>
      <c r="H30" t="s">
        <v>1740</v>
      </c>
    </row>
    <row r="31" spans="1:11" x14ac:dyDescent="0.3">
      <c r="H31" s="29">
        <v>3.0019999999999998</v>
      </c>
    </row>
    <row r="32" spans="1:11" x14ac:dyDescent="0.3">
      <c r="H32" s="32">
        <f>GETPIVOTDATA("Rating",$H$30)</f>
        <v>3.0019999999999998</v>
      </c>
    </row>
    <row r="36" spans="9:10" x14ac:dyDescent="0.3">
      <c r="I36" s="12"/>
      <c r="J36" s="12"/>
    </row>
    <row r="37" spans="9:10" x14ac:dyDescent="0.3">
      <c r="I37" s="11"/>
      <c r="J37" s="13"/>
    </row>
    <row r="38" spans="9:10" x14ac:dyDescent="0.3">
      <c r="I38" s="11"/>
      <c r="J38" s="13"/>
    </row>
    <row r="39" spans="9:10" x14ac:dyDescent="0.3">
      <c r="I39" s="11"/>
      <c r="J39" s="13"/>
    </row>
    <row r="40" spans="9:10" x14ac:dyDescent="0.3">
      <c r="I40" s="11"/>
      <c r="J40" s="13"/>
    </row>
    <row r="41" spans="9:10" x14ac:dyDescent="0.3">
      <c r="I41" s="11"/>
      <c r="J41" s="13"/>
    </row>
    <row r="42" spans="9:10" x14ac:dyDescent="0.3">
      <c r="I42" s="11"/>
      <c r="J42" s="13"/>
    </row>
    <row r="43" spans="9:10" x14ac:dyDescent="0.3">
      <c r="I43" s="11"/>
      <c r="J43" s="13"/>
    </row>
    <row r="44" spans="9:10" x14ac:dyDescent="0.3">
      <c r="I44" s="11"/>
      <c r="J44" s="13"/>
    </row>
    <row r="45" spans="9:10" x14ac:dyDescent="0.3">
      <c r="I45" s="11"/>
      <c r="J45" s="13"/>
    </row>
    <row r="46" spans="9:10" x14ac:dyDescent="0.3">
      <c r="I46" s="11"/>
      <c r="J46" s="13"/>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82981-B380-4C83-8CEB-BF49C074CF3D}">
  <dimension ref="AG11"/>
  <sheetViews>
    <sheetView tabSelected="1" zoomScale="64" zoomScaleNormal="100" workbookViewId="0">
      <selection activeCell="AB36" sqref="AB36"/>
    </sheetView>
  </sheetViews>
  <sheetFormatPr defaultRowHeight="14.4" x14ac:dyDescent="0.3"/>
  <sheetData>
    <row r="11" spans="33:33" x14ac:dyDescent="0.3">
      <c r="AG11" s="3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3C92EA-B0E6-4CFB-8AB6-2552C99199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Monthly Report</vt:lpstr>
      <vt:lpstr>Pivot</vt:lpstr>
      <vt:lpstr>Main Data</vt:lpstr>
      <vt:lpstr>Dashboard Data</vt:lpstr>
      <vt:lpstr>KPIs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Priyal Modi</cp:lastModifiedBy>
  <dcterms:created xsi:type="dcterms:W3CDTF">2026-04-16T00:38:41Z</dcterms:created>
  <dcterms:modified xsi:type="dcterms:W3CDTF">2026-06-14T16:13:47Z</dcterms:modified>
</cp:coreProperties>
</file>