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riyal.panda\Downloads\"/>
    </mc:Choice>
  </mc:AlternateContent>
  <xr:revisionPtr revIDLastSave="0" documentId="13_ncr:1_{977C26B9-5D0F-4877-8F95-1E45A00DE392}" xr6:coauthVersionLast="47" xr6:coauthVersionMax="47" xr10:uidLastSave="{00000000-0000-0000-0000-000000000000}"/>
  <bookViews>
    <workbookView xWindow="1780" yWindow="1780" windowWidth="14400" windowHeight="7360" firstSheet="12" activeTab="13" xr2:uid="{00000000-000D-0000-FFFF-FFFF00000000}"/>
  </bookViews>
  <sheets>
    <sheet name="SS_avg_price" sheetId="3" r:id="rId1"/>
    <sheet name="SS_age" sheetId="6" r:id="rId2"/>
    <sheet name="SS_indus" sheetId="7" r:id="rId3"/>
    <sheet name="SS_Nox" sheetId="10" r:id="rId4"/>
    <sheet name="SS_DISTANCE" sheetId="11" r:id="rId5"/>
    <sheet name="SS_TAX" sheetId="12" r:id="rId6"/>
    <sheet name="SS_PTRATIO" sheetId="13" r:id="rId7"/>
    <sheet name="AVG_ROOM" sheetId="14" r:id="rId8"/>
    <sheet name="SS_LSTAT" sheetId="26" r:id="rId9"/>
    <sheet name="CRIME_RATE" sheetId="16" r:id="rId10"/>
    <sheet name="corelation" sheetId="23" r:id="rId11"/>
    <sheet name="covariance" sheetId="24" r:id="rId12"/>
    <sheet name="histogram" sheetId="28" r:id="rId13"/>
    <sheet name="SLR" sheetId="25" r:id="rId14"/>
    <sheet name="mlr_1" sheetId="29" r:id="rId15"/>
    <sheet name="mlr_2" sheetId="31" r:id="rId16"/>
    <sheet name="fit_model" sheetId="32" r:id="rId17"/>
    <sheet name="Sheet1" sheetId="1" r:id="rId18"/>
  </sheets>
  <definedNames>
    <definedName name="_xlnm._FilterDatabase" localSheetId="15" hidden="1">mlr_2!$B$16:$B$17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5" l="1"/>
  <c r="E8" i="26"/>
  <c r="E7" i="26"/>
  <c r="E8" i="14"/>
  <c r="E7" i="14"/>
  <c r="F8" i="13"/>
  <c r="F7" i="13"/>
  <c r="E6" i="11"/>
  <c r="E5" i="11"/>
  <c r="E7" i="7"/>
  <c r="E6" i="7"/>
  <c r="E8" i="3"/>
  <c r="E7" i="3"/>
  <c r="K11" i="24"/>
  <c r="J10" i="24"/>
  <c r="I9" i="24"/>
  <c r="H8" i="24"/>
  <c r="G7" i="24"/>
  <c r="F6" i="24"/>
  <c r="E5" i="24"/>
  <c r="D4" i="24"/>
  <c r="C3" i="24"/>
  <c r="B2" i="24"/>
</calcChain>
</file>

<file path=xl/sharedStrings.xml><?xml version="1.0" encoding="utf-8"?>
<sst xmlns="http://schemas.openxmlformats.org/spreadsheetml/2006/main" count="408" uniqueCount="130">
  <si>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</si>
  <si>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</si>
  <si>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</si>
  <si>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</si>
  <si>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</si>
  <si>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</si>
  <si>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</si>
  <si>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</si>
  <si>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</si>
  <si>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</si>
  <si>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</si>
  <si>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</si>
  <si>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</si>
  <si>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</si>
  <si>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</si>
  <si>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</si>
  <si>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</si>
  <si>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</si>
  <si>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</si>
  <si>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</si>
  <si>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</si>
  <si>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</si>
  <si>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</si>
  <si>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</si>
  <si>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</si>
  <si>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</si>
  <si>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</si>
  <si>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</si>
  <si>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</si>
  <si>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</si>
  <si>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</si>
  <si>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</si>
  <si>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</si>
  <si>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</si>
  <si>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</si>
  <si>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</si>
  <si>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</si>
  <si>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</si>
  <si>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</si>
  <si>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</si>
  <si>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</si>
  <si>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</si>
  <si>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</si>
  <si>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</si>
  <si>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</si>
  <si>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</si>
  <si>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</si>
  <si>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</si>
  <si>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</si>
  <si>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</si>
  <si>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</si>
  <si>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</si>
  <si>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10% of the houses are $50,000</t>
  </si>
  <si>
    <t>min to max is 5 to 50,000</t>
  </si>
  <si>
    <t>,000 with a range of 45</t>
  </si>
  <si>
    <t>2sd+</t>
  </si>
  <si>
    <t>2sd-</t>
  </si>
  <si>
    <t xml:space="preserve">  for 2 standard deviation 95%</t>
  </si>
  <si>
    <t>respectively</t>
  </si>
  <si>
    <t>The maximum age defined is 100 according to the data</t>
  </si>
  <si>
    <t>Since Skew is negative the number of houses after 1940 is more(new)</t>
  </si>
  <si>
    <t>mode is 100(repitetive) which means a lot of the houses were built before 1940.</t>
  </si>
  <si>
    <t>mean is achieved early as there is not much variation in the given data</t>
  </si>
  <si>
    <t>data achieved</t>
  </si>
  <si>
    <t>must be flat peaked normal distribution since skewness is also not much varied</t>
  </si>
  <si>
    <t xml:space="preserve">data variation is not much as mean and mode are same </t>
  </si>
  <si>
    <t>skewness is positive but not very different</t>
  </si>
  <si>
    <t>from the mode we see that most of the houses are 24Km away from national highway</t>
  </si>
  <si>
    <t>symmetrical distribution</t>
  </si>
  <si>
    <t>highly skewed distribution</t>
  </si>
  <si>
    <t>the mean is 408.273, average the people pay is this amount</t>
  </si>
  <si>
    <t>but many houses have the tax of $666</t>
  </si>
  <si>
    <t>Since mean, mode, median is almost similar the graph will be symmetric which means the data is well distributed</t>
  </si>
  <si>
    <t>we can see the data is negatively skewed which</t>
  </si>
  <si>
    <t>check pollution limits , not much pollution</t>
  </si>
  <si>
    <t>that means number of student is less and hence the teaching quality better.</t>
  </si>
  <si>
    <t>avg room per house is 6.28</t>
  </si>
  <si>
    <t>skewness is positive but not well distributed flat peaked</t>
  </si>
  <si>
    <t>avg is 5% crime rate where min is 0 and 5 is max</t>
  </si>
  <si>
    <t xml:space="preserve">skewness is not much varies </t>
  </si>
  <si>
    <t xml:space="preserve">and flat peaked </t>
  </si>
  <si>
    <t>On an average 12% lower status of population</t>
  </si>
  <si>
    <t>this is moderately distributed</t>
  </si>
  <si>
    <t xml:space="preserve">43% is the amount of deviation/variation </t>
  </si>
  <si>
    <t>a well distributed plot</t>
  </si>
  <si>
    <t>Bin</t>
  </si>
  <si>
    <t>More</t>
  </si>
  <si>
    <t>Frequency</t>
  </si>
  <si>
    <t>green= top 3 values obtained using conditional formatting( top 10% of the vaues)</t>
  </si>
  <si>
    <t>red = bottom 3 values obtained using conditional formatting(bottom 10% of the values)</t>
  </si>
  <si>
    <t>not considering 1 as the top values</t>
  </si>
  <si>
    <t>top 3 correlation =</t>
  </si>
  <si>
    <t>distance vs tax</t>
  </si>
  <si>
    <t>industry vsnox</t>
  </si>
  <si>
    <t>age vs nox</t>
  </si>
  <si>
    <t>bottom of correlation =</t>
  </si>
  <si>
    <t>lstat vs avg prize</t>
  </si>
  <si>
    <t>avg room vs Lstat</t>
  </si>
  <si>
    <t>ptratio vs avg_prize</t>
  </si>
  <si>
    <t>red = greater than 0</t>
  </si>
  <si>
    <t>green = less than 0</t>
  </si>
  <si>
    <t xml:space="preserve">Equation </t>
  </si>
  <si>
    <t>variance captured in regression is 600 times of variance captured in residual</t>
  </si>
  <si>
    <t xml:space="preserve">    54% of the lstat value affects the avg price no matter what value it is</t>
  </si>
  <si>
    <t>p values less than 0.05 hence it is acceptable</t>
  </si>
  <si>
    <t xml:space="preserve">  63% of change in average price and percentage of lstat is transferred to the average price of the house</t>
  </si>
  <si>
    <t>p-value is very less in comparison to 0.05 hence altenative hypothesis of lstat value and avg_room is acceptable</t>
  </si>
  <si>
    <t>column</t>
  </si>
  <si>
    <t>lstat model 1</t>
  </si>
  <si>
    <t>lstat,Avg_room Model2</t>
  </si>
  <si>
    <t>Multiple</t>
  </si>
  <si>
    <t>R square</t>
  </si>
  <si>
    <t>Adjusted R square</t>
  </si>
  <si>
    <t>As we can see on comparision model 2 is better than model 1  since value is near 1</t>
  </si>
  <si>
    <t>69% percent of average price affects rest of the variables</t>
  </si>
  <si>
    <t>column 1</t>
  </si>
  <si>
    <t>multiple R</t>
  </si>
  <si>
    <t>R squared</t>
  </si>
  <si>
    <t>adjusted R squared</t>
  </si>
  <si>
    <t>slr_model_1</t>
  </si>
  <si>
    <t>mlr_model_2</t>
  </si>
  <si>
    <t>mlr_model_3</t>
  </si>
  <si>
    <t>fit_model</t>
  </si>
  <si>
    <t xml:space="preserve"> so from these values we can see that the last model is the best fit</t>
  </si>
  <si>
    <t>fit since in model 3 one of the p values is more than 0.05</t>
  </si>
  <si>
    <t>even though we have better fit in third model since p-value is more than 0.05</t>
  </si>
  <si>
    <t>SS_indus</t>
  </si>
  <si>
    <t>standard deviation is higher hence data spreads out</t>
  </si>
  <si>
    <t>model 3 is definitely a better model due to the R value that is greater than model 2 hence gives a better fit</t>
  </si>
  <si>
    <t>p-values less than 0.05 is hence null hypothesis rejected and alternate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</si>
</sst>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0" fontId="0" fillId="5" borderId="2" xfId="0" applyFill="1" applyBorder="1" applyAlignment="1"/>
    <xf numFmtId="0" fontId="0" fillId="5" borderId="0" xfId="0" applyFill="1"/>
    <xf numFmtId="0" fontId="0" fillId="5" borderId="0" xfId="0" applyFill="1" applyBorder="1" applyAlignment="1"/>
    <xf numFmtId="0" fontId="0" fillId="2" borderId="0" xfId="0" applyFill="1" applyBorder="1" applyAlignment="1"/>
    <xf numFmtId="0" fontId="1" fillId="3" borderId="5" xfId="0" applyFont="1" applyFill="1" applyBorder="1"/>
    <xf numFmtId="0" fontId="1" fillId="3" borderId="6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0" applyFont="1" applyBorder="1" applyAlignment="1"/>
    <xf numFmtId="0" fontId="0" fillId="4" borderId="6" xfId="0" applyFont="1" applyFill="1" applyBorder="1" applyAlignment="1"/>
    <xf numFmtId="0" fontId="0" fillId="6" borderId="0" xfId="0" applyFill="1"/>
    <xf numFmtId="0" fontId="3" fillId="0" borderId="0" xfId="0" applyFont="1"/>
    <xf numFmtId="11" fontId="0" fillId="5" borderId="2" xfId="0" applyNumberFormat="1" applyFill="1" applyBorder="1" applyAlignment="1"/>
    <xf numFmtId="11" fontId="0" fillId="5" borderId="0" xfId="0" applyNumberFormat="1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histogram!$B$2:$B$24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4-4470-AA05-501F38EA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124288"/>
        <c:axId val="1838510208"/>
      </c:barChart>
      <c:catAx>
        <c:axId val="16741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510208"/>
        <c:crosses val="autoZero"/>
        <c:auto val="1"/>
        <c:lblAlgn val="ctr"/>
        <c:lblOffset val="100"/>
        <c:noMultiLvlLbl val="0"/>
      </c:catAx>
      <c:valAx>
        <c:axId val="183851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12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18356299212598"/>
          <c:y val="0.28721883314073793"/>
          <c:w val="0.76996227034120734"/>
          <c:h val="0.5339071779850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SLR!$C$25:$C$530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0C-4513-8A07-E0BC1191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02864"/>
        <c:axId val="1678187056"/>
      </c:scatterChart>
      <c:valAx>
        <c:axId val="167820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187056"/>
        <c:crosses val="autoZero"/>
        <c:crossBetween val="midCat"/>
      </c:valAx>
      <c:valAx>
        <c:axId val="167818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20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B-4C5A-919A-76B9BFDF006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SLR!$B$25:$B$530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B-4C5A-919A-76B9BFDF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08688"/>
        <c:axId val="1678206192"/>
      </c:scatterChart>
      <c:valAx>
        <c:axId val="167820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206192"/>
        <c:crosses val="autoZero"/>
        <c:crossBetween val="midCat"/>
      </c:valAx>
      <c:valAx>
        <c:axId val="167820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208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LSAT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1726187545206E-2"/>
          <c:y val="0.12582973820653653"/>
          <c:w val="0.88247725907421204"/>
          <c:h val="0.77989823487713261"/>
        </c:manualLayout>
      </c:layout>
      <c:scatterChart>
        <c:scatterStyle val="lineMarker"/>
        <c:varyColors val="0"/>
        <c:ser>
          <c:idx val="0"/>
          <c:order val="0"/>
          <c:tx>
            <c:v>lstat residual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SLR!$C$25:$C$530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7-4756-8EDC-4CD8EEC5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69312"/>
        <c:axId val="1854672640"/>
      </c:scatterChart>
      <c:valAx>
        <c:axId val="18546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72640"/>
        <c:crosses val="autoZero"/>
        <c:crossBetween val="midCat"/>
      </c:valAx>
      <c:valAx>
        <c:axId val="18546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5E-4687-B2A9-94D67434B4D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mlr_1!$B$26:$B$531</c:f>
              <c:numCache>
                <c:formatCode>General</c:formatCode>
                <c:ptCount val="506"/>
                <c:pt idx="0">
                  <c:v>0.73766272617401496</c:v>
                </c:pt>
                <c:pt idx="1">
                  <c:v>0.54414629758648003</c:v>
                </c:pt>
                <c:pt idx="2">
                  <c:v>0.54324182595470705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5E-4687-B2A9-94D67434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94544"/>
        <c:axId val="1648297040"/>
      </c:scatterChart>
      <c:valAx>
        <c:axId val="164829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297040"/>
        <c:crosses val="autoZero"/>
        <c:crossBetween val="midCat"/>
      </c:valAx>
      <c:valAx>
        <c:axId val="164829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294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82550</xdr:rowOff>
    </xdr:from>
    <xdr:to>
      <xdr:col>13</xdr:col>
      <xdr:colOff>596900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21C0C-855A-44B9-A5BB-550F8B0F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88899</xdr:colOff>
      <xdr:row>0</xdr:row>
      <xdr:rowOff>44450</xdr:rowOff>
    </xdr:from>
    <xdr:to>
      <xdr:col>16</xdr:col>
      <xdr:colOff>264582</xdr:colOff>
      <xdr:row>11</xdr:row>
      <xdr:rowOff>153939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4EA6D-9F82-43FA-8D9E-4CE49460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285603</xdr:colOff>
      <xdr:row>16</xdr:row>
      <xdr:rowOff>116220</xdr:rowOff>
    </xdr:from>
    <xdr:to>
      <xdr:col>19</xdr:col>
      <xdr:colOff>285603</xdr:colOff>
      <xdr:row>26</xdr:row>
      <xdr:rowOff>107802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401B5-CEDA-4D9E-AA69-C29EF7173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556875</xdr:colOff>
      <xdr:row>0</xdr:row>
      <xdr:rowOff>0</xdr:rowOff>
    </xdr:from>
    <xdr:to>
      <xdr:col>24</xdr:col>
      <xdr:colOff>277860</xdr:colOff>
      <xdr:row>14</xdr:row>
      <xdr:rowOff>152593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97729-A8CB-4704-8BF3-B9E42F3E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374087</xdr:colOff>
      <xdr:row>1</xdr:row>
      <xdr:rowOff>152191</xdr:rowOff>
    </xdr:from>
    <xdr:to>
      <xdr:col>28</xdr:col>
      <xdr:colOff>374086</xdr:colOff>
      <xdr:row>11</xdr:row>
      <xdr:rowOff>152190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B2969-D033-4292-99AF-C5A2F6095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FE1719-C22B-4FBF-9F9D-88BED3D910A9}" name="Table2" displayName="Table2" ref="A1:K11" totalsRowShown="0" headerRowDxfId="59" dataDxfId="60" headerRowBorderDxfId="72" tableBorderDxfId="73">
  <autoFilter ref="A1:K11" xr:uid="{73FE1719-C22B-4FBF-9F9D-88BED3D910A9}"/>
  <tableColumns count="11">
    <tableColumn id="1" xr3:uid="{5E36A00B-E0D0-4EF4-B851-846CABB87FD7}" name="Column1" dataDxfId="71"/>
    <tableColumn id="2" xr3:uid="{519C9D13-F8C0-4F1C-8AAD-C4FCE26FA231}" name="CRIME_RATE" dataDxfId="70"/>
    <tableColumn id="3" xr3:uid="{3E954D93-5CD5-42FE-A4A2-7252C2B40243}" name="AGE" dataDxfId="69"/>
    <tableColumn id="4" xr3:uid="{A17DD2E0-55DC-46D1-8CD4-29561591D4D2}" name="INDUS" dataDxfId="68"/>
    <tableColumn id="5" xr3:uid="{CCF34872-8463-4F65-9156-88F0298AFA90}" name="NOX" dataDxfId="67"/>
    <tableColumn id="6" xr3:uid="{59ED19DC-13BF-49E6-888D-C96D374878A1}" name="DISTANCE" dataDxfId="66"/>
    <tableColumn id="7" xr3:uid="{3D1787F3-53C4-4836-9A66-C5A9A2E3B92D}" name="TAX" dataDxfId="65"/>
    <tableColumn id="8" xr3:uid="{1430A6B5-A779-41AC-BE2E-B439F1DB77A3}" name="PTRATIO" dataDxfId="64"/>
    <tableColumn id="9" xr3:uid="{4784012A-E84A-4D29-8D5A-EE58A6F3AFF2}" name="AVG_ROOM" dataDxfId="63"/>
    <tableColumn id="10" xr3:uid="{B99FE378-62A8-45C1-AE82-0F8F0937C646}" name="LSTAT" dataDxfId="62"/>
    <tableColumn id="11" xr3:uid="{A04A2CB4-CB6F-4412-A0C1-9274A3DA5525}" name="AVG_PRICE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CD026-3591-42A5-90C1-42B44A8F14B5}" name="Table3" displayName="Table3" ref="A1:K11" totalsRowShown="0" headerRowDxfId="44" dataDxfId="45" headerRowBorderDxfId="57" tableBorderDxfId="58">
  <autoFilter ref="A1:K11" xr:uid="{E69CD026-3591-42A5-90C1-42B44A8F14B5}"/>
  <tableColumns count="11">
    <tableColumn id="1" xr3:uid="{4F54AFCD-F2B4-41EC-BDCE-37A5AC86B340}" name="Column1" dataDxfId="56"/>
    <tableColumn id="2" xr3:uid="{2CE742D7-D5A8-4384-80A3-82EF7B649866}" name="CRIME_RATE" dataDxfId="55"/>
    <tableColumn id="3" xr3:uid="{FDAFADC0-7665-4D79-BAEC-34643E115BBD}" name="AGE" dataDxfId="54"/>
    <tableColumn id="4" xr3:uid="{2DD2DD03-2575-40BC-8A1A-B340A1D0BDC8}" name="INDUS" dataDxfId="53"/>
    <tableColumn id="5" xr3:uid="{9388393B-77E4-4463-8400-463A854CFF81}" name="NOX" dataDxfId="52"/>
    <tableColumn id="6" xr3:uid="{835E8C6F-3769-4DF8-A297-46E3C164CEBF}" name="DISTANCE" dataDxfId="51"/>
    <tableColumn id="7" xr3:uid="{F84591DD-3026-4103-8CB6-A4B9B0959EAF}" name="TAX" dataDxfId="50"/>
    <tableColumn id="8" xr3:uid="{E1136161-33A6-4EF5-B579-C31FD1D61924}" name="PTRATIO" dataDxfId="49"/>
    <tableColumn id="9" xr3:uid="{D7DA5E4F-4A7F-4E52-AB89-412216F923D6}" name="AVG_ROOM" dataDxfId="48"/>
    <tableColumn id="10" xr3:uid="{90CC420A-DB66-4DE2-934F-B11C79ECB55D}" name="LSTAT" dataDxfId="47"/>
    <tableColumn id="11" xr3:uid="{4F5411E9-F927-439C-8E37-D54C58E23FC9}" name="AVG_PRICE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958037-A00A-477D-8A94-43EBC9597B4D}" name="Table4" displayName="Table4" ref="A25:C29" totalsRowShown="0" headerRowDxfId="37" dataDxfId="38" headerRowBorderDxfId="42" tableBorderDxfId="43">
  <autoFilter ref="A25:C29" xr:uid="{B9958037-A00A-477D-8A94-43EBC9597B4D}"/>
  <tableColumns count="3">
    <tableColumn id="1" xr3:uid="{2C772CE1-557C-499C-8A79-57FF049A0A57}" name="column" dataDxfId="41"/>
    <tableColumn id="2" xr3:uid="{022E5263-7FC7-4B0B-B18C-447AE1908D0A}" name="lstat model 1" dataDxfId="40"/>
    <tableColumn id="3" xr3:uid="{3199AD25-EB04-452C-91C4-4C41F081FC6A}" name="lstat,Avg_room Model2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76BAAA-009C-4674-B27A-CB8E9FDABCF5}" name="Table6" displayName="Table6" ref="A29:E32" totalsRowShown="0" dataDxfId="23" tableBorderDxfId="22">
  <autoFilter ref="A29:E32" xr:uid="{9076BAAA-009C-4674-B27A-CB8E9FDABCF5}"/>
  <tableColumns count="5">
    <tableColumn id="1" xr3:uid="{424B1321-B194-416F-A1CC-4F03BD0315B7}" name="column 1"/>
    <tableColumn id="2" xr3:uid="{78574F9C-282F-4269-A045-8C0DDA7A3076}" name="slr_model_1" dataDxfId="21"/>
    <tableColumn id="3" xr3:uid="{D20DC004-BA46-46B0-A287-EFC38E44B286}" name="mlr_model_2" dataDxfId="20"/>
    <tableColumn id="4" xr3:uid="{00D23B49-398C-4E3E-A7A5-5071EB8398D6}" name="mlr_model_3" dataDxfId="19"/>
    <tableColumn id="5" xr3:uid="{18CEE8A6-50AC-4A37-999C-F741A7D50A7F}" name="fit_model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DEAF43-077B-471F-9D0F-4A6E7BA99BCD}" name="Table7" displayName="Table7" ref="A16:I25" totalsRowShown="0" headerRowDxfId="24" dataDxfId="25" headerRowBorderDxfId="35" tableBorderDxfId="36">
  <autoFilter ref="A16:I25" xr:uid="{20DEAF43-077B-471F-9D0F-4A6E7BA99BCD}"/>
  <tableColumns count="9">
    <tableColumn id="1" xr3:uid="{5B51B16C-1996-4CCD-9917-EE94862ABB04}" name="Column1" dataDxfId="34"/>
    <tableColumn id="2" xr3:uid="{169BE780-3D55-4DC1-A4F7-058F3AF926D9}" name="Coefficients" dataDxfId="33"/>
    <tableColumn id="3" xr3:uid="{3D13BAE1-1721-40AB-8AEF-745497DD0885}" name="Standard Error" dataDxfId="32"/>
    <tableColumn id="4" xr3:uid="{738AE641-88D2-42F9-A076-D5B881A3EFA3}" name="t Stat" dataDxfId="31"/>
    <tableColumn id="5" xr3:uid="{F93C86C0-2E19-40B1-82B1-6485C85B372E}" name="P-value" dataDxfId="30"/>
    <tableColumn id="6" xr3:uid="{BF6DBE25-9DDB-48A7-B127-037F1AB93FE8}" name="Lower 95%" dataDxfId="29"/>
    <tableColumn id="7" xr3:uid="{BEF3D93D-4A5B-4169-8136-9EB7C241B14D}" name="Upper 95%" dataDxfId="28"/>
    <tableColumn id="8" xr3:uid="{27BCE61B-D057-41BC-926F-3D8ADB8F1024}" name="Lower 95.0%" dataDxfId="27"/>
    <tableColumn id="9" xr3:uid="{DEE0BB1C-5223-4351-90AF-BF43494DBB0E}" name="Upper 95.0%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D165-0368-4B89-B697-7A1BA16D4C7C}">
  <dimension ref="A1:I15"/>
  <sheetViews>
    <sheetView workbookViewId="0">
      <selection activeCell="G4" sqref="G4"/>
    </sheetView>
  </sheetViews>
  <sheetFormatPr defaultRowHeight="14.5" x14ac:dyDescent="0.35"/>
  <cols>
    <col min="1" max="1" width="16.81640625" bestFit="1" customWidth="1"/>
  </cols>
  <sheetData>
    <row r="1" spans="1:9" x14ac:dyDescent="0.35">
      <c r="A1" s="6" t="s">
        <v>9</v>
      </c>
      <c r="B1" s="6"/>
    </row>
    <row r="2" spans="1:9" x14ac:dyDescent="0.35">
      <c r="A2" s="3"/>
      <c r="B2" s="3"/>
    </row>
    <row r="3" spans="1:9" x14ac:dyDescent="0.35">
      <c r="A3" s="3" t="s">
        <v>10</v>
      </c>
      <c r="B3" s="3">
        <v>22.532806324110698</v>
      </c>
      <c r="D3" t="s">
        <v>52</v>
      </c>
    </row>
    <row r="4" spans="1:9" x14ac:dyDescent="0.35">
      <c r="A4" s="3" t="s">
        <v>11</v>
      </c>
      <c r="B4" s="3">
        <v>0.40886114749753183</v>
      </c>
      <c r="D4" t="s">
        <v>53</v>
      </c>
      <c r="F4" t="s">
        <v>54</v>
      </c>
      <c r="H4" s="8">
        <v>45000</v>
      </c>
      <c r="I4" t="s">
        <v>58</v>
      </c>
    </row>
    <row r="5" spans="1:9" x14ac:dyDescent="0.35">
      <c r="A5" s="3" t="s">
        <v>12</v>
      </c>
      <c r="B5" s="3">
        <v>21.2</v>
      </c>
    </row>
    <row r="6" spans="1:9" x14ac:dyDescent="0.35">
      <c r="A6" s="3" t="s">
        <v>13</v>
      </c>
      <c r="B6" s="3">
        <v>50</v>
      </c>
    </row>
    <row r="7" spans="1:9" x14ac:dyDescent="0.35">
      <c r="A7" s="3" t="s">
        <v>14</v>
      </c>
      <c r="B7" s="3">
        <v>9.1971040873797456</v>
      </c>
      <c r="D7" t="s">
        <v>55</v>
      </c>
      <c r="E7">
        <f>B3 + (2*B7)</f>
        <v>40.927014498870193</v>
      </c>
      <c r="F7" t="s">
        <v>57</v>
      </c>
    </row>
    <row r="8" spans="1:9" x14ac:dyDescent="0.35">
      <c r="A8" s="3" t="s">
        <v>15</v>
      </c>
      <c r="B8" s="3">
        <v>84.586723594097208</v>
      </c>
      <c r="D8" t="s">
        <v>56</v>
      </c>
      <c r="E8">
        <f>B3 -(2*B7)</f>
        <v>4.138598149351207</v>
      </c>
    </row>
    <row r="9" spans="1:9" x14ac:dyDescent="0.35">
      <c r="A9" s="3" t="s">
        <v>16</v>
      </c>
      <c r="B9" s="3">
        <v>1.495196944165802</v>
      </c>
    </row>
    <row r="10" spans="1:9" x14ac:dyDescent="0.35">
      <c r="A10" s="3" t="s">
        <v>17</v>
      </c>
      <c r="B10" s="3">
        <v>1.108098408254901</v>
      </c>
    </row>
    <row r="11" spans="1:9" x14ac:dyDescent="0.35">
      <c r="A11" s="3" t="s">
        <v>18</v>
      </c>
      <c r="B11" s="3">
        <v>45</v>
      </c>
    </row>
    <row r="12" spans="1:9" x14ac:dyDescent="0.35">
      <c r="A12" s="3" t="s">
        <v>19</v>
      </c>
      <c r="B12" s="3">
        <v>5</v>
      </c>
    </row>
    <row r="13" spans="1:9" x14ac:dyDescent="0.35">
      <c r="A13" s="3" t="s">
        <v>20</v>
      </c>
      <c r="B13" s="3">
        <v>50</v>
      </c>
    </row>
    <row r="14" spans="1:9" x14ac:dyDescent="0.35">
      <c r="A14" s="3" t="s">
        <v>21</v>
      </c>
      <c r="B14" s="3">
        <v>11401.600000000013</v>
      </c>
    </row>
    <row r="15" spans="1:9" ht="15" thickBot="1" x14ac:dyDescent="0.4">
      <c r="A15" s="4" t="s">
        <v>22</v>
      </c>
      <c r="B15" s="4">
        <v>506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E3F5-4CB2-4924-BF21-A01932576EFB}">
  <dimension ref="A1:E15"/>
  <sheetViews>
    <sheetView workbookViewId="0">
      <selection activeCell="G8" sqref="G8"/>
    </sheetView>
  </sheetViews>
  <sheetFormatPr defaultRowHeight="14.5" x14ac:dyDescent="0.35"/>
  <cols>
    <col min="1" max="1" width="16.81640625" bestFit="1" customWidth="1"/>
  </cols>
  <sheetData>
    <row r="1" spans="1:5" x14ac:dyDescent="0.35">
      <c r="A1" s="6" t="s">
        <v>6</v>
      </c>
      <c r="B1" s="6"/>
    </row>
    <row r="2" spans="1:5" x14ac:dyDescent="0.35">
      <c r="A2" s="3"/>
      <c r="B2" s="3"/>
      <c r="E2" t="s">
        <v>78</v>
      </c>
    </row>
    <row r="3" spans="1:5" x14ac:dyDescent="0.35">
      <c r="A3" s="3" t="s">
        <v>10</v>
      </c>
      <c r="B3" s="3">
        <v>4.8719762845849779</v>
      </c>
      <c r="E3" t="s">
        <v>79</v>
      </c>
    </row>
    <row r="4" spans="1:5" x14ac:dyDescent="0.35">
      <c r="A4" s="3" t="s">
        <v>11</v>
      </c>
      <c r="B4" s="3">
        <v>0.12986015229610323</v>
      </c>
      <c r="E4" t="s">
        <v>80</v>
      </c>
    </row>
    <row r="5" spans="1:5" x14ac:dyDescent="0.35">
      <c r="A5" s="3" t="s">
        <v>12</v>
      </c>
      <c r="B5" s="3">
        <v>4.82</v>
      </c>
    </row>
    <row r="6" spans="1:5" x14ac:dyDescent="0.35">
      <c r="A6" s="3" t="s">
        <v>13</v>
      </c>
      <c r="B6" s="3">
        <v>3.43</v>
      </c>
    </row>
    <row r="7" spans="1:5" x14ac:dyDescent="0.35">
      <c r="A7" s="3" t="s">
        <v>14</v>
      </c>
      <c r="B7" s="3">
        <v>2.9211318922824701</v>
      </c>
    </row>
    <row r="8" spans="1:5" x14ac:dyDescent="0.35">
      <c r="A8" s="3" t="s">
        <v>15</v>
      </c>
      <c r="B8" s="3">
        <v>8.5330115321097644</v>
      </c>
    </row>
    <row r="9" spans="1:5" x14ac:dyDescent="0.35">
      <c r="A9" s="3" t="s">
        <v>16</v>
      </c>
      <c r="B9" s="3">
        <v>-1.1891224643608609</v>
      </c>
    </row>
    <row r="10" spans="1:5" x14ac:dyDescent="0.35">
      <c r="A10" s="3" t="s">
        <v>17</v>
      </c>
      <c r="B10" s="3">
        <v>2.1728079418192266E-2</v>
      </c>
    </row>
    <row r="11" spans="1:5" x14ac:dyDescent="0.35">
      <c r="A11" s="3" t="s">
        <v>18</v>
      </c>
      <c r="B11" s="3">
        <v>9.9500000000000011</v>
      </c>
    </row>
    <row r="12" spans="1:5" x14ac:dyDescent="0.35">
      <c r="A12" s="3" t="s">
        <v>19</v>
      </c>
      <c r="B12" s="3">
        <v>0.04</v>
      </c>
    </row>
    <row r="13" spans="1:5" x14ac:dyDescent="0.35">
      <c r="A13" s="3" t="s">
        <v>20</v>
      </c>
      <c r="B13" s="3">
        <v>9.99</v>
      </c>
    </row>
    <row r="14" spans="1:5" x14ac:dyDescent="0.35">
      <c r="A14" s="3" t="s">
        <v>21</v>
      </c>
      <c r="B14" s="3">
        <v>2465.2199999999989</v>
      </c>
    </row>
    <row r="15" spans="1:5" ht="15" thickBot="1" x14ac:dyDescent="0.4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0E9B-D3F8-4D65-824A-F274F4F4EF36}">
  <dimension ref="A1:M25"/>
  <sheetViews>
    <sheetView topLeftCell="E5" workbookViewId="0">
      <selection activeCell="H17" sqref="H17"/>
    </sheetView>
  </sheetViews>
  <sheetFormatPr defaultRowHeight="14.5" x14ac:dyDescent="0.35"/>
  <cols>
    <col min="1" max="1" width="10.54296875" customWidth="1"/>
    <col min="2" max="2" width="13.81640625" customWidth="1"/>
    <col min="6" max="6" width="11.36328125" customWidth="1"/>
    <col min="8" max="8" width="10.453125" customWidth="1"/>
    <col min="9" max="9" width="13.36328125" customWidth="1"/>
    <col min="11" max="11" width="12.54296875" customWidth="1"/>
  </cols>
  <sheetData>
    <row r="1" spans="1:13" x14ac:dyDescent="0.35">
      <c r="A1" s="7" t="s">
        <v>23</v>
      </c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</row>
    <row r="2" spans="1:13" x14ac:dyDescent="0.35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3" x14ac:dyDescent="0.35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3" x14ac:dyDescent="0.35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3" x14ac:dyDescent="0.35">
      <c r="A5" s="3" t="s">
        <v>2</v>
      </c>
      <c r="B5" s="3">
        <v>1.8509824853121615E-3</v>
      </c>
      <c r="C5" s="3">
        <v>0.731470103785958</v>
      </c>
      <c r="D5" s="3">
        <v>0.76365144692091402</v>
      </c>
      <c r="E5" s="3">
        <v>1</v>
      </c>
      <c r="F5" s="3"/>
      <c r="G5" s="3"/>
      <c r="H5" s="3"/>
      <c r="I5" s="3"/>
      <c r="J5" s="3"/>
      <c r="K5" s="3"/>
    </row>
    <row r="6" spans="1:13" x14ac:dyDescent="0.3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3" x14ac:dyDescent="0.3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0.91022818853318199</v>
      </c>
      <c r="G7" s="3">
        <v>1</v>
      </c>
      <c r="H7" s="3"/>
      <c r="I7" s="3"/>
      <c r="J7" s="3"/>
      <c r="K7" s="3"/>
    </row>
    <row r="8" spans="1:13" x14ac:dyDescent="0.3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3" x14ac:dyDescent="0.3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3" x14ac:dyDescent="0.3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3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3" x14ac:dyDescent="0.35">
      <c r="F14" t="s">
        <v>88</v>
      </c>
      <c r="M14" t="s">
        <v>90</v>
      </c>
    </row>
    <row r="15" spans="1:13" x14ac:dyDescent="0.35">
      <c r="F15" t="s">
        <v>89</v>
      </c>
    </row>
    <row r="17" spans="8:11" x14ac:dyDescent="0.35">
      <c r="H17" t="s">
        <v>91</v>
      </c>
      <c r="J17">
        <v>0.91022818853318199</v>
      </c>
      <c r="K17" t="s">
        <v>92</v>
      </c>
    </row>
    <row r="18" spans="8:11" x14ac:dyDescent="0.35">
      <c r="J18">
        <v>0.76365144692091402</v>
      </c>
      <c r="K18" t="s">
        <v>93</v>
      </c>
    </row>
    <row r="19" spans="8:11" x14ac:dyDescent="0.35">
      <c r="J19">
        <v>0.731470103785958</v>
      </c>
      <c r="K19" t="s">
        <v>94</v>
      </c>
    </row>
    <row r="23" spans="8:11" x14ac:dyDescent="0.35">
      <c r="H23" t="s">
        <v>95</v>
      </c>
      <c r="J23">
        <v>-0.73765999999999998</v>
      </c>
      <c r="K23" t="s">
        <v>96</v>
      </c>
    </row>
    <row r="24" spans="8:11" x14ac:dyDescent="0.35">
      <c r="J24">
        <v>-0.61380827199999999</v>
      </c>
      <c r="K24" t="s">
        <v>97</v>
      </c>
    </row>
    <row r="25" spans="8:11" x14ac:dyDescent="0.35">
      <c r="J25">
        <v>-0.50778670000000004</v>
      </c>
      <c r="K25" t="s">
        <v>98</v>
      </c>
    </row>
  </sheetData>
  <conditionalFormatting sqref="A1:K11">
    <cfRule type="top10" dxfId="17" priority="1" percent="1" bottom="1" rank="7"/>
    <cfRule type="top10" dxfId="16" priority="2" rank="13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F878-8E72-4075-89F0-162E56EB0E2A}">
  <dimension ref="A1:K14"/>
  <sheetViews>
    <sheetView workbookViewId="0">
      <selection sqref="A1:K11"/>
    </sheetView>
  </sheetViews>
  <sheetFormatPr defaultRowHeight="14.5" x14ac:dyDescent="0.35"/>
  <cols>
    <col min="1" max="1" width="11.54296875" bestFit="1" customWidth="1"/>
    <col min="2" max="2" width="13.81640625" customWidth="1"/>
    <col min="3" max="8" width="12.453125" bestFit="1" customWidth="1"/>
    <col min="9" max="9" width="13.36328125" customWidth="1"/>
    <col min="10" max="10" width="12.453125" bestFit="1" customWidth="1"/>
    <col min="11" max="11" width="12.54296875" customWidth="1"/>
  </cols>
  <sheetData>
    <row r="1" spans="1:11" x14ac:dyDescent="0.35">
      <c r="A1" s="7" t="s">
        <v>23</v>
      </c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</row>
    <row r="2" spans="1:11" x14ac:dyDescent="0.35">
      <c r="A2" s="3" t="s">
        <v>6</v>
      </c>
      <c r="B2" s="3">
        <f>VARP(Sheet1!$A$2:$A$507)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0</v>
      </c>
      <c r="B3" s="3">
        <v>0.56291521504788367</v>
      </c>
      <c r="C3" s="3">
        <f>VARP(Sheet1!$B$2:$B$507)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1</v>
      </c>
      <c r="B4" s="3">
        <v>-0.11021517520973631</v>
      </c>
      <c r="C4" s="3">
        <v>124.26782823899758</v>
      </c>
      <c r="D4" s="3">
        <f>VARP(Sheet1!$C$2:$C$507)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VARP(Sheet1!$D$2:$D$507)</f>
        <v>1.3401098888632343E-2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VARP(Sheet1!$E$2:$E$507)</f>
        <v>75.666531269040291</v>
      </c>
      <c r="G6" s="3"/>
      <c r="H6" s="3"/>
      <c r="I6" s="3"/>
      <c r="J6" s="3"/>
      <c r="K6" s="3"/>
    </row>
    <row r="7" spans="1:11" x14ac:dyDescent="0.35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VARP(Sheet1!$F$2:$F$507)</f>
        <v>28348.623599806277</v>
      </c>
      <c r="H7" s="3"/>
      <c r="I7" s="3"/>
      <c r="J7" s="3"/>
      <c r="K7" s="3"/>
    </row>
    <row r="8" spans="1:11" x14ac:dyDescent="0.35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VARP(Sheet1!$G$2:$G$507)</f>
        <v>4.6777262963018424</v>
      </c>
      <c r="I8" s="3"/>
      <c r="J8" s="3"/>
      <c r="K8" s="3"/>
    </row>
    <row r="9" spans="1:11" x14ac:dyDescent="0.35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VARP(Sheet1!$H$2:$H$507)</f>
        <v>0.49269521612970291</v>
      </c>
      <c r="J9" s="3"/>
      <c r="K9" s="3"/>
    </row>
    <row r="10" spans="1:11" x14ac:dyDescent="0.35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VARP(Sheet1!$I$2:$I$507)</f>
        <v>50.893979351731517</v>
      </c>
      <c r="K10" s="3"/>
    </row>
    <row r="11" spans="1:1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3" spans="1:11" x14ac:dyDescent="0.35">
      <c r="G13" t="s">
        <v>99</v>
      </c>
    </row>
    <row r="14" spans="1:11" x14ac:dyDescent="0.35">
      <c r="G14" t="s">
        <v>100</v>
      </c>
    </row>
  </sheetData>
  <conditionalFormatting sqref="I17">
    <cfRule type="cellIs" dxfId="15" priority="5" operator="greaterThan">
      <formula>0</formula>
    </cfRule>
  </conditionalFormatting>
  <conditionalFormatting sqref="A2:K11">
    <cfRule type="cellIs" dxfId="14" priority="3" operator="greaterThan">
      <formula>0</formula>
    </cfRule>
    <cfRule type="cellIs" dxfId="13" priority="4" operator="lessThan">
      <formula>0</formula>
    </cfRule>
  </conditionalFormatting>
  <conditionalFormatting sqref="H15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ECFA-F01D-4D49-B534-B2B62D4314A7}">
  <dimension ref="A1:B24"/>
  <sheetViews>
    <sheetView workbookViewId="0">
      <selection activeCell="S6" sqref="S6"/>
    </sheetView>
  </sheetViews>
  <sheetFormatPr defaultRowHeight="14.5" x14ac:dyDescent="0.35"/>
  <sheetData>
    <row r="1" spans="1:2" x14ac:dyDescent="0.35">
      <c r="A1" s="5" t="s">
        <v>85</v>
      </c>
      <c r="B1" s="5" t="s">
        <v>87</v>
      </c>
    </row>
    <row r="2" spans="1:2" x14ac:dyDescent="0.35">
      <c r="A2" s="3">
        <v>5</v>
      </c>
      <c r="B2" s="3">
        <v>2</v>
      </c>
    </row>
    <row r="3" spans="1:2" x14ac:dyDescent="0.35">
      <c r="A3" s="3">
        <v>7.045454545454545</v>
      </c>
      <c r="B3" s="3">
        <v>4</v>
      </c>
    </row>
    <row r="4" spans="1:2" x14ac:dyDescent="0.35">
      <c r="A4" s="3">
        <v>9.0909090909090899</v>
      </c>
      <c r="B4" s="3">
        <v>15</v>
      </c>
    </row>
    <row r="5" spans="1:2" x14ac:dyDescent="0.35">
      <c r="A5" s="3">
        <v>11.136363636363637</v>
      </c>
      <c r="B5" s="3">
        <v>14</v>
      </c>
    </row>
    <row r="6" spans="1:2" x14ac:dyDescent="0.35">
      <c r="A6" s="3">
        <v>13.181818181818182</v>
      </c>
      <c r="B6" s="3">
        <v>22</v>
      </c>
    </row>
    <row r="7" spans="1:2" x14ac:dyDescent="0.35">
      <c r="A7" s="3">
        <v>15.227272727272727</v>
      </c>
      <c r="B7" s="3">
        <v>44</v>
      </c>
    </row>
    <row r="8" spans="1:2" x14ac:dyDescent="0.35">
      <c r="A8" s="3">
        <v>17.272727272727273</v>
      </c>
      <c r="B8" s="3">
        <v>32</v>
      </c>
    </row>
    <row r="9" spans="1:2" x14ac:dyDescent="0.35">
      <c r="A9" s="3">
        <v>19.31818181818182</v>
      </c>
      <c r="B9" s="3">
        <v>53</v>
      </c>
    </row>
    <row r="10" spans="1:2" x14ac:dyDescent="0.35">
      <c r="A10" s="3">
        <v>21.363636363636363</v>
      </c>
      <c r="B10" s="3">
        <v>70</v>
      </c>
    </row>
    <row r="11" spans="1:2" x14ac:dyDescent="0.35">
      <c r="A11" s="3">
        <v>23.40909090909091</v>
      </c>
      <c r="B11" s="3">
        <v>77</v>
      </c>
    </row>
    <row r="12" spans="1:2" x14ac:dyDescent="0.35">
      <c r="A12" s="3">
        <v>25.454545454545453</v>
      </c>
      <c r="B12" s="3">
        <v>52</v>
      </c>
    </row>
    <row r="13" spans="1:2" x14ac:dyDescent="0.35">
      <c r="A13" s="3">
        <v>27.5</v>
      </c>
      <c r="B13" s="3">
        <v>15</v>
      </c>
    </row>
    <row r="14" spans="1:2" x14ac:dyDescent="0.35">
      <c r="A14" s="3">
        <v>29.545454545454547</v>
      </c>
      <c r="B14" s="3">
        <v>17</v>
      </c>
    </row>
    <row r="15" spans="1:2" x14ac:dyDescent="0.35">
      <c r="A15" s="3">
        <v>31.59090909090909</v>
      </c>
      <c r="B15" s="3">
        <v>17</v>
      </c>
    </row>
    <row r="16" spans="1:2" x14ac:dyDescent="0.35">
      <c r="A16" s="3">
        <v>33.63636363636364</v>
      </c>
      <c r="B16" s="3">
        <v>18</v>
      </c>
    </row>
    <row r="17" spans="1:2" x14ac:dyDescent="0.35">
      <c r="A17" s="3">
        <v>35.68181818181818</v>
      </c>
      <c r="B17" s="3">
        <v>10</v>
      </c>
    </row>
    <row r="18" spans="1:2" x14ac:dyDescent="0.35">
      <c r="A18" s="3">
        <v>37.727272727272727</v>
      </c>
      <c r="B18" s="3">
        <v>10</v>
      </c>
    </row>
    <row r="19" spans="1:2" x14ac:dyDescent="0.35">
      <c r="A19" s="3">
        <v>39.772727272727273</v>
      </c>
      <c r="B19" s="3">
        <v>2</v>
      </c>
    </row>
    <row r="20" spans="1:2" x14ac:dyDescent="0.35">
      <c r="A20" s="3">
        <v>41.81818181818182</v>
      </c>
      <c r="B20" s="3">
        <v>3</v>
      </c>
    </row>
    <row r="21" spans="1:2" x14ac:dyDescent="0.35">
      <c r="A21" s="3">
        <v>43.86363636363636</v>
      </c>
      <c r="B21" s="3">
        <v>5</v>
      </c>
    </row>
    <row r="22" spans="1:2" x14ac:dyDescent="0.35">
      <c r="A22" s="3">
        <v>45.909090909090907</v>
      </c>
      <c r="B22" s="3">
        <v>3</v>
      </c>
    </row>
    <row r="23" spans="1:2" x14ac:dyDescent="0.35">
      <c r="A23" s="3">
        <v>47.954545454545453</v>
      </c>
      <c r="B23" s="3">
        <v>2</v>
      </c>
    </row>
    <row r="24" spans="1:2" ht="15" thickBot="1" x14ac:dyDescent="0.4">
      <c r="A24" s="4" t="s">
        <v>86</v>
      </c>
      <c r="B24" s="4">
        <v>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6398-AF8E-43B2-A66C-46EFE4169BDF}">
  <dimension ref="A1:L530"/>
  <sheetViews>
    <sheetView tabSelected="1" zoomScale="76" zoomScaleNormal="145" workbookViewId="0">
      <selection activeCell="E18" sqref="E18"/>
    </sheetView>
  </sheetViews>
  <sheetFormatPr defaultRowHeight="14.5" x14ac:dyDescent="0.35"/>
  <cols>
    <col min="2" max="2" width="18.7265625" customWidth="1"/>
    <col min="3" max="3" width="18.1796875" customWidth="1"/>
    <col min="4" max="4" width="15.179687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s="3" t="s">
        <v>26</v>
      </c>
      <c r="B4" s="3">
        <v>0.73766272617401496</v>
      </c>
    </row>
    <row r="5" spans="1:9" x14ac:dyDescent="0.35">
      <c r="A5" s="3" t="s">
        <v>27</v>
      </c>
      <c r="B5" s="3">
        <v>0.54414629758648003</v>
      </c>
      <c r="C5" t="s">
        <v>103</v>
      </c>
    </row>
    <row r="6" spans="1:9" x14ac:dyDescent="0.35">
      <c r="A6" s="3" t="s">
        <v>28</v>
      </c>
      <c r="B6" s="3">
        <v>0.54324182595470705</v>
      </c>
    </row>
    <row r="7" spans="1:9" x14ac:dyDescent="0.35">
      <c r="A7" s="3" t="s">
        <v>11</v>
      </c>
      <c r="B7" s="3">
        <v>6.2157604053980702</v>
      </c>
    </row>
    <row r="8" spans="1:9" ht="15" thickBot="1" x14ac:dyDescent="0.4">
      <c r="A8" s="4" t="s">
        <v>29</v>
      </c>
      <c r="B8" s="4">
        <v>506</v>
      </c>
    </row>
    <row r="9" spans="1:9" x14ac:dyDescent="0.35">
      <c r="E9" t="s">
        <v>102</v>
      </c>
    </row>
    <row r="10" spans="1:9" ht="15" thickBot="1" x14ac:dyDescent="0.4">
      <c r="A10" t="s">
        <v>30</v>
      </c>
    </row>
    <row r="11" spans="1:9" x14ac:dyDescent="0.3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35">
      <c r="A12" s="3" t="s">
        <v>31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5">
      <c r="A13" s="3" t="s">
        <v>32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4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12" x14ac:dyDescent="0.35">
      <c r="A17" s="3" t="s">
        <v>34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12" ht="15" thickBot="1" x14ac:dyDescent="0.4">
      <c r="A18" s="4" t="s">
        <v>5</v>
      </c>
      <c r="B18" s="4">
        <f>-0.950049353757991</f>
        <v>-0.95004935375799104</v>
      </c>
      <c r="C18" s="4">
        <v>3.8733416212639427E-2</v>
      </c>
      <c r="D18" s="4">
        <v>-24.527899851187733</v>
      </c>
      <c r="E18" s="2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19" spans="1:12" x14ac:dyDescent="0.35">
      <c r="E19" s="11" t="s">
        <v>104</v>
      </c>
      <c r="F19" s="11"/>
      <c r="G19" s="11"/>
      <c r="H19" s="11"/>
      <c r="I19" s="11"/>
      <c r="J19" s="11"/>
      <c r="K19" s="11"/>
      <c r="L19" s="11"/>
    </row>
    <row r="22" spans="1:12" x14ac:dyDescent="0.35">
      <c r="A22" t="s">
        <v>47</v>
      </c>
    </row>
    <row r="23" spans="1:12" ht="15" thickBot="1" x14ac:dyDescent="0.4"/>
    <row r="24" spans="1:12" x14ac:dyDescent="0.35">
      <c r="A24" s="5" t="s">
        <v>48</v>
      </c>
      <c r="B24" s="5" t="s">
        <v>49</v>
      </c>
      <c r="C24" s="5" t="s">
        <v>50</v>
      </c>
      <c r="D24" s="5" t="s">
        <v>51</v>
      </c>
    </row>
    <row r="25" spans="1:12" x14ac:dyDescent="0.35">
      <c r="A25" s="3">
        <v>1</v>
      </c>
      <c r="B25" s="3">
        <v>29.822595097668334</v>
      </c>
      <c r="C25" s="3">
        <v>-5.8225950976683336</v>
      </c>
      <c r="D25" s="3">
        <v>-0.937675881811872</v>
      </c>
    </row>
    <row r="26" spans="1:12" x14ac:dyDescent="0.35">
      <c r="A26" s="3">
        <v>2</v>
      </c>
      <c r="B26" s="3">
        <v>25.870389786035091</v>
      </c>
      <c r="C26" s="3">
        <v>-4.2703897860350892</v>
      </c>
      <c r="D26" s="3">
        <v>-0.68770736091616047</v>
      </c>
    </row>
    <row r="27" spans="1:12" x14ac:dyDescent="0.35">
      <c r="A27" s="3">
        <v>3</v>
      </c>
      <c r="B27" s="3">
        <v>30.725141983738425</v>
      </c>
      <c r="C27" s="3">
        <v>3.9748580162615781</v>
      </c>
      <c r="D27" s="3">
        <v>0.64011466244108184</v>
      </c>
    </row>
    <row r="28" spans="1:12" x14ac:dyDescent="0.35">
      <c r="A28" s="3">
        <v>4</v>
      </c>
      <c r="B28" s="3">
        <v>31.760695779334636</v>
      </c>
      <c r="C28" s="3">
        <v>1.6393042206653625</v>
      </c>
      <c r="D28" s="3">
        <v>0.26399500650248986</v>
      </c>
    </row>
    <row r="29" spans="1:12" x14ac:dyDescent="0.35">
      <c r="A29" s="3">
        <v>5</v>
      </c>
      <c r="B29" s="3">
        <v>29.490077823853039</v>
      </c>
      <c r="C29" s="3">
        <v>6.7099221761469643</v>
      </c>
      <c r="D29" s="3">
        <v>1.0805718219917391</v>
      </c>
      <c r="H29" t="s">
        <v>101</v>
      </c>
    </row>
    <row r="30" spans="1:12" x14ac:dyDescent="0.35">
      <c r="A30" s="3">
        <v>6</v>
      </c>
      <c r="B30" s="3">
        <v>29.604083746303999</v>
      </c>
      <c r="C30" s="3">
        <v>-0.9040837463039999</v>
      </c>
      <c r="D30" s="3">
        <v>-0.14559444883723094</v>
      </c>
    </row>
    <row r="31" spans="1:12" x14ac:dyDescent="0.35">
      <c r="A31" s="3">
        <v>7</v>
      </c>
      <c r="B31" s="3">
        <v>22.744727412171301</v>
      </c>
      <c r="C31" s="3">
        <v>0.15527258782869779</v>
      </c>
      <c r="D31" s="3">
        <v>2.500523534116075E-2</v>
      </c>
    </row>
    <row r="32" spans="1:12" x14ac:dyDescent="0.35">
      <c r="A32" s="3">
        <v>8</v>
      </c>
      <c r="B32" s="3">
        <v>16.360395754917601</v>
      </c>
      <c r="C32" s="3">
        <v>10.739604245082401</v>
      </c>
      <c r="D32" s="3">
        <v>1.7295153985292258</v>
      </c>
    </row>
    <row r="33" spans="1:4" x14ac:dyDescent="0.35">
      <c r="A33" s="3">
        <v>9</v>
      </c>
      <c r="B33" s="3">
        <v>6.1188637214064556</v>
      </c>
      <c r="C33" s="3">
        <v>10.381136278593544</v>
      </c>
      <c r="D33" s="3">
        <v>1.6717873990821495</v>
      </c>
    </row>
    <row r="34" spans="1:4" x14ac:dyDescent="0.35">
      <c r="A34" s="3">
        <v>10</v>
      </c>
      <c r="B34" s="3">
        <v>18.30799693012148</v>
      </c>
      <c r="C34" s="3">
        <v>0.59200306987851903</v>
      </c>
      <c r="D34" s="3">
        <v>9.5336699748531192E-2</v>
      </c>
    </row>
    <row r="35" spans="1:4" x14ac:dyDescent="0.35">
      <c r="A35" s="3">
        <v>11</v>
      </c>
      <c r="B35" s="3">
        <v>15.125331595032211</v>
      </c>
      <c r="C35" s="3">
        <v>-0.12533159503221114</v>
      </c>
      <c r="D35" s="3">
        <v>-2.0183511289970726E-2</v>
      </c>
    </row>
    <row r="36" spans="1:4" x14ac:dyDescent="0.35">
      <c r="A36" s="3">
        <v>12</v>
      </c>
      <c r="B36" s="3">
        <v>21.946685955014587</v>
      </c>
      <c r="C36" s="3">
        <v>-3.0466859550145884</v>
      </c>
      <c r="D36" s="3">
        <v>-0.49064100998816845</v>
      </c>
    </row>
    <row r="37" spans="1:4" x14ac:dyDescent="0.35">
      <c r="A37" s="3">
        <v>13</v>
      </c>
      <c r="B37" s="3">
        <v>19.628565531845091</v>
      </c>
      <c r="C37" s="3">
        <v>2.0714344681549086</v>
      </c>
      <c r="D37" s="3">
        <v>0.33358564505377858</v>
      </c>
    </row>
    <row r="38" spans="1:4" x14ac:dyDescent="0.35">
      <c r="A38" s="3">
        <v>14</v>
      </c>
      <c r="B38" s="3">
        <v>26.706433217342123</v>
      </c>
      <c r="C38" s="3">
        <v>-6.3064332173421249</v>
      </c>
      <c r="D38" s="3">
        <v>-1.0155936019880523</v>
      </c>
    </row>
    <row r="39" spans="1:4" x14ac:dyDescent="0.35">
      <c r="A39" s="3">
        <v>15</v>
      </c>
      <c r="B39" s="3">
        <v>24.806334509826144</v>
      </c>
      <c r="C39" s="3">
        <v>-6.6063345098261443</v>
      </c>
      <c r="D39" s="3">
        <v>-1.0638899722781801</v>
      </c>
    </row>
    <row r="40" spans="1:4" x14ac:dyDescent="0.35">
      <c r="A40" s="3">
        <v>16</v>
      </c>
      <c r="B40" s="3">
        <v>26.506922853052945</v>
      </c>
      <c r="C40" s="3">
        <v>-6.6069228530529465</v>
      </c>
      <c r="D40" s="3">
        <v>-1.0639847195935517</v>
      </c>
    </row>
    <row r="41" spans="1:4" x14ac:dyDescent="0.35">
      <c r="A41" s="3">
        <v>17</v>
      </c>
      <c r="B41" s="3">
        <v>28.302516131655551</v>
      </c>
      <c r="C41" s="3">
        <v>-5.2025161316555497</v>
      </c>
      <c r="D41" s="3">
        <v>-0.83781781483382178</v>
      </c>
    </row>
    <row r="42" spans="1:4" x14ac:dyDescent="0.35">
      <c r="A42" s="3">
        <v>18</v>
      </c>
      <c r="B42" s="3">
        <v>20.6166168597534</v>
      </c>
      <c r="C42" s="3">
        <v>-3.1166168597533996</v>
      </c>
      <c r="D42" s="3">
        <v>-0.50190274494774434</v>
      </c>
    </row>
    <row r="43" spans="1:4" x14ac:dyDescent="0.35">
      <c r="A43" s="3">
        <v>19</v>
      </c>
      <c r="B43" s="3">
        <v>23.447763933952217</v>
      </c>
      <c r="C43" s="3">
        <v>-3.2477639339522177</v>
      </c>
      <c r="D43" s="3">
        <v>-0.52302278616367381</v>
      </c>
    </row>
    <row r="44" spans="1:4" x14ac:dyDescent="0.35">
      <c r="A44" s="3">
        <v>20</v>
      </c>
      <c r="B44" s="3">
        <v>23.837284168992991</v>
      </c>
      <c r="C44" s="3">
        <v>-5.6372841689929913</v>
      </c>
      <c r="D44" s="3">
        <v>-0.90783324540313193</v>
      </c>
    </row>
    <row r="45" spans="1:4" x14ac:dyDescent="0.35">
      <c r="A45" s="3">
        <v>21</v>
      </c>
      <c r="B45" s="3">
        <v>14.583803463390158</v>
      </c>
      <c r="C45" s="3">
        <v>-0.98380346339015823</v>
      </c>
      <c r="D45" s="3">
        <v>-0.15843258282434103</v>
      </c>
    </row>
    <row r="46" spans="1:4" x14ac:dyDescent="0.35">
      <c r="A46" s="3">
        <v>22</v>
      </c>
      <c r="B46" s="3">
        <v>21.414658316910113</v>
      </c>
      <c r="C46" s="3">
        <v>-1.814658316910112</v>
      </c>
      <c r="D46" s="3">
        <v>-0.29223418578037985</v>
      </c>
    </row>
    <row r="47" spans="1:4" x14ac:dyDescent="0.35">
      <c r="A47" s="3">
        <v>23</v>
      </c>
      <c r="B47" s="3">
        <v>16.768916977033538</v>
      </c>
      <c r="C47" s="3">
        <v>-1.5689169770335383</v>
      </c>
      <c r="D47" s="3">
        <v>-0.2526597823226035</v>
      </c>
    </row>
    <row r="48" spans="1:4" x14ac:dyDescent="0.35">
      <c r="A48" s="3">
        <v>24</v>
      </c>
      <c r="B48" s="3">
        <v>15.666859726674268</v>
      </c>
      <c r="C48" s="3">
        <v>-1.166859726674268</v>
      </c>
      <c r="D48" s="3">
        <v>-0.18791212591756595</v>
      </c>
    </row>
    <row r="49" spans="1:4" x14ac:dyDescent="0.35">
      <c r="A49" s="3">
        <v>25</v>
      </c>
      <c r="B49" s="3">
        <v>19.068036413127874</v>
      </c>
      <c r="C49" s="3">
        <v>-3.4680364131278747</v>
      </c>
      <c r="D49" s="3">
        <v>-0.5584956616917407</v>
      </c>
    </row>
    <row r="50" spans="1:4" x14ac:dyDescent="0.35">
      <c r="A50" s="3">
        <v>26</v>
      </c>
      <c r="B50" s="3">
        <v>18.868526048838696</v>
      </c>
      <c r="C50" s="3">
        <v>-4.9685260488386955</v>
      </c>
      <c r="D50" s="3">
        <v>-0.80013584424163886</v>
      </c>
    </row>
    <row r="51" spans="1:4" x14ac:dyDescent="0.35">
      <c r="A51" s="3">
        <v>27</v>
      </c>
      <c r="B51" s="3">
        <v>20.483609950227283</v>
      </c>
      <c r="C51" s="3">
        <v>-3.8836099502272816</v>
      </c>
      <c r="D51" s="3">
        <v>-0.62541999290848804</v>
      </c>
    </row>
    <row r="52" spans="1:4" x14ac:dyDescent="0.35">
      <c r="A52" s="3">
        <v>28</v>
      </c>
      <c r="B52" s="3">
        <v>18.136988046445044</v>
      </c>
      <c r="C52" s="3">
        <v>-3.3369880464450432</v>
      </c>
      <c r="D52" s="3">
        <v>-0.53739151642178407</v>
      </c>
    </row>
    <row r="53" spans="1:4" x14ac:dyDescent="0.35">
      <c r="A53" s="3">
        <v>29</v>
      </c>
      <c r="B53" s="3">
        <v>22.393209151280843</v>
      </c>
      <c r="C53" s="3">
        <v>-3.9932091512808441</v>
      </c>
      <c r="D53" s="3">
        <v>-0.64306994551036645</v>
      </c>
    </row>
    <row r="54" spans="1:4" x14ac:dyDescent="0.35">
      <c r="A54" s="3">
        <v>30</v>
      </c>
      <c r="B54" s="3">
        <v>23.172249621362397</v>
      </c>
      <c r="C54" s="3">
        <v>-2.172249621362397</v>
      </c>
      <c r="D54" s="3">
        <v>-0.34982100679508976</v>
      </c>
    </row>
    <row r="55" spans="1:4" x14ac:dyDescent="0.35">
      <c r="A55" s="3">
        <v>31</v>
      </c>
      <c r="B55" s="3">
        <v>13.082725484452528</v>
      </c>
      <c r="C55" s="3">
        <v>-0.38272548445252852</v>
      </c>
      <c r="D55" s="3">
        <v>-6.163445166736934E-2</v>
      </c>
    </row>
    <row r="56" spans="1:4" x14ac:dyDescent="0.35">
      <c r="A56" s="3">
        <v>32</v>
      </c>
      <c r="B56" s="3">
        <v>22.165197306378928</v>
      </c>
      <c r="C56" s="3">
        <v>-7.6651973063789285</v>
      </c>
      <c r="D56" s="3">
        <v>-1.2344101767267108</v>
      </c>
    </row>
    <row r="57" spans="1:4" x14ac:dyDescent="0.35">
      <c r="A57" s="3">
        <v>33</v>
      </c>
      <c r="B57" s="3">
        <v>8.2279732867491937</v>
      </c>
      <c r="C57" s="3">
        <v>4.9720267132508056</v>
      </c>
      <c r="D57" s="3">
        <v>0.80069959434524252</v>
      </c>
    </row>
    <row r="58" spans="1:4" x14ac:dyDescent="0.35">
      <c r="A58" s="3">
        <v>34</v>
      </c>
      <c r="B58" s="3">
        <v>17.120435237923992</v>
      </c>
      <c r="C58" s="3">
        <v>-4.0204352379239925</v>
      </c>
      <c r="D58" s="3">
        <v>-0.64745445866526952</v>
      </c>
    </row>
    <row r="59" spans="1:4" x14ac:dyDescent="0.35">
      <c r="A59" s="3">
        <v>35</v>
      </c>
      <c r="B59" s="3">
        <v>15.229837023945592</v>
      </c>
      <c r="C59" s="3">
        <v>-1.729837023945592</v>
      </c>
      <c r="D59" s="3">
        <v>-0.27857448948640617</v>
      </c>
    </row>
    <row r="60" spans="1:4" x14ac:dyDescent="0.35">
      <c r="A60" s="3">
        <v>36</v>
      </c>
      <c r="B60" s="3">
        <v>25.357363135005777</v>
      </c>
      <c r="C60" s="3">
        <v>-6.4573631350057781</v>
      </c>
      <c r="D60" s="3">
        <v>-1.0398994898719156</v>
      </c>
    </row>
    <row r="61" spans="1:4" x14ac:dyDescent="0.35">
      <c r="A61" s="3">
        <v>37</v>
      </c>
      <c r="B61" s="3">
        <v>23.71377775300445</v>
      </c>
      <c r="C61" s="3">
        <v>-3.7137777530044502</v>
      </c>
      <c r="D61" s="3">
        <v>-0.59807006514951733</v>
      </c>
    </row>
    <row r="62" spans="1:4" x14ac:dyDescent="0.35">
      <c r="A62" s="3">
        <v>38</v>
      </c>
      <c r="B62" s="3">
        <v>26.221908046925549</v>
      </c>
      <c r="C62" s="3">
        <v>-5.2219080469255488</v>
      </c>
      <c r="D62" s="3">
        <v>-0.84094070607832871</v>
      </c>
    </row>
    <row r="63" spans="1:4" x14ac:dyDescent="0.35">
      <c r="A63" s="3">
        <v>39</v>
      </c>
      <c r="B63" s="3">
        <v>24.92984092581468</v>
      </c>
      <c r="C63" s="3">
        <v>-0.22984092581468119</v>
      </c>
      <c r="D63" s="3">
        <v>-3.7013786666368412E-2</v>
      </c>
    </row>
    <row r="64" spans="1:4" x14ac:dyDescent="0.35">
      <c r="A64" s="3">
        <v>40</v>
      </c>
      <c r="B64" s="3">
        <v>30.449627671148608</v>
      </c>
      <c r="C64" s="3">
        <v>0.35037232885139247</v>
      </c>
      <c r="D64" s="3">
        <v>5.6424270777435857E-2</v>
      </c>
    </row>
    <row r="65" spans="1:4" x14ac:dyDescent="0.35">
      <c r="A65" s="3">
        <v>41</v>
      </c>
      <c r="B65" s="3">
        <v>32.672743158942311</v>
      </c>
      <c r="C65" s="3">
        <v>2.2272568410576881</v>
      </c>
      <c r="D65" s="3">
        <v>0.35867941827117822</v>
      </c>
    </row>
    <row r="66" spans="1:4" x14ac:dyDescent="0.35">
      <c r="A66" s="3">
        <v>42</v>
      </c>
      <c r="B66" s="3">
        <v>29.955602007194454</v>
      </c>
      <c r="C66" s="3">
        <v>-3.3556020071944523</v>
      </c>
      <c r="D66" s="3">
        <v>-0.54038912517989668</v>
      </c>
    </row>
    <row r="67" spans="1:4" x14ac:dyDescent="0.35">
      <c r="A67" s="3">
        <v>43</v>
      </c>
      <c r="B67" s="3">
        <v>29.034054134049203</v>
      </c>
      <c r="C67" s="3">
        <v>-3.7340541340492024</v>
      </c>
      <c r="D67" s="3">
        <v>-0.60133539154731286</v>
      </c>
    </row>
    <row r="68" spans="1:4" x14ac:dyDescent="0.35">
      <c r="A68" s="3">
        <v>44</v>
      </c>
      <c r="B68" s="3">
        <v>27.485473687423678</v>
      </c>
      <c r="C68" s="3">
        <v>-2.7854736874236785</v>
      </c>
      <c r="D68" s="3">
        <v>-0.4485751546015439</v>
      </c>
    </row>
    <row r="69" spans="1:4" x14ac:dyDescent="0.35">
      <c r="A69" s="3">
        <v>45</v>
      </c>
      <c r="B69" s="3">
        <v>25.480869550994313</v>
      </c>
      <c r="C69" s="3">
        <v>-4.2808695509943142</v>
      </c>
      <c r="D69" s="3">
        <v>-0.68939503156549997</v>
      </c>
    </row>
    <row r="70" spans="1:4" x14ac:dyDescent="0.35">
      <c r="A70" s="3">
        <v>46</v>
      </c>
      <c r="B70" s="3">
        <v>24.853836977514042</v>
      </c>
      <c r="C70" s="3">
        <v>-5.5538369775140417</v>
      </c>
      <c r="D70" s="3">
        <v>-0.89439483563184585</v>
      </c>
    </row>
    <row r="71" spans="1:4" x14ac:dyDescent="0.35">
      <c r="A71" s="3">
        <v>47</v>
      </c>
      <c r="B71" s="3">
        <v>21.110642523707554</v>
      </c>
      <c r="C71" s="3">
        <v>-1.1106425237075541</v>
      </c>
      <c r="D71" s="3">
        <v>-0.1788588576616435</v>
      </c>
    </row>
    <row r="72" spans="1:4" x14ac:dyDescent="0.35">
      <c r="A72" s="3">
        <v>48</v>
      </c>
      <c r="B72" s="3">
        <v>16.692913028732896</v>
      </c>
      <c r="C72" s="3">
        <v>-9.2913028732894531E-2</v>
      </c>
      <c r="D72" s="3">
        <v>-1.4962796603153279E-2</v>
      </c>
    </row>
    <row r="73" spans="1:4" x14ac:dyDescent="0.35">
      <c r="A73" s="3">
        <v>49</v>
      </c>
      <c r="B73" s="3">
        <v>5.2828202900994263</v>
      </c>
      <c r="C73" s="3">
        <v>9.117179709900574</v>
      </c>
      <c r="D73" s="3">
        <v>1.4682387115569431</v>
      </c>
    </row>
    <row r="74" spans="1:4" x14ac:dyDescent="0.35">
      <c r="A74" s="3">
        <v>50</v>
      </c>
      <c r="B74" s="3">
        <v>19.163041348503675</v>
      </c>
      <c r="C74" s="3">
        <v>0.23695865149632311</v>
      </c>
      <c r="D74" s="3">
        <v>3.8160031526791774E-2</v>
      </c>
    </row>
    <row r="75" spans="1:4" x14ac:dyDescent="0.35">
      <c r="A75" s="3">
        <v>51</v>
      </c>
      <c r="B75" s="3">
        <v>21.775677071338151</v>
      </c>
      <c r="C75" s="3">
        <v>-2.075677071338152</v>
      </c>
      <c r="D75" s="3">
        <v>-0.33426887763552188</v>
      </c>
    </row>
    <row r="76" spans="1:4" x14ac:dyDescent="0.35">
      <c r="A76" s="3">
        <v>52</v>
      </c>
      <c r="B76" s="3">
        <v>25.594875473445274</v>
      </c>
      <c r="C76" s="3">
        <v>-5.0948754734452741</v>
      </c>
      <c r="D76" s="3">
        <v>-0.82048326770954239</v>
      </c>
    </row>
    <row r="77" spans="1:4" x14ac:dyDescent="0.35">
      <c r="A77" s="3">
        <v>53</v>
      </c>
      <c r="B77" s="3">
        <v>29.537580291540937</v>
      </c>
      <c r="C77" s="3">
        <v>-4.5375802915409373</v>
      </c>
      <c r="D77" s="3">
        <v>-0.73073595704201588</v>
      </c>
    </row>
    <row r="78" spans="1:4" x14ac:dyDescent="0.35">
      <c r="A78" s="3">
        <v>54</v>
      </c>
      <c r="B78" s="3">
        <v>26.544924827203268</v>
      </c>
      <c r="C78" s="3">
        <v>-3.144924827203269</v>
      </c>
      <c r="D78" s="3">
        <v>-0.50646148514788081</v>
      </c>
    </row>
    <row r="79" spans="1:4" x14ac:dyDescent="0.35">
      <c r="A79" s="3">
        <v>55</v>
      </c>
      <c r="B79" s="3">
        <v>20.493110443764863</v>
      </c>
      <c r="C79" s="3">
        <v>-1.5931104437648642</v>
      </c>
      <c r="D79" s="3">
        <v>-0.25655591967559699</v>
      </c>
    </row>
    <row r="80" spans="1:4" x14ac:dyDescent="0.35">
      <c r="A80" s="3">
        <v>56</v>
      </c>
      <c r="B80" s="3">
        <v>29.984103487807193</v>
      </c>
      <c r="C80" s="3">
        <v>5.4158965121928055</v>
      </c>
      <c r="D80" s="3">
        <v>0.87218078068074245</v>
      </c>
    </row>
    <row r="81" spans="1:4" x14ac:dyDescent="0.35">
      <c r="A81" s="3">
        <v>57</v>
      </c>
      <c r="B81" s="3">
        <v>29.072056108199522</v>
      </c>
      <c r="C81" s="3">
        <v>-4.3720561081995228</v>
      </c>
      <c r="D81" s="3">
        <v>-0.70407979566167123</v>
      </c>
    </row>
    <row r="82" spans="1:4" x14ac:dyDescent="0.35">
      <c r="A82" s="3">
        <v>58</v>
      </c>
      <c r="B82" s="3">
        <v>30.801145932039066</v>
      </c>
      <c r="C82" s="3">
        <v>0.79885406796093505</v>
      </c>
      <c r="D82" s="3">
        <v>0.12864816805039997</v>
      </c>
    </row>
    <row r="83" spans="1:4" x14ac:dyDescent="0.35">
      <c r="A83" s="3">
        <v>59</v>
      </c>
      <c r="B83" s="3">
        <v>28.036502312603311</v>
      </c>
      <c r="C83" s="3">
        <v>-4.7365023126033101</v>
      </c>
      <c r="D83" s="3">
        <v>-0.76277053584797716</v>
      </c>
    </row>
    <row r="84" spans="1:4" x14ac:dyDescent="0.35">
      <c r="A84" s="3">
        <v>60</v>
      </c>
      <c r="B84" s="3">
        <v>25.794385837734453</v>
      </c>
      <c r="C84" s="3">
        <v>-6.1943858377344512</v>
      </c>
      <c r="D84" s="3">
        <v>-0.99754939253917474</v>
      </c>
    </row>
    <row r="85" spans="1:4" x14ac:dyDescent="0.35">
      <c r="A85" s="3">
        <v>61</v>
      </c>
      <c r="B85" s="3">
        <v>22.060691877465548</v>
      </c>
      <c r="C85" s="3">
        <v>-3.3606918774655483</v>
      </c>
      <c r="D85" s="3">
        <v>-0.54120880240537794</v>
      </c>
    </row>
    <row r="86" spans="1:4" x14ac:dyDescent="0.35">
      <c r="A86" s="3">
        <v>62</v>
      </c>
      <c r="B86" s="3">
        <v>20.835128211117741</v>
      </c>
      <c r="C86" s="3">
        <v>-4.8351282111177412</v>
      </c>
      <c r="D86" s="3">
        <v>-0.77865333807065629</v>
      </c>
    </row>
    <row r="87" spans="1:4" x14ac:dyDescent="0.35">
      <c r="A87" s="3">
        <v>63</v>
      </c>
      <c r="B87" s="3">
        <v>28.160008728591851</v>
      </c>
      <c r="C87" s="3">
        <v>-5.9600087285918519</v>
      </c>
      <c r="D87" s="3">
        <v>-0.95980509488402588</v>
      </c>
    </row>
    <row r="88" spans="1:4" x14ac:dyDescent="0.35">
      <c r="A88" s="3">
        <v>64</v>
      </c>
      <c r="B88" s="3">
        <v>25.528372018682212</v>
      </c>
      <c r="C88" s="3">
        <v>-0.52837201868221229</v>
      </c>
      <c r="D88" s="3">
        <v>-8.5089498794268317E-2</v>
      </c>
    </row>
    <row r="89" spans="1:4" x14ac:dyDescent="0.35">
      <c r="A89" s="3">
        <v>65</v>
      </c>
      <c r="B89" s="3">
        <v>26.905943581631302</v>
      </c>
      <c r="C89" s="3">
        <v>6.094056418368698</v>
      </c>
      <c r="D89" s="3">
        <v>0.98139225380680284</v>
      </c>
    </row>
    <row r="90" spans="1:4" x14ac:dyDescent="0.35">
      <c r="A90" s="3">
        <v>66</v>
      </c>
      <c r="B90" s="3">
        <v>30.117110397333313</v>
      </c>
      <c r="C90" s="3">
        <v>-6.6171103973333132</v>
      </c>
      <c r="D90" s="3">
        <v>-1.0656253307654355</v>
      </c>
    </row>
    <row r="91" spans="1:4" x14ac:dyDescent="0.35">
      <c r="A91" s="3">
        <v>67</v>
      </c>
      <c r="B91" s="3">
        <v>24.825335496901303</v>
      </c>
      <c r="C91" s="3">
        <v>-5.4253354969013046</v>
      </c>
      <c r="D91" s="3">
        <v>-0.87370084315486063</v>
      </c>
    </row>
    <row r="92" spans="1:4" x14ac:dyDescent="0.35">
      <c r="A92" s="3">
        <v>68</v>
      </c>
      <c r="B92" s="3">
        <v>26.858441113943403</v>
      </c>
      <c r="C92" s="3">
        <v>-4.8584411139434032</v>
      </c>
      <c r="D92" s="3">
        <v>-0.78240766863082201</v>
      </c>
    </row>
    <row r="93" spans="1:4" x14ac:dyDescent="0.35">
      <c r="A93" s="3">
        <v>69</v>
      </c>
      <c r="B93" s="3">
        <v>22.117694838691026</v>
      </c>
      <c r="C93" s="3">
        <v>-4.7176948386910276</v>
      </c>
      <c r="D93" s="3">
        <v>-0.75974176355838152</v>
      </c>
    </row>
    <row r="94" spans="1:4" x14ac:dyDescent="0.35">
      <c r="A94" s="3">
        <v>70</v>
      </c>
      <c r="B94" s="3">
        <v>26.202907059850389</v>
      </c>
      <c r="C94" s="3">
        <v>-5.3029070598503907</v>
      </c>
      <c r="D94" s="3">
        <v>-0.85398485900261623</v>
      </c>
    </row>
    <row r="95" spans="1:4" x14ac:dyDescent="0.35">
      <c r="A95" s="3">
        <v>71</v>
      </c>
      <c r="B95" s="3">
        <v>28.169509222129431</v>
      </c>
      <c r="C95" s="3">
        <v>-3.9695092221294317</v>
      </c>
      <c r="D95" s="3">
        <v>-0.63925328788723401</v>
      </c>
    </row>
    <row r="96" spans="1:4" x14ac:dyDescent="0.35">
      <c r="A96" s="3">
        <v>72</v>
      </c>
      <c r="B96" s="3">
        <v>25.167353264254178</v>
      </c>
      <c r="C96" s="3">
        <v>-3.4673532642541787</v>
      </c>
      <c r="D96" s="3">
        <v>-0.55838564679085767</v>
      </c>
    </row>
    <row r="97" spans="1:4" x14ac:dyDescent="0.35">
      <c r="A97" s="3">
        <v>73</v>
      </c>
      <c r="B97" s="3">
        <v>29.30956844663902</v>
      </c>
      <c r="C97" s="3">
        <v>-6.5095684466390189</v>
      </c>
      <c r="D97" s="3">
        <v>-1.0483066795871279</v>
      </c>
    </row>
    <row r="98" spans="1:4" x14ac:dyDescent="0.35">
      <c r="A98" s="3">
        <v>74</v>
      </c>
      <c r="B98" s="3">
        <v>27.390468752047877</v>
      </c>
      <c r="C98" s="3">
        <v>-3.9904687520478781</v>
      </c>
      <c r="D98" s="3">
        <v>-0.64262862918591235</v>
      </c>
    </row>
    <row r="99" spans="1:4" x14ac:dyDescent="0.35">
      <c r="A99" s="3">
        <v>75</v>
      </c>
      <c r="B99" s="3">
        <v>28.112506260903949</v>
      </c>
      <c r="C99" s="3">
        <v>-4.0125062609039475</v>
      </c>
      <c r="D99" s="3">
        <v>-0.64617756916936175</v>
      </c>
    </row>
    <row r="100" spans="1:4" x14ac:dyDescent="0.35">
      <c r="A100" s="3">
        <v>76</v>
      </c>
      <c r="B100" s="3">
        <v>26.060399656786693</v>
      </c>
      <c r="C100" s="3">
        <v>-4.6603996567866943</v>
      </c>
      <c r="D100" s="3">
        <v>-0.75051489661768844</v>
      </c>
    </row>
    <row r="101" spans="1:4" x14ac:dyDescent="0.35">
      <c r="A101" s="3">
        <v>77</v>
      </c>
      <c r="B101" s="3">
        <v>23.181750114899977</v>
      </c>
      <c r="C101" s="3">
        <v>-3.1817501148999767</v>
      </c>
      <c r="D101" s="3">
        <v>-0.51239186215929522</v>
      </c>
    </row>
    <row r="102" spans="1:4" x14ac:dyDescent="0.35">
      <c r="A102" s="3">
        <v>78</v>
      </c>
      <c r="B102" s="3">
        <v>24.796834016288564</v>
      </c>
      <c r="C102" s="3">
        <v>-3.9968340162885632</v>
      </c>
      <c r="D102" s="3">
        <v>-0.64365369698810926</v>
      </c>
    </row>
    <row r="103" spans="1:4" x14ac:dyDescent="0.35">
      <c r="A103" s="3">
        <v>79</v>
      </c>
      <c r="B103" s="3">
        <v>22.830231854009519</v>
      </c>
      <c r="C103" s="3">
        <v>-1.6302318540095193</v>
      </c>
      <c r="D103" s="3">
        <v>-0.26253398452492782</v>
      </c>
    </row>
    <row r="104" spans="1:4" x14ac:dyDescent="0.35">
      <c r="A104" s="3">
        <v>80</v>
      </c>
      <c r="B104" s="3">
        <v>25.90839176018541</v>
      </c>
      <c r="C104" s="3">
        <v>-5.608391760185409</v>
      </c>
      <c r="D104" s="3">
        <v>-0.90318038624808472</v>
      </c>
    </row>
    <row r="105" spans="1:4" x14ac:dyDescent="0.35">
      <c r="A105" s="3">
        <v>81</v>
      </c>
      <c r="B105" s="3">
        <v>29.528079798003358</v>
      </c>
      <c r="C105" s="3">
        <v>-1.5280797980033576</v>
      </c>
      <c r="D105" s="3">
        <v>-0.24608332677047898</v>
      </c>
    </row>
    <row r="106" spans="1:4" x14ac:dyDescent="0.35">
      <c r="A106" s="3">
        <v>82</v>
      </c>
      <c r="B106" s="3">
        <v>27.694484545250436</v>
      </c>
      <c r="C106" s="3">
        <v>-3.7944845452504374</v>
      </c>
      <c r="D106" s="3">
        <v>-0.61106715859634975</v>
      </c>
    </row>
    <row r="107" spans="1:4" x14ac:dyDescent="0.35">
      <c r="A107" s="3">
        <v>83</v>
      </c>
      <c r="B107" s="3">
        <v>28.169509222129431</v>
      </c>
      <c r="C107" s="3">
        <v>-3.3695092221294303</v>
      </c>
      <c r="D107" s="3">
        <v>-0.54262875541503441</v>
      </c>
    </row>
    <row r="108" spans="1:4" x14ac:dyDescent="0.35">
      <c r="A108" s="3">
        <v>84</v>
      </c>
      <c r="B108" s="3">
        <v>27.41897023266062</v>
      </c>
      <c r="C108" s="3">
        <v>-4.5189702326606209</v>
      </c>
      <c r="D108" s="3">
        <v>-0.72773897664436471</v>
      </c>
    </row>
    <row r="109" spans="1:4" x14ac:dyDescent="0.35">
      <c r="A109" s="3">
        <v>85</v>
      </c>
      <c r="B109" s="3">
        <v>25.414366096231255</v>
      </c>
      <c r="C109" s="3">
        <v>-1.5143660962312566</v>
      </c>
      <c r="D109" s="3">
        <v>-0.24387486006682493</v>
      </c>
    </row>
    <row r="110" spans="1:4" x14ac:dyDescent="0.35">
      <c r="A110" s="3">
        <v>86</v>
      </c>
      <c r="B110" s="3">
        <v>28.35001859934345</v>
      </c>
      <c r="C110" s="3">
        <v>-1.7500185993434485</v>
      </c>
      <c r="D110" s="3">
        <v>-0.28182454829869003</v>
      </c>
    </row>
    <row r="111" spans="1:4" x14ac:dyDescent="0.35">
      <c r="A111" s="3">
        <v>87</v>
      </c>
      <c r="B111" s="3">
        <v>22.336206190055364</v>
      </c>
      <c r="C111" s="3">
        <v>0.16379380994463588</v>
      </c>
      <c r="D111" s="3">
        <v>2.6377500512901223E-2</v>
      </c>
    </row>
    <row r="112" spans="1:4" x14ac:dyDescent="0.35">
      <c r="A112" s="3">
        <v>88</v>
      </c>
      <c r="B112" s="3">
        <v>26.535424333665688</v>
      </c>
      <c r="C112" s="3">
        <v>-4.3354243336656886</v>
      </c>
      <c r="D112" s="3">
        <v>-0.69818058218173995</v>
      </c>
    </row>
    <row r="113" spans="1:4" x14ac:dyDescent="0.35">
      <c r="A113" s="3">
        <v>89</v>
      </c>
      <c r="B113" s="3">
        <v>29.328569433714179</v>
      </c>
      <c r="C113" s="3">
        <v>-5.7285694337141777</v>
      </c>
      <c r="D113" s="3">
        <v>-0.92253390544527458</v>
      </c>
    </row>
    <row r="114" spans="1:4" x14ac:dyDescent="0.35">
      <c r="A114" s="3">
        <v>90</v>
      </c>
      <c r="B114" s="3">
        <v>29.13855956296258</v>
      </c>
      <c r="C114" s="3">
        <v>-0.43855956296258114</v>
      </c>
      <c r="D114" s="3">
        <v>-7.0626021220785859E-2</v>
      </c>
    </row>
    <row r="115" spans="1:4" x14ac:dyDescent="0.35">
      <c r="A115" s="3">
        <v>91</v>
      </c>
      <c r="B115" s="3">
        <v>26.18390607277523</v>
      </c>
      <c r="C115" s="3">
        <v>-3.5839060727752283</v>
      </c>
      <c r="D115" s="3">
        <v>-0.57715541451030472</v>
      </c>
    </row>
    <row r="116" spans="1:4" x14ac:dyDescent="0.35">
      <c r="A116" s="3">
        <v>92</v>
      </c>
      <c r="B116" s="3">
        <v>26.763436178567602</v>
      </c>
      <c r="C116" s="3">
        <v>-4.763436178567602</v>
      </c>
      <c r="D116" s="3">
        <v>-0.7671079895254248</v>
      </c>
    </row>
    <row r="117" spans="1:4" x14ac:dyDescent="0.35">
      <c r="A117" s="3">
        <v>93</v>
      </c>
      <c r="B117" s="3">
        <v>26.801438152717921</v>
      </c>
      <c r="C117" s="3">
        <v>-3.9014381527179225</v>
      </c>
      <c r="D117" s="3">
        <v>-0.62829106245928457</v>
      </c>
    </row>
    <row r="118" spans="1:4" x14ac:dyDescent="0.35">
      <c r="A118" s="3">
        <v>94</v>
      </c>
      <c r="B118" s="3">
        <v>28.654034392546006</v>
      </c>
      <c r="C118" s="3">
        <v>-3.6540343925460057</v>
      </c>
      <c r="D118" s="3">
        <v>-0.58844894136182513</v>
      </c>
    </row>
    <row r="119" spans="1:4" x14ac:dyDescent="0.35">
      <c r="A119" s="3">
        <v>95</v>
      </c>
      <c r="B119" s="3">
        <v>24.492818223086005</v>
      </c>
      <c r="C119" s="3">
        <v>-3.8928182230860031</v>
      </c>
      <c r="D119" s="3">
        <v>-0.62690290134157212</v>
      </c>
    </row>
    <row r="120" spans="1:4" x14ac:dyDescent="0.35">
      <c r="A120" s="3">
        <v>96</v>
      </c>
      <c r="B120" s="3">
        <v>28.236012676892489</v>
      </c>
      <c r="C120" s="3">
        <v>0.1639873231075093</v>
      </c>
      <c r="D120" s="3">
        <v>2.6408664044384324E-2</v>
      </c>
    </row>
    <row r="121" spans="1:4" x14ac:dyDescent="0.35">
      <c r="A121" s="3">
        <v>97</v>
      </c>
      <c r="B121" s="3">
        <v>23.780281207767512</v>
      </c>
      <c r="C121" s="3">
        <v>-2.3802812077675135</v>
      </c>
      <c r="D121" s="3">
        <v>-0.38332259808816371</v>
      </c>
    </row>
    <row r="122" spans="1:4" x14ac:dyDescent="0.35">
      <c r="A122" s="3">
        <v>98</v>
      </c>
      <c r="B122" s="3">
        <v>30.554133100061989</v>
      </c>
      <c r="C122" s="3">
        <v>8.1458668999380137</v>
      </c>
      <c r="D122" s="3">
        <v>1.3118176346454586</v>
      </c>
    </row>
    <row r="123" spans="1:4" x14ac:dyDescent="0.35">
      <c r="A123" s="3">
        <v>99</v>
      </c>
      <c r="B123" s="3">
        <v>31.162164686467101</v>
      </c>
      <c r="C123" s="3">
        <v>12.637835313532896</v>
      </c>
      <c r="D123" s="3">
        <v>2.0352082143846135</v>
      </c>
    </row>
    <row r="124" spans="1:4" x14ac:dyDescent="0.35">
      <c r="A124" s="3">
        <v>100</v>
      </c>
      <c r="B124" s="3">
        <v>28.673035379621165</v>
      </c>
      <c r="C124" s="3">
        <v>4.5269646203788376</v>
      </c>
      <c r="D124" s="3">
        <v>0.72902639993715501</v>
      </c>
    </row>
    <row r="125" spans="1:4" x14ac:dyDescent="0.35">
      <c r="A125" s="3">
        <v>101</v>
      </c>
      <c r="B125" s="3">
        <v>25.604375966982854</v>
      </c>
      <c r="C125" s="3">
        <v>1.8956240330171461</v>
      </c>
      <c r="D125" s="3">
        <v>0.30527297655557817</v>
      </c>
    </row>
    <row r="126" spans="1:4" x14ac:dyDescent="0.35">
      <c r="A126" s="3">
        <v>102</v>
      </c>
      <c r="B126" s="3">
        <v>27.26696233605934</v>
      </c>
      <c r="C126" s="3">
        <v>-0.76696233605933983</v>
      </c>
      <c r="D126" s="3">
        <v>-0.12351229524253271</v>
      </c>
    </row>
    <row r="127" spans="1:4" x14ac:dyDescent="0.35">
      <c r="A127" s="3">
        <v>103</v>
      </c>
      <c r="B127" s="3">
        <v>24.454816248935686</v>
      </c>
      <c r="C127" s="3">
        <v>-5.8548162489356841</v>
      </c>
      <c r="D127" s="3">
        <v>-0.94286480460674493</v>
      </c>
    </row>
    <row r="128" spans="1:4" x14ac:dyDescent="0.35">
      <c r="A128" s="3">
        <v>104</v>
      </c>
      <c r="B128" s="3">
        <v>21.785177564875731</v>
      </c>
      <c r="C128" s="3">
        <v>-2.4851775648757304</v>
      </c>
      <c r="D128" s="3">
        <v>-0.40021520052752757</v>
      </c>
    </row>
    <row r="129" spans="1:4" x14ac:dyDescent="0.35">
      <c r="A129" s="3">
        <v>105</v>
      </c>
      <c r="B129" s="3">
        <v>22.839732347547098</v>
      </c>
      <c r="C129" s="3">
        <v>-2.7397323475470969</v>
      </c>
      <c r="D129" s="3">
        <v>-0.44120892863449945</v>
      </c>
    </row>
    <row r="130" spans="1:4" x14ac:dyDescent="0.35">
      <c r="A130" s="3">
        <v>106</v>
      </c>
      <c r="B130" s="3">
        <v>18.906528022989018</v>
      </c>
      <c r="C130" s="3">
        <v>0.59347197701098153</v>
      </c>
      <c r="D130" s="3">
        <v>9.5573253856729976E-2</v>
      </c>
    </row>
    <row r="131" spans="1:4" x14ac:dyDescent="0.35">
      <c r="A131" s="3">
        <v>107</v>
      </c>
      <c r="B131" s="3">
        <v>16.825919938259016</v>
      </c>
      <c r="C131" s="3">
        <v>2.6740800617409839</v>
      </c>
      <c r="D131" s="3">
        <v>0.43063622626492132</v>
      </c>
    </row>
    <row r="132" spans="1:4" x14ac:dyDescent="0.35">
      <c r="A132" s="3">
        <v>108</v>
      </c>
      <c r="B132" s="3">
        <v>21.167645484933036</v>
      </c>
      <c r="C132" s="3">
        <v>-0.76764548493303764</v>
      </c>
      <c r="D132" s="3">
        <v>-0.12362231014341597</v>
      </c>
    </row>
    <row r="133" spans="1:4" x14ac:dyDescent="0.35">
      <c r="A133" s="3">
        <v>109</v>
      </c>
      <c r="B133" s="3">
        <v>22.89673530877258</v>
      </c>
      <c r="C133" s="3">
        <v>-3.0967353087725797</v>
      </c>
      <c r="D133" s="3">
        <v>-0.49870100233383785</v>
      </c>
    </row>
    <row r="134" spans="1:4" x14ac:dyDescent="0.35">
      <c r="A134" s="3">
        <v>110</v>
      </c>
      <c r="B134" s="3">
        <v>19.780573428446367</v>
      </c>
      <c r="C134" s="3">
        <v>-0.38057342844636821</v>
      </c>
      <c r="D134" s="3">
        <v>-6.1287882658287295E-2</v>
      </c>
    </row>
    <row r="135" spans="1:4" x14ac:dyDescent="0.35">
      <c r="A135" s="3">
        <v>111</v>
      </c>
      <c r="B135" s="3">
        <v>22.203199280529248</v>
      </c>
      <c r="C135" s="3">
        <v>-0.50319928052924823</v>
      </c>
      <c r="D135" s="3">
        <v>-8.103565870247624E-2</v>
      </c>
    </row>
    <row r="136" spans="1:4" x14ac:dyDescent="0.35">
      <c r="A136" s="3">
        <v>112</v>
      </c>
      <c r="B136" s="3">
        <v>24.901339445201941</v>
      </c>
      <c r="C136" s="3">
        <v>-2.1013394452019405</v>
      </c>
      <c r="D136" s="3">
        <v>-0.33840156909671409</v>
      </c>
    </row>
    <row r="137" spans="1:4" x14ac:dyDescent="0.35">
      <c r="A137" s="3">
        <v>113</v>
      </c>
      <c r="B137" s="3">
        <v>19.153540854966096</v>
      </c>
      <c r="C137" s="3">
        <v>-0.353540854966095</v>
      </c>
      <c r="D137" s="3">
        <v>-5.6934533034867667E-2</v>
      </c>
    </row>
    <row r="138" spans="1:4" x14ac:dyDescent="0.35">
      <c r="A138" s="3">
        <v>114</v>
      </c>
      <c r="B138" s="3">
        <v>18.317497423659063</v>
      </c>
      <c r="C138" s="3">
        <v>0.38250257634093643</v>
      </c>
      <c r="D138" s="3">
        <v>6.1598554347257931E-2</v>
      </c>
    </row>
    <row r="139" spans="1:4" x14ac:dyDescent="0.35">
      <c r="A139" s="3">
        <v>115</v>
      </c>
      <c r="B139" s="3">
        <v>24.625825132612125</v>
      </c>
      <c r="C139" s="3">
        <v>-6.1258251326121247</v>
      </c>
      <c r="D139" s="3">
        <v>-0.98650831574182618</v>
      </c>
    </row>
    <row r="140" spans="1:4" x14ac:dyDescent="0.35">
      <c r="A140" s="3">
        <v>116</v>
      </c>
      <c r="B140" s="3">
        <v>19.581063064157192</v>
      </c>
      <c r="C140" s="3">
        <v>-1.2810630641571912</v>
      </c>
      <c r="D140" s="3">
        <v>-0.20630353273598639</v>
      </c>
    </row>
    <row r="141" spans="1:4" x14ac:dyDescent="0.35">
      <c r="A141" s="3">
        <v>117</v>
      </c>
      <c r="B141" s="3">
        <v>23.115246660136918</v>
      </c>
      <c r="C141" s="3">
        <v>-1.9152466601369191</v>
      </c>
      <c r="D141" s="3">
        <v>-0.30843302184111882</v>
      </c>
    </row>
    <row r="142" spans="1:4" x14ac:dyDescent="0.35">
      <c r="A142" s="3">
        <v>118</v>
      </c>
      <c r="B142" s="3">
        <v>24.768332535675821</v>
      </c>
      <c r="C142" s="3">
        <v>-5.5683325356758218</v>
      </c>
      <c r="D142" s="3">
        <v>-0.89672921318235521</v>
      </c>
    </row>
    <row r="143" spans="1:4" x14ac:dyDescent="0.35">
      <c r="A143" s="3">
        <v>119</v>
      </c>
      <c r="B143" s="3">
        <v>19.95158231212281</v>
      </c>
      <c r="C143" s="3">
        <v>0.44841768787718905</v>
      </c>
      <c r="D143" s="3">
        <v>7.2213582405663418E-2</v>
      </c>
    </row>
    <row r="144" spans="1:4" x14ac:dyDescent="0.35">
      <c r="A144" s="3">
        <v>120</v>
      </c>
      <c r="B144" s="3">
        <v>21.623669174736872</v>
      </c>
      <c r="C144" s="3">
        <v>-2.323669174736871</v>
      </c>
      <c r="D144" s="3">
        <v>-0.37420574604835277</v>
      </c>
    </row>
    <row r="145" spans="1:4" x14ac:dyDescent="0.35">
      <c r="A145" s="3">
        <v>121</v>
      </c>
      <c r="B145" s="3">
        <v>20.901631665880799</v>
      </c>
      <c r="C145" s="3">
        <v>1.0983683341192005</v>
      </c>
      <c r="D145" s="3">
        <v>0.17688221127756049</v>
      </c>
    </row>
    <row r="146" spans="1:4" x14ac:dyDescent="0.35">
      <c r="A146" s="3">
        <v>122</v>
      </c>
      <c r="B146" s="3">
        <v>20.996636601256597</v>
      </c>
      <c r="C146" s="3">
        <v>-0.69663660125659632</v>
      </c>
      <c r="D146" s="3">
        <v>-0.11218697649906774</v>
      </c>
    </row>
    <row r="147" spans="1:4" x14ac:dyDescent="0.35">
      <c r="A147" s="3">
        <v>123</v>
      </c>
      <c r="B147" s="3">
        <v>17.519455966502349</v>
      </c>
      <c r="C147" s="3">
        <v>2.980544033497651</v>
      </c>
      <c r="D147" s="3">
        <v>0.47998945624919015</v>
      </c>
    </row>
    <row r="148" spans="1:4" x14ac:dyDescent="0.35">
      <c r="A148" s="3">
        <v>124</v>
      </c>
      <c r="B148" s="3">
        <v>10.413086800392577</v>
      </c>
      <c r="C148" s="3">
        <v>6.8869131996074238</v>
      </c>
      <c r="D148" s="3">
        <v>1.1090746134811442</v>
      </c>
    </row>
    <row r="149" spans="1:4" x14ac:dyDescent="0.35">
      <c r="A149" s="3">
        <v>125</v>
      </c>
      <c r="B149" s="3">
        <v>17.851973240317648</v>
      </c>
      <c r="C149" s="3">
        <v>0.94802675968235306</v>
      </c>
      <c r="D149" s="3">
        <v>0.15267107070906924</v>
      </c>
    </row>
    <row r="150" spans="1:4" x14ac:dyDescent="0.35">
      <c r="A150" s="3">
        <v>126</v>
      </c>
      <c r="B150" s="3">
        <v>20.483609950227283</v>
      </c>
      <c r="C150" s="3">
        <v>0.91639004977271554</v>
      </c>
      <c r="D150" s="3">
        <v>0.14757626686910702</v>
      </c>
    </row>
    <row r="151" spans="1:4" x14ac:dyDescent="0.35">
      <c r="A151" s="3">
        <v>127</v>
      </c>
      <c r="B151" s="3">
        <v>8.6554954959402899</v>
      </c>
      <c r="C151" s="3">
        <v>7.0445045040597094</v>
      </c>
      <c r="D151" s="3">
        <v>1.1344532570051211</v>
      </c>
    </row>
    <row r="152" spans="1:4" x14ac:dyDescent="0.35">
      <c r="A152" s="3">
        <v>128</v>
      </c>
      <c r="B152" s="3">
        <v>18.222492488283262</v>
      </c>
      <c r="C152" s="3">
        <v>-2.0224924882832624</v>
      </c>
      <c r="D152" s="3">
        <v>-0.32570398518150923</v>
      </c>
    </row>
    <row r="153" spans="1:4" x14ac:dyDescent="0.35">
      <c r="A153" s="3">
        <v>129</v>
      </c>
      <c r="B153" s="3">
        <v>19.932581325047646</v>
      </c>
      <c r="C153" s="3">
        <v>-1.9325813250476465</v>
      </c>
      <c r="D153" s="3">
        <v>-0.31122461166205423</v>
      </c>
    </row>
    <row r="154" spans="1:4" x14ac:dyDescent="0.35">
      <c r="A154" s="3">
        <v>130</v>
      </c>
      <c r="B154" s="3">
        <v>17.129935731461572</v>
      </c>
      <c r="C154" s="3">
        <v>-2.8299357314615712</v>
      </c>
      <c r="D154" s="3">
        <v>-0.4557353616314101</v>
      </c>
    </row>
    <row r="155" spans="1:4" x14ac:dyDescent="0.35">
      <c r="A155" s="3">
        <v>131</v>
      </c>
      <c r="B155" s="3">
        <v>22.583219022032445</v>
      </c>
      <c r="C155" s="3">
        <v>-3.3832190220324456</v>
      </c>
      <c r="D155" s="3">
        <v>-0.54483659375822813</v>
      </c>
    </row>
    <row r="156" spans="1:4" x14ac:dyDescent="0.35">
      <c r="A156" s="3">
        <v>132</v>
      </c>
      <c r="B156" s="3">
        <v>22.90623580231016</v>
      </c>
      <c r="C156" s="3">
        <v>-3.3062358023101588</v>
      </c>
      <c r="D156" s="3">
        <v>-0.53243914773511047</v>
      </c>
    </row>
    <row r="157" spans="1:4" x14ac:dyDescent="0.35">
      <c r="A157" s="3">
        <v>133</v>
      </c>
      <c r="B157" s="3">
        <v>23.98929206559427</v>
      </c>
      <c r="C157" s="3">
        <v>-0.9892920655942703</v>
      </c>
      <c r="D157" s="3">
        <v>-0.15931647219417139</v>
      </c>
    </row>
    <row r="158" spans="1:4" x14ac:dyDescent="0.35">
      <c r="A158" s="3">
        <v>134</v>
      </c>
      <c r="B158" s="3">
        <v>20.274599092400525</v>
      </c>
      <c r="C158" s="3">
        <v>-1.8745990924005262</v>
      </c>
      <c r="D158" s="3">
        <v>-0.30188710146001707</v>
      </c>
    </row>
    <row r="159" spans="1:4" x14ac:dyDescent="0.35">
      <c r="A159" s="3">
        <v>135</v>
      </c>
      <c r="B159" s="3">
        <v>18.108486565832305</v>
      </c>
      <c r="C159" s="3">
        <v>-2.508486565832305</v>
      </c>
      <c r="D159" s="3">
        <v>-0.40396890272723268</v>
      </c>
    </row>
    <row r="160" spans="1:4" x14ac:dyDescent="0.35">
      <c r="A160" s="3">
        <v>136</v>
      </c>
      <c r="B160" s="3">
        <v>18.4410038396476</v>
      </c>
      <c r="C160" s="3">
        <v>-0.34100383964759828</v>
      </c>
      <c r="D160" s="3">
        <v>-5.4915560961956753E-2</v>
      </c>
    </row>
    <row r="161" spans="1:4" x14ac:dyDescent="0.35">
      <c r="A161" s="3">
        <v>137</v>
      </c>
      <c r="B161" s="3">
        <v>18.498006800873082</v>
      </c>
      <c r="C161" s="3">
        <v>-1.0980068008730832</v>
      </c>
      <c r="D161" s="3">
        <v>-0.17682398964276178</v>
      </c>
    </row>
    <row r="162" spans="1:4" x14ac:dyDescent="0.35">
      <c r="A162" s="3">
        <v>138</v>
      </c>
      <c r="B162" s="3">
        <v>20.692620808054038</v>
      </c>
      <c r="C162" s="3">
        <v>-3.5926208080540363</v>
      </c>
      <c r="D162" s="3">
        <v>-0.57855884321352768</v>
      </c>
    </row>
    <row r="163" spans="1:4" x14ac:dyDescent="0.35">
      <c r="A163" s="3">
        <v>139</v>
      </c>
      <c r="B163" s="3">
        <v>14.298788657262758</v>
      </c>
      <c r="C163" s="3">
        <v>-0.99878865726275734</v>
      </c>
      <c r="D163" s="3">
        <v>-0.16084581174424964</v>
      </c>
    </row>
    <row r="164" spans="1:4" x14ac:dyDescent="0.35">
      <c r="A164" s="3">
        <v>140</v>
      </c>
      <c r="B164" s="3">
        <v>17.015929809010615</v>
      </c>
      <c r="C164" s="3">
        <v>0.78407019098938591</v>
      </c>
      <c r="D164" s="3">
        <v>0.12626735938289591</v>
      </c>
    </row>
    <row r="165" spans="1:4" x14ac:dyDescent="0.35">
      <c r="A165" s="3">
        <v>141</v>
      </c>
      <c r="B165" s="3">
        <v>11.600648492590064</v>
      </c>
      <c r="C165" s="3">
        <v>2.3993515074099356</v>
      </c>
      <c r="D165" s="3">
        <v>0.38639369606658669</v>
      </c>
    </row>
    <row r="166" spans="1:4" x14ac:dyDescent="0.35">
      <c r="A166" s="3">
        <v>142</v>
      </c>
      <c r="B166" s="3">
        <v>1.8626426165706604</v>
      </c>
      <c r="C166" s="3">
        <v>12.53735738342934</v>
      </c>
      <c r="D166" s="3">
        <v>2.0190271593512295</v>
      </c>
    </row>
    <row r="167" spans="1:4" x14ac:dyDescent="0.35">
      <c r="A167" s="3">
        <v>143</v>
      </c>
      <c r="B167" s="3">
        <v>9.0735172115938063</v>
      </c>
      <c r="C167" s="3">
        <v>4.326482788406194</v>
      </c>
      <c r="D167" s="3">
        <v>0.69674062779794377</v>
      </c>
    </row>
    <row r="168" spans="1:4" x14ac:dyDescent="0.35">
      <c r="A168" s="3">
        <v>144</v>
      </c>
      <c r="B168" s="3">
        <v>9.4535369530970037</v>
      </c>
      <c r="C168" s="3">
        <v>6.1464630469029959</v>
      </c>
      <c r="D168" s="3">
        <v>0.98983186377442078</v>
      </c>
    </row>
    <row r="169" spans="1:4" x14ac:dyDescent="0.35">
      <c r="A169" s="3">
        <v>145</v>
      </c>
      <c r="B169" s="3">
        <v>6.7268953078115707</v>
      </c>
      <c r="C169" s="3">
        <v>5.07310469218843</v>
      </c>
      <c r="D169" s="3">
        <v>0.81697728177538054</v>
      </c>
    </row>
    <row r="170" spans="1:4" x14ac:dyDescent="0.35">
      <c r="A170" s="3">
        <v>146</v>
      </c>
      <c r="B170" s="3">
        <v>8.1424688449109759</v>
      </c>
      <c r="C170" s="3">
        <v>5.6575311550890248</v>
      </c>
      <c r="D170" s="3">
        <v>0.91109383801229915</v>
      </c>
    </row>
    <row r="171" spans="1:4" x14ac:dyDescent="0.35">
      <c r="A171" s="3">
        <v>147</v>
      </c>
      <c r="B171" s="3">
        <v>18.735519139312579</v>
      </c>
      <c r="C171" s="3">
        <v>-3.1355191393125796</v>
      </c>
      <c r="D171" s="3">
        <v>-0.50494678482285205</v>
      </c>
    </row>
    <row r="172" spans="1:4" x14ac:dyDescent="0.35">
      <c r="A172" s="3">
        <v>148</v>
      </c>
      <c r="B172" s="3">
        <v>6.4988834629096495</v>
      </c>
      <c r="C172" s="3">
        <v>8.1011165370903502</v>
      </c>
      <c r="D172" s="3">
        <v>1.3046109964985975</v>
      </c>
    </row>
    <row r="173" spans="1:4" x14ac:dyDescent="0.35">
      <c r="A173" s="3">
        <v>149</v>
      </c>
      <c r="B173" s="3">
        <v>7.6484431809568214</v>
      </c>
      <c r="C173" s="3">
        <v>10.151556819043179</v>
      </c>
      <c r="D173" s="3">
        <v>1.6348157191750257</v>
      </c>
    </row>
    <row r="174" spans="1:4" x14ac:dyDescent="0.35">
      <c r="A174" s="3">
        <v>150</v>
      </c>
      <c r="B174" s="3">
        <v>14.175282241274221</v>
      </c>
      <c r="C174" s="3">
        <v>1.2247177587257791</v>
      </c>
      <c r="D174" s="3">
        <v>0.19722963474546396</v>
      </c>
    </row>
    <row r="175" spans="1:4" x14ac:dyDescent="0.35">
      <c r="A175" s="3">
        <v>151</v>
      </c>
      <c r="B175" s="3">
        <v>21.158144991395456</v>
      </c>
      <c r="C175" s="3">
        <v>0.34185500860454354</v>
      </c>
      <c r="D175" s="3">
        <v>5.5052633966156228E-2</v>
      </c>
    </row>
    <row r="176" spans="1:4" x14ac:dyDescent="0.35">
      <c r="A176" s="3">
        <v>152</v>
      </c>
      <c r="B176" s="3">
        <v>21.937185461477007</v>
      </c>
      <c r="C176" s="3">
        <v>-2.3371854614770058</v>
      </c>
      <c r="D176" s="3">
        <v>-0.37638242086006229</v>
      </c>
    </row>
    <row r="177" spans="1:4" x14ac:dyDescent="0.35">
      <c r="A177" s="3">
        <v>153</v>
      </c>
      <c r="B177" s="3">
        <v>23.03924271183628</v>
      </c>
      <c r="C177" s="3">
        <v>-7.7392427118362797</v>
      </c>
      <c r="D177" s="3">
        <v>-1.246334514533429</v>
      </c>
    </row>
    <row r="178" spans="1:4" x14ac:dyDescent="0.35">
      <c r="A178" s="3">
        <v>154</v>
      </c>
      <c r="B178" s="3">
        <v>19.552561583544453</v>
      </c>
      <c r="C178" s="3">
        <v>-0.15256158354445404</v>
      </c>
      <c r="D178" s="3">
        <v>-2.4568652805335444E-2</v>
      </c>
    </row>
    <row r="179" spans="1:4" x14ac:dyDescent="0.35">
      <c r="A179" s="3">
        <v>155</v>
      </c>
      <c r="B179" s="3">
        <v>20.189094650562303</v>
      </c>
      <c r="C179" s="3">
        <v>-3.1890946505623035</v>
      </c>
      <c r="D179" s="3">
        <v>-0.51357463270029136</v>
      </c>
    </row>
    <row r="180" spans="1:4" x14ac:dyDescent="0.35">
      <c r="A180" s="3">
        <v>156</v>
      </c>
      <c r="B180" s="3">
        <v>20.284099585938105</v>
      </c>
      <c r="C180" s="3">
        <v>-4.6840995859381049</v>
      </c>
      <c r="D180" s="3">
        <v>-0.75433155424082066</v>
      </c>
    </row>
    <row r="181" spans="1:4" x14ac:dyDescent="0.35">
      <c r="A181" s="3">
        <v>157</v>
      </c>
      <c r="B181" s="3">
        <v>19.220044309729154</v>
      </c>
      <c r="C181" s="3">
        <v>-6.1200443097291544</v>
      </c>
      <c r="D181" s="3">
        <v>-0.98557736689454012</v>
      </c>
    </row>
    <row r="182" spans="1:4" x14ac:dyDescent="0.35">
      <c r="A182" s="3">
        <v>158</v>
      </c>
      <c r="B182" s="3">
        <v>30.193114345633951</v>
      </c>
      <c r="C182" s="3">
        <v>11.106885654366046</v>
      </c>
      <c r="D182" s="3">
        <v>1.788662722625497</v>
      </c>
    </row>
    <row r="183" spans="1:4" x14ac:dyDescent="0.35">
      <c r="A183" s="3">
        <v>159</v>
      </c>
      <c r="B183" s="3">
        <v>28.445023534719247</v>
      </c>
      <c r="C183" s="3">
        <v>-4.1450235347192468</v>
      </c>
      <c r="D183" s="3">
        <v>-0.66751826854751795</v>
      </c>
    </row>
    <row r="184" spans="1:4" x14ac:dyDescent="0.35">
      <c r="A184" s="3">
        <v>160</v>
      </c>
      <c r="B184" s="3">
        <v>27.532976155111577</v>
      </c>
      <c r="C184" s="3">
        <v>-4.2329761551115759</v>
      </c>
      <c r="D184" s="3">
        <v>-0.68168223658937399</v>
      </c>
    </row>
    <row r="185" spans="1:4" x14ac:dyDescent="0.35">
      <c r="A185" s="3">
        <v>161</v>
      </c>
      <c r="B185" s="3">
        <v>29.328569433714179</v>
      </c>
      <c r="C185" s="3">
        <v>-2.3285694337141791</v>
      </c>
      <c r="D185" s="3">
        <v>-0.37499488810281129</v>
      </c>
    </row>
    <row r="186" spans="1:4" x14ac:dyDescent="0.35">
      <c r="A186" s="3">
        <v>162</v>
      </c>
      <c r="B186" s="3">
        <v>32.910255497381804</v>
      </c>
      <c r="C186" s="3">
        <v>17.089744502618196</v>
      </c>
      <c r="D186" s="3">
        <v>2.7521476210580396</v>
      </c>
    </row>
    <row r="187" spans="1:4" x14ac:dyDescent="0.35">
      <c r="A187" s="3">
        <v>163</v>
      </c>
      <c r="B187" s="3">
        <v>32.729746120167789</v>
      </c>
      <c r="C187" s="3">
        <v>17.270253879832211</v>
      </c>
      <c r="D187" s="3">
        <v>2.7812170113582932</v>
      </c>
    </row>
    <row r="188" spans="1:4" x14ac:dyDescent="0.35">
      <c r="A188" s="3">
        <v>164</v>
      </c>
      <c r="B188" s="3">
        <v>31.399677024906602</v>
      </c>
      <c r="C188" s="3">
        <v>18.600322975093398</v>
      </c>
      <c r="D188" s="3">
        <v>2.9954125188338492</v>
      </c>
    </row>
    <row r="189" spans="1:4" x14ac:dyDescent="0.35">
      <c r="A189" s="3">
        <v>165</v>
      </c>
      <c r="B189" s="3">
        <v>23.495266401640116</v>
      </c>
      <c r="C189" s="3">
        <v>-0.79526640164011653</v>
      </c>
      <c r="D189" s="3">
        <v>-0.12807040708220774</v>
      </c>
    </row>
    <row r="190" spans="1:4" x14ac:dyDescent="0.35">
      <c r="A190" s="3">
        <v>166</v>
      </c>
      <c r="B190" s="3">
        <v>25.23385671901724</v>
      </c>
      <c r="C190" s="3">
        <v>-0.23385671901723981</v>
      </c>
      <c r="D190" s="3">
        <v>-3.7660493567538846E-2</v>
      </c>
    </row>
    <row r="191" spans="1:4" x14ac:dyDescent="0.35">
      <c r="A191" s="3">
        <v>167</v>
      </c>
      <c r="B191" s="3">
        <v>31.038658270478564</v>
      </c>
      <c r="C191" s="3">
        <v>18.961341729521436</v>
      </c>
      <c r="D191" s="3">
        <v>3.0535512994343574</v>
      </c>
    </row>
    <row r="192" spans="1:4" x14ac:dyDescent="0.35">
      <c r="A192" s="3">
        <v>168</v>
      </c>
      <c r="B192" s="3">
        <v>23.020241724761117</v>
      </c>
      <c r="C192" s="3">
        <v>0.77975827523888341</v>
      </c>
      <c r="D192" s="3">
        <v>0.12557296464380954</v>
      </c>
    </row>
    <row r="193" spans="1:4" x14ac:dyDescent="0.35">
      <c r="A193" s="3">
        <v>169</v>
      </c>
      <c r="B193" s="3">
        <v>24.00829305266943</v>
      </c>
      <c r="C193" s="3">
        <v>-0.2082930526694291</v>
      </c>
      <c r="D193" s="3">
        <v>-3.3543698052318001E-2</v>
      </c>
    </row>
    <row r="194" spans="1:4" x14ac:dyDescent="0.35">
      <c r="A194" s="3">
        <v>170</v>
      </c>
      <c r="B194" s="3">
        <v>23.799282194842672</v>
      </c>
      <c r="C194" s="3">
        <v>-1.4992821948426709</v>
      </c>
      <c r="D194" s="3">
        <v>-0.24144573520094351</v>
      </c>
    </row>
    <row r="195" spans="1:4" x14ac:dyDescent="0.35">
      <c r="A195" s="3">
        <v>171</v>
      </c>
      <c r="B195" s="3">
        <v>20.844628704655321</v>
      </c>
      <c r="C195" s="3">
        <v>-3.4446287046553223</v>
      </c>
      <c r="D195" s="3">
        <v>-0.55472606354606413</v>
      </c>
    </row>
    <row r="196" spans="1:4" x14ac:dyDescent="0.35">
      <c r="A196" s="3">
        <v>172</v>
      </c>
      <c r="B196" s="3">
        <v>23.124747153674498</v>
      </c>
      <c r="C196" s="3">
        <v>-4.0247471536744968</v>
      </c>
      <c r="D196" s="3">
        <v>-0.64814885340435613</v>
      </c>
    </row>
    <row r="197" spans="1:4" x14ac:dyDescent="0.35">
      <c r="A197" s="3">
        <v>173</v>
      </c>
      <c r="B197" s="3">
        <v>20.59761587267824</v>
      </c>
      <c r="C197" s="3">
        <v>2.5023841273217613</v>
      </c>
      <c r="D197" s="3">
        <v>0.40298616061386333</v>
      </c>
    </row>
    <row r="198" spans="1:4" x14ac:dyDescent="0.35">
      <c r="A198" s="3">
        <v>174</v>
      </c>
      <c r="B198" s="3">
        <v>25.965394721410892</v>
      </c>
      <c r="C198" s="3">
        <v>-2.3653947214108904</v>
      </c>
      <c r="D198" s="3">
        <v>-0.3809252651142262</v>
      </c>
    </row>
    <row r="199" spans="1:4" x14ac:dyDescent="0.35">
      <c r="A199" s="3">
        <v>175</v>
      </c>
      <c r="B199" s="3">
        <v>25.395365109156096</v>
      </c>
      <c r="C199" s="3">
        <v>-2.7953651091560943</v>
      </c>
      <c r="D199" s="3">
        <v>-0.45016807793551061</v>
      </c>
    </row>
    <row r="200" spans="1:4" x14ac:dyDescent="0.35">
      <c r="A200" s="3">
        <v>176</v>
      </c>
      <c r="B200" s="3">
        <v>29.490077823853039</v>
      </c>
      <c r="C200" s="3">
        <v>-9.0077823853039973E-2</v>
      </c>
      <c r="D200" s="3">
        <v>-1.4506212693188537E-2</v>
      </c>
    </row>
    <row r="201" spans="1:4" x14ac:dyDescent="0.35">
      <c r="A201" s="3">
        <v>177</v>
      </c>
      <c r="B201" s="3">
        <v>24.94884191288984</v>
      </c>
      <c r="C201" s="3">
        <v>-1.7488419128898407</v>
      </c>
      <c r="D201" s="3">
        <v>-0.28163505366794633</v>
      </c>
    </row>
    <row r="202" spans="1:4" x14ac:dyDescent="0.35">
      <c r="A202" s="3">
        <v>178</v>
      </c>
      <c r="B202" s="3">
        <v>28.578030444245368</v>
      </c>
      <c r="C202" s="3">
        <v>-3.9780304442453662</v>
      </c>
      <c r="D202" s="3">
        <v>-0.64062555305897395</v>
      </c>
    </row>
    <row r="203" spans="1:4" x14ac:dyDescent="0.35">
      <c r="A203" s="3">
        <v>179</v>
      </c>
      <c r="B203" s="3">
        <v>27.979499351377832</v>
      </c>
      <c r="C203" s="3">
        <v>1.9205006486221663</v>
      </c>
      <c r="D203" s="3">
        <v>0.30927912880945435</v>
      </c>
    </row>
    <row r="204" spans="1:4" x14ac:dyDescent="0.35">
      <c r="A204" s="3">
        <v>180</v>
      </c>
      <c r="B204" s="3">
        <v>29.765592136442855</v>
      </c>
      <c r="C204" s="3">
        <v>7.4344078635571478</v>
      </c>
      <c r="D204" s="3">
        <v>1.1972436400397541</v>
      </c>
    </row>
    <row r="205" spans="1:4" x14ac:dyDescent="0.35">
      <c r="A205" s="3">
        <v>181</v>
      </c>
      <c r="B205" s="3">
        <v>27.371467764972717</v>
      </c>
      <c r="C205" s="3">
        <v>12.42853223502728</v>
      </c>
      <c r="D205" s="3">
        <v>2.001501860875285</v>
      </c>
    </row>
    <row r="206" spans="1:4" x14ac:dyDescent="0.35">
      <c r="A206" s="3">
        <v>182</v>
      </c>
      <c r="B206" s="3">
        <v>25.575874486370115</v>
      </c>
      <c r="C206" s="3">
        <v>10.624125513629888</v>
      </c>
      <c r="D206" s="3">
        <v>1.7109186011340896</v>
      </c>
    </row>
    <row r="207" spans="1:4" x14ac:dyDescent="0.35">
      <c r="A207" s="3">
        <v>183</v>
      </c>
      <c r="B207" s="3">
        <v>29.974602994269613</v>
      </c>
      <c r="C207" s="3">
        <v>7.9253970057303853</v>
      </c>
      <c r="D207" s="3">
        <v>1.2763129672254465</v>
      </c>
    </row>
    <row r="208" spans="1:4" x14ac:dyDescent="0.35">
      <c r="A208" s="3">
        <v>184</v>
      </c>
      <c r="B208" s="3">
        <v>29.157560550037743</v>
      </c>
      <c r="C208" s="3">
        <v>3.3424394499622565</v>
      </c>
      <c r="D208" s="3">
        <v>0.53826941528206418</v>
      </c>
    </row>
    <row r="209" spans="1:4" x14ac:dyDescent="0.35">
      <c r="A209" s="3">
        <v>185</v>
      </c>
      <c r="B209" s="3">
        <v>21.272150913846414</v>
      </c>
      <c r="C209" s="3">
        <v>5.127849086153585</v>
      </c>
      <c r="D209" s="3">
        <v>0.82579336756264221</v>
      </c>
    </row>
    <row r="210" spans="1:4" x14ac:dyDescent="0.35">
      <c r="A210" s="3">
        <v>186</v>
      </c>
      <c r="B210" s="3">
        <v>22.060691877465548</v>
      </c>
      <c r="C210" s="3">
        <v>7.5393081225344538</v>
      </c>
      <c r="D210" s="3">
        <v>1.214136870839579</v>
      </c>
    </row>
    <row r="211" spans="1:4" x14ac:dyDescent="0.35">
      <c r="A211" s="3">
        <v>187</v>
      </c>
      <c r="B211" s="3">
        <v>30.326121255160068</v>
      </c>
      <c r="C211" s="3">
        <v>19.673878744839932</v>
      </c>
      <c r="D211" s="3">
        <v>3.1682988927248341</v>
      </c>
    </row>
    <row r="212" spans="1:4" x14ac:dyDescent="0.35">
      <c r="A212" s="3">
        <v>188</v>
      </c>
      <c r="B212" s="3">
        <v>28.20751119627975</v>
      </c>
      <c r="C212" s="3">
        <v>3.79248880372025</v>
      </c>
      <c r="D212" s="3">
        <v>0.61074576260920022</v>
      </c>
    </row>
    <row r="213" spans="1:4" x14ac:dyDescent="0.35">
      <c r="A213" s="3">
        <v>189</v>
      </c>
      <c r="B213" s="3">
        <v>30.221615826246691</v>
      </c>
      <c r="C213" s="3">
        <v>-0.42161582624668981</v>
      </c>
      <c r="D213" s="3">
        <v>-6.7897386823277464E-2</v>
      </c>
    </row>
    <row r="214" spans="1:4" x14ac:dyDescent="0.35">
      <c r="A214" s="3">
        <v>190</v>
      </c>
      <c r="B214" s="3">
        <v>29.43307486262756</v>
      </c>
      <c r="C214" s="3">
        <v>5.4669251373724386</v>
      </c>
      <c r="D214" s="3">
        <v>0.88039847576521102</v>
      </c>
    </row>
    <row r="215" spans="1:4" x14ac:dyDescent="0.35">
      <c r="A215" s="3">
        <v>191</v>
      </c>
      <c r="B215" s="3">
        <v>29.708589175217377</v>
      </c>
      <c r="C215" s="3">
        <v>7.2914108247826235</v>
      </c>
      <c r="D215" s="3">
        <v>1.1742152700122586</v>
      </c>
    </row>
    <row r="216" spans="1:4" x14ac:dyDescent="0.35">
      <c r="A216" s="3">
        <v>192</v>
      </c>
      <c r="B216" s="3">
        <v>30.098109410258154</v>
      </c>
      <c r="C216" s="3">
        <v>0.40189058974184633</v>
      </c>
      <c r="D216" s="3">
        <v>6.4720817231304031E-2</v>
      </c>
    </row>
    <row r="217" spans="1:4" x14ac:dyDescent="0.35">
      <c r="A217" s="3">
        <v>193</v>
      </c>
      <c r="B217" s="3">
        <v>31.827199234097698</v>
      </c>
      <c r="C217" s="3">
        <v>4.5728007659023007</v>
      </c>
      <c r="D217" s="3">
        <v>0.73640789348970892</v>
      </c>
    </row>
    <row r="218" spans="1:4" x14ac:dyDescent="0.35">
      <c r="A218" s="3">
        <v>194</v>
      </c>
      <c r="B218" s="3">
        <v>29.775092629980435</v>
      </c>
      <c r="C218" s="3">
        <v>1.3249073700195666</v>
      </c>
      <c r="D218" s="3">
        <v>0.2133642586618533</v>
      </c>
    </row>
    <row r="219" spans="1:4" x14ac:dyDescent="0.35">
      <c r="A219" s="3">
        <v>195</v>
      </c>
      <c r="B219" s="3">
        <v>30.39262470992313</v>
      </c>
      <c r="C219" s="3">
        <v>-1.2926247099231283</v>
      </c>
      <c r="D219" s="3">
        <v>-0.20816543043055782</v>
      </c>
    </row>
    <row r="220" spans="1:4" x14ac:dyDescent="0.35">
      <c r="A220" s="3">
        <v>196</v>
      </c>
      <c r="B220" s="3">
        <v>31.732194298721897</v>
      </c>
      <c r="C220" s="3">
        <v>18.267805701278103</v>
      </c>
      <c r="D220" s="3">
        <v>2.9418636419649604</v>
      </c>
    </row>
    <row r="221" spans="1:4" x14ac:dyDescent="0.35">
      <c r="A221" s="3">
        <v>197</v>
      </c>
      <c r="B221" s="3">
        <v>30.677639516050526</v>
      </c>
      <c r="C221" s="3">
        <v>2.6223604839494712</v>
      </c>
      <c r="D221" s="3">
        <v>0.42230725955864723</v>
      </c>
    </row>
    <row r="222" spans="1:4" x14ac:dyDescent="0.35">
      <c r="A222" s="3">
        <v>198</v>
      </c>
      <c r="B222" s="3">
        <v>26.373915943526828</v>
      </c>
      <c r="C222" s="3">
        <v>3.9260840564731723</v>
      </c>
      <c r="D222" s="3">
        <v>0.63226006067212759</v>
      </c>
    </row>
    <row r="223" spans="1:4" x14ac:dyDescent="0.35">
      <c r="A223" s="3">
        <v>199</v>
      </c>
      <c r="B223" s="3">
        <v>28.264514157505229</v>
      </c>
      <c r="C223" s="3">
        <v>6.3354858424947729</v>
      </c>
      <c r="D223" s="3">
        <v>1.0202722625254934</v>
      </c>
    </row>
    <row r="224" spans="1:4" x14ac:dyDescent="0.35">
      <c r="A224" s="3">
        <v>200</v>
      </c>
      <c r="B224" s="3">
        <v>30.221615826246691</v>
      </c>
      <c r="C224" s="3">
        <v>4.6783841737533081</v>
      </c>
      <c r="D224" s="3">
        <v>0.75341113919041747</v>
      </c>
    </row>
    <row r="225" spans="1:4" x14ac:dyDescent="0.35">
      <c r="A225" s="3">
        <v>201</v>
      </c>
      <c r="B225" s="3">
        <v>30.326121255160068</v>
      </c>
      <c r="C225" s="3">
        <v>2.5738787448399307</v>
      </c>
      <c r="D225" s="3">
        <v>0.41449971726714974</v>
      </c>
    </row>
    <row r="226" spans="1:4" x14ac:dyDescent="0.35">
      <c r="A226" s="3">
        <v>202</v>
      </c>
      <c r="B226" s="3">
        <v>27.494974180961258</v>
      </c>
      <c r="C226" s="3">
        <v>-3.3949741809612561</v>
      </c>
      <c r="D226" s="3">
        <v>-0.54672965498428272</v>
      </c>
    </row>
    <row r="227" spans="1:4" x14ac:dyDescent="0.35">
      <c r="A227" s="3">
        <v>203</v>
      </c>
      <c r="B227" s="3">
        <v>31.599187389195777</v>
      </c>
      <c r="C227" s="3">
        <v>10.700812610804221</v>
      </c>
      <c r="D227" s="3">
        <v>1.7232683593192895</v>
      </c>
    </row>
    <row r="228" spans="1:4" x14ac:dyDescent="0.35">
      <c r="A228" s="3">
        <v>204</v>
      </c>
      <c r="B228" s="3">
        <v>30.934152841565183</v>
      </c>
      <c r="C228" s="3">
        <v>17.565847158434817</v>
      </c>
      <c r="D228" s="3">
        <v>2.8288196152697953</v>
      </c>
    </row>
    <row r="229" spans="1:4" x14ac:dyDescent="0.35">
      <c r="A229" s="3">
        <v>205</v>
      </c>
      <c r="B229" s="3">
        <v>31.817698740560118</v>
      </c>
      <c r="C229" s="3">
        <v>18.182301259439882</v>
      </c>
      <c r="D229" s="3">
        <v>2.9280939307701028</v>
      </c>
    </row>
    <row r="230" spans="1:4" x14ac:dyDescent="0.35">
      <c r="A230" s="3">
        <v>206</v>
      </c>
      <c r="B230" s="3">
        <v>24.226804404033768</v>
      </c>
      <c r="C230" s="3">
        <v>-1.6268044040337664</v>
      </c>
      <c r="D230" s="3">
        <v>-0.26198202493912953</v>
      </c>
    </row>
    <row r="231" spans="1:4" x14ac:dyDescent="0.35">
      <c r="A231" s="3">
        <v>207</v>
      </c>
      <c r="B231" s="3">
        <v>24.131799468657967</v>
      </c>
      <c r="C231" s="3">
        <v>0.26820053134203192</v>
      </c>
      <c r="D231" s="3">
        <v>4.3191251582865513E-2</v>
      </c>
    </row>
    <row r="232" spans="1:4" x14ac:dyDescent="0.35">
      <c r="A232" s="3">
        <v>208</v>
      </c>
      <c r="B232" s="3">
        <v>17.395949550513812</v>
      </c>
      <c r="C232" s="3">
        <v>5.1040504494861878</v>
      </c>
      <c r="D232" s="3">
        <v>0.82196081399353715</v>
      </c>
    </row>
    <row r="233" spans="1:4" x14ac:dyDescent="0.35">
      <c r="A233" s="3">
        <v>209</v>
      </c>
      <c r="B233" s="3">
        <v>20.626117353290979</v>
      </c>
      <c r="C233" s="3">
        <v>3.7738826467090192</v>
      </c>
      <c r="D233" s="3">
        <v>0.60774941057200937</v>
      </c>
    </row>
    <row r="234" spans="1:4" x14ac:dyDescent="0.35">
      <c r="A234" s="3">
        <v>210</v>
      </c>
      <c r="B234" s="3">
        <v>12.617201301111116</v>
      </c>
      <c r="C234" s="3">
        <v>7.3827986988888838</v>
      </c>
      <c r="D234" s="3">
        <v>1.1889324543608346</v>
      </c>
    </row>
    <row r="235" spans="1:4" x14ac:dyDescent="0.35">
      <c r="A235" s="3">
        <v>211</v>
      </c>
      <c r="B235" s="3">
        <v>18.146488539982624</v>
      </c>
      <c r="C235" s="3">
        <v>3.5535114600173756</v>
      </c>
      <c r="D235" s="3">
        <v>0.57226063909796965</v>
      </c>
    </row>
    <row r="236" spans="1:4" x14ac:dyDescent="0.35">
      <c r="A236" s="3">
        <v>212</v>
      </c>
      <c r="B236" s="3">
        <v>11.771657376266504</v>
      </c>
      <c r="C236" s="3">
        <v>7.5283426237334972</v>
      </c>
      <c r="D236" s="3">
        <v>1.2123709771813007</v>
      </c>
    </row>
    <row r="237" spans="1:4" x14ac:dyDescent="0.35">
      <c r="A237" s="3">
        <v>213</v>
      </c>
      <c r="B237" s="3">
        <v>19.324549738642531</v>
      </c>
      <c r="C237" s="3">
        <v>3.0754502613574672</v>
      </c>
      <c r="D237" s="3">
        <v>0.49527323940861478</v>
      </c>
    </row>
    <row r="238" spans="1:4" x14ac:dyDescent="0.35">
      <c r="A238" s="3">
        <v>214</v>
      </c>
      <c r="B238" s="3">
        <v>25.642377941133173</v>
      </c>
      <c r="C238" s="3">
        <v>2.4576220588668285</v>
      </c>
      <c r="D238" s="3">
        <v>0.39577763738561922</v>
      </c>
    </row>
    <row r="239" spans="1:4" x14ac:dyDescent="0.35">
      <c r="A239" s="3">
        <v>215</v>
      </c>
      <c r="B239" s="3">
        <v>6.47988247583449</v>
      </c>
      <c r="C239" s="3">
        <v>17.220117524165509</v>
      </c>
      <c r="D239" s="3">
        <v>2.7731430081480348</v>
      </c>
    </row>
    <row r="240" spans="1:4" x14ac:dyDescent="0.35">
      <c r="A240" s="3">
        <v>216</v>
      </c>
      <c r="B240" s="3">
        <v>25.556873499294952</v>
      </c>
      <c r="C240" s="3">
        <v>-0.55687349929495156</v>
      </c>
      <c r="D240" s="3">
        <v>-8.9679402525887297E-2</v>
      </c>
    </row>
    <row r="241" spans="1:4" x14ac:dyDescent="0.35">
      <c r="A241" s="3">
        <v>217</v>
      </c>
      <c r="B241" s="3">
        <v>21.718674110112673</v>
      </c>
      <c r="C241" s="3">
        <v>1.5813258898873279</v>
      </c>
      <c r="D241" s="3">
        <v>0.25465812466091298</v>
      </c>
    </row>
    <row r="242" spans="1:4" x14ac:dyDescent="0.35">
      <c r="A242" s="3">
        <v>218</v>
      </c>
      <c r="B242" s="3">
        <v>25.347862641468197</v>
      </c>
      <c r="C242" s="3">
        <v>3.3521373585318024</v>
      </c>
      <c r="D242" s="3">
        <v>0.53983117508454836</v>
      </c>
    </row>
    <row r="243" spans="1:4" x14ac:dyDescent="0.35">
      <c r="A243" s="3">
        <v>219</v>
      </c>
      <c r="B243" s="3">
        <v>17.528956460039929</v>
      </c>
      <c r="C243" s="3">
        <v>3.9710435399600712</v>
      </c>
      <c r="D243" s="3">
        <v>0.63950037579231622</v>
      </c>
    </row>
    <row r="244" spans="1:4" x14ac:dyDescent="0.35">
      <c r="A244" s="3">
        <v>220</v>
      </c>
      <c r="B244" s="3">
        <v>24.578322664924222</v>
      </c>
      <c r="C244" s="3">
        <v>-1.5783226649242224</v>
      </c>
      <c r="D244" s="3">
        <v>-0.25417448264763148</v>
      </c>
    </row>
    <row r="245" spans="1:4" x14ac:dyDescent="0.35">
      <c r="A245" s="3">
        <v>221</v>
      </c>
      <c r="B245" s="3">
        <v>25.328861654393037</v>
      </c>
      <c r="C245" s="3">
        <v>1.3711383456069619</v>
      </c>
      <c r="D245" s="3">
        <v>0.22080933599829619</v>
      </c>
    </row>
    <row r="246" spans="1:4" x14ac:dyDescent="0.35">
      <c r="A246" s="3">
        <v>222</v>
      </c>
      <c r="B246" s="3">
        <v>14.165781747736641</v>
      </c>
      <c r="C246" s="3">
        <v>7.5342182522633578</v>
      </c>
      <c r="D246" s="3">
        <v>1.2133171936140976</v>
      </c>
    </row>
    <row r="247" spans="1:4" x14ac:dyDescent="0.35">
      <c r="A247" s="3">
        <v>223</v>
      </c>
      <c r="B247" s="3">
        <v>25.119850796566279</v>
      </c>
      <c r="C247" s="3">
        <v>2.3801492034337208</v>
      </c>
      <c r="D247" s="3">
        <v>0.38330133999310201</v>
      </c>
    </row>
    <row r="248" spans="1:4" x14ac:dyDescent="0.35">
      <c r="A248" s="3">
        <v>224</v>
      </c>
      <c r="B248" s="3">
        <v>27.333465790822398</v>
      </c>
      <c r="C248" s="3">
        <v>2.7665342091776033</v>
      </c>
      <c r="D248" s="3">
        <v>0.44552512421688656</v>
      </c>
    </row>
    <row r="249" spans="1:4" x14ac:dyDescent="0.35">
      <c r="A249" s="3">
        <v>225</v>
      </c>
      <c r="B249" s="3">
        <v>30.620636554825047</v>
      </c>
      <c r="C249" s="3">
        <v>14.17936344517495</v>
      </c>
      <c r="D249" s="3">
        <v>2.283457272739041</v>
      </c>
    </row>
    <row r="250" spans="1:4" x14ac:dyDescent="0.35">
      <c r="A250" s="3">
        <v>226</v>
      </c>
      <c r="B250" s="3">
        <v>30.155112371483632</v>
      </c>
      <c r="C250" s="3">
        <v>19.844887628516368</v>
      </c>
      <c r="D250" s="3">
        <v>3.195838315114548</v>
      </c>
    </row>
    <row r="251" spans="1:4" x14ac:dyDescent="0.35">
      <c r="A251" s="3">
        <v>227</v>
      </c>
      <c r="B251" s="3">
        <v>31.580186402120617</v>
      </c>
      <c r="C251" s="3">
        <v>6.0198135978793843</v>
      </c>
      <c r="D251" s="3">
        <v>0.96943612410814051</v>
      </c>
    </row>
    <row r="252" spans="1:4" x14ac:dyDescent="0.35">
      <c r="A252" s="3">
        <v>228</v>
      </c>
      <c r="B252" s="3">
        <v>28.511526989482306</v>
      </c>
      <c r="C252" s="3">
        <v>3.0884730105176956</v>
      </c>
      <c r="D252" s="3">
        <v>0.49737043449046442</v>
      </c>
    </row>
    <row r="253" spans="1:4" x14ac:dyDescent="0.35">
      <c r="A253" s="3">
        <v>229</v>
      </c>
      <c r="B253" s="3">
        <v>30.829647412651806</v>
      </c>
      <c r="C253" s="3">
        <v>15.870352587348197</v>
      </c>
      <c r="D253" s="3">
        <v>2.5557756648691337</v>
      </c>
    </row>
    <row r="254" spans="1:4" x14ac:dyDescent="0.35">
      <c r="A254" s="3">
        <v>230</v>
      </c>
      <c r="B254" s="3">
        <v>30.981655309253085</v>
      </c>
      <c r="C254" s="3">
        <v>0.51834469074691469</v>
      </c>
      <c r="D254" s="3">
        <v>8.3474689004779057E-2</v>
      </c>
    </row>
    <row r="255" spans="1:4" x14ac:dyDescent="0.35">
      <c r="A255" s="3">
        <v>231</v>
      </c>
      <c r="B255" s="3">
        <v>23.485765908102536</v>
      </c>
      <c r="C255" s="3">
        <v>0.81423409189746465</v>
      </c>
      <c r="D255" s="3">
        <v>0.13112498075419732</v>
      </c>
    </row>
    <row r="256" spans="1:4" x14ac:dyDescent="0.35">
      <c r="A256" s="3">
        <v>232</v>
      </c>
      <c r="B256" s="3">
        <v>29.566081772153677</v>
      </c>
      <c r="C256" s="3">
        <v>2.1339182278463227</v>
      </c>
      <c r="D256" s="3">
        <v>0.34364808516592549</v>
      </c>
    </row>
    <row r="257" spans="1:4" x14ac:dyDescent="0.35">
      <c r="A257" s="3">
        <v>233</v>
      </c>
      <c r="B257" s="3">
        <v>32.207218975600895</v>
      </c>
      <c r="C257" s="3">
        <v>9.4927810243991075</v>
      </c>
      <c r="D257" s="3">
        <v>1.5287258805725503</v>
      </c>
    </row>
    <row r="258" spans="1:4" x14ac:dyDescent="0.35">
      <c r="A258" s="3">
        <v>234</v>
      </c>
      <c r="B258" s="3">
        <v>30.801145932039066</v>
      </c>
      <c r="C258" s="3">
        <v>17.498854067960931</v>
      </c>
      <c r="D258" s="3">
        <v>2.8180309885266173</v>
      </c>
    </row>
    <row r="259" spans="1:4" x14ac:dyDescent="0.35">
      <c r="A259" s="3">
        <v>235</v>
      </c>
      <c r="B259" s="3">
        <v>26.905943581631302</v>
      </c>
      <c r="C259" s="3">
        <v>2.094056418368698</v>
      </c>
      <c r="D259" s="3">
        <v>0.33722870399213989</v>
      </c>
    </row>
    <row r="260" spans="1:4" x14ac:dyDescent="0.35">
      <c r="A260" s="3">
        <v>236</v>
      </c>
      <c r="B260" s="3">
        <v>24.217303910496184</v>
      </c>
      <c r="C260" s="3">
        <v>-0.21730391049618447</v>
      </c>
      <c r="D260" s="3">
        <v>-3.4994814593457498E-2</v>
      </c>
    </row>
    <row r="261" spans="1:4" x14ac:dyDescent="0.35">
      <c r="A261" s="3">
        <v>237</v>
      </c>
      <c r="B261" s="3">
        <v>25.490370044531897</v>
      </c>
      <c r="C261" s="3">
        <v>-0.39037004453189539</v>
      </c>
      <c r="D261" s="3">
        <v>-6.2865538406743443E-2</v>
      </c>
    </row>
    <row r="262" spans="1:4" x14ac:dyDescent="0.35">
      <c r="A262" s="3">
        <v>238</v>
      </c>
      <c r="B262" s="3">
        <v>30.060107436107831</v>
      </c>
      <c r="C262" s="3">
        <v>1.4398925638921689</v>
      </c>
      <c r="D262" s="3">
        <v>0.23188157632712897</v>
      </c>
    </row>
    <row r="263" spans="1:4" x14ac:dyDescent="0.35">
      <c r="A263" s="3">
        <v>239</v>
      </c>
      <c r="B263" s="3">
        <v>28.511526989482306</v>
      </c>
      <c r="C263" s="3">
        <v>-4.8115269894823065</v>
      </c>
      <c r="D263" s="3">
        <v>-0.77485257639349525</v>
      </c>
    </row>
    <row r="264" spans="1:4" x14ac:dyDescent="0.35">
      <c r="A264" s="3">
        <v>240</v>
      </c>
      <c r="B264" s="3">
        <v>27.551977142186736</v>
      </c>
      <c r="C264" s="3">
        <v>-4.2519771421867354</v>
      </c>
      <c r="D264" s="3">
        <v>-0.68474217241045332</v>
      </c>
    </row>
    <row r="265" spans="1:4" x14ac:dyDescent="0.35">
      <c r="A265" s="3">
        <v>241</v>
      </c>
      <c r="B265" s="3">
        <v>23.74227923361719</v>
      </c>
      <c r="C265" s="3">
        <v>-1.7422792336171895</v>
      </c>
      <c r="D265" s="3">
        <v>-0.28057819397380479</v>
      </c>
    </row>
    <row r="266" spans="1:4" x14ac:dyDescent="0.35">
      <c r="A266" s="3">
        <v>242</v>
      </c>
      <c r="B266" s="3">
        <v>22.77322889278404</v>
      </c>
      <c r="C266" s="3">
        <v>-2.6732288927840386</v>
      </c>
      <c r="D266" s="3">
        <v>-0.43049915326072186</v>
      </c>
    </row>
    <row r="267" spans="1:4" x14ac:dyDescent="0.35">
      <c r="A267" s="3">
        <v>243</v>
      </c>
      <c r="B267" s="3">
        <v>23.894287130218469</v>
      </c>
      <c r="C267" s="3">
        <v>-1.6942871302184699</v>
      </c>
      <c r="D267" s="3">
        <v>-0.27284950305170691</v>
      </c>
    </row>
    <row r="268" spans="1:4" x14ac:dyDescent="0.35">
      <c r="A268" s="3">
        <v>244</v>
      </c>
      <c r="B268" s="3">
        <v>29.623084733379155</v>
      </c>
      <c r="C268" s="3">
        <v>-5.9230847333791559</v>
      </c>
      <c r="D268" s="3">
        <v>-0.9538588219266384</v>
      </c>
    </row>
    <row r="269" spans="1:4" x14ac:dyDescent="0.35">
      <c r="A269" s="3">
        <v>245</v>
      </c>
      <c r="B269" s="3">
        <v>22.678223957408242</v>
      </c>
      <c r="C269" s="3">
        <v>-5.0782239574082411</v>
      </c>
      <c r="D269" s="3">
        <v>-0.81780169278948955</v>
      </c>
    </row>
    <row r="270" spans="1:4" x14ac:dyDescent="0.35">
      <c r="A270" s="3">
        <v>246</v>
      </c>
      <c r="B270" s="3">
        <v>17.015929809010615</v>
      </c>
      <c r="C270" s="3">
        <v>1.4840701909893852</v>
      </c>
      <c r="D270" s="3">
        <v>0.23899598060046179</v>
      </c>
    </row>
    <row r="271" spans="1:4" x14ac:dyDescent="0.35">
      <c r="A271" s="3">
        <v>247</v>
      </c>
      <c r="B271" s="3">
        <v>25.851388798959931</v>
      </c>
      <c r="C271" s="3">
        <v>-1.5513887989599304</v>
      </c>
      <c r="D271" s="3">
        <v>-0.24983702897018381</v>
      </c>
    </row>
    <row r="272" spans="1:4" x14ac:dyDescent="0.35">
      <c r="A272" s="3">
        <v>248</v>
      </c>
      <c r="B272" s="3">
        <v>24.910839938739521</v>
      </c>
      <c r="C272" s="3">
        <v>-4.410839938739521</v>
      </c>
      <c r="D272" s="3">
        <v>-0.71032557815068509</v>
      </c>
    </row>
    <row r="273" spans="1:4" x14ac:dyDescent="0.35">
      <c r="A273" s="3">
        <v>249</v>
      </c>
      <c r="B273" s="3">
        <v>25.509371031607056</v>
      </c>
      <c r="C273" s="3">
        <v>-1.0093710316070563</v>
      </c>
      <c r="D273" s="3">
        <v>-0.16255000670002245</v>
      </c>
    </row>
    <row r="274" spans="1:4" x14ac:dyDescent="0.35">
      <c r="A274" s="3">
        <v>250</v>
      </c>
      <c r="B274" s="3">
        <v>28.321517118730711</v>
      </c>
      <c r="C274" s="3">
        <v>-2.1215171187307114</v>
      </c>
      <c r="D274" s="3">
        <v>-0.34165099954853773</v>
      </c>
    </row>
    <row r="275" spans="1:4" x14ac:dyDescent="0.35">
      <c r="A275" s="3">
        <v>251</v>
      </c>
      <c r="B275" s="3">
        <v>28.948549692210982</v>
      </c>
      <c r="C275" s="3">
        <v>-4.5485496922109832</v>
      </c>
      <c r="D275" s="3">
        <v>-0.73250247906075483</v>
      </c>
    </row>
    <row r="276" spans="1:4" x14ac:dyDescent="0.35">
      <c r="A276" s="3">
        <v>252</v>
      </c>
      <c r="B276" s="3">
        <v>31.143163699391941</v>
      </c>
      <c r="C276" s="3">
        <v>-6.3431636993919405</v>
      </c>
      <c r="D276" s="3">
        <v>-1.0215087114139556</v>
      </c>
    </row>
    <row r="277" spans="1:4" x14ac:dyDescent="0.35">
      <c r="A277" s="3">
        <v>253</v>
      </c>
      <c r="B277" s="3">
        <v>31.200166660617423</v>
      </c>
      <c r="C277" s="3">
        <v>-1.6001666606174219</v>
      </c>
      <c r="D277" s="3">
        <v>-0.25769225909959836</v>
      </c>
    </row>
    <row r="278" spans="1:4" x14ac:dyDescent="0.35">
      <c r="A278" s="3">
        <v>254</v>
      </c>
      <c r="B278" s="3">
        <v>31.190666167079844</v>
      </c>
      <c r="C278" s="3">
        <v>11.609333832920154</v>
      </c>
      <c r="D278" s="3">
        <v>1.8695774231993283</v>
      </c>
    </row>
    <row r="279" spans="1:4" x14ac:dyDescent="0.35">
      <c r="A279" s="3">
        <v>255</v>
      </c>
      <c r="B279" s="3">
        <v>28.312016625193131</v>
      </c>
      <c r="C279" s="3">
        <v>-6.4120166251931323</v>
      </c>
      <c r="D279" s="3">
        <v>-1.0325968476887608</v>
      </c>
    </row>
    <row r="280" spans="1:4" x14ac:dyDescent="0.35">
      <c r="A280" s="3">
        <v>256</v>
      </c>
      <c r="B280" s="3">
        <v>25.765884357121713</v>
      </c>
      <c r="C280" s="3">
        <v>-4.8658843571217147</v>
      </c>
      <c r="D280" s="3">
        <v>-0.78360633511779076</v>
      </c>
    </row>
    <row r="281" spans="1:4" x14ac:dyDescent="0.35">
      <c r="A281" s="3">
        <v>257</v>
      </c>
      <c r="B281" s="3">
        <v>31.599187389195777</v>
      </c>
      <c r="C281" s="3">
        <v>12.400812610804223</v>
      </c>
      <c r="D281" s="3">
        <v>1.9970378679905216</v>
      </c>
    </row>
    <row r="282" spans="1:4" x14ac:dyDescent="0.35">
      <c r="A282" s="3">
        <v>258</v>
      </c>
      <c r="B282" s="3">
        <v>29.689588188142217</v>
      </c>
      <c r="C282" s="3">
        <v>20.310411811857783</v>
      </c>
      <c r="D282" s="3">
        <v>3.2708067427309926</v>
      </c>
    </row>
    <row r="283" spans="1:4" x14ac:dyDescent="0.35">
      <c r="A283" s="3">
        <v>259</v>
      </c>
      <c r="B283" s="3">
        <v>27.152956413608379</v>
      </c>
      <c r="C283" s="3">
        <v>8.8470435863916208</v>
      </c>
      <c r="D283" s="3">
        <v>1.4247357504937683</v>
      </c>
    </row>
    <row r="284" spans="1:4" x14ac:dyDescent="0.35">
      <c r="A284" s="3">
        <v>260</v>
      </c>
      <c r="B284" s="3">
        <v>27.998500338452992</v>
      </c>
      <c r="C284" s="3">
        <v>2.1014996615470096</v>
      </c>
      <c r="D284" s="3">
        <v>0.33842737047910859</v>
      </c>
    </row>
    <row r="285" spans="1:4" x14ac:dyDescent="0.35">
      <c r="A285" s="3">
        <v>261</v>
      </c>
      <c r="B285" s="3">
        <v>25.442867576843994</v>
      </c>
      <c r="C285" s="3">
        <v>8.3571324231560027</v>
      </c>
      <c r="D285" s="3">
        <v>1.3458400219928466</v>
      </c>
    </row>
    <row r="286" spans="1:4" x14ac:dyDescent="0.35">
      <c r="A286" s="3">
        <v>262</v>
      </c>
      <c r="B286" s="3">
        <v>27.656482571100113</v>
      </c>
      <c r="C286" s="3">
        <v>15.443517428899888</v>
      </c>
      <c r="D286" s="3">
        <v>2.4870377521561919</v>
      </c>
    </row>
    <row r="287" spans="1:4" x14ac:dyDescent="0.35">
      <c r="A287" s="3">
        <v>263</v>
      </c>
      <c r="B287" s="3">
        <v>28.939049198673402</v>
      </c>
      <c r="C287" s="3">
        <v>19.860950801326595</v>
      </c>
      <c r="D287" s="3">
        <v>3.1984251427192287</v>
      </c>
    </row>
    <row r="288" spans="1:4" x14ac:dyDescent="0.35">
      <c r="A288" s="3">
        <v>264</v>
      </c>
      <c r="B288" s="3">
        <v>23.86578564960573</v>
      </c>
      <c r="C288" s="3">
        <v>7.1342143503942701</v>
      </c>
      <c r="D288" s="3">
        <v>1.1489002102721706</v>
      </c>
    </row>
    <row r="289" spans="1:4" x14ac:dyDescent="0.35">
      <c r="A289" s="3">
        <v>265</v>
      </c>
      <c r="B289" s="3">
        <v>26.858441113943403</v>
      </c>
      <c r="C289" s="3">
        <v>9.6415588860565968</v>
      </c>
      <c r="D289" s="3">
        <v>1.5526851994473312</v>
      </c>
    </row>
    <row r="290" spans="1:4" x14ac:dyDescent="0.35">
      <c r="A290" s="3">
        <v>266</v>
      </c>
      <c r="B290" s="3">
        <v>24.625825132612125</v>
      </c>
      <c r="C290" s="3">
        <v>-1.825825132612124</v>
      </c>
      <c r="D290" s="3">
        <v>-0.29403249969106338</v>
      </c>
    </row>
    <row r="291" spans="1:4" x14ac:dyDescent="0.35">
      <c r="A291" s="3">
        <v>267</v>
      </c>
      <c r="B291" s="3">
        <v>20.502610937302443</v>
      </c>
      <c r="C291" s="3">
        <v>10.197389062697557</v>
      </c>
      <c r="D291" s="3">
        <v>1.6421965843671191</v>
      </c>
    </row>
    <row r="292" spans="1:4" x14ac:dyDescent="0.35">
      <c r="A292" s="3">
        <v>268</v>
      </c>
      <c r="B292" s="3">
        <v>27.485473687423678</v>
      </c>
      <c r="C292" s="3">
        <v>22.514526312576322</v>
      </c>
      <c r="D292" s="3">
        <v>3.6257592979761992</v>
      </c>
    </row>
    <row r="293" spans="1:4" x14ac:dyDescent="0.35">
      <c r="A293" s="3">
        <v>269</v>
      </c>
      <c r="B293" s="3">
        <v>31.551684921507878</v>
      </c>
      <c r="C293" s="3">
        <v>11.948315078492122</v>
      </c>
      <c r="D293" s="3">
        <v>1.9241672638163871</v>
      </c>
    </row>
    <row r="294" spans="1:4" x14ac:dyDescent="0.35">
      <c r="A294" s="3">
        <v>270</v>
      </c>
      <c r="B294" s="3">
        <v>21.585667200586549</v>
      </c>
      <c r="C294" s="3">
        <v>-0.8856672005865498</v>
      </c>
      <c r="D294" s="3">
        <v>-0.14262863197106176</v>
      </c>
    </row>
    <row r="295" spans="1:4" x14ac:dyDescent="0.35">
      <c r="A295" s="3">
        <v>271</v>
      </c>
      <c r="B295" s="3">
        <v>22.203199280529248</v>
      </c>
      <c r="C295" s="3">
        <v>-1.1031992805292461</v>
      </c>
      <c r="D295" s="3">
        <v>-0.17766019117467532</v>
      </c>
    </row>
    <row r="296" spans="1:4" x14ac:dyDescent="0.35">
      <c r="A296" s="3">
        <v>272</v>
      </c>
      <c r="B296" s="3">
        <v>28.293015638117971</v>
      </c>
      <c r="C296" s="3">
        <v>-3.0930156381179721</v>
      </c>
      <c r="D296" s="3">
        <v>-0.49810198327058447</v>
      </c>
    </row>
    <row r="297" spans="1:4" x14ac:dyDescent="0.35">
      <c r="A297" s="3">
        <v>273</v>
      </c>
      <c r="B297" s="3">
        <v>27.209959374833858</v>
      </c>
      <c r="C297" s="3">
        <v>-2.8099593748338592</v>
      </c>
      <c r="D297" s="3">
        <v>-0.45251835143199243</v>
      </c>
    </row>
    <row r="298" spans="1:4" x14ac:dyDescent="0.35">
      <c r="A298" s="3">
        <v>274</v>
      </c>
      <c r="B298" s="3">
        <v>28.302516131655551</v>
      </c>
      <c r="C298" s="3">
        <v>6.8974838683444517</v>
      </c>
      <c r="D298" s="3">
        <v>1.1107769233555338</v>
      </c>
    </row>
    <row r="299" spans="1:4" x14ac:dyDescent="0.35">
      <c r="A299" s="3">
        <v>275</v>
      </c>
      <c r="B299" s="3">
        <v>31.200166660617423</v>
      </c>
      <c r="C299" s="3">
        <v>1.1998333393825753</v>
      </c>
      <c r="D299" s="3">
        <v>0.19322222577066522</v>
      </c>
    </row>
    <row r="300" spans="1:4" x14ac:dyDescent="0.35">
      <c r="A300" s="3">
        <v>276</v>
      </c>
      <c r="B300" s="3">
        <v>31.722693805184317</v>
      </c>
      <c r="C300" s="3">
        <v>0.27730619481568297</v>
      </c>
      <c r="D300" s="3">
        <v>4.4657635709516703E-2</v>
      </c>
    </row>
    <row r="301" spans="1:4" x14ac:dyDescent="0.35">
      <c r="A301" s="3">
        <v>277</v>
      </c>
      <c r="B301" s="3">
        <v>28.806042289147285</v>
      </c>
      <c r="C301" s="3">
        <v>4.3939577108527175</v>
      </c>
      <c r="D301" s="3">
        <v>0.70760684918959926</v>
      </c>
    </row>
    <row r="302" spans="1:4" x14ac:dyDescent="0.35">
      <c r="A302" s="3">
        <v>278</v>
      </c>
      <c r="B302" s="3">
        <v>30.601635567749888</v>
      </c>
      <c r="C302" s="3">
        <v>2.4983644322501135</v>
      </c>
      <c r="D302" s="3">
        <v>0.40233882535223203</v>
      </c>
    </row>
    <row r="303" spans="1:4" x14ac:dyDescent="0.35">
      <c r="A303" s="3">
        <v>279</v>
      </c>
      <c r="B303" s="3">
        <v>27.722986025863175</v>
      </c>
      <c r="C303" s="3">
        <v>1.3770139741368261</v>
      </c>
      <c r="D303" s="3">
        <v>0.2217555524310936</v>
      </c>
    </row>
    <row r="304" spans="1:4" x14ac:dyDescent="0.35">
      <c r="A304" s="3">
        <v>280</v>
      </c>
      <c r="B304" s="3">
        <v>29.946101513656874</v>
      </c>
      <c r="C304" s="3">
        <v>5.1538984863431274</v>
      </c>
      <c r="D304" s="3">
        <v>0.82998838608680181</v>
      </c>
    </row>
    <row r="305" spans="1:4" x14ac:dyDescent="0.35">
      <c r="A305" s="3">
        <v>281</v>
      </c>
      <c r="B305" s="3">
        <v>30.981655309253085</v>
      </c>
      <c r="C305" s="3">
        <v>14.418344690746913</v>
      </c>
      <c r="D305" s="3">
        <v>2.3219430246107327</v>
      </c>
    </row>
    <row r="306" spans="1:4" x14ac:dyDescent="0.35">
      <c r="A306" s="3">
        <v>282</v>
      </c>
      <c r="B306" s="3">
        <v>30.193114345633951</v>
      </c>
      <c r="C306" s="3">
        <v>5.2068856543660473</v>
      </c>
      <c r="D306" s="3">
        <v>0.83852148664886927</v>
      </c>
    </row>
    <row r="307" spans="1:4" x14ac:dyDescent="0.35">
      <c r="A307" s="3">
        <v>283</v>
      </c>
      <c r="B307" s="3">
        <v>31.694192324571578</v>
      </c>
      <c r="C307" s="3">
        <v>14.305807675428422</v>
      </c>
      <c r="D307" s="3">
        <v>2.3038199637924559</v>
      </c>
    </row>
    <row r="308" spans="1:4" x14ac:dyDescent="0.35">
      <c r="A308" s="3">
        <v>284</v>
      </c>
      <c r="B308" s="3">
        <v>31.551684921507878</v>
      </c>
      <c r="C308" s="3">
        <v>18.448315078492122</v>
      </c>
      <c r="D308" s="3">
        <v>2.9709330322652145</v>
      </c>
    </row>
    <row r="309" spans="1:4" x14ac:dyDescent="0.35">
      <c r="A309" s="3">
        <v>285</v>
      </c>
      <c r="B309" s="3">
        <v>27.095953452382901</v>
      </c>
      <c r="C309" s="3">
        <v>5.1040465476171022</v>
      </c>
      <c r="D309" s="3">
        <v>0.82196018563307693</v>
      </c>
    </row>
    <row r="310" spans="1:4" x14ac:dyDescent="0.35">
      <c r="A310" s="3">
        <v>286</v>
      </c>
      <c r="B310" s="3">
        <v>26.734934697954863</v>
      </c>
      <c r="C310" s="3">
        <v>-4.7349346979548628</v>
      </c>
      <c r="D310" s="3">
        <v>-0.76251808579380587</v>
      </c>
    </row>
    <row r="311" spans="1:4" x14ac:dyDescent="0.35">
      <c r="A311" s="3">
        <v>287</v>
      </c>
      <c r="B311" s="3">
        <v>22.269702735292306</v>
      </c>
      <c r="C311" s="3">
        <v>-2.1697027352923044</v>
      </c>
      <c r="D311" s="3">
        <v>-0.34941085400211869</v>
      </c>
    </row>
    <row r="312" spans="1:4" x14ac:dyDescent="0.35">
      <c r="A312" s="3">
        <v>288</v>
      </c>
      <c r="B312" s="3">
        <v>27.770488493551074</v>
      </c>
      <c r="C312" s="3">
        <v>-4.5704884935510748</v>
      </c>
      <c r="D312" s="3">
        <v>-0.73603552309823295</v>
      </c>
    </row>
    <row r="313" spans="1:4" x14ac:dyDescent="0.35">
      <c r="A313" s="3">
        <v>289</v>
      </c>
      <c r="B313" s="3">
        <v>27.333465790822398</v>
      </c>
      <c r="C313" s="3">
        <v>-5.0334657908223974</v>
      </c>
      <c r="D313" s="3">
        <v>-0.81059379792170627</v>
      </c>
    </row>
    <row r="314" spans="1:4" x14ac:dyDescent="0.35">
      <c r="A314" s="3">
        <v>290</v>
      </c>
      <c r="B314" s="3">
        <v>25.518871525144633</v>
      </c>
      <c r="C314" s="3">
        <v>-0.71887152514463182</v>
      </c>
      <c r="D314" s="3">
        <v>-0.11576770837446169</v>
      </c>
    </row>
    <row r="315" spans="1:4" x14ac:dyDescent="0.35">
      <c r="A315" s="3">
        <v>291</v>
      </c>
      <c r="B315" s="3">
        <v>31.390176531369022</v>
      </c>
      <c r="C315" s="3">
        <v>-2.890176531369022</v>
      </c>
      <c r="D315" s="3">
        <v>-0.46543659350942468</v>
      </c>
    </row>
    <row r="316" spans="1:4" x14ac:dyDescent="0.35">
      <c r="A316" s="3">
        <v>292</v>
      </c>
      <c r="B316" s="3">
        <v>31.17166518000468</v>
      </c>
      <c r="C316" s="3">
        <v>6.1283348199953167</v>
      </c>
      <c r="D316" s="3">
        <v>0.98691247802524673</v>
      </c>
    </row>
    <row r="317" spans="1:4" x14ac:dyDescent="0.35">
      <c r="A317" s="3">
        <v>293</v>
      </c>
      <c r="B317" s="3">
        <v>30.088608916720574</v>
      </c>
      <c r="C317" s="3">
        <v>-2.1886089167205753</v>
      </c>
      <c r="D317" s="3">
        <v>-0.35245552223768745</v>
      </c>
    </row>
    <row r="318" spans="1:4" x14ac:dyDescent="0.35">
      <c r="A318" s="3">
        <v>294</v>
      </c>
      <c r="B318" s="3">
        <v>26.402417424139564</v>
      </c>
      <c r="C318" s="3">
        <v>-2.5024174241395656</v>
      </c>
      <c r="D318" s="3">
        <v>-0.40299152276295191</v>
      </c>
    </row>
    <row r="319" spans="1:4" x14ac:dyDescent="0.35">
      <c r="A319" s="3">
        <v>295</v>
      </c>
      <c r="B319" s="3">
        <v>24.67332760030002</v>
      </c>
      <c r="C319" s="3">
        <v>-2.9733276003000206</v>
      </c>
      <c r="D319" s="3">
        <v>-0.47882731544279367</v>
      </c>
    </row>
    <row r="320" spans="1:4" x14ac:dyDescent="0.35">
      <c r="A320" s="3">
        <v>296</v>
      </c>
      <c r="B320" s="3">
        <v>28.597031431320527</v>
      </c>
      <c r="C320" s="3">
        <v>2.9685686794742594E-3</v>
      </c>
      <c r="D320" s="3">
        <v>4.7806093460969133E-4</v>
      </c>
    </row>
    <row r="321" spans="1:4" x14ac:dyDescent="0.35">
      <c r="A321" s="3">
        <v>297</v>
      </c>
      <c r="B321" s="3">
        <v>27.532976155111577</v>
      </c>
      <c r="C321" s="3">
        <v>-0.43297615511157517</v>
      </c>
      <c r="D321" s="3">
        <v>-6.9726864265444097E-2</v>
      </c>
    </row>
    <row r="322" spans="1:4" x14ac:dyDescent="0.35">
      <c r="A322" s="3">
        <v>298</v>
      </c>
      <c r="B322" s="3">
        <v>19.50505911585655</v>
      </c>
      <c r="C322" s="3">
        <v>0.79494088414345043</v>
      </c>
      <c r="D322" s="3">
        <v>0.12801798545566292</v>
      </c>
    </row>
    <row r="323" spans="1:4" x14ac:dyDescent="0.35">
      <c r="A323" s="3">
        <v>299</v>
      </c>
      <c r="B323" s="3">
        <v>29.832095591205913</v>
      </c>
      <c r="C323" s="3">
        <v>-7.3320955912059134</v>
      </c>
      <c r="D323" s="3">
        <v>-1.1807671809029103</v>
      </c>
    </row>
    <row r="324" spans="1:4" x14ac:dyDescent="0.35">
      <c r="A324" s="3">
        <v>300</v>
      </c>
      <c r="B324" s="3">
        <v>30.050606942570251</v>
      </c>
      <c r="C324" s="3">
        <v>-1.0506069425702513</v>
      </c>
      <c r="D324" s="3">
        <v>-0.16919067439649571</v>
      </c>
    </row>
    <row r="325" spans="1:4" x14ac:dyDescent="0.35">
      <c r="A325" s="3">
        <v>301</v>
      </c>
      <c r="B325" s="3">
        <v>28.787041302072126</v>
      </c>
      <c r="C325" s="3">
        <v>-3.9870413020721251</v>
      </c>
      <c r="D325" s="3">
        <v>-0.642076669600114</v>
      </c>
    </row>
    <row r="326" spans="1:4" x14ac:dyDescent="0.35">
      <c r="A326" s="3">
        <v>302</v>
      </c>
      <c r="B326" s="3">
        <v>25.528372018682212</v>
      </c>
      <c r="C326" s="3">
        <v>-3.5283720186822123</v>
      </c>
      <c r="D326" s="3">
        <v>-0.56821216115526552</v>
      </c>
    </row>
    <row r="327" spans="1:4" x14ac:dyDescent="0.35">
      <c r="A327" s="3">
        <v>303</v>
      </c>
      <c r="B327" s="3">
        <v>26.316912982301346</v>
      </c>
      <c r="C327" s="3">
        <v>8.3087017698652232E-2</v>
      </c>
      <c r="D327" s="3">
        <v>1.3380407066069388E-2</v>
      </c>
    </row>
    <row r="328" spans="1:4" x14ac:dyDescent="0.35">
      <c r="A328" s="3">
        <v>304</v>
      </c>
      <c r="B328" s="3">
        <v>29.936601020119294</v>
      </c>
      <c r="C328" s="3">
        <v>3.1633989798807072</v>
      </c>
      <c r="D328" s="3">
        <v>0.50943657909000994</v>
      </c>
    </row>
    <row r="329" spans="1:4" x14ac:dyDescent="0.35">
      <c r="A329" s="3">
        <v>305</v>
      </c>
      <c r="B329" s="3">
        <v>27.969998857840253</v>
      </c>
      <c r="C329" s="3">
        <v>8.1300011421597489</v>
      </c>
      <c r="D329" s="3">
        <v>1.309262598932722</v>
      </c>
    </row>
    <row r="330" spans="1:4" x14ac:dyDescent="0.35">
      <c r="A330" s="3">
        <v>306</v>
      </c>
      <c r="B330" s="3">
        <v>26.069900150324273</v>
      </c>
      <c r="C330" s="3">
        <v>2.3300998496757259</v>
      </c>
      <c r="D330" s="3">
        <v>0.37524134764743206</v>
      </c>
    </row>
    <row r="331" spans="1:4" x14ac:dyDescent="0.35">
      <c r="A331" s="3">
        <v>307</v>
      </c>
      <c r="B331" s="3">
        <v>28.407021560568928</v>
      </c>
      <c r="C331" s="3">
        <v>4.9929784394310701</v>
      </c>
      <c r="D331" s="3">
        <v>0.80407367892299852</v>
      </c>
    </row>
    <row r="332" spans="1:4" x14ac:dyDescent="0.35">
      <c r="A332" s="3">
        <v>308</v>
      </c>
      <c r="B332" s="3">
        <v>27.399969245585456</v>
      </c>
      <c r="C332" s="3">
        <v>0.80003075441454286</v>
      </c>
      <c r="D332" s="3">
        <v>0.12883766268114369</v>
      </c>
    </row>
    <row r="333" spans="1:4" x14ac:dyDescent="0.35">
      <c r="A333" s="3">
        <v>309</v>
      </c>
      <c r="B333" s="3">
        <v>30.24061681332185</v>
      </c>
      <c r="C333" s="3">
        <v>-7.4406168133218493</v>
      </c>
      <c r="D333" s="3">
        <v>-1.1982435348200169</v>
      </c>
    </row>
    <row r="334" spans="1:4" x14ac:dyDescent="0.35">
      <c r="A334" s="3">
        <v>310</v>
      </c>
      <c r="B334" s="3">
        <v>25.081848822415957</v>
      </c>
      <c r="C334" s="3">
        <v>-4.7818488224159559</v>
      </c>
      <c r="D334" s="3">
        <v>-0.77007317803113196</v>
      </c>
    </row>
    <row r="335" spans="1:4" x14ac:dyDescent="0.35">
      <c r="A335" s="3">
        <v>311</v>
      </c>
      <c r="B335" s="3">
        <v>22.545217047882122</v>
      </c>
      <c r="C335" s="3">
        <v>-6.4452170478821209</v>
      </c>
      <c r="D335" s="3">
        <v>-1.0379434732224324</v>
      </c>
    </row>
    <row r="336" spans="1:4" x14ac:dyDescent="0.35">
      <c r="A336" s="3">
        <v>312</v>
      </c>
      <c r="B336" s="3">
        <v>28.872545743910344</v>
      </c>
      <c r="C336" s="3">
        <v>-6.7725457439103423</v>
      </c>
      <c r="D336" s="3">
        <v>-1.0906567769198683</v>
      </c>
    </row>
    <row r="337" spans="1:4" x14ac:dyDescent="0.35">
      <c r="A337" s="3">
        <v>313</v>
      </c>
      <c r="B337" s="3">
        <v>23.419262453339474</v>
      </c>
      <c r="C337" s="3">
        <v>-4.0192624533394756</v>
      </c>
      <c r="D337" s="3">
        <v>-0.64726559239498693</v>
      </c>
    </row>
    <row r="338" spans="1:4" x14ac:dyDescent="0.35">
      <c r="A338" s="3">
        <v>314</v>
      </c>
      <c r="B338" s="3">
        <v>27.048450984695002</v>
      </c>
      <c r="C338" s="3">
        <v>-5.4484509846950004</v>
      </c>
      <c r="D338" s="3">
        <v>-0.87742338182308188</v>
      </c>
    </row>
    <row r="339" spans="1:4" x14ac:dyDescent="0.35">
      <c r="A339" s="3">
        <v>315</v>
      </c>
      <c r="B339" s="3">
        <v>25.737382876508974</v>
      </c>
      <c r="C339" s="3">
        <v>-1.9373828765089733</v>
      </c>
      <c r="D339" s="3">
        <v>-0.31199785777054079</v>
      </c>
    </row>
    <row r="340" spans="1:4" x14ac:dyDescent="0.35">
      <c r="A340" s="3">
        <v>316</v>
      </c>
      <c r="B340" s="3">
        <v>23.628273311166232</v>
      </c>
      <c r="C340" s="3">
        <v>-7.4282733111662331</v>
      </c>
      <c r="D340" s="3">
        <v>-1.1962557262785902</v>
      </c>
    </row>
    <row r="341" spans="1:4" x14ac:dyDescent="0.35">
      <c r="A341" s="3">
        <v>317</v>
      </c>
      <c r="B341" s="3">
        <v>17.139436224999155</v>
      </c>
      <c r="C341" s="3">
        <v>0.66056377500084551</v>
      </c>
      <c r="D341" s="3">
        <v>0.10637777654587974</v>
      </c>
    </row>
    <row r="342" spans="1:4" x14ac:dyDescent="0.35">
      <c r="A342" s="3">
        <v>318</v>
      </c>
      <c r="B342" s="3">
        <v>19.410054180480753</v>
      </c>
      <c r="C342" s="3">
        <v>0.389945819519248</v>
      </c>
      <c r="D342" s="3">
        <v>6.2797220834226675E-2</v>
      </c>
    </row>
    <row r="343" spans="1:4" x14ac:dyDescent="0.35">
      <c r="A343" s="3">
        <v>319</v>
      </c>
      <c r="B343" s="3">
        <v>24.711329574450343</v>
      </c>
      <c r="C343" s="3">
        <v>-1.6113295744503411</v>
      </c>
      <c r="D343" s="3">
        <v>-0.2594899446498205</v>
      </c>
    </row>
    <row r="344" spans="1:4" x14ac:dyDescent="0.35">
      <c r="A344" s="3">
        <v>320</v>
      </c>
      <c r="B344" s="3">
        <v>22.459712606043901</v>
      </c>
      <c r="C344" s="3">
        <v>-1.459712606043901</v>
      </c>
      <c r="D344" s="3">
        <v>-0.23507341350461297</v>
      </c>
    </row>
    <row r="345" spans="1:4" x14ac:dyDescent="0.35">
      <c r="A345" s="3">
        <v>321</v>
      </c>
      <c r="B345" s="3">
        <v>27.713485532325596</v>
      </c>
      <c r="C345" s="3">
        <v>-3.9134855323255948</v>
      </c>
      <c r="D345" s="3">
        <v>-0.63023118316279525</v>
      </c>
    </row>
    <row r="346" spans="1:4" x14ac:dyDescent="0.35">
      <c r="A346" s="3">
        <v>322</v>
      </c>
      <c r="B346" s="3">
        <v>28.027001819065731</v>
      </c>
      <c r="C346" s="3">
        <v>-4.9270018190657296</v>
      </c>
      <c r="D346" s="3">
        <v>-0.79344874542817057</v>
      </c>
    </row>
    <row r="347" spans="1:4" x14ac:dyDescent="0.35">
      <c r="A347" s="3">
        <v>323</v>
      </c>
      <c r="B347" s="3">
        <v>27.238460855446597</v>
      </c>
      <c r="C347" s="3">
        <v>-6.8384608554465984</v>
      </c>
      <c r="D347" s="3">
        <v>-1.1012718049782744</v>
      </c>
    </row>
    <row r="348" spans="1:4" x14ac:dyDescent="0.35">
      <c r="A348" s="3">
        <v>324</v>
      </c>
      <c r="B348" s="3">
        <v>23.400261466264315</v>
      </c>
      <c r="C348" s="3">
        <v>-4.9002614662643147</v>
      </c>
      <c r="D348" s="3">
        <v>-0.7891424552822065</v>
      </c>
    </row>
    <row r="349" spans="1:4" x14ac:dyDescent="0.35">
      <c r="A349" s="3">
        <v>325</v>
      </c>
      <c r="B349" s="3">
        <v>28.739538834384227</v>
      </c>
      <c r="C349" s="3">
        <v>-3.7395388343842271</v>
      </c>
      <c r="D349" s="3">
        <v>-0.60221865255668272</v>
      </c>
    </row>
    <row r="350" spans="1:4" x14ac:dyDescent="0.35">
      <c r="A350" s="3">
        <v>326</v>
      </c>
      <c r="B350" s="3">
        <v>29.727590162292536</v>
      </c>
      <c r="C350" s="3">
        <v>-5.1275901622925346</v>
      </c>
      <c r="D350" s="3">
        <v>-0.82575167023427576</v>
      </c>
    </row>
    <row r="351" spans="1:4" x14ac:dyDescent="0.35">
      <c r="A351" s="3">
        <v>327</v>
      </c>
      <c r="B351" s="3">
        <v>28.711037353771484</v>
      </c>
      <c r="C351" s="3">
        <v>-5.7110373537714842</v>
      </c>
      <c r="D351" s="3">
        <v>-0.91971052373239459</v>
      </c>
    </row>
    <row r="352" spans="1:4" x14ac:dyDescent="0.35">
      <c r="A352" s="3">
        <v>328</v>
      </c>
      <c r="B352" s="3">
        <v>22.402709644818422</v>
      </c>
      <c r="C352" s="3">
        <v>-0.20270964481842313</v>
      </c>
      <c r="D352" s="3">
        <v>-3.2644541096976239E-2</v>
      </c>
    </row>
    <row r="353" spans="1:4" x14ac:dyDescent="0.35">
      <c r="A353" s="3">
        <v>329</v>
      </c>
      <c r="B353" s="3">
        <v>25.081848822415957</v>
      </c>
      <c r="C353" s="3">
        <v>-5.7818488224159559</v>
      </c>
      <c r="D353" s="3">
        <v>-0.93111406548479769</v>
      </c>
    </row>
    <row r="354" spans="1:4" x14ac:dyDescent="0.35">
      <c r="A354" s="3">
        <v>330</v>
      </c>
      <c r="B354" s="3">
        <v>27.580478622799475</v>
      </c>
      <c r="C354" s="3">
        <v>-4.980478622799474</v>
      </c>
      <c r="D354" s="3">
        <v>-0.80206069735963825</v>
      </c>
    </row>
    <row r="355" spans="1:4" x14ac:dyDescent="0.35">
      <c r="A355" s="3">
        <v>331</v>
      </c>
      <c r="B355" s="3">
        <v>25.917892253722989</v>
      </c>
      <c r="C355" s="3">
        <v>-6.1178922537229887</v>
      </c>
      <c r="D355" s="3">
        <v>-0.98523079788545731</v>
      </c>
    </row>
    <row r="356" spans="1:4" x14ac:dyDescent="0.35">
      <c r="A356" s="3">
        <v>332</v>
      </c>
      <c r="B356" s="3">
        <v>22.744727412171301</v>
      </c>
      <c r="C356" s="3">
        <v>-5.6447274121712994</v>
      </c>
      <c r="D356" s="3">
        <v>-0.90903191189010002</v>
      </c>
    </row>
    <row r="357" spans="1:4" x14ac:dyDescent="0.35">
      <c r="A357" s="3">
        <v>333</v>
      </c>
      <c r="B357" s="3">
        <v>27.11495443945806</v>
      </c>
      <c r="C357" s="3">
        <v>-7.7149544394580616</v>
      </c>
      <c r="D357" s="3">
        <v>-1.2424231095949245</v>
      </c>
    </row>
    <row r="358" spans="1:4" x14ac:dyDescent="0.35">
      <c r="A358" s="3">
        <v>334</v>
      </c>
      <c r="B358" s="3">
        <v>29.157560550037743</v>
      </c>
      <c r="C358" s="3">
        <v>-6.9575605500377442</v>
      </c>
      <c r="D358" s="3">
        <v>-1.1204517254906932</v>
      </c>
    </row>
    <row r="359" spans="1:4" x14ac:dyDescent="0.35">
      <c r="A359" s="3">
        <v>335</v>
      </c>
      <c r="B359" s="3">
        <v>28.141007741516692</v>
      </c>
      <c r="C359" s="3">
        <v>-7.4410077415166924</v>
      </c>
      <c r="D359" s="3">
        <v>-1.198306490243445</v>
      </c>
    </row>
    <row r="360" spans="1:4" x14ac:dyDescent="0.35">
      <c r="A360" s="3">
        <v>336</v>
      </c>
      <c r="B360" s="3">
        <v>26.943945555781621</v>
      </c>
      <c r="C360" s="3">
        <v>-5.8439455557816196</v>
      </c>
      <c r="D360" s="3">
        <v>-0.94111417853397783</v>
      </c>
    </row>
    <row r="361" spans="1:4" x14ac:dyDescent="0.35">
      <c r="A361" s="3">
        <v>337</v>
      </c>
      <c r="B361" s="3">
        <v>25.243357212554816</v>
      </c>
      <c r="C361" s="3">
        <v>-5.743357212554816</v>
      </c>
      <c r="D361" s="3">
        <v>-0.92491534247323948</v>
      </c>
    </row>
    <row r="362" spans="1:4" x14ac:dyDescent="0.35">
      <c r="A362" s="3">
        <v>338</v>
      </c>
      <c r="B362" s="3">
        <v>24.521319703698744</v>
      </c>
      <c r="C362" s="3">
        <v>-6.0213197036987438</v>
      </c>
      <c r="D362" s="3">
        <v>-0.96967866872588937</v>
      </c>
    </row>
    <row r="363" spans="1:4" x14ac:dyDescent="0.35">
      <c r="A363" s="3">
        <v>339</v>
      </c>
      <c r="B363" s="3">
        <v>26.468920878902626</v>
      </c>
      <c r="C363" s="3">
        <v>-5.8689208789026246</v>
      </c>
      <c r="D363" s="3">
        <v>-0.94513622673382658</v>
      </c>
    </row>
    <row r="364" spans="1:4" x14ac:dyDescent="0.35">
      <c r="A364" s="3">
        <v>340</v>
      </c>
      <c r="B364" s="3">
        <v>25.300360173780298</v>
      </c>
      <c r="C364" s="3">
        <v>-6.3003601737802981</v>
      </c>
      <c r="D364" s="3">
        <v>-1.014615593663311</v>
      </c>
    </row>
    <row r="365" spans="1:4" x14ac:dyDescent="0.35">
      <c r="A365" s="3">
        <v>341</v>
      </c>
      <c r="B365" s="3">
        <v>25.727882382971394</v>
      </c>
      <c r="C365" s="3">
        <v>-7.027882382971395</v>
      </c>
      <c r="D365" s="3">
        <v>-1.1317764158736967</v>
      </c>
    </row>
    <row r="366" spans="1:4" x14ac:dyDescent="0.35">
      <c r="A366" s="3">
        <v>342</v>
      </c>
      <c r="B366" s="3">
        <v>29.338069927251759</v>
      </c>
      <c r="C366" s="3">
        <v>3.361930072748244</v>
      </c>
      <c r="D366" s="3">
        <v>0.54140820247254418</v>
      </c>
    </row>
    <row r="367" spans="1:4" x14ac:dyDescent="0.35">
      <c r="A367" s="3">
        <v>343</v>
      </c>
      <c r="B367" s="3">
        <v>26.335913969376506</v>
      </c>
      <c r="C367" s="3">
        <v>-9.8359139693765059</v>
      </c>
      <c r="D367" s="3">
        <v>-1.5839843145463006</v>
      </c>
    </row>
    <row r="368" spans="1:4" x14ac:dyDescent="0.35">
      <c r="A368" s="3">
        <v>344</v>
      </c>
      <c r="B368" s="3">
        <v>27.732486519400755</v>
      </c>
      <c r="C368" s="3">
        <v>-3.8324865194007565</v>
      </c>
      <c r="D368" s="3">
        <v>-0.61718703023850841</v>
      </c>
    </row>
    <row r="369" spans="1:4" x14ac:dyDescent="0.35">
      <c r="A369" s="3">
        <v>345</v>
      </c>
      <c r="B369" s="3">
        <v>30.174113358558792</v>
      </c>
      <c r="C369" s="3">
        <v>1.0258866414412076</v>
      </c>
      <c r="D369" s="3">
        <v>0.16520969516455264</v>
      </c>
    </row>
    <row r="370" spans="1:4" x14ac:dyDescent="0.35">
      <c r="A370" s="3">
        <v>346</v>
      </c>
      <c r="B370" s="3">
        <v>24.549821184311483</v>
      </c>
      <c r="C370" s="3">
        <v>-7.0498211843114831</v>
      </c>
      <c r="D370" s="3">
        <v>-1.1353094599111742</v>
      </c>
    </row>
    <row r="371" spans="1:4" x14ac:dyDescent="0.35">
      <c r="A371" s="3">
        <v>347</v>
      </c>
      <c r="B371" s="3">
        <v>22.516715567269383</v>
      </c>
      <c r="C371" s="3">
        <v>-5.3167155672693838</v>
      </c>
      <c r="D371" s="3">
        <v>-0.85620859329178145</v>
      </c>
    </row>
    <row r="372" spans="1:4" x14ac:dyDescent="0.35">
      <c r="A372" s="3">
        <v>348</v>
      </c>
      <c r="B372" s="3">
        <v>28.511526989482306</v>
      </c>
      <c r="C372" s="3">
        <v>-5.4115269894823044</v>
      </c>
      <c r="D372" s="3">
        <v>-0.87147710886569441</v>
      </c>
    </row>
    <row r="373" spans="1:4" x14ac:dyDescent="0.35">
      <c r="A373" s="3">
        <v>349</v>
      </c>
      <c r="B373" s="3">
        <v>28.863045250372764</v>
      </c>
      <c r="C373" s="3">
        <v>-4.3630452503727639</v>
      </c>
      <c r="D373" s="3">
        <v>-0.70262867912053117</v>
      </c>
    </row>
    <row r="374" spans="1:4" x14ac:dyDescent="0.35">
      <c r="A374" s="3">
        <v>350</v>
      </c>
      <c r="B374" s="3">
        <v>28.958050185748561</v>
      </c>
      <c r="C374" s="3">
        <v>-2.3580501857485601</v>
      </c>
      <c r="D374" s="3">
        <v>-0.37974249457322945</v>
      </c>
    </row>
    <row r="375" spans="1:4" x14ac:dyDescent="0.35">
      <c r="A375" s="3">
        <v>351</v>
      </c>
      <c r="B375" s="3">
        <v>28.872545743910344</v>
      </c>
      <c r="C375" s="3">
        <v>-5.9725457439103451</v>
      </c>
      <c r="D375" s="3">
        <v>-0.96182406695693623</v>
      </c>
    </row>
    <row r="376" spans="1:4" x14ac:dyDescent="0.35">
      <c r="A376" s="3">
        <v>352</v>
      </c>
      <c r="B376" s="3">
        <v>29.338069927251759</v>
      </c>
      <c r="C376" s="3">
        <v>-5.2380699272517575</v>
      </c>
      <c r="D376" s="3">
        <v>-0.84354342962898132</v>
      </c>
    </row>
    <row r="377" spans="1:4" x14ac:dyDescent="0.35">
      <c r="A377" s="3">
        <v>353</v>
      </c>
      <c r="B377" s="3">
        <v>27.152956413608379</v>
      </c>
      <c r="C377" s="3">
        <v>-8.5529564136083778</v>
      </c>
      <c r="D377" s="3">
        <v>-1.3773756912000152</v>
      </c>
    </row>
    <row r="378" spans="1:4" x14ac:dyDescent="0.35">
      <c r="A378" s="3">
        <v>354</v>
      </c>
      <c r="B378" s="3">
        <v>30.278618787472169</v>
      </c>
      <c r="C378" s="3">
        <v>-0.17861878747216764</v>
      </c>
      <c r="D378" s="3">
        <v>-2.8764928050415587E-2</v>
      </c>
    </row>
    <row r="379" spans="1:4" x14ac:dyDescent="0.35">
      <c r="A379" s="3">
        <v>355</v>
      </c>
      <c r="B379" s="3">
        <v>26.905943581631302</v>
      </c>
      <c r="C379" s="3">
        <v>-8.7059435816313027</v>
      </c>
      <c r="D379" s="3">
        <v>-1.4020128805074501</v>
      </c>
    </row>
    <row r="380" spans="1:4" x14ac:dyDescent="0.35">
      <c r="A380" s="3">
        <v>356</v>
      </c>
      <c r="B380" s="3">
        <v>29.262065978951121</v>
      </c>
      <c r="C380" s="3">
        <v>-8.6620659789511194</v>
      </c>
      <c r="D380" s="3">
        <v>-1.3949467924324941</v>
      </c>
    </row>
    <row r="381" spans="1:4" x14ac:dyDescent="0.35">
      <c r="A381" s="3">
        <v>357</v>
      </c>
      <c r="B381" s="3">
        <v>17.832972253242485</v>
      </c>
      <c r="C381" s="3">
        <v>-3.2972253242483873E-2</v>
      </c>
      <c r="D381" s="3">
        <v>-5.3098809235166107E-3</v>
      </c>
    </row>
    <row r="382" spans="1:4" x14ac:dyDescent="0.35">
      <c r="A382" s="3">
        <v>358</v>
      </c>
      <c r="B382" s="3">
        <v>21.946685955014587</v>
      </c>
      <c r="C382" s="3">
        <v>-0.24668595501458768</v>
      </c>
      <c r="D382" s="3">
        <v>-3.9726525117904261E-2</v>
      </c>
    </row>
    <row r="383" spans="1:4" x14ac:dyDescent="0.35">
      <c r="A383" s="3">
        <v>359</v>
      </c>
      <c r="B383" s="3">
        <v>23.647274298241392</v>
      </c>
      <c r="C383" s="3">
        <v>-0.94727429824139264</v>
      </c>
      <c r="D383" s="3">
        <v>-0.15254989365084232</v>
      </c>
    </row>
    <row r="384" spans="1:4" x14ac:dyDescent="0.35">
      <c r="A384" s="3">
        <v>360</v>
      </c>
      <c r="B384" s="3">
        <v>22.516715567269383</v>
      </c>
      <c r="C384" s="3">
        <v>8.3284432730618363E-2</v>
      </c>
      <c r="D384" s="3">
        <v>1.3412198958013906E-2</v>
      </c>
    </row>
    <row r="385" spans="1:4" x14ac:dyDescent="0.35">
      <c r="A385" s="3">
        <v>361</v>
      </c>
      <c r="B385" s="3">
        <v>27.152956413608379</v>
      </c>
      <c r="C385" s="3">
        <v>-2.1529564136083792</v>
      </c>
      <c r="D385" s="3">
        <v>-0.34671401149655484</v>
      </c>
    </row>
    <row r="386" spans="1:4" x14ac:dyDescent="0.35">
      <c r="A386" s="3">
        <v>362</v>
      </c>
      <c r="B386" s="3">
        <v>21.072640549557235</v>
      </c>
      <c r="C386" s="3">
        <v>-1.1726405495572365</v>
      </c>
      <c r="D386" s="3">
        <v>-0.18884307476485165</v>
      </c>
    </row>
    <row r="387" spans="1:4" x14ac:dyDescent="0.35">
      <c r="A387" s="3">
        <v>363</v>
      </c>
      <c r="B387" s="3">
        <v>24.872837964589202</v>
      </c>
      <c r="C387" s="3">
        <v>-4.0728379645892012</v>
      </c>
      <c r="D387" s="3">
        <v>-0.65589344027242658</v>
      </c>
    </row>
    <row r="388" spans="1:4" x14ac:dyDescent="0.35">
      <c r="A388" s="3">
        <v>364</v>
      </c>
      <c r="B388" s="3">
        <v>20.645118340366139</v>
      </c>
      <c r="C388" s="3">
        <v>-3.8451183403661382</v>
      </c>
      <c r="D388" s="3">
        <v>-0.61922126989692927</v>
      </c>
    </row>
    <row r="389" spans="1:4" x14ac:dyDescent="0.35">
      <c r="A389" s="3">
        <v>365</v>
      </c>
      <c r="B389" s="3">
        <v>29.528079798003358</v>
      </c>
      <c r="C389" s="3">
        <v>-7.628079798003359</v>
      </c>
      <c r="D389" s="3">
        <v>-1.2284327402378401</v>
      </c>
    </row>
    <row r="390" spans="1:4" x14ac:dyDescent="0.35">
      <c r="A390" s="3">
        <v>366</v>
      </c>
      <c r="B390" s="3">
        <v>27.789489480626234</v>
      </c>
      <c r="C390" s="3">
        <v>-0.28948948062623359</v>
      </c>
      <c r="D390" s="3">
        <v>-4.661964286854943E-2</v>
      </c>
    </row>
    <row r="391" spans="1:4" x14ac:dyDescent="0.35">
      <c r="A391" s="3">
        <v>367</v>
      </c>
      <c r="B391" s="3">
        <v>21.253149926771254</v>
      </c>
      <c r="C391" s="3">
        <v>0.64685007322874455</v>
      </c>
      <c r="D391" s="3">
        <v>0.10416930984222569</v>
      </c>
    </row>
    <row r="392" spans="1:4" x14ac:dyDescent="0.35">
      <c r="A392" s="3">
        <v>368</v>
      </c>
      <c r="B392" s="3">
        <v>21.889682993789108</v>
      </c>
      <c r="C392" s="3">
        <v>1.210317006210893</v>
      </c>
      <c r="D392" s="3">
        <v>0.19491052478046608</v>
      </c>
    </row>
    <row r="393" spans="1:4" x14ac:dyDescent="0.35">
      <c r="A393" s="3">
        <v>369</v>
      </c>
      <c r="B393" s="3">
        <v>31.45667998613208</v>
      </c>
      <c r="C393" s="3">
        <v>18.54332001386792</v>
      </c>
      <c r="D393" s="3">
        <v>2.9862327113706111</v>
      </c>
    </row>
    <row r="394" spans="1:4" x14ac:dyDescent="0.35">
      <c r="A394" s="3">
        <v>370</v>
      </c>
      <c r="B394" s="3">
        <v>31.010156789865825</v>
      </c>
      <c r="C394" s="3">
        <v>18.989843210134175</v>
      </c>
      <c r="D394" s="3">
        <v>3.058141203165976</v>
      </c>
    </row>
    <row r="395" spans="1:4" x14ac:dyDescent="0.35">
      <c r="A395" s="3">
        <v>371</v>
      </c>
      <c r="B395" s="3">
        <v>31.741694792259477</v>
      </c>
      <c r="C395" s="3">
        <v>18.258305207740523</v>
      </c>
      <c r="D395" s="3">
        <v>2.9403336740544206</v>
      </c>
    </row>
    <row r="396" spans="1:4" x14ac:dyDescent="0.35">
      <c r="A396" s="3">
        <v>372</v>
      </c>
      <c r="B396" s="3">
        <v>25.499870538069477</v>
      </c>
      <c r="C396" s="3">
        <v>24.500129461930523</v>
      </c>
      <c r="D396" s="3">
        <v>3.9455225912789937</v>
      </c>
    </row>
    <row r="397" spans="1:4" x14ac:dyDescent="0.35">
      <c r="A397" s="3">
        <v>373</v>
      </c>
      <c r="B397" s="3">
        <v>26.117402618012168</v>
      </c>
      <c r="C397" s="3">
        <v>23.882597381987832</v>
      </c>
      <c r="D397" s="3">
        <v>3.8460746770939145</v>
      </c>
    </row>
    <row r="398" spans="1:4" x14ac:dyDescent="0.35">
      <c r="A398" s="3">
        <v>374</v>
      </c>
      <c r="B398" s="3">
        <v>1.520624849217775</v>
      </c>
      <c r="C398" s="3">
        <v>12.279375150782226</v>
      </c>
      <c r="D398" s="3">
        <v>1.9774814716584601</v>
      </c>
    </row>
    <row r="399" spans="1:4" x14ac:dyDescent="0.35">
      <c r="A399" s="3">
        <v>375</v>
      </c>
      <c r="B399" s="3">
        <v>-1.51953308280779</v>
      </c>
      <c r="C399" s="3">
        <v>15.319533082807791</v>
      </c>
      <c r="D399" s="3">
        <v>2.4670712030311583</v>
      </c>
    </row>
    <row r="400" spans="1:4" x14ac:dyDescent="0.35">
      <c r="A400" s="3">
        <v>376</v>
      </c>
      <c r="B400" s="3">
        <v>21.785177564875731</v>
      </c>
      <c r="C400" s="3">
        <v>-6.7851775648757311</v>
      </c>
      <c r="D400" s="3">
        <v>-1.0926910165782904</v>
      </c>
    </row>
    <row r="401" spans="1:4" x14ac:dyDescent="0.35">
      <c r="A401" s="3">
        <v>377</v>
      </c>
      <c r="B401" s="3">
        <v>12.474693898047416</v>
      </c>
      <c r="C401" s="3">
        <v>1.4253061019525841</v>
      </c>
      <c r="D401" s="3">
        <v>0.22953255955156912</v>
      </c>
    </row>
    <row r="402" spans="1:4" x14ac:dyDescent="0.35">
      <c r="A402" s="3">
        <v>378</v>
      </c>
      <c r="B402" s="3">
        <v>14.3747926055634</v>
      </c>
      <c r="C402" s="3">
        <v>-1.074792605563399</v>
      </c>
      <c r="D402" s="3">
        <v>-0.17308555502856748</v>
      </c>
    </row>
    <row r="403" spans="1:4" x14ac:dyDescent="0.35">
      <c r="A403" s="3">
        <v>379</v>
      </c>
      <c r="B403" s="3">
        <v>12.04717168885632</v>
      </c>
      <c r="C403" s="3">
        <v>1.0528283111436796</v>
      </c>
      <c r="D403" s="3">
        <v>0.16954840556292228</v>
      </c>
    </row>
    <row r="404" spans="1:4" x14ac:dyDescent="0.35">
      <c r="A404" s="3">
        <v>380</v>
      </c>
      <c r="B404" s="3">
        <v>13.861765954534082</v>
      </c>
      <c r="C404" s="3">
        <v>-3.6617659545340828</v>
      </c>
      <c r="D404" s="3">
        <v>-0.58969403896578809</v>
      </c>
    </row>
    <row r="405" spans="1:4" x14ac:dyDescent="0.35">
      <c r="A405" s="3">
        <v>381</v>
      </c>
      <c r="B405" s="3">
        <v>18.203491501208102</v>
      </c>
      <c r="C405" s="3">
        <v>-7.8034915012081019</v>
      </c>
      <c r="D405" s="3">
        <v>-1.2566811965916911</v>
      </c>
    </row>
    <row r="406" spans="1:4" x14ac:dyDescent="0.35">
      <c r="A406" s="3">
        <v>382</v>
      </c>
      <c r="B406" s="3">
        <v>14.526800502164679</v>
      </c>
      <c r="C406" s="3">
        <v>-3.626800502164679</v>
      </c>
      <c r="D406" s="3">
        <v>-0.5840631714860004</v>
      </c>
    </row>
    <row r="407" spans="1:4" x14ac:dyDescent="0.35">
      <c r="A407" s="3">
        <v>383</v>
      </c>
      <c r="B407" s="3">
        <v>12.132676130694538</v>
      </c>
      <c r="C407" s="3">
        <v>-0.83267613069453716</v>
      </c>
      <c r="D407" s="3">
        <v>-0.13409490304853283</v>
      </c>
    </row>
    <row r="408" spans="1:4" x14ac:dyDescent="0.35">
      <c r="A408" s="3">
        <v>384</v>
      </c>
      <c r="B408" s="3">
        <v>11.220628751086871</v>
      </c>
      <c r="C408" s="3">
        <v>1.0793712489131302</v>
      </c>
      <c r="D408" s="3">
        <v>0.17382290381694201</v>
      </c>
    </row>
    <row r="409" spans="1:4" x14ac:dyDescent="0.35">
      <c r="A409" s="3">
        <v>385</v>
      </c>
      <c r="B409" s="3">
        <v>5.453829173775862</v>
      </c>
      <c r="C409" s="3">
        <v>3.3461708262241388</v>
      </c>
      <c r="D409" s="3">
        <v>0.53887031942670127</v>
      </c>
    </row>
    <row r="410" spans="1:4" x14ac:dyDescent="0.35">
      <c r="A410" s="3">
        <v>386</v>
      </c>
      <c r="B410" s="3">
        <v>5.2828202900994263</v>
      </c>
      <c r="C410" s="3">
        <v>1.9171797099005738</v>
      </c>
      <c r="D410" s="3">
        <v>0.30874432189054984</v>
      </c>
    </row>
    <row r="411" spans="1:4" x14ac:dyDescent="0.35">
      <c r="A411" s="3">
        <v>387</v>
      </c>
      <c r="B411" s="3">
        <v>7.6864451551071404</v>
      </c>
      <c r="C411" s="3">
        <v>2.8135548448928596</v>
      </c>
      <c r="D411" s="3">
        <v>0.45309736912110699</v>
      </c>
    </row>
    <row r="412" spans="1:4" x14ac:dyDescent="0.35">
      <c r="A412" s="3">
        <v>388</v>
      </c>
      <c r="B412" s="3">
        <v>4.1617620526649937</v>
      </c>
      <c r="C412" s="3">
        <v>3.2382379473350067</v>
      </c>
      <c r="D412" s="3">
        <v>0.52148871282496634</v>
      </c>
    </row>
    <row r="413" spans="1:4" x14ac:dyDescent="0.35">
      <c r="A413" s="3">
        <v>389</v>
      </c>
      <c r="B413" s="3">
        <v>5.4633296673134417</v>
      </c>
      <c r="C413" s="3">
        <v>4.7366703326865576</v>
      </c>
      <c r="D413" s="3">
        <v>0.76279759395129332</v>
      </c>
    </row>
    <row r="414" spans="1:4" x14ac:dyDescent="0.35">
      <c r="A414" s="3">
        <v>390</v>
      </c>
      <c r="B414" s="3">
        <v>14.745311853529014</v>
      </c>
      <c r="C414" s="3">
        <v>-3.2453118535290137</v>
      </c>
      <c r="D414" s="3">
        <v>-0.52262790095621325</v>
      </c>
    </row>
    <row r="415" spans="1:4" x14ac:dyDescent="0.35">
      <c r="A415" s="3">
        <v>391</v>
      </c>
      <c r="B415" s="3">
        <v>18.298496436583903</v>
      </c>
      <c r="C415" s="3">
        <v>-3.1984964365839037</v>
      </c>
      <c r="D415" s="3">
        <v>-0.51508870466485934</v>
      </c>
    </row>
    <row r="416" spans="1:4" x14ac:dyDescent="0.35">
      <c r="A416" s="3">
        <v>392</v>
      </c>
      <c r="B416" s="3">
        <v>16.730915002883215</v>
      </c>
      <c r="C416" s="3">
        <v>6.4690849971167843</v>
      </c>
      <c r="D416" s="3">
        <v>1.0417871889488817</v>
      </c>
    </row>
    <row r="417" spans="1:4" x14ac:dyDescent="0.35">
      <c r="A417" s="3">
        <v>393</v>
      </c>
      <c r="B417" s="3">
        <v>10.15657347487792</v>
      </c>
      <c r="C417" s="3">
        <v>-0.45657347487792066</v>
      </c>
      <c r="D417" s="3">
        <v>-7.3526997582144302E-2</v>
      </c>
    </row>
    <row r="418" spans="1:4" x14ac:dyDescent="0.35">
      <c r="A418" s="3">
        <v>394</v>
      </c>
      <c r="B418" s="3">
        <v>20.141592182874405</v>
      </c>
      <c r="C418" s="3">
        <v>-6.341592182874404</v>
      </c>
      <c r="D418" s="3">
        <v>-1.0212556329993234</v>
      </c>
    </row>
    <row r="419" spans="1:4" x14ac:dyDescent="0.35">
      <c r="A419" s="3">
        <v>395</v>
      </c>
      <c r="B419" s="3">
        <v>19.020533945439972</v>
      </c>
      <c r="C419" s="3">
        <v>-6.3205339454399727</v>
      </c>
      <c r="D419" s="3">
        <v>-1.0178643957546725</v>
      </c>
    </row>
    <row r="420" spans="1:4" x14ac:dyDescent="0.35">
      <c r="A420" s="3">
        <v>396</v>
      </c>
      <c r="B420" s="3">
        <v>18.28899594304632</v>
      </c>
      <c r="C420" s="3">
        <v>-5.1889959430463204</v>
      </c>
      <c r="D420" s="3">
        <v>-0.83564051166165054</v>
      </c>
    </row>
    <row r="421" spans="1:4" x14ac:dyDescent="0.35">
      <c r="A421" s="3">
        <v>397</v>
      </c>
      <c r="B421" s="3">
        <v>16.151384897090843</v>
      </c>
      <c r="C421" s="3">
        <v>-3.6513848970908427</v>
      </c>
      <c r="D421" s="3">
        <v>-0.58802226426242121</v>
      </c>
    </row>
    <row r="422" spans="1:4" x14ac:dyDescent="0.35">
      <c r="A422" s="3">
        <v>398</v>
      </c>
      <c r="B422" s="3">
        <v>15.628857752523945</v>
      </c>
      <c r="C422" s="3">
        <v>-7.1288577525239454</v>
      </c>
      <c r="D422" s="3">
        <v>-1.1480375789974011</v>
      </c>
    </row>
    <row r="423" spans="1:4" x14ac:dyDescent="0.35">
      <c r="A423" s="3">
        <v>399</v>
      </c>
      <c r="B423" s="3">
        <v>5.491831147926181</v>
      </c>
      <c r="C423" s="3">
        <v>-0.49183114792618099</v>
      </c>
      <c r="D423" s="3">
        <v>-7.9204924539387336E-2</v>
      </c>
    </row>
    <row r="424" spans="1:4" x14ac:dyDescent="0.35">
      <c r="A424" s="3">
        <v>400</v>
      </c>
      <c r="B424" s="3">
        <v>6.0808617472561366</v>
      </c>
      <c r="C424" s="3">
        <v>0.21913825274386323</v>
      </c>
      <c r="D424" s="3">
        <v>3.5290218696917432E-2</v>
      </c>
    </row>
    <row r="425" spans="1:4" x14ac:dyDescent="0.35">
      <c r="A425" s="3">
        <v>401</v>
      </c>
      <c r="B425" s="3">
        <v>9.1210196792817086</v>
      </c>
      <c r="C425" s="3">
        <v>-3.521019679281709</v>
      </c>
      <c r="D425" s="3">
        <v>-0.56702813389334794</v>
      </c>
    </row>
    <row r="426" spans="1:4" x14ac:dyDescent="0.35">
      <c r="A426" s="3">
        <v>402</v>
      </c>
      <c r="B426" s="3">
        <v>15.248838011020752</v>
      </c>
      <c r="C426" s="3">
        <v>-8.0488380110207522</v>
      </c>
      <c r="D426" s="3">
        <v>-1.2961920162655798</v>
      </c>
    </row>
    <row r="427" spans="1:4" x14ac:dyDescent="0.35">
      <c r="A427" s="3">
        <v>403</v>
      </c>
      <c r="B427" s="3">
        <v>15.258338504558331</v>
      </c>
      <c r="C427" s="3">
        <v>-3.1583385045583316</v>
      </c>
      <c r="D427" s="3">
        <v>-0.50862163565315721</v>
      </c>
    </row>
    <row r="428" spans="1:4" x14ac:dyDescent="0.35">
      <c r="A428" s="3">
        <v>404</v>
      </c>
      <c r="B428" s="3">
        <v>15.771365155587645</v>
      </c>
      <c r="C428" s="3">
        <v>-7.4713651555876446</v>
      </c>
      <c r="D428" s="3">
        <v>-1.2031952751462296</v>
      </c>
    </row>
    <row r="429" spans="1:4" x14ac:dyDescent="0.35">
      <c r="A429" s="3">
        <v>405</v>
      </c>
      <c r="B429" s="3">
        <v>8.5414895734893328</v>
      </c>
      <c r="C429" s="3">
        <v>-4.1489573489332798E-2</v>
      </c>
      <c r="D429" s="3">
        <v>-6.6815177347962365E-3</v>
      </c>
    </row>
    <row r="430" spans="1:4" x14ac:dyDescent="0.35">
      <c r="A430" s="3">
        <v>406</v>
      </c>
      <c r="B430" s="3">
        <v>12.721706730024493</v>
      </c>
      <c r="C430" s="3">
        <v>-7.7217067300244935</v>
      </c>
      <c r="D430" s="3">
        <v>-1.2435105044600878</v>
      </c>
    </row>
    <row r="431" spans="1:4" x14ac:dyDescent="0.35">
      <c r="A431" s="3">
        <v>407</v>
      </c>
      <c r="B431" s="3">
        <v>12.379688962671619</v>
      </c>
      <c r="C431" s="3">
        <v>-0.47968896267161831</v>
      </c>
      <c r="D431" s="3">
        <v>-7.724953625036575E-2</v>
      </c>
    </row>
    <row r="432" spans="1:4" x14ac:dyDescent="0.35">
      <c r="A432" s="3">
        <v>408</v>
      </c>
      <c r="B432" s="3">
        <v>23.029742218298697</v>
      </c>
      <c r="C432" s="3">
        <v>4.8702577817013015</v>
      </c>
      <c r="D432" s="3">
        <v>0.78431063529329903</v>
      </c>
    </row>
    <row r="433" spans="1:4" x14ac:dyDescent="0.35">
      <c r="A433" s="3">
        <v>409</v>
      </c>
      <c r="B433" s="3">
        <v>9.4725379401721668</v>
      </c>
      <c r="C433" s="3">
        <v>7.7274620598278325</v>
      </c>
      <c r="D433" s="3">
        <v>1.2444373478792059</v>
      </c>
    </row>
    <row r="434" spans="1:4" x14ac:dyDescent="0.35">
      <c r="A434" s="3">
        <v>410</v>
      </c>
      <c r="B434" s="3">
        <v>15.761864662050066</v>
      </c>
      <c r="C434" s="3">
        <v>11.738135337949934</v>
      </c>
      <c r="D434" s="3">
        <v>1.890319731874692</v>
      </c>
    </row>
    <row r="435" spans="1:4" x14ac:dyDescent="0.35">
      <c r="A435" s="3">
        <v>411</v>
      </c>
      <c r="B435" s="3">
        <v>24.94884191288984</v>
      </c>
      <c r="C435" s="3">
        <v>-9.94884191288984</v>
      </c>
      <c r="D435" s="3">
        <v>-1.6021703307880053</v>
      </c>
    </row>
    <row r="436" spans="1:4" x14ac:dyDescent="0.35">
      <c r="A436" s="3">
        <v>412</v>
      </c>
      <c r="B436" s="3">
        <v>14.393793592638559</v>
      </c>
      <c r="C436" s="3">
        <v>2.8062064073614401</v>
      </c>
      <c r="D436" s="3">
        <v>0.45191397021964935</v>
      </c>
    </row>
    <row r="437" spans="1:4" x14ac:dyDescent="0.35">
      <c r="A437" s="3">
        <v>413</v>
      </c>
      <c r="B437" s="3">
        <v>1.9006445907209795</v>
      </c>
      <c r="C437" s="3">
        <v>15.999355409279019</v>
      </c>
      <c r="D437" s="3">
        <v>2.5765503937969005</v>
      </c>
    </row>
    <row r="438" spans="1:4" x14ac:dyDescent="0.35">
      <c r="A438" s="3">
        <v>414</v>
      </c>
      <c r="B438" s="3">
        <v>15.476849855922669</v>
      </c>
      <c r="C438" s="3">
        <v>0.82315014407733145</v>
      </c>
      <c r="D438" s="3">
        <v>0.13256082970982627</v>
      </c>
    </row>
    <row r="439" spans="1:4" x14ac:dyDescent="0.35">
      <c r="A439" s="3">
        <v>415</v>
      </c>
      <c r="B439" s="3">
        <v>-0.5789842225873798</v>
      </c>
      <c r="C439" s="3">
        <v>7.5789842225873798</v>
      </c>
      <c r="D439" s="3">
        <v>1.2205263452028026</v>
      </c>
    </row>
    <row r="440" spans="1:4" x14ac:dyDescent="0.35">
      <c r="A440" s="3">
        <v>416</v>
      </c>
      <c r="B440" s="3">
        <v>6.9549071527134885</v>
      </c>
      <c r="C440" s="3">
        <v>0.24509284728651171</v>
      </c>
      <c r="D440" s="3">
        <v>3.9469969635565615E-2</v>
      </c>
    </row>
    <row r="441" spans="1:4" x14ac:dyDescent="0.35">
      <c r="A441" s="3">
        <v>417</v>
      </c>
      <c r="B441" s="3">
        <v>10.052068045964539</v>
      </c>
      <c r="C441" s="3">
        <v>-2.5520680459645391</v>
      </c>
      <c r="D441" s="3">
        <v>-0.41098730296427199</v>
      </c>
    </row>
    <row r="442" spans="1:4" x14ac:dyDescent="0.35">
      <c r="A442" s="3">
        <v>418</v>
      </c>
      <c r="B442" s="3">
        <v>9.2445260952702455</v>
      </c>
      <c r="C442" s="3">
        <v>1.1554739047297549</v>
      </c>
      <c r="D442" s="3">
        <v>0.18607854304723215</v>
      </c>
    </row>
    <row r="443" spans="1:4" x14ac:dyDescent="0.35">
      <c r="A443" s="3">
        <v>419</v>
      </c>
      <c r="B443" s="3">
        <v>14.963823204893352</v>
      </c>
      <c r="C443" s="3">
        <v>-6.163823204893351</v>
      </c>
      <c r="D443" s="3">
        <v>-0.9926275590235234</v>
      </c>
    </row>
    <row r="444" spans="1:4" x14ac:dyDescent="0.35">
      <c r="A444" s="3">
        <v>420</v>
      </c>
      <c r="B444" s="3">
        <v>12.949718574926415</v>
      </c>
      <c r="C444" s="3">
        <v>-4.5497185749264144</v>
      </c>
      <c r="D444" s="3">
        <v>-0.73269071697057719</v>
      </c>
    </row>
    <row r="445" spans="1:4" x14ac:dyDescent="0.35">
      <c r="A445" s="3">
        <v>421</v>
      </c>
      <c r="B445" s="3">
        <v>20.284099585938105</v>
      </c>
      <c r="C445" s="3">
        <v>-3.5840995859381053</v>
      </c>
      <c r="D445" s="3">
        <v>-0.57718657804178841</v>
      </c>
    </row>
    <row r="446" spans="1:4" x14ac:dyDescent="0.35">
      <c r="A446" s="3">
        <v>422</v>
      </c>
      <c r="B446" s="3">
        <v>19.63806602538267</v>
      </c>
      <c r="C446" s="3">
        <v>-5.4380660253826711</v>
      </c>
      <c r="D446" s="3">
        <v>-0.87575097875925412</v>
      </c>
    </row>
    <row r="447" spans="1:4" x14ac:dyDescent="0.35">
      <c r="A447" s="3">
        <v>423</v>
      </c>
      <c r="B447" s="3">
        <v>21.158144991395456</v>
      </c>
      <c r="C447" s="3">
        <v>-0.35814499139545575</v>
      </c>
      <c r="D447" s="3">
        <v>-5.7675987251409676E-2</v>
      </c>
    </row>
    <row r="448" spans="1:4" x14ac:dyDescent="0.35">
      <c r="A448" s="3">
        <v>424</v>
      </c>
      <c r="B448" s="3">
        <v>12.427191430359517</v>
      </c>
      <c r="C448" s="3">
        <v>0.9728085696404829</v>
      </c>
      <c r="D448" s="3">
        <v>0.15666195537743455</v>
      </c>
    </row>
    <row r="449" spans="1:4" x14ac:dyDescent="0.35">
      <c r="A449" s="3">
        <v>425</v>
      </c>
      <c r="B449" s="3">
        <v>18.250993968896001</v>
      </c>
      <c r="C449" s="3">
        <v>-6.5509939688960017</v>
      </c>
      <c r="D449" s="3">
        <v>-1.0549778824546241</v>
      </c>
    </row>
    <row r="450" spans="1:4" x14ac:dyDescent="0.35">
      <c r="A450" s="3">
        <v>426</v>
      </c>
      <c r="B450" s="3">
        <v>11.382137141225726</v>
      </c>
      <c r="C450" s="3">
        <v>-3.0821371412257257</v>
      </c>
      <c r="D450" s="3">
        <v>-0.49635010047689515</v>
      </c>
    </row>
    <row r="451" spans="1:4" x14ac:dyDescent="0.35">
      <c r="A451" s="3">
        <v>427</v>
      </c>
      <c r="B451" s="3">
        <v>19.64756651892025</v>
      </c>
      <c r="C451" s="3">
        <v>-9.4475665189202509</v>
      </c>
      <c r="D451" s="3">
        <v>-1.5214444964844567</v>
      </c>
    </row>
    <row r="452" spans="1:4" x14ac:dyDescent="0.35">
      <c r="A452" s="3">
        <v>428</v>
      </c>
      <c r="B452" s="3">
        <v>20.7591242628171</v>
      </c>
      <c r="C452" s="3">
        <v>-9.8591242628170992</v>
      </c>
      <c r="D452" s="3">
        <v>-1.5877221208000336</v>
      </c>
    </row>
    <row r="453" spans="1:4" x14ac:dyDescent="0.35">
      <c r="A453" s="3">
        <v>429</v>
      </c>
      <c r="B453" s="3">
        <v>14.108778786511163</v>
      </c>
      <c r="C453" s="3">
        <v>-3.1087787865111629</v>
      </c>
      <c r="D453" s="3">
        <v>-0.50064049467688776</v>
      </c>
    </row>
    <row r="454" spans="1:4" x14ac:dyDescent="0.35">
      <c r="A454" s="3">
        <v>430</v>
      </c>
      <c r="B454" s="3">
        <v>11.676652440890706</v>
      </c>
      <c r="C454" s="3">
        <v>-2.176652440890706</v>
      </c>
      <c r="D454" s="3">
        <v>-0.350530040759227</v>
      </c>
    </row>
    <row r="455" spans="1:4" x14ac:dyDescent="0.35">
      <c r="A455" s="3">
        <v>431</v>
      </c>
      <c r="B455" s="3">
        <v>17.794970279092166</v>
      </c>
      <c r="C455" s="3">
        <v>-3.2949702790921656</v>
      </c>
      <c r="D455" s="3">
        <v>-0.53062493787845499</v>
      </c>
    </row>
    <row r="456" spans="1:4" x14ac:dyDescent="0.35">
      <c r="A456" s="3">
        <v>432</v>
      </c>
      <c r="B456" s="3">
        <v>15.847369103888283</v>
      </c>
      <c r="C456" s="3">
        <v>-1.7473691038882837</v>
      </c>
      <c r="D456" s="3">
        <v>-0.28139787119928583</v>
      </c>
    </row>
    <row r="457" spans="1:4" x14ac:dyDescent="0.35">
      <c r="A457" s="3">
        <v>433</v>
      </c>
      <c r="B457" s="3">
        <v>23.124747153674498</v>
      </c>
      <c r="C457" s="3">
        <v>-7.0247471536744968</v>
      </c>
      <c r="D457" s="3">
        <v>-1.1312715157653535</v>
      </c>
    </row>
    <row r="458" spans="1:4" x14ac:dyDescent="0.35">
      <c r="A458" s="3">
        <v>434</v>
      </c>
      <c r="B458" s="3">
        <v>19.144040361428516</v>
      </c>
      <c r="C458" s="3">
        <v>-4.8440403614285152</v>
      </c>
      <c r="D458" s="3">
        <v>-0.78008855866582383</v>
      </c>
    </row>
    <row r="459" spans="1:4" x14ac:dyDescent="0.35">
      <c r="A459" s="3">
        <v>435</v>
      </c>
      <c r="B459" s="3">
        <v>20.141592182874405</v>
      </c>
      <c r="C459" s="3">
        <v>-8.4415921828744054</v>
      </c>
      <c r="D459" s="3">
        <v>-1.3594414966520216</v>
      </c>
    </row>
    <row r="460" spans="1:4" x14ac:dyDescent="0.35">
      <c r="A460" s="3">
        <v>436</v>
      </c>
      <c r="B460" s="3">
        <v>12.446192417434677</v>
      </c>
      <c r="C460" s="3">
        <v>0.95380758256532339</v>
      </c>
      <c r="D460" s="3">
        <v>0.15360201955635525</v>
      </c>
    </row>
    <row r="461" spans="1:4" x14ac:dyDescent="0.35">
      <c r="A461" s="3">
        <v>437</v>
      </c>
      <c r="B461" s="3">
        <v>17.405450044051388</v>
      </c>
      <c r="C461" s="3">
        <v>-7.8054500440513888</v>
      </c>
      <c r="D461" s="3">
        <v>-1.25699660206929</v>
      </c>
    </row>
    <row r="462" spans="1:4" x14ac:dyDescent="0.35">
      <c r="A462" s="3">
        <v>438</v>
      </c>
      <c r="B462" s="3">
        <v>9.4250354724842644</v>
      </c>
      <c r="C462" s="3">
        <v>-0.72503547248426514</v>
      </c>
      <c r="D462" s="3">
        <v>-0.11676035592425391</v>
      </c>
    </row>
    <row r="463" spans="1:4" x14ac:dyDescent="0.35">
      <c r="A463" s="3">
        <v>439</v>
      </c>
      <c r="B463" s="3">
        <v>2.233161864536271</v>
      </c>
      <c r="C463" s="3">
        <v>6.1668381354637294</v>
      </c>
      <c r="D463" s="3">
        <v>0.99311308611818827</v>
      </c>
    </row>
    <row r="464" spans="1:4" x14ac:dyDescent="0.35">
      <c r="A464" s="3">
        <v>440</v>
      </c>
      <c r="B464" s="3">
        <v>12.816711665400295</v>
      </c>
      <c r="C464" s="3">
        <v>-1.6711665400293896E-2</v>
      </c>
      <c r="D464" s="3">
        <v>-2.691261426892049E-3</v>
      </c>
    </row>
    <row r="465" spans="1:4" x14ac:dyDescent="0.35">
      <c r="A465" s="3">
        <v>441</v>
      </c>
      <c r="B465" s="3">
        <v>13.548249667793947</v>
      </c>
      <c r="C465" s="3">
        <v>-3.0482496677939466</v>
      </c>
      <c r="D465" s="3">
        <v>-0.49089283168187892</v>
      </c>
    </row>
    <row r="466" spans="1:4" x14ac:dyDescent="0.35">
      <c r="A466" s="3">
        <v>442</v>
      </c>
      <c r="B466" s="3">
        <v>16.008877494027143</v>
      </c>
      <c r="C466" s="3">
        <v>1.0911225059728586</v>
      </c>
      <c r="D466" s="3">
        <v>0.17571533668253686</v>
      </c>
    </row>
    <row r="467" spans="1:4" x14ac:dyDescent="0.35">
      <c r="A467" s="3">
        <v>443</v>
      </c>
      <c r="B467" s="3">
        <v>18.792522100538058</v>
      </c>
      <c r="C467" s="3">
        <v>-0.39252210053805925</v>
      </c>
      <c r="D467" s="3">
        <v>-6.3212107415826072E-2</v>
      </c>
    </row>
    <row r="468" spans="1:4" x14ac:dyDescent="0.35">
      <c r="A468" s="3">
        <v>444</v>
      </c>
      <c r="B468" s="3">
        <v>16.645410561044997</v>
      </c>
      <c r="C468" s="3">
        <v>-1.2454105610449968</v>
      </c>
      <c r="D468" s="3">
        <v>-0.20056202199485404</v>
      </c>
    </row>
    <row r="469" spans="1:4" x14ac:dyDescent="0.35">
      <c r="A469" s="3">
        <v>445</v>
      </c>
      <c r="B469" s="3">
        <v>11.952166753480522</v>
      </c>
      <c r="C469" s="3">
        <v>-1.1521667534805218</v>
      </c>
      <c r="D469" s="3">
        <v>-0.18554595647511216</v>
      </c>
    </row>
    <row r="470" spans="1:4" x14ac:dyDescent="0.35">
      <c r="A470" s="3">
        <v>446</v>
      </c>
      <c r="B470" s="3">
        <v>11.771657376266504</v>
      </c>
      <c r="C470" s="3">
        <v>2.8342623733497163E-2</v>
      </c>
      <c r="D470" s="3">
        <v>4.5643212788077118E-3</v>
      </c>
    </row>
    <row r="471" spans="1:4" x14ac:dyDescent="0.35">
      <c r="A471" s="3">
        <v>447</v>
      </c>
      <c r="B471" s="3">
        <v>17.652462876028469</v>
      </c>
      <c r="C471" s="3">
        <v>-2.7524628760284688</v>
      </c>
      <c r="D471" s="3">
        <v>-0.44325906423889377</v>
      </c>
    </row>
    <row r="472" spans="1:4" x14ac:dyDescent="0.35">
      <c r="A472" s="3">
        <v>448</v>
      </c>
      <c r="B472" s="3">
        <v>18.935029503601754</v>
      </c>
      <c r="C472" s="3">
        <v>-6.3350295036017545</v>
      </c>
      <c r="D472" s="3">
        <v>-1.020198773305182</v>
      </c>
    </row>
    <row r="473" spans="1:4" x14ac:dyDescent="0.35">
      <c r="A473" s="3">
        <v>449</v>
      </c>
      <c r="B473" s="3">
        <v>17.329446095750754</v>
      </c>
      <c r="C473" s="3">
        <v>-3.2294460957507543</v>
      </c>
      <c r="D473" s="3">
        <v>-0.5200728652434774</v>
      </c>
    </row>
    <row r="474" spans="1:4" x14ac:dyDescent="0.35">
      <c r="A474" s="3">
        <v>450</v>
      </c>
      <c r="B474" s="3">
        <v>16.208387858316321</v>
      </c>
      <c r="C474" s="3">
        <v>-3.2083878583163212</v>
      </c>
      <c r="D474" s="3">
        <v>-0.51668162799882633</v>
      </c>
    </row>
    <row r="475" spans="1:4" x14ac:dyDescent="0.35">
      <c r="A475" s="3">
        <v>451</v>
      </c>
      <c r="B475" s="3">
        <v>17.984980149843764</v>
      </c>
      <c r="C475" s="3">
        <v>-4.5849801498437639</v>
      </c>
      <c r="D475" s="3">
        <v>-0.73836927228828109</v>
      </c>
    </row>
    <row r="476" spans="1:4" x14ac:dyDescent="0.35">
      <c r="A476" s="3">
        <v>452</v>
      </c>
      <c r="B476" s="3">
        <v>17.709465837253948</v>
      </c>
      <c r="C476" s="3">
        <v>-2.5094658372539485</v>
      </c>
      <c r="D476" s="3">
        <v>-0.40412660546603218</v>
      </c>
    </row>
    <row r="477" spans="1:4" x14ac:dyDescent="0.35">
      <c r="A477" s="3">
        <v>453</v>
      </c>
      <c r="B477" s="3">
        <v>18.146488539982624</v>
      </c>
      <c r="C477" s="3">
        <v>-2.0464885399826223</v>
      </c>
      <c r="D477" s="3">
        <v>-0.32956833064255819</v>
      </c>
    </row>
    <row r="478" spans="1:4" x14ac:dyDescent="0.35">
      <c r="A478" s="3">
        <v>454</v>
      </c>
      <c r="B478" s="3">
        <v>18.650014697474361</v>
      </c>
      <c r="C478" s="3">
        <v>-0.85001469747436076</v>
      </c>
      <c r="D478" s="3">
        <v>-0.13688712122993027</v>
      </c>
    </row>
    <row r="479" spans="1:4" x14ac:dyDescent="0.35">
      <c r="A479" s="3">
        <v>455</v>
      </c>
      <c r="B479" s="3">
        <v>16.778417470571117</v>
      </c>
      <c r="C479" s="3">
        <v>-1.878417470571117</v>
      </c>
      <c r="D479" s="3">
        <v>-0.30250201646924274</v>
      </c>
    </row>
    <row r="480" spans="1:4" x14ac:dyDescent="0.35">
      <c r="A480" s="3">
        <v>456</v>
      </c>
      <c r="B480" s="3">
        <v>17.329446095750754</v>
      </c>
      <c r="C480" s="3">
        <v>-3.2294460957507543</v>
      </c>
      <c r="D480" s="3">
        <v>-0.5200728652434774</v>
      </c>
    </row>
    <row r="481" spans="1:4" x14ac:dyDescent="0.35">
      <c r="A481" s="3">
        <v>457</v>
      </c>
      <c r="B481" s="3">
        <v>16.493402664443717</v>
      </c>
      <c r="C481" s="3">
        <v>-3.7934026644437182</v>
      </c>
      <c r="D481" s="3">
        <v>-0.61089293155111657</v>
      </c>
    </row>
    <row r="482" spans="1:4" x14ac:dyDescent="0.35">
      <c r="A482" s="3">
        <v>458</v>
      </c>
      <c r="B482" s="3">
        <v>18.460004826722759</v>
      </c>
      <c r="C482" s="3">
        <v>-4.9600048267227592</v>
      </c>
      <c r="D482" s="3">
        <v>-0.7987635790698987</v>
      </c>
    </row>
    <row r="483" spans="1:4" x14ac:dyDescent="0.35">
      <c r="A483" s="3">
        <v>459</v>
      </c>
      <c r="B483" s="3">
        <v>19.134539867890936</v>
      </c>
      <c r="C483" s="3">
        <v>-4.2345398678909358</v>
      </c>
      <c r="D483" s="3">
        <v>-0.68193405828308473</v>
      </c>
    </row>
    <row r="484" spans="1:4" x14ac:dyDescent="0.35">
      <c r="A484" s="3">
        <v>460</v>
      </c>
      <c r="B484" s="3">
        <v>20.58811537914066</v>
      </c>
      <c r="C484" s="3">
        <v>-0.58811537914066037</v>
      </c>
      <c r="D484" s="3">
        <v>-9.4710622581961043E-2</v>
      </c>
    </row>
    <row r="485" spans="1:4" x14ac:dyDescent="0.35">
      <c r="A485" s="3">
        <v>461</v>
      </c>
      <c r="B485" s="3">
        <v>18.954030490676914</v>
      </c>
      <c r="C485" s="3">
        <v>-2.5540304906769151</v>
      </c>
      <c r="D485" s="3">
        <v>-0.41130333680233178</v>
      </c>
    </row>
    <row r="486" spans="1:4" x14ac:dyDescent="0.35">
      <c r="A486" s="3">
        <v>462</v>
      </c>
      <c r="B486" s="3">
        <v>20.635617846828559</v>
      </c>
      <c r="C486" s="3">
        <v>-2.9356178468285599</v>
      </c>
      <c r="D486" s="3">
        <v>-0.47275450327809065</v>
      </c>
    </row>
    <row r="487" spans="1:4" x14ac:dyDescent="0.35">
      <c r="A487" s="3">
        <v>463</v>
      </c>
      <c r="B487" s="3">
        <v>21.262650420308834</v>
      </c>
      <c r="C487" s="3">
        <v>-1.7626504203088338</v>
      </c>
      <c r="D487" s="3">
        <v>-0.2838587879571115</v>
      </c>
    </row>
    <row r="488" spans="1:4" x14ac:dyDescent="0.35">
      <c r="A488" s="3">
        <v>464</v>
      </c>
      <c r="B488" s="3">
        <v>24.777833029213404</v>
      </c>
      <c r="C488" s="3">
        <v>-4.5778330292134051</v>
      </c>
      <c r="D488" s="3">
        <v>-0.73721829363922964</v>
      </c>
    </row>
    <row r="489" spans="1:4" x14ac:dyDescent="0.35">
      <c r="A489" s="3">
        <v>465</v>
      </c>
      <c r="B489" s="3">
        <v>21.994188422702486</v>
      </c>
      <c r="C489" s="3">
        <v>-0.59418842270248717</v>
      </c>
      <c r="D489" s="3">
        <v>-9.5688630906702404E-2</v>
      </c>
    </row>
    <row r="490" spans="1:4" x14ac:dyDescent="0.35">
      <c r="A490" s="3">
        <v>466</v>
      </c>
      <c r="B490" s="3">
        <v>21.129643510782714</v>
      </c>
      <c r="C490" s="3">
        <v>-1.2296435107827151</v>
      </c>
      <c r="D490" s="3">
        <v>-0.19802288222808961</v>
      </c>
    </row>
    <row r="491" spans="1:4" x14ac:dyDescent="0.35">
      <c r="A491" s="3">
        <v>467</v>
      </c>
      <c r="B491" s="3">
        <v>18.260494462433584</v>
      </c>
      <c r="C491" s="3">
        <v>0.73950553756641568</v>
      </c>
      <c r="D491" s="3">
        <v>0.11909062804659573</v>
      </c>
    </row>
    <row r="492" spans="1:4" x14ac:dyDescent="0.35">
      <c r="A492" s="3">
        <v>468</v>
      </c>
      <c r="B492" s="3">
        <v>14.298788657262758</v>
      </c>
      <c r="C492" s="3">
        <v>4.8012113427372434</v>
      </c>
      <c r="D492" s="3">
        <v>0.7731913354870118</v>
      </c>
    </row>
    <row r="493" spans="1:4" x14ac:dyDescent="0.35">
      <c r="A493" s="3">
        <v>469</v>
      </c>
      <c r="B493" s="3">
        <v>17.329446095750754</v>
      </c>
      <c r="C493" s="3">
        <v>1.7705539042492475</v>
      </c>
      <c r="D493" s="3">
        <v>0.28513157202485151</v>
      </c>
    </row>
    <row r="494" spans="1:4" x14ac:dyDescent="0.35">
      <c r="A494" s="3">
        <v>470</v>
      </c>
      <c r="B494" s="3">
        <v>20.531112417915182</v>
      </c>
      <c r="C494" s="3">
        <v>-0.4311124179151804</v>
      </c>
      <c r="D494" s="3">
        <v>-6.9426726373356271E-2</v>
      </c>
    </row>
    <row r="495" spans="1:4" x14ac:dyDescent="0.35">
      <c r="A495" s="3">
        <v>471</v>
      </c>
      <c r="B495" s="3">
        <v>19.077536906665458</v>
      </c>
      <c r="C495" s="3">
        <v>0.82246309333454093</v>
      </c>
      <c r="D495" s="3">
        <v>0.13245018644848158</v>
      </c>
    </row>
    <row r="496" spans="1:4" x14ac:dyDescent="0.35">
      <c r="A496" s="3">
        <v>472</v>
      </c>
      <c r="B496" s="3">
        <v>22.326705696517784</v>
      </c>
      <c r="C496" s="3">
        <v>-2.7267056965177829</v>
      </c>
      <c r="D496" s="3">
        <v>-0.43911110519218954</v>
      </c>
    </row>
    <row r="497" spans="1:4" x14ac:dyDescent="0.35">
      <c r="A497" s="3">
        <v>473</v>
      </c>
      <c r="B497" s="3">
        <v>20.911132159418379</v>
      </c>
      <c r="C497" s="3">
        <v>2.2888678405816201</v>
      </c>
      <c r="D497" s="3">
        <v>0.36860130831141963</v>
      </c>
    </row>
    <row r="498" spans="1:4" x14ac:dyDescent="0.35">
      <c r="A498" s="3">
        <v>474</v>
      </c>
      <c r="B498" s="3">
        <v>23.476265414564956</v>
      </c>
      <c r="C498" s="3">
        <v>6.3237345854350444</v>
      </c>
      <c r="D498" s="3">
        <v>1.0183798296598985</v>
      </c>
    </row>
    <row r="499" spans="1:4" x14ac:dyDescent="0.35">
      <c r="A499" s="3">
        <v>475</v>
      </c>
      <c r="B499" s="3">
        <v>17.319945602213171</v>
      </c>
      <c r="C499" s="3">
        <v>-3.5199456022131699</v>
      </c>
      <c r="D499" s="3">
        <v>-0.56685516356903676</v>
      </c>
    </row>
    <row r="500" spans="1:4" x14ac:dyDescent="0.35">
      <c r="A500" s="3">
        <v>476</v>
      </c>
      <c r="B500" s="3">
        <v>11.657651453815543</v>
      </c>
      <c r="C500" s="3">
        <v>1.6423485461844578</v>
      </c>
      <c r="D500" s="3">
        <v>0.26448526738578282</v>
      </c>
    </row>
    <row r="501" spans="1:4" x14ac:dyDescent="0.35">
      <c r="A501" s="3">
        <v>477</v>
      </c>
      <c r="B501" s="3">
        <v>16.806918951183857</v>
      </c>
      <c r="C501" s="3">
        <v>-0.1069189511838573</v>
      </c>
      <c r="D501" s="3">
        <v>-1.7218322784263544E-2</v>
      </c>
    </row>
    <row r="502" spans="1:4" x14ac:dyDescent="0.35">
      <c r="A502" s="3">
        <v>478</v>
      </c>
      <c r="B502" s="3">
        <v>10.888111477271572</v>
      </c>
      <c r="C502" s="3">
        <v>1.1118885227284281</v>
      </c>
      <c r="D502" s="3">
        <v>0.17905951444973145</v>
      </c>
    </row>
    <row r="503" spans="1:4" x14ac:dyDescent="0.35">
      <c r="A503" s="3">
        <v>479</v>
      </c>
      <c r="B503" s="3">
        <v>17.424451031126548</v>
      </c>
      <c r="C503" s="3">
        <v>-2.8244510311265483</v>
      </c>
      <c r="D503" s="3">
        <v>-0.45485210062204062</v>
      </c>
    </row>
    <row r="504" spans="1:4" x14ac:dyDescent="0.35">
      <c r="A504" s="3">
        <v>480</v>
      </c>
      <c r="B504" s="3">
        <v>22.098693851615867</v>
      </c>
      <c r="C504" s="3">
        <v>-0.69869385161586806</v>
      </c>
      <c r="D504" s="3">
        <v>-0.11251827792263924</v>
      </c>
    </row>
    <row r="505" spans="1:4" x14ac:dyDescent="0.35">
      <c r="A505" s="3">
        <v>481</v>
      </c>
      <c r="B505" s="3">
        <v>24.350310820022308</v>
      </c>
      <c r="C505" s="3">
        <v>-1.3503108200223082</v>
      </c>
      <c r="D505" s="3">
        <v>-0.21745525279467962</v>
      </c>
    </row>
    <row r="506" spans="1:4" x14ac:dyDescent="0.35">
      <c r="A506" s="3">
        <v>482</v>
      </c>
      <c r="B506" s="3">
        <v>27.200458881296278</v>
      </c>
      <c r="C506" s="3">
        <v>-3.5004588812962787</v>
      </c>
      <c r="D506" s="3">
        <v>-0.56371700473901865</v>
      </c>
    </row>
    <row r="507" spans="1:4" x14ac:dyDescent="0.35">
      <c r="A507" s="3">
        <v>483</v>
      </c>
      <c r="B507" s="3">
        <v>27.893994909539614</v>
      </c>
      <c r="C507" s="3">
        <v>-2.8939949095396145</v>
      </c>
      <c r="D507" s="3">
        <v>-0.46605150851865063</v>
      </c>
    </row>
    <row r="508" spans="1:4" x14ac:dyDescent="0.35">
      <c r="A508" s="3">
        <v>484</v>
      </c>
      <c r="B508" s="3">
        <v>24.654326613224864</v>
      </c>
      <c r="C508" s="3">
        <v>-2.8543266132248633</v>
      </c>
      <c r="D508" s="3">
        <v>-0.45966329087634811</v>
      </c>
    </row>
    <row r="509" spans="1:4" x14ac:dyDescent="0.35">
      <c r="A509" s="3">
        <v>485</v>
      </c>
      <c r="B509" s="3">
        <v>21.880182500251529</v>
      </c>
      <c r="C509" s="3">
        <v>-1.2801825002515272</v>
      </c>
      <c r="D509" s="3">
        <v>-0.2061617259431586</v>
      </c>
    </row>
    <row r="510" spans="1:4" x14ac:dyDescent="0.35">
      <c r="A510" s="3">
        <v>486</v>
      </c>
      <c r="B510" s="3">
        <v>24.502318716623584</v>
      </c>
      <c r="C510" s="3">
        <v>-3.302318716623585</v>
      </c>
      <c r="D510" s="3">
        <v>-0.53180833677991268</v>
      </c>
    </row>
    <row r="511" spans="1:4" x14ac:dyDescent="0.35">
      <c r="A511" s="3">
        <v>487</v>
      </c>
      <c r="B511" s="3">
        <v>20.322101560088424</v>
      </c>
      <c r="C511" s="3">
        <v>-1.2221015600884222</v>
      </c>
      <c r="D511" s="3">
        <v>-0.1968083197951489</v>
      </c>
    </row>
    <row r="512" spans="1:4" x14ac:dyDescent="0.35">
      <c r="A512" s="3">
        <v>488</v>
      </c>
      <c r="B512" s="3">
        <v>23.675775778854131</v>
      </c>
      <c r="C512" s="3">
        <v>-3.0757757788541298</v>
      </c>
      <c r="D512" s="3">
        <v>-0.49532566103515902</v>
      </c>
    </row>
    <row r="513" spans="1:4" x14ac:dyDescent="0.35">
      <c r="A513" s="3">
        <v>489</v>
      </c>
      <c r="B513" s="3">
        <v>17.395949550513812</v>
      </c>
      <c r="C513" s="3">
        <v>-2.1959495505138129</v>
      </c>
      <c r="D513" s="3">
        <v>-0.35363766441822281</v>
      </c>
    </row>
    <row r="514" spans="1:4" x14ac:dyDescent="0.35">
      <c r="A514" s="3">
        <v>490</v>
      </c>
      <c r="B514" s="3">
        <v>11.781157869804083</v>
      </c>
      <c r="C514" s="3">
        <v>-4.7811578698040833</v>
      </c>
      <c r="D514" s="3">
        <v>-0.7699619064093276</v>
      </c>
    </row>
    <row r="515" spans="1:4" x14ac:dyDescent="0.35">
      <c r="A515" s="3">
        <v>491</v>
      </c>
      <c r="B515" s="3">
        <v>6.3563760598459531</v>
      </c>
      <c r="C515" s="3">
        <v>1.7436239401540465</v>
      </c>
      <c r="D515" s="3">
        <v>0.28079474670786503</v>
      </c>
    </row>
    <row r="516" spans="1:4" x14ac:dyDescent="0.35">
      <c r="A516" s="3">
        <v>492</v>
      </c>
      <c r="B516" s="3">
        <v>17.386449056976229</v>
      </c>
      <c r="C516" s="3">
        <v>-3.7864490569762292</v>
      </c>
      <c r="D516" s="3">
        <v>-0.6097731164335477</v>
      </c>
    </row>
    <row r="517" spans="1:4" x14ac:dyDescent="0.35">
      <c r="A517" s="3">
        <v>493</v>
      </c>
      <c r="B517" s="3">
        <v>21.870682006713949</v>
      </c>
      <c r="C517" s="3">
        <v>-1.7706820067139475</v>
      </c>
      <c r="D517" s="3">
        <v>-0.28515220175945183</v>
      </c>
    </row>
    <row r="518" spans="1:4" x14ac:dyDescent="0.35">
      <c r="A518" s="3">
        <v>494</v>
      </c>
      <c r="B518" s="3">
        <v>23.143748140749658</v>
      </c>
      <c r="C518" s="3">
        <v>-1.343748140749657</v>
      </c>
      <c r="D518" s="3">
        <v>-0.2163983931005381</v>
      </c>
    </row>
    <row r="519" spans="1:4" x14ac:dyDescent="0.35">
      <c r="A519" s="3">
        <v>495</v>
      </c>
      <c r="B519" s="3">
        <v>21.642670161812031</v>
      </c>
      <c r="C519" s="3">
        <v>2.8573298381879688</v>
      </c>
      <c r="D519" s="3">
        <v>0.4601469328896296</v>
      </c>
    </row>
    <row r="520" spans="1:4" x14ac:dyDescent="0.35">
      <c r="A520" s="3">
        <v>496</v>
      </c>
      <c r="B520" s="3">
        <v>17.832972253242485</v>
      </c>
      <c r="C520" s="3">
        <v>5.2670277467575168</v>
      </c>
      <c r="D520" s="3">
        <v>0.84820682258091196</v>
      </c>
    </row>
    <row r="521" spans="1:4" x14ac:dyDescent="0.35">
      <c r="A521" s="3">
        <v>497</v>
      </c>
      <c r="B521" s="3">
        <v>14.469797540939197</v>
      </c>
      <c r="C521" s="3">
        <v>5.2302024590608021</v>
      </c>
      <c r="D521" s="3">
        <v>0.84227644556949643</v>
      </c>
    </row>
    <row r="522" spans="1:4" x14ac:dyDescent="0.35">
      <c r="A522" s="3">
        <v>498</v>
      </c>
      <c r="B522" s="3">
        <v>21.158144991395456</v>
      </c>
      <c r="C522" s="3">
        <v>-2.8581449913954557</v>
      </c>
      <c r="D522" s="3">
        <v>-0.460278205885574</v>
      </c>
    </row>
    <row r="523" spans="1:4" x14ac:dyDescent="0.35">
      <c r="A523" s="3">
        <v>499</v>
      </c>
      <c r="B523" s="3">
        <v>22.279203228829886</v>
      </c>
      <c r="C523" s="3">
        <v>-1.0792032288298863</v>
      </c>
      <c r="D523" s="3">
        <v>-0.17379584571362638</v>
      </c>
    </row>
    <row r="524" spans="1:4" x14ac:dyDescent="0.35">
      <c r="A524" s="3">
        <v>500</v>
      </c>
      <c r="B524" s="3">
        <v>20.208095637637463</v>
      </c>
      <c r="C524" s="3">
        <v>-2.708095637637463</v>
      </c>
      <c r="D524" s="3">
        <v>-0.43611412479453782</v>
      </c>
    </row>
    <row r="525" spans="1:4" x14ac:dyDescent="0.35">
      <c r="A525" s="3">
        <v>501</v>
      </c>
      <c r="B525" s="3">
        <v>20.939633640031118</v>
      </c>
      <c r="C525" s="3">
        <v>-4.1396336400311178</v>
      </c>
      <c r="D525" s="3">
        <v>-0.66665027512365982</v>
      </c>
    </row>
    <row r="526" spans="1:4" x14ac:dyDescent="0.35">
      <c r="A526" s="3">
        <v>502</v>
      </c>
      <c r="B526" s="3">
        <v>25.366863628543356</v>
      </c>
      <c r="C526" s="3">
        <v>-2.9668636285433578</v>
      </c>
      <c r="D526" s="3">
        <v>-0.47778635169462524</v>
      </c>
    </row>
    <row r="527" spans="1:4" x14ac:dyDescent="0.35">
      <c r="A527" s="3">
        <v>503</v>
      </c>
      <c r="B527" s="3">
        <v>25.927392747260569</v>
      </c>
      <c r="C527" s="3">
        <v>-5.3273927472605678</v>
      </c>
      <c r="D527" s="3">
        <v>-0.8579280558330642</v>
      </c>
    </row>
    <row r="528" spans="1:4" x14ac:dyDescent="0.35">
      <c r="A528" s="3">
        <v>504</v>
      </c>
      <c r="B528" s="3">
        <v>29.195562524188063</v>
      </c>
      <c r="C528" s="3">
        <v>-5.2955625241880639</v>
      </c>
      <c r="D528" s="3">
        <v>-0.85280208846162009</v>
      </c>
    </row>
    <row r="529" spans="1:4" x14ac:dyDescent="0.35">
      <c r="A529" s="3">
        <v>505</v>
      </c>
      <c r="B529" s="3">
        <v>28.397521067031349</v>
      </c>
      <c r="C529" s="3">
        <v>-6.3975210670313487</v>
      </c>
      <c r="D529" s="3">
        <v>-1.030262470138251</v>
      </c>
    </row>
    <row r="530" spans="1:4" ht="15" thickBot="1" x14ac:dyDescent="0.4">
      <c r="A530" s="4">
        <v>506</v>
      </c>
      <c r="B530" s="4">
        <v>27.067451971770161</v>
      </c>
      <c r="C530" s="4">
        <v>-15.167451971770161</v>
      </c>
      <c r="D530" s="4">
        <v>-2.442579925944719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349D-4A1C-42C8-ABDF-95F1C99E7D7B}">
  <dimension ref="A1:M531"/>
  <sheetViews>
    <sheetView zoomScale="67" zoomScaleNormal="67" workbookViewId="0">
      <selection activeCell="A25" sqref="A25:C28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22.90625" customWidth="1"/>
    <col min="4" max="4" width="17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s="3" t="s">
        <v>26</v>
      </c>
      <c r="B4" s="3">
        <v>0.79910049822305895</v>
      </c>
    </row>
    <row r="5" spans="1:9" x14ac:dyDescent="0.35">
      <c r="A5" s="3" t="s">
        <v>27</v>
      </c>
      <c r="B5" s="3">
        <v>0.63856160626034097</v>
      </c>
      <c r="C5" s="11" t="s">
        <v>105</v>
      </c>
      <c r="D5" s="11"/>
      <c r="E5" s="11"/>
      <c r="F5" s="11"/>
      <c r="G5" s="11"/>
      <c r="H5" s="11"/>
      <c r="I5" s="11"/>
    </row>
    <row r="6" spans="1:9" x14ac:dyDescent="0.35">
      <c r="A6" s="3" t="s">
        <v>28</v>
      </c>
      <c r="B6" s="3">
        <v>0.63712447547012296</v>
      </c>
    </row>
    <row r="7" spans="1:9" x14ac:dyDescent="0.35">
      <c r="A7" s="3" t="s">
        <v>11</v>
      </c>
      <c r="B7" s="3">
        <v>5.5402573669886701</v>
      </c>
    </row>
    <row r="8" spans="1:9" ht="15" thickBot="1" x14ac:dyDescent="0.4">
      <c r="A8" s="4" t="s">
        <v>29</v>
      </c>
      <c r="B8" s="4">
        <v>506</v>
      </c>
    </row>
    <row r="10" spans="1:9" ht="15" thickBot="1" x14ac:dyDescent="0.4">
      <c r="A10" t="s">
        <v>30</v>
      </c>
    </row>
    <row r="11" spans="1:9" x14ac:dyDescent="0.3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35">
      <c r="A12" s="3" t="s">
        <v>31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5">
      <c r="A13" s="3" t="s">
        <v>32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4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13" x14ac:dyDescent="0.35">
      <c r="A17" s="3" t="s">
        <v>34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13" x14ac:dyDescent="0.3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25">
        <v>3.4722576039980199E-27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13" ht="15" thickBot="1" x14ac:dyDescent="0.4">
      <c r="A19" s="4" t="s">
        <v>5</v>
      </c>
      <c r="B19" s="4">
        <v>-0.64235833424412903</v>
      </c>
      <c r="C19" s="4">
        <v>4.3731464814494379E-2</v>
      </c>
      <c r="D19" s="4">
        <v>-14.688699245931167</v>
      </c>
      <c r="E19" s="10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0" spans="1:13" x14ac:dyDescent="0.35">
      <c r="E20" s="11" t="s">
        <v>106</v>
      </c>
      <c r="F20" s="11"/>
      <c r="G20" s="11"/>
      <c r="H20" s="11"/>
      <c r="I20" s="11"/>
      <c r="J20" s="11"/>
      <c r="K20" s="11"/>
      <c r="L20" s="11"/>
      <c r="M20" s="11"/>
    </row>
    <row r="25" spans="1:13" x14ac:dyDescent="0.35">
      <c r="A25" s="7" t="s">
        <v>107</v>
      </c>
      <c r="B25" s="7" t="s">
        <v>108</v>
      </c>
      <c r="C25" s="7" t="s">
        <v>109</v>
      </c>
    </row>
    <row r="26" spans="1:13" x14ac:dyDescent="0.35">
      <c r="A26" s="3" t="s">
        <v>110</v>
      </c>
      <c r="B26" s="3">
        <v>0.73766272617401496</v>
      </c>
      <c r="C26" s="3">
        <v>0.79910049822305895</v>
      </c>
    </row>
    <row r="27" spans="1:13" x14ac:dyDescent="0.35">
      <c r="A27" s="3" t="s">
        <v>111</v>
      </c>
      <c r="B27" s="3">
        <v>0.54414629758648003</v>
      </c>
      <c r="C27" s="3">
        <v>0.63856160626034097</v>
      </c>
    </row>
    <row r="28" spans="1:13" x14ac:dyDescent="0.35">
      <c r="A28" s="3" t="s">
        <v>112</v>
      </c>
      <c r="B28" s="3">
        <v>0.54324182595470705</v>
      </c>
      <c r="C28" s="3">
        <v>0.63712447547012296</v>
      </c>
    </row>
    <row r="29" spans="1:13" x14ac:dyDescent="0.35">
      <c r="A29" s="3"/>
      <c r="B29" s="3"/>
      <c r="C29" s="12" t="s">
        <v>113</v>
      </c>
      <c r="D29" s="12"/>
      <c r="E29" s="11"/>
      <c r="F29" s="11"/>
      <c r="G29" s="11"/>
    </row>
    <row r="30" spans="1:13" x14ac:dyDescent="0.35">
      <c r="A30" s="3"/>
      <c r="B30" s="3"/>
      <c r="C30" s="3"/>
      <c r="D30" s="3"/>
    </row>
    <row r="31" spans="1:13" x14ac:dyDescent="0.35">
      <c r="A31" s="3"/>
      <c r="B31" s="3"/>
      <c r="C31" s="3"/>
      <c r="D31" s="3"/>
    </row>
    <row r="32" spans="1:13" x14ac:dyDescent="0.35">
      <c r="A32" s="3"/>
      <c r="B32" s="3"/>
      <c r="C32" s="3"/>
      <c r="D32" s="3"/>
    </row>
    <row r="33" spans="1:4" x14ac:dyDescent="0.35">
      <c r="A33" s="3"/>
      <c r="B33" s="3"/>
      <c r="C33" s="3"/>
      <c r="D33" s="3"/>
    </row>
    <row r="34" spans="1:4" x14ac:dyDescent="0.35">
      <c r="A34" s="3"/>
      <c r="B34" s="3"/>
      <c r="C34" s="3"/>
      <c r="D34" s="3"/>
    </row>
    <row r="35" spans="1:4" x14ac:dyDescent="0.35">
      <c r="A35" s="3"/>
      <c r="B35" s="3"/>
      <c r="C35" s="3"/>
      <c r="D35" s="3"/>
    </row>
    <row r="36" spans="1:4" x14ac:dyDescent="0.35">
      <c r="A36" s="3"/>
      <c r="B36" s="3"/>
      <c r="C36" s="3"/>
      <c r="D36" s="3"/>
    </row>
    <row r="37" spans="1:4" x14ac:dyDescent="0.35">
      <c r="A37" s="3"/>
      <c r="B37" s="3"/>
      <c r="C37" s="3"/>
      <c r="D37" s="3"/>
    </row>
    <row r="38" spans="1:4" x14ac:dyDescent="0.35">
      <c r="A38" s="3"/>
      <c r="B38" s="3"/>
      <c r="C38" s="3"/>
      <c r="D38" s="3"/>
    </row>
    <row r="39" spans="1:4" x14ac:dyDescent="0.35">
      <c r="A39" s="3"/>
      <c r="B39" s="3"/>
      <c r="C39" s="3"/>
      <c r="D39" s="3"/>
    </row>
    <row r="40" spans="1:4" x14ac:dyDescent="0.35">
      <c r="A40" s="3"/>
      <c r="B40" s="3"/>
      <c r="C40" s="3"/>
      <c r="D40" s="3"/>
    </row>
    <row r="41" spans="1:4" x14ac:dyDescent="0.35">
      <c r="A41" s="3"/>
      <c r="B41" s="3"/>
      <c r="C41" s="3"/>
      <c r="D41" s="3"/>
    </row>
    <row r="42" spans="1:4" x14ac:dyDescent="0.35">
      <c r="A42" s="3"/>
      <c r="B42" s="3"/>
      <c r="C42" s="3"/>
      <c r="D42" s="3"/>
    </row>
    <row r="43" spans="1:4" x14ac:dyDescent="0.35">
      <c r="A43" s="3"/>
      <c r="B43" s="3"/>
      <c r="C43" s="3"/>
      <c r="D43" s="3"/>
    </row>
    <row r="44" spans="1:4" x14ac:dyDescent="0.35">
      <c r="A44" s="3"/>
      <c r="B44" s="3"/>
      <c r="C44" s="3"/>
      <c r="D44" s="3"/>
    </row>
    <row r="45" spans="1:4" x14ac:dyDescent="0.35">
      <c r="A45" s="3"/>
      <c r="B45" s="3"/>
      <c r="C45" s="3"/>
      <c r="D45" s="3"/>
    </row>
    <row r="46" spans="1:4" x14ac:dyDescent="0.35">
      <c r="A46" s="3"/>
      <c r="B46" s="3"/>
      <c r="C46" s="3"/>
      <c r="D46" s="3"/>
    </row>
    <row r="47" spans="1:4" x14ac:dyDescent="0.35">
      <c r="A47" s="3"/>
      <c r="B47" s="3"/>
      <c r="C47" s="3"/>
      <c r="D47" s="3"/>
    </row>
    <row r="48" spans="1:4" x14ac:dyDescent="0.35">
      <c r="A48" s="3"/>
      <c r="B48" s="3"/>
      <c r="C48" s="3"/>
      <c r="D48" s="3"/>
    </row>
    <row r="49" spans="1:4" x14ac:dyDescent="0.35">
      <c r="A49" s="3"/>
      <c r="B49" s="3"/>
      <c r="C49" s="3"/>
      <c r="D49" s="3"/>
    </row>
    <row r="50" spans="1:4" x14ac:dyDescent="0.35">
      <c r="A50" s="3"/>
      <c r="B50" s="3"/>
      <c r="C50" s="3"/>
      <c r="D50" s="3"/>
    </row>
    <row r="51" spans="1:4" x14ac:dyDescent="0.35">
      <c r="A51" s="3"/>
      <c r="B51" s="3"/>
      <c r="C51" s="3"/>
      <c r="D51" s="3"/>
    </row>
    <row r="52" spans="1:4" x14ac:dyDescent="0.35">
      <c r="A52" s="3"/>
      <c r="B52" s="3"/>
      <c r="C52" s="3"/>
      <c r="D52" s="3"/>
    </row>
    <row r="53" spans="1:4" x14ac:dyDescent="0.35">
      <c r="A53" s="3"/>
      <c r="B53" s="3"/>
      <c r="C53" s="3"/>
      <c r="D53" s="3"/>
    </row>
    <row r="54" spans="1:4" x14ac:dyDescent="0.35">
      <c r="A54" s="3"/>
      <c r="B54" s="3"/>
      <c r="C54" s="3"/>
      <c r="D54" s="3"/>
    </row>
    <row r="55" spans="1:4" x14ac:dyDescent="0.35">
      <c r="A55" s="3"/>
      <c r="B55" s="3"/>
      <c r="C55" s="3"/>
      <c r="D55" s="3"/>
    </row>
    <row r="56" spans="1:4" x14ac:dyDescent="0.35">
      <c r="A56" s="3"/>
      <c r="B56" s="3"/>
      <c r="C56" s="3"/>
      <c r="D56" s="3"/>
    </row>
    <row r="57" spans="1:4" x14ac:dyDescent="0.35">
      <c r="A57" s="3"/>
      <c r="B57" s="3"/>
      <c r="C57" s="3"/>
      <c r="D57" s="3"/>
    </row>
    <row r="58" spans="1:4" x14ac:dyDescent="0.35">
      <c r="A58" s="3"/>
      <c r="B58" s="3"/>
      <c r="C58" s="3"/>
      <c r="D58" s="3"/>
    </row>
    <row r="59" spans="1:4" x14ac:dyDescent="0.35">
      <c r="A59" s="3"/>
      <c r="B59" s="3"/>
      <c r="C59" s="3"/>
      <c r="D59" s="3"/>
    </row>
    <row r="60" spans="1:4" x14ac:dyDescent="0.35">
      <c r="A60" s="3"/>
      <c r="B60" s="3"/>
      <c r="C60" s="3"/>
      <c r="D60" s="3"/>
    </row>
    <row r="61" spans="1:4" x14ac:dyDescent="0.35">
      <c r="A61" s="3"/>
      <c r="B61" s="3"/>
      <c r="C61" s="3"/>
      <c r="D61" s="3"/>
    </row>
    <row r="62" spans="1:4" x14ac:dyDescent="0.35">
      <c r="A62" s="3"/>
      <c r="B62" s="3"/>
      <c r="C62" s="3"/>
      <c r="D62" s="3"/>
    </row>
    <row r="63" spans="1:4" x14ac:dyDescent="0.35">
      <c r="A63" s="3"/>
      <c r="B63" s="3"/>
      <c r="C63" s="3"/>
      <c r="D63" s="3"/>
    </row>
    <row r="64" spans="1:4" x14ac:dyDescent="0.35">
      <c r="A64" s="3"/>
      <c r="B64" s="3"/>
      <c r="C64" s="3"/>
      <c r="D64" s="3"/>
    </row>
    <row r="65" spans="1:4" x14ac:dyDescent="0.35">
      <c r="A65" s="3"/>
      <c r="B65" s="3"/>
      <c r="C65" s="3"/>
      <c r="D65" s="3"/>
    </row>
    <row r="66" spans="1:4" x14ac:dyDescent="0.35">
      <c r="A66" s="3"/>
      <c r="B66" s="3"/>
      <c r="C66" s="3"/>
      <c r="D66" s="3"/>
    </row>
    <row r="67" spans="1:4" x14ac:dyDescent="0.35">
      <c r="A67" s="3"/>
      <c r="B67" s="3"/>
      <c r="C67" s="3"/>
      <c r="D67" s="3"/>
    </row>
    <row r="68" spans="1:4" x14ac:dyDescent="0.35">
      <c r="A68" s="3"/>
      <c r="B68" s="3"/>
      <c r="C68" s="3"/>
      <c r="D68" s="3"/>
    </row>
    <row r="69" spans="1:4" x14ac:dyDescent="0.35">
      <c r="A69" s="3"/>
      <c r="B69" s="3"/>
      <c r="C69" s="3"/>
      <c r="D69" s="3"/>
    </row>
    <row r="70" spans="1:4" x14ac:dyDescent="0.35">
      <c r="A70" s="3"/>
      <c r="B70" s="3"/>
      <c r="C70" s="3"/>
      <c r="D70" s="3"/>
    </row>
    <row r="71" spans="1:4" x14ac:dyDescent="0.35">
      <c r="A71" s="3"/>
      <c r="B71" s="3"/>
      <c r="C71" s="3"/>
      <c r="D71" s="3"/>
    </row>
    <row r="72" spans="1:4" x14ac:dyDescent="0.35">
      <c r="A72" s="3"/>
      <c r="B72" s="3"/>
      <c r="C72" s="3"/>
      <c r="D72" s="3"/>
    </row>
    <row r="73" spans="1:4" x14ac:dyDescent="0.35">
      <c r="A73" s="3"/>
      <c r="B73" s="3"/>
      <c r="C73" s="3"/>
      <c r="D73" s="3"/>
    </row>
    <row r="74" spans="1:4" x14ac:dyDescent="0.35">
      <c r="A74" s="3"/>
      <c r="B74" s="3"/>
      <c r="C74" s="3"/>
      <c r="D74" s="3"/>
    </row>
    <row r="75" spans="1:4" x14ac:dyDescent="0.35">
      <c r="A75" s="3"/>
      <c r="B75" s="3"/>
      <c r="C75" s="3"/>
      <c r="D75" s="3"/>
    </row>
    <row r="76" spans="1:4" x14ac:dyDescent="0.35">
      <c r="A76" s="3"/>
      <c r="B76" s="3"/>
      <c r="C76" s="3"/>
      <c r="D76" s="3"/>
    </row>
    <row r="77" spans="1:4" x14ac:dyDescent="0.35">
      <c r="A77" s="3"/>
      <c r="B77" s="3"/>
      <c r="C77" s="3"/>
      <c r="D77" s="3"/>
    </row>
    <row r="78" spans="1:4" x14ac:dyDescent="0.35">
      <c r="A78" s="3"/>
      <c r="B78" s="3"/>
      <c r="C78" s="3"/>
      <c r="D78" s="3"/>
    </row>
    <row r="79" spans="1:4" x14ac:dyDescent="0.35">
      <c r="A79" s="3"/>
      <c r="B79" s="3"/>
      <c r="C79" s="3"/>
      <c r="D79" s="3"/>
    </row>
    <row r="80" spans="1:4" x14ac:dyDescent="0.35">
      <c r="A80" s="3"/>
      <c r="B80" s="3"/>
      <c r="C80" s="3"/>
      <c r="D80" s="3"/>
    </row>
    <row r="81" spans="1:4" x14ac:dyDescent="0.35">
      <c r="A81" s="3"/>
      <c r="B81" s="3"/>
      <c r="C81" s="3"/>
      <c r="D81" s="3"/>
    </row>
    <row r="82" spans="1:4" x14ac:dyDescent="0.35">
      <c r="A82" s="3"/>
      <c r="B82" s="3"/>
      <c r="C82" s="3"/>
      <c r="D82" s="3"/>
    </row>
    <row r="83" spans="1:4" x14ac:dyDescent="0.35">
      <c r="A83" s="3"/>
      <c r="B83" s="3"/>
      <c r="C83" s="3"/>
      <c r="D83" s="3"/>
    </row>
    <row r="84" spans="1:4" x14ac:dyDescent="0.35">
      <c r="A84" s="3"/>
      <c r="B84" s="3"/>
      <c r="C84" s="3"/>
      <c r="D84" s="3"/>
    </row>
    <row r="85" spans="1:4" x14ac:dyDescent="0.35">
      <c r="A85" s="3"/>
      <c r="B85" s="3"/>
      <c r="C85" s="3"/>
      <c r="D85" s="3"/>
    </row>
    <row r="86" spans="1:4" x14ac:dyDescent="0.35">
      <c r="A86" s="3"/>
      <c r="B86" s="3"/>
      <c r="C86" s="3"/>
      <c r="D86" s="3"/>
    </row>
    <row r="87" spans="1:4" x14ac:dyDescent="0.35">
      <c r="A87" s="3"/>
      <c r="B87" s="3"/>
      <c r="C87" s="3"/>
      <c r="D87" s="3"/>
    </row>
    <row r="88" spans="1:4" x14ac:dyDescent="0.35">
      <c r="A88" s="3"/>
      <c r="B88" s="3"/>
      <c r="C88" s="3"/>
      <c r="D88" s="3"/>
    </row>
    <row r="89" spans="1:4" x14ac:dyDescent="0.35">
      <c r="A89" s="3"/>
      <c r="B89" s="3"/>
      <c r="C89" s="3"/>
      <c r="D89" s="3"/>
    </row>
    <row r="90" spans="1:4" x14ac:dyDescent="0.35">
      <c r="A90" s="3"/>
      <c r="B90" s="3"/>
      <c r="C90" s="3"/>
      <c r="D90" s="3"/>
    </row>
    <row r="91" spans="1:4" x14ac:dyDescent="0.35">
      <c r="A91" s="3"/>
      <c r="B91" s="3"/>
      <c r="C91" s="3"/>
      <c r="D91" s="3"/>
    </row>
    <row r="92" spans="1:4" x14ac:dyDescent="0.35">
      <c r="A92" s="3"/>
      <c r="B92" s="3"/>
      <c r="C92" s="3"/>
      <c r="D92" s="3"/>
    </row>
    <row r="93" spans="1:4" x14ac:dyDescent="0.35">
      <c r="A93" s="3"/>
      <c r="B93" s="3"/>
      <c r="C93" s="3"/>
      <c r="D93" s="3"/>
    </row>
    <row r="94" spans="1:4" x14ac:dyDescent="0.35">
      <c r="A94" s="3"/>
      <c r="B94" s="3"/>
      <c r="C94" s="3"/>
      <c r="D94" s="3"/>
    </row>
    <row r="95" spans="1:4" x14ac:dyDescent="0.35">
      <c r="A95" s="3"/>
      <c r="B95" s="3"/>
      <c r="C95" s="3"/>
      <c r="D95" s="3"/>
    </row>
    <row r="96" spans="1:4" x14ac:dyDescent="0.35">
      <c r="A96" s="3"/>
      <c r="B96" s="3"/>
      <c r="C96" s="3"/>
      <c r="D96" s="3"/>
    </row>
    <row r="97" spans="1:4" x14ac:dyDescent="0.35">
      <c r="A97" s="3"/>
      <c r="B97" s="3"/>
      <c r="C97" s="3"/>
      <c r="D97" s="3"/>
    </row>
    <row r="98" spans="1:4" x14ac:dyDescent="0.35">
      <c r="A98" s="3"/>
      <c r="B98" s="3"/>
      <c r="C98" s="3"/>
      <c r="D98" s="3"/>
    </row>
    <row r="99" spans="1:4" x14ac:dyDescent="0.35">
      <c r="A99" s="3"/>
      <c r="B99" s="3"/>
      <c r="C99" s="3"/>
      <c r="D99" s="3"/>
    </row>
    <row r="100" spans="1:4" x14ac:dyDescent="0.35">
      <c r="A100" s="3"/>
      <c r="B100" s="3"/>
      <c r="C100" s="3"/>
      <c r="D100" s="3"/>
    </row>
    <row r="101" spans="1:4" x14ac:dyDescent="0.35">
      <c r="A101" s="3"/>
      <c r="B101" s="3"/>
      <c r="C101" s="3"/>
      <c r="D101" s="3"/>
    </row>
    <row r="102" spans="1:4" x14ac:dyDescent="0.35">
      <c r="A102" s="3"/>
      <c r="B102" s="3"/>
      <c r="C102" s="3"/>
      <c r="D102" s="3"/>
    </row>
    <row r="103" spans="1:4" x14ac:dyDescent="0.35">
      <c r="A103" s="3"/>
      <c r="B103" s="3"/>
      <c r="C103" s="3"/>
      <c r="D103" s="3"/>
    </row>
    <row r="104" spans="1:4" x14ac:dyDescent="0.35">
      <c r="A104" s="3"/>
      <c r="B104" s="3"/>
      <c r="C104" s="3"/>
      <c r="D104" s="3"/>
    </row>
    <row r="105" spans="1:4" x14ac:dyDescent="0.35">
      <c r="A105" s="3"/>
      <c r="B105" s="3"/>
      <c r="C105" s="3"/>
      <c r="D105" s="3"/>
    </row>
    <row r="106" spans="1:4" x14ac:dyDescent="0.35">
      <c r="A106" s="3"/>
      <c r="B106" s="3"/>
      <c r="C106" s="3"/>
      <c r="D106" s="3"/>
    </row>
    <row r="107" spans="1:4" x14ac:dyDescent="0.35">
      <c r="A107" s="3"/>
      <c r="B107" s="3"/>
      <c r="C107" s="3"/>
      <c r="D107" s="3"/>
    </row>
    <row r="108" spans="1:4" x14ac:dyDescent="0.35">
      <c r="A108" s="3"/>
      <c r="B108" s="3"/>
      <c r="C108" s="3"/>
      <c r="D108" s="3"/>
    </row>
    <row r="109" spans="1:4" x14ac:dyDescent="0.35">
      <c r="A109" s="3"/>
      <c r="B109" s="3"/>
      <c r="C109" s="3"/>
      <c r="D109" s="3"/>
    </row>
    <row r="110" spans="1:4" x14ac:dyDescent="0.35">
      <c r="A110" s="3"/>
      <c r="B110" s="3"/>
      <c r="C110" s="3"/>
      <c r="D110" s="3"/>
    </row>
    <row r="111" spans="1:4" x14ac:dyDescent="0.35">
      <c r="A111" s="3"/>
      <c r="B111" s="3"/>
      <c r="C111" s="3"/>
      <c r="D111" s="3"/>
    </row>
    <row r="112" spans="1:4" x14ac:dyDescent="0.35">
      <c r="A112" s="3"/>
      <c r="B112" s="3"/>
      <c r="C112" s="3"/>
      <c r="D112" s="3"/>
    </row>
    <row r="113" spans="1:4" x14ac:dyDescent="0.35">
      <c r="A113" s="3"/>
      <c r="B113" s="3"/>
      <c r="C113" s="3"/>
      <c r="D113" s="3"/>
    </row>
    <row r="114" spans="1:4" x14ac:dyDescent="0.35">
      <c r="A114" s="3"/>
      <c r="B114" s="3"/>
      <c r="C114" s="3"/>
      <c r="D114" s="3"/>
    </row>
    <row r="115" spans="1:4" x14ac:dyDescent="0.35">
      <c r="A115" s="3"/>
      <c r="B115" s="3"/>
      <c r="C115" s="3"/>
      <c r="D115" s="3"/>
    </row>
    <row r="116" spans="1:4" x14ac:dyDescent="0.35">
      <c r="A116" s="3"/>
      <c r="B116" s="3"/>
      <c r="C116" s="3"/>
      <c r="D116" s="3"/>
    </row>
    <row r="117" spans="1:4" x14ac:dyDescent="0.35">
      <c r="A117" s="3"/>
      <c r="B117" s="3"/>
      <c r="C117" s="3"/>
      <c r="D117" s="3"/>
    </row>
    <row r="118" spans="1:4" x14ac:dyDescent="0.35">
      <c r="A118" s="3"/>
      <c r="B118" s="3"/>
      <c r="C118" s="3"/>
      <c r="D118" s="3"/>
    </row>
    <row r="119" spans="1:4" x14ac:dyDescent="0.35">
      <c r="A119" s="3"/>
      <c r="B119" s="3"/>
      <c r="C119" s="3"/>
      <c r="D119" s="3"/>
    </row>
    <row r="120" spans="1:4" x14ac:dyDescent="0.35">
      <c r="A120" s="3"/>
      <c r="B120" s="3"/>
      <c r="C120" s="3"/>
      <c r="D120" s="3"/>
    </row>
    <row r="121" spans="1:4" x14ac:dyDescent="0.35">
      <c r="A121" s="3"/>
      <c r="B121" s="3"/>
      <c r="C121" s="3"/>
      <c r="D121" s="3"/>
    </row>
    <row r="122" spans="1:4" x14ac:dyDescent="0.35">
      <c r="A122" s="3"/>
      <c r="B122" s="3"/>
      <c r="C122" s="3"/>
      <c r="D122" s="3"/>
    </row>
    <row r="123" spans="1:4" x14ac:dyDescent="0.35">
      <c r="A123" s="3"/>
      <c r="B123" s="3"/>
      <c r="C123" s="3"/>
      <c r="D123" s="3"/>
    </row>
    <row r="124" spans="1:4" x14ac:dyDescent="0.35">
      <c r="A124" s="3"/>
      <c r="B124" s="3"/>
      <c r="C124" s="3"/>
      <c r="D124" s="3"/>
    </row>
    <row r="125" spans="1:4" x14ac:dyDescent="0.35">
      <c r="A125" s="3"/>
      <c r="B125" s="3"/>
      <c r="C125" s="3"/>
      <c r="D125" s="3"/>
    </row>
    <row r="126" spans="1:4" x14ac:dyDescent="0.35">
      <c r="A126" s="3"/>
      <c r="B126" s="3"/>
      <c r="C126" s="3"/>
      <c r="D126" s="3"/>
    </row>
    <row r="127" spans="1:4" x14ac:dyDescent="0.35">
      <c r="A127" s="3"/>
      <c r="B127" s="3"/>
      <c r="C127" s="3"/>
      <c r="D127" s="3"/>
    </row>
    <row r="128" spans="1:4" x14ac:dyDescent="0.35">
      <c r="A128" s="3"/>
      <c r="B128" s="3"/>
      <c r="C128" s="3"/>
      <c r="D128" s="3"/>
    </row>
    <row r="129" spans="1:4" x14ac:dyDescent="0.35">
      <c r="A129" s="3"/>
      <c r="B129" s="3"/>
      <c r="C129" s="3"/>
      <c r="D129" s="3"/>
    </row>
    <row r="130" spans="1:4" x14ac:dyDescent="0.35">
      <c r="A130" s="3"/>
      <c r="B130" s="3"/>
      <c r="C130" s="3"/>
      <c r="D130" s="3"/>
    </row>
    <row r="131" spans="1:4" x14ac:dyDescent="0.35">
      <c r="A131" s="3"/>
      <c r="B131" s="3"/>
      <c r="C131" s="3"/>
      <c r="D131" s="3"/>
    </row>
    <row r="132" spans="1:4" x14ac:dyDescent="0.35">
      <c r="A132" s="3"/>
      <c r="B132" s="3"/>
      <c r="C132" s="3"/>
      <c r="D132" s="3"/>
    </row>
    <row r="133" spans="1:4" x14ac:dyDescent="0.35">
      <c r="A133" s="3"/>
      <c r="B133" s="3"/>
      <c r="C133" s="3"/>
      <c r="D133" s="3"/>
    </row>
    <row r="134" spans="1:4" x14ac:dyDescent="0.35">
      <c r="A134" s="3"/>
      <c r="B134" s="3"/>
      <c r="C134" s="3"/>
      <c r="D134" s="3"/>
    </row>
    <row r="135" spans="1:4" x14ac:dyDescent="0.35">
      <c r="A135" s="3"/>
      <c r="B135" s="3"/>
      <c r="C135" s="3"/>
      <c r="D135" s="3"/>
    </row>
    <row r="136" spans="1:4" x14ac:dyDescent="0.35">
      <c r="A136" s="3"/>
      <c r="B136" s="3"/>
      <c r="C136" s="3"/>
      <c r="D136" s="3"/>
    </row>
    <row r="137" spans="1:4" x14ac:dyDescent="0.35">
      <c r="A137" s="3"/>
      <c r="B137" s="3"/>
      <c r="C137" s="3"/>
      <c r="D137" s="3"/>
    </row>
    <row r="138" spans="1:4" x14ac:dyDescent="0.35">
      <c r="A138" s="3"/>
      <c r="B138" s="3"/>
      <c r="C138" s="3"/>
      <c r="D138" s="3"/>
    </row>
    <row r="139" spans="1:4" x14ac:dyDescent="0.35">
      <c r="A139" s="3"/>
      <c r="B139" s="3"/>
      <c r="C139" s="3"/>
      <c r="D139" s="3"/>
    </row>
    <row r="140" spans="1:4" x14ac:dyDescent="0.35">
      <c r="A140" s="3"/>
      <c r="B140" s="3"/>
      <c r="C140" s="3"/>
      <c r="D140" s="3"/>
    </row>
    <row r="141" spans="1:4" x14ac:dyDescent="0.35">
      <c r="A141" s="3"/>
      <c r="B141" s="3"/>
      <c r="C141" s="3"/>
      <c r="D141" s="3"/>
    </row>
    <row r="142" spans="1:4" x14ac:dyDescent="0.35">
      <c r="A142" s="3"/>
      <c r="B142" s="3"/>
      <c r="C142" s="3"/>
      <c r="D142" s="3"/>
    </row>
    <row r="143" spans="1:4" x14ac:dyDescent="0.35">
      <c r="A143" s="3"/>
      <c r="B143" s="3"/>
      <c r="C143" s="3"/>
      <c r="D143" s="3"/>
    </row>
    <row r="144" spans="1:4" x14ac:dyDescent="0.35">
      <c r="A144" s="3"/>
      <c r="B144" s="3"/>
      <c r="C144" s="3"/>
      <c r="D144" s="3"/>
    </row>
    <row r="145" spans="1:4" x14ac:dyDescent="0.35">
      <c r="A145" s="3"/>
      <c r="B145" s="3"/>
      <c r="C145" s="3"/>
      <c r="D145" s="3"/>
    </row>
    <row r="146" spans="1:4" x14ac:dyDescent="0.35">
      <c r="A146" s="3"/>
      <c r="B146" s="3"/>
      <c r="C146" s="3"/>
      <c r="D146" s="3"/>
    </row>
    <row r="147" spans="1:4" x14ac:dyDescent="0.35">
      <c r="A147" s="3"/>
      <c r="B147" s="3"/>
      <c r="C147" s="3"/>
      <c r="D147" s="3"/>
    </row>
    <row r="148" spans="1:4" x14ac:dyDescent="0.35">
      <c r="A148" s="3"/>
      <c r="B148" s="3"/>
      <c r="C148" s="3"/>
      <c r="D148" s="3"/>
    </row>
    <row r="149" spans="1:4" x14ac:dyDescent="0.35">
      <c r="A149" s="3"/>
      <c r="B149" s="3"/>
      <c r="C149" s="3"/>
      <c r="D149" s="3"/>
    </row>
    <row r="150" spans="1:4" x14ac:dyDescent="0.35">
      <c r="A150" s="3"/>
      <c r="B150" s="3"/>
      <c r="C150" s="3"/>
      <c r="D150" s="3"/>
    </row>
    <row r="151" spans="1:4" x14ac:dyDescent="0.35">
      <c r="A151" s="3"/>
      <c r="B151" s="3"/>
      <c r="C151" s="3"/>
      <c r="D151" s="3"/>
    </row>
    <row r="152" spans="1:4" x14ac:dyDescent="0.35">
      <c r="A152" s="3"/>
      <c r="B152" s="3"/>
      <c r="C152" s="3"/>
      <c r="D152" s="3"/>
    </row>
    <row r="153" spans="1:4" x14ac:dyDescent="0.35">
      <c r="A153" s="3"/>
      <c r="B153" s="3"/>
      <c r="C153" s="3"/>
      <c r="D153" s="3"/>
    </row>
    <row r="154" spans="1:4" x14ac:dyDescent="0.35">
      <c r="A154" s="3"/>
      <c r="B154" s="3"/>
      <c r="C154" s="3"/>
      <c r="D154" s="3"/>
    </row>
    <row r="155" spans="1:4" x14ac:dyDescent="0.35">
      <c r="A155" s="3"/>
      <c r="B155" s="3"/>
      <c r="C155" s="3"/>
      <c r="D155" s="3"/>
    </row>
    <row r="156" spans="1:4" x14ac:dyDescent="0.35">
      <c r="A156" s="3"/>
      <c r="B156" s="3"/>
      <c r="C156" s="3"/>
      <c r="D156" s="3"/>
    </row>
    <row r="157" spans="1:4" x14ac:dyDescent="0.35">
      <c r="A157" s="3"/>
      <c r="B157" s="3"/>
      <c r="C157" s="3"/>
      <c r="D157" s="3"/>
    </row>
    <row r="158" spans="1:4" x14ac:dyDescent="0.35">
      <c r="A158" s="3"/>
      <c r="B158" s="3"/>
      <c r="C158" s="3"/>
      <c r="D158" s="3"/>
    </row>
    <row r="159" spans="1:4" x14ac:dyDescent="0.35">
      <c r="A159" s="3"/>
      <c r="B159" s="3"/>
      <c r="C159" s="3"/>
      <c r="D159" s="3"/>
    </row>
    <row r="160" spans="1:4" x14ac:dyDescent="0.35">
      <c r="A160" s="3"/>
      <c r="B160" s="3"/>
      <c r="C160" s="3"/>
      <c r="D160" s="3"/>
    </row>
    <row r="161" spans="1:4" x14ac:dyDescent="0.35">
      <c r="A161" s="3"/>
      <c r="B161" s="3"/>
      <c r="C161" s="3"/>
      <c r="D161" s="3"/>
    </row>
    <row r="162" spans="1:4" x14ac:dyDescent="0.35">
      <c r="A162" s="3"/>
      <c r="B162" s="3"/>
      <c r="C162" s="3"/>
      <c r="D162" s="3"/>
    </row>
    <row r="163" spans="1:4" x14ac:dyDescent="0.35">
      <c r="A163" s="3"/>
      <c r="B163" s="3"/>
      <c r="C163" s="3"/>
      <c r="D163" s="3"/>
    </row>
    <row r="164" spans="1:4" x14ac:dyDescent="0.35">
      <c r="A164" s="3"/>
      <c r="B164" s="3"/>
      <c r="C164" s="3"/>
      <c r="D164" s="3"/>
    </row>
    <row r="165" spans="1:4" x14ac:dyDescent="0.35">
      <c r="A165" s="3"/>
      <c r="B165" s="3"/>
      <c r="C165" s="3"/>
      <c r="D165" s="3"/>
    </row>
    <row r="166" spans="1:4" x14ac:dyDescent="0.35">
      <c r="A166" s="3"/>
      <c r="B166" s="3"/>
      <c r="C166" s="3"/>
      <c r="D166" s="3"/>
    </row>
    <row r="167" spans="1:4" x14ac:dyDescent="0.35">
      <c r="A167" s="3"/>
      <c r="B167" s="3"/>
      <c r="C167" s="3"/>
      <c r="D167" s="3"/>
    </row>
    <row r="168" spans="1:4" x14ac:dyDescent="0.35">
      <c r="A168" s="3"/>
      <c r="B168" s="3"/>
      <c r="C168" s="3"/>
      <c r="D168" s="3"/>
    </row>
    <row r="169" spans="1:4" x14ac:dyDescent="0.35">
      <c r="A169" s="3"/>
      <c r="B169" s="3"/>
      <c r="C169" s="3"/>
      <c r="D169" s="3"/>
    </row>
    <row r="170" spans="1:4" x14ac:dyDescent="0.35">
      <c r="A170" s="3"/>
      <c r="B170" s="3"/>
      <c r="C170" s="3"/>
      <c r="D170" s="3"/>
    </row>
    <row r="171" spans="1:4" x14ac:dyDescent="0.35">
      <c r="A171" s="3"/>
      <c r="B171" s="3"/>
      <c r="C171" s="3"/>
      <c r="D171" s="3"/>
    </row>
    <row r="172" spans="1:4" x14ac:dyDescent="0.35">
      <c r="A172" s="3"/>
      <c r="B172" s="3"/>
      <c r="C172" s="3"/>
      <c r="D172" s="3"/>
    </row>
    <row r="173" spans="1:4" x14ac:dyDescent="0.35">
      <c r="A173" s="3"/>
      <c r="B173" s="3"/>
      <c r="C173" s="3"/>
      <c r="D173" s="3"/>
    </row>
    <row r="174" spans="1:4" x14ac:dyDescent="0.35">
      <c r="A174" s="3"/>
      <c r="B174" s="3"/>
      <c r="C174" s="3"/>
      <c r="D174" s="3"/>
    </row>
    <row r="175" spans="1:4" x14ac:dyDescent="0.35">
      <c r="A175" s="3"/>
      <c r="B175" s="3"/>
      <c r="C175" s="3"/>
      <c r="D175" s="3"/>
    </row>
    <row r="176" spans="1:4" x14ac:dyDescent="0.35">
      <c r="A176" s="3"/>
      <c r="B176" s="3"/>
      <c r="C176" s="3"/>
      <c r="D176" s="3"/>
    </row>
    <row r="177" spans="1:4" x14ac:dyDescent="0.35">
      <c r="A177" s="3"/>
      <c r="B177" s="3"/>
      <c r="C177" s="3"/>
      <c r="D177" s="3"/>
    </row>
    <row r="178" spans="1:4" x14ac:dyDescent="0.35">
      <c r="A178" s="3"/>
      <c r="B178" s="3"/>
      <c r="C178" s="3"/>
      <c r="D178" s="3"/>
    </row>
    <row r="179" spans="1:4" x14ac:dyDescent="0.35">
      <c r="A179" s="3"/>
      <c r="B179" s="3"/>
      <c r="C179" s="3"/>
      <c r="D179" s="3"/>
    </row>
    <row r="180" spans="1:4" x14ac:dyDescent="0.35">
      <c r="A180" s="3"/>
      <c r="B180" s="3"/>
      <c r="C180" s="3"/>
      <c r="D180" s="3"/>
    </row>
    <row r="181" spans="1:4" x14ac:dyDescent="0.35">
      <c r="A181" s="3"/>
      <c r="B181" s="3"/>
      <c r="C181" s="3"/>
      <c r="D181" s="3"/>
    </row>
    <row r="182" spans="1:4" x14ac:dyDescent="0.35">
      <c r="A182" s="3"/>
      <c r="B182" s="3"/>
      <c r="C182" s="3"/>
      <c r="D182" s="3"/>
    </row>
    <row r="183" spans="1:4" x14ac:dyDescent="0.35">
      <c r="A183" s="3"/>
      <c r="B183" s="3"/>
      <c r="C183" s="3"/>
      <c r="D183" s="3"/>
    </row>
    <row r="184" spans="1:4" x14ac:dyDescent="0.35">
      <c r="A184" s="3"/>
      <c r="B184" s="3"/>
      <c r="C184" s="3"/>
      <c r="D184" s="3"/>
    </row>
    <row r="185" spans="1:4" x14ac:dyDescent="0.35">
      <c r="A185" s="3"/>
      <c r="B185" s="3"/>
      <c r="C185" s="3"/>
      <c r="D185" s="3"/>
    </row>
    <row r="186" spans="1:4" x14ac:dyDescent="0.35">
      <c r="A186" s="3"/>
      <c r="B186" s="3"/>
      <c r="C186" s="3"/>
      <c r="D186" s="3"/>
    </row>
    <row r="187" spans="1:4" x14ac:dyDescent="0.35">
      <c r="A187" s="3"/>
      <c r="B187" s="3"/>
      <c r="C187" s="3"/>
      <c r="D187" s="3"/>
    </row>
    <row r="188" spans="1:4" x14ac:dyDescent="0.35">
      <c r="A188" s="3"/>
      <c r="B188" s="3"/>
      <c r="C188" s="3"/>
      <c r="D188" s="3"/>
    </row>
    <row r="189" spans="1:4" x14ac:dyDescent="0.35">
      <c r="A189" s="3"/>
      <c r="B189" s="3"/>
      <c r="C189" s="3"/>
      <c r="D189" s="3"/>
    </row>
    <row r="190" spans="1:4" x14ac:dyDescent="0.35">
      <c r="A190" s="3"/>
      <c r="B190" s="3"/>
      <c r="C190" s="3"/>
      <c r="D190" s="3"/>
    </row>
    <row r="191" spans="1:4" x14ac:dyDescent="0.35">
      <c r="A191" s="3"/>
      <c r="B191" s="3"/>
      <c r="C191" s="3"/>
      <c r="D191" s="3"/>
    </row>
    <row r="192" spans="1:4" x14ac:dyDescent="0.35">
      <c r="A192" s="3"/>
      <c r="B192" s="3"/>
      <c r="C192" s="3"/>
      <c r="D192" s="3"/>
    </row>
    <row r="193" spans="1:4" x14ac:dyDescent="0.35">
      <c r="A193" s="3"/>
      <c r="B193" s="3"/>
      <c r="C193" s="3"/>
      <c r="D193" s="3"/>
    </row>
    <row r="194" spans="1:4" x14ac:dyDescent="0.35">
      <c r="A194" s="3"/>
      <c r="B194" s="3"/>
      <c r="C194" s="3"/>
      <c r="D194" s="3"/>
    </row>
    <row r="195" spans="1:4" x14ac:dyDescent="0.35">
      <c r="A195" s="3"/>
      <c r="B195" s="3"/>
      <c r="C195" s="3"/>
      <c r="D195" s="3"/>
    </row>
    <row r="196" spans="1:4" x14ac:dyDescent="0.35">
      <c r="A196" s="3"/>
      <c r="B196" s="3"/>
      <c r="C196" s="3"/>
      <c r="D196" s="3"/>
    </row>
    <row r="197" spans="1:4" x14ac:dyDescent="0.35">
      <c r="A197" s="3"/>
      <c r="B197" s="3"/>
      <c r="C197" s="3"/>
      <c r="D197" s="3"/>
    </row>
    <row r="198" spans="1:4" x14ac:dyDescent="0.35">
      <c r="A198" s="3"/>
      <c r="B198" s="3"/>
      <c r="C198" s="3"/>
      <c r="D198" s="3"/>
    </row>
    <row r="199" spans="1:4" x14ac:dyDescent="0.35">
      <c r="A199" s="3"/>
      <c r="B199" s="3"/>
      <c r="C199" s="3"/>
      <c r="D199" s="3"/>
    </row>
    <row r="200" spans="1:4" x14ac:dyDescent="0.35">
      <c r="A200" s="3"/>
      <c r="B200" s="3"/>
      <c r="C200" s="3"/>
      <c r="D200" s="3"/>
    </row>
    <row r="201" spans="1:4" x14ac:dyDescent="0.35">
      <c r="A201" s="3"/>
      <c r="B201" s="3"/>
      <c r="C201" s="3"/>
      <c r="D201" s="3"/>
    </row>
    <row r="202" spans="1:4" x14ac:dyDescent="0.35">
      <c r="A202" s="3"/>
      <c r="B202" s="3"/>
      <c r="C202" s="3"/>
      <c r="D202" s="3"/>
    </row>
    <row r="203" spans="1:4" x14ac:dyDescent="0.35">
      <c r="A203" s="3"/>
      <c r="B203" s="3"/>
      <c r="C203" s="3"/>
      <c r="D203" s="3"/>
    </row>
    <row r="204" spans="1:4" x14ac:dyDescent="0.35">
      <c r="A204" s="3"/>
      <c r="B204" s="3"/>
      <c r="C204" s="3"/>
      <c r="D204" s="3"/>
    </row>
    <row r="205" spans="1:4" x14ac:dyDescent="0.35">
      <c r="A205" s="3"/>
      <c r="B205" s="3"/>
      <c r="C205" s="3"/>
      <c r="D205" s="3"/>
    </row>
    <row r="206" spans="1:4" x14ac:dyDescent="0.35">
      <c r="A206" s="3"/>
      <c r="B206" s="3"/>
      <c r="C206" s="3"/>
      <c r="D206" s="3"/>
    </row>
    <row r="207" spans="1:4" x14ac:dyDescent="0.35">
      <c r="A207" s="3"/>
      <c r="B207" s="3"/>
      <c r="C207" s="3"/>
      <c r="D207" s="3"/>
    </row>
    <row r="208" spans="1:4" x14ac:dyDescent="0.35">
      <c r="A208" s="3"/>
      <c r="B208" s="3"/>
      <c r="C208" s="3"/>
      <c r="D208" s="3"/>
    </row>
    <row r="209" spans="1:4" x14ac:dyDescent="0.35">
      <c r="A209" s="3"/>
      <c r="B209" s="3"/>
      <c r="C209" s="3"/>
      <c r="D209" s="3"/>
    </row>
    <row r="210" spans="1:4" x14ac:dyDescent="0.35">
      <c r="A210" s="3"/>
      <c r="B210" s="3"/>
      <c r="C210" s="3"/>
      <c r="D210" s="3"/>
    </row>
    <row r="211" spans="1:4" x14ac:dyDescent="0.35">
      <c r="A211" s="3"/>
      <c r="B211" s="3"/>
      <c r="C211" s="3"/>
      <c r="D211" s="3"/>
    </row>
    <row r="212" spans="1:4" x14ac:dyDescent="0.35">
      <c r="A212" s="3"/>
      <c r="B212" s="3"/>
      <c r="C212" s="3"/>
      <c r="D212" s="3"/>
    </row>
    <row r="213" spans="1:4" x14ac:dyDescent="0.35">
      <c r="A213" s="3"/>
      <c r="B213" s="3"/>
      <c r="C213" s="3"/>
      <c r="D213" s="3"/>
    </row>
    <row r="214" spans="1:4" x14ac:dyDescent="0.35">
      <c r="A214" s="3"/>
      <c r="B214" s="3"/>
      <c r="C214" s="3"/>
      <c r="D214" s="3"/>
    </row>
    <row r="215" spans="1:4" x14ac:dyDescent="0.35">
      <c r="A215" s="3"/>
      <c r="B215" s="3"/>
      <c r="C215" s="3"/>
      <c r="D215" s="3"/>
    </row>
    <row r="216" spans="1:4" x14ac:dyDescent="0.35">
      <c r="A216" s="3"/>
      <c r="B216" s="3"/>
      <c r="C216" s="3"/>
      <c r="D216" s="3"/>
    </row>
    <row r="217" spans="1:4" x14ac:dyDescent="0.35">
      <c r="A217" s="3"/>
      <c r="B217" s="3"/>
      <c r="C217" s="3"/>
      <c r="D217" s="3"/>
    </row>
    <row r="218" spans="1:4" x14ac:dyDescent="0.35">
      <c r="A218" s="3"/>
      <c r="B218" s="3"/>
      <c r="C218" s="3"/>
      <c r="D218" s="3"/>
    </row>
    <row r="219" spans="1:4" x14ac:dyDescent="0.35">
      <c r="A219" s="3"/>
      <c r="B219" s="3"/>
      <c r="C219" s="3"/>
      <c r="D219" s="3"/>
    </row>
    <row r="220" spans="1:4" x14ac:dyDescent="0.35">
      <c r="A220" s="3"/>
      <c r="B220" s="3"/>
      <c r="C220" s="3"/>
      <c r="D220" s="3"/>
    </row>
    <row r="221" spans="1:4" x14ac:dyDescent="0.35">
      <c r="A221" s="3"/>
      <c r="B221" s="3"/>
      <c r="C221" s="3"/>
      <c r="D221" s="3"/>
    </row>
    <row r="222" spans="1:4" x14ac:dyDescent="0.35">
      <c r="A222" s="3"/>
      <c r="B222" s="3"/>
      <c r="C222" s="3"/>
      <c r="D222" s="3"/>
    </row>
    <row r="223" spans="1:4" x14ac:dyDescent="0.35">
      <c r="A223" s="3"/>
      <c r="B223" s="3"/>
      <c r="C223" s="3"/>
      <c r="D223" s="3"/>
    </row>
    <row r="224" spans="1:4" x14ac:dyDescent="0.35">
      <c r="A224" s="3"/>
      <c r="B224" s="3"/>
      <c r="C224" s="3"/>
      <c r="D224" s="3"/>
    </row>
    <row r="225" spans="1:4" x14ac:dyDescent="0.35">
      <c r="A225" s="3"/>
      <c r="B225" s="3"/>
      <c r="C225" s="3"/>
      <c r="D225" s="3"/>
    </row>
    <row r="226" spans="1:4" x14ac:dyDescent="0.35">
      <c r="A226" s="3"/>
      <c r="B226" s="3"/>
      <c r="C226" s="3"/>
      <c r="D226" s="3"/>
    </row>
    <row r="227" spans="1:4" x14ac:dyDescent="0.35">
      <c r="A227" s="3"/>
      <c r="B227" s="3"/>
      <c r="C227" s="3"/>
      <c r="D227" s="3"/>
    </row>
    <row r="228" spans="1:4" x14ac:dyDescent="0.35">
      <c r="A228" s="3"/>
      <c r="B228" s="3"/>
      <c r="C228" s="3"/>
      <c r="D228" s="3"/>
    </row>
    <row r="229" spans="1:4" x14ac:dyDescent="0.35">
      <c r="A229" s="3"/>
      <c r="B229" s="3"/>
      <c r="C229" s="3"/>
      <c r="D229" s="3"/>
    </row>
    <row r="230" spans="1:4" x14ac:dyDescent="0.35">
      <c r="A230" s="3"/>
      <c r="B230" s="3"/>
      <c r="C230" s="3"/>
      <c r="D230" s="3"/>
    </row>
    <row r="231" spans="1:4" x14ac:dyDescent="0.35">
      <c r="A231" s="3"/>
      <c r="B231" s="3"/>
      <c r="C231" s="3"/>
      <c r="D231" s="3"/>
    </row>
    <row r="232" spans="1:4" x14ac:dyDescent="0.35">
      <c r="A232" s="3"/>
      <c r="B232" s="3"/>
      <c r="C232" s="3"/>
      <c r="D232" s="3"/>
    </row>
    <row r="233" spans="1:4" x14ac:dyDescent="0.35">
      <c r="A233" s="3"/>
      <c r="B233" s="3"/>
      <c r="C233" s="3"/>
      <c r="D233" s="3"/>
    </row>
    <row r="234" spans="1:4" x14ac:dyDescent="0.35">
      <c r="A234" s="3"/>
      <c r="B234" s="3"/>
      <c r="C234" s="3"/>
      <c r="D234" s="3"/>
    </row>
    <row r="235" spans="1:4" x14ac:dyDescent="0.35">
      <c r="A235" s="3"/>
      <c r="B235" s="3"/>
      <c r="C235" s="3"/>
      <c r="D235" s="3"/>
    </row>
    <row r="236" spans="1:4" x14ac:dyDescent="0.35">
      <c r="A236" s="3"/>
      <c r="B236" s="3"/>
      <c r="C236" s="3"/>
      <c r="D236" s="3"/>
    </row>
    <row r="237" spans="1:4" x14ac:dyDescent="0.35">
      <c r="A237" s="3"/>
      <c r="B237" s="3"/>
      <c r="C237" s="3"/>
      <c r="D237" s="3"/>
    </row>
    <row r="238" spans="1:4" x14ac:dyDescent="0.35">
      <c r="A238" s="3"/>
      <c r="B238" s="3"/>
      <c r="C238" s="3"/>
      <c r="D238" s="3"/>
    </row>
    <row r="239" spans="1:4" x14ac:dyDescent="0.35">
      <c r="A239" s="3"/>
      <c r="B239" s="3"/>
      <c r="C239" s="3"/>
      <c r="D239" s="3"/>
    </row>
    <row r="240" spans="1:4" x14ac:dyDescent="0.35">
      <c r="A240" s="3"/>
      <c r="B240" s="3"/>
      <c r="C240" s="3"/>
      <c r="D240" s="3"/>
    </row>
    <row r="241" spans="1:4" x14ac:dyDescent="0.35">
      <c r="A241" s="3"/>
      <c r="B241" s="3"/>
      <c r="C241" s="3"/>
      <c r="D241" s="3"/>
    </row>
    <row r="242" spans="1:4" x14ac:dyDescent="0.35">
      <c r="A242" s="3"/>
      <c r="B242" s="3"/>
      <c r="C242" s="3"/>
      <c r="D242" s="3"/>
    </row>
    <row r="243" spans="1:4" x14ac:dyDescent="0.35">
      <c r="A243" s="3"/>
      <c r="B243" s="3"/>
      <c r="C243" s="3"/>
      <c r="D243" s="3"/>
    </row>
    <row r="244" spans="1:4" x14ac:dyDescent="0.35">
      <c r="A244" s="3"/>
      <c r="B244" s="3"/>
      <c r="C244" s="3"/>
      <c r="D244" s="3"/>
    </row>
    <row r="245" spans="1:4" x14ac:dyDescent="0.35">
      <c r="A245" s="3"/>
      <c r="B245" s="3"/>
      <c r="C245" s="3"/>
      <c r="D245" s="3"/>
    </row>
    <row r="246" spans="1:4" x14ac:dyDescent="0.35">
      <c r="A246" s="3"/>
      <c r="B246" s="3"/>
      <c r="C246" s="3"/>
      <c r="D246" s="3"/>
    </row>
    <row r="247" spans="1:4" x14ac:dyDescent="0.35">
      <c r="A247" s="3"/>
      <c r="B247" s="3"/>
      <c r="C247" s="3"/>
      <c r="D247" s="3"/>
    </row>
    <row r="248" spans="1:4" x14ac:dyDescent="0.35">
      <c r="A248" s="3"/>
      <c r="B248" s="3"/>
      <c r="C248" s="3"/>
      <c r="D248" s="3"/>
    </row>
    <row r="249" spans="1:4" x14ac:dyDescent="0.35">
      <c r="A249" s="3"/>
      <c r="B249" s="3"/>
      <c r="C249" s="3"/>
      <c r="D249" s="3"/>
    </row>
    <row r="250" spans="1:4" x14ac:dyDescent="0.35">
      <c r="A250" s="3"/>
      <c r="B250" s="3"/>
      <c r="C250" s="3"/>
      <c r="D250" s="3"/>
    </row>
    <row r="251" spans="1:4" x14ac:dyDescent="0.35">
      <c r="A251" s="3"/>
      <c r="B251" s="3"/>
      <c r="C251" s="3"/>
      <c r="D251" s="3"/>
    </row>
    <row r="252" spans="1:4" x14ac:dyDescent="0.35">
      <c r="A252" s="3"/>
      <c r="B252" s="3"/>
      <c r="C252" s="3"/>
      <c r="D252" s="3"/>
    </row>
    <row r="253" spans="1:4" x14ac:dyDescent="0.35">
      <c r="A253" s="3"/>
      <c r="B253" s="3"/>
      <c r="C253" s="3"/>
      <c r="D253" s="3"/>
    </row>
    <row r="254" spans="1:4" x14ac:dyDescent="0.35">
      <c r="A254" s="3"/>
      <c r="B254" s="3"/>
      <c r="C254" s="3"/>
      <c r="D254" s="3"/>
    </row>
    <row r="255" spans="1:4" x14ac:dyDescent="0.35">
      <c r="A255" s="3"/>
      <c r="B255" s="3"/>
      <c r="C255" s="3"/>
      <c r="D255" s="3"/>
    </row>
    <row r="256" spans="1:4" x14ac:dyDescent="0.35">
      <c r="A256" s="3"/>
      <c r="B256" s="3"/>
      <c r="C256" s="3"/>
      <c r="D256" s="3"/>
    </row>
    <row r="257" spans="1:4" x14ac:dyDescent="0.35">
      <c r="A257" s="3"/>
      <c r="B257" s="3"/>
      <c r="C257" s="3"/>
      <c r="D257" s="3"/>
    </row>
    <row r="258" spans="1:4" x14ac:dyDescent="0.35">
      <c r="A258" s="3"/>
      <c r="B258" s="3"/>
      <c r="C258" s="3"/>
      <c r="D258" s="3"/>
    </row>
    <row r="259" spans="1:4" x14ac:dyDescent="0.35">
      <c r="A259" s="3"/>
      <c r="B259" s="3"/>
      <c r="C259" s="3"/>
      <c r="D259" s="3"/>
    </row>
    <row r="260" spans="1:4" x14ac:dyDescent="0.35">
      <c r="A260" s="3"/>
      <c r="B260" s="3"/>
      <c r="C260" s="3"/>
      <c r="D260" s="3"/>
    </row>
    <row r="261" spans="1:4" x14ac:dyDescent="0.35">
      <c r="A261" s="3"/>
      <c r="B261" s="3"/>
      <c r="C261" s="3"/>
      <c r="D261" s="3"/>
    </row>
    <row r="262" spans="1:4" x14ac:dyDescent="0.35">
      <c r="A262" s="3"/>
      <c r="B262" s="3"/>
      <c r="C262" s="3"/>
      <c r="D262" s="3"/>
    </row>
    <row r="263" spans="1:4" x14ac:dyDescent="0.35">
      <c r="A263" s="3"/>
      <c r="B263" s="3"/>
      <c r="C263" s="3"/>
      <c r="D263" s="3"/>
    </row>
    <row r="264" spans="1:4" x14ac:dyDescent="0.35">
      <c r="A264" s="3"/>
      <c r="B264" s="3"/>
      <c r="C264" s="3"/>
      <c r="D264" s="3"/>
    </row>
    <row r="265" spans="1:4" x14ac:dyDescent="0.35">
      <c r="A265" s="3"/>
      <c r="B265" s="3"/>
      <c r="C265" s="3"/>
      <c r="D265" s="3"/>
    </row>
    <row r="266" spans="1:4" x14ac:dyDescent="0.35">
      <c r="A266" s="3"/>
      <c r="B266" s="3"/>
      <c r="C266" s="3"/>
      <c r="D266" s="3"/>
    </row>
    <row r="267" spans="1:4" x14ac:dyDescent="0.35">
      <c r="A267" s="3"/>
      <c r="B267" s="3"/>
      <c r="C267" s="3"/>
      <c r="D267" s="3"/>
    </row>
    <row r="268" spans="1:4" x14ac:dyDescent="0.35">
      <c r="A268" s="3"/>
      <c r="B268" s="3"/>
      <c r="C268" s="3"/>
      <c r="D268" s="3"/>
    </row>
    <row r="269" spans="1:4" x14ac:dyDescent="0.35">
      <c r="A269" s="3"/>
      <c r="B269" s="3"/>
      <c r="C269" s="3"/>
      <c r="D269" s="3"/>
    </row>
    <row r="270" spans="1:4" x14ac:dyDescent="0.35">
      <c r="A270" s="3"/>
      <c r="B270" s="3"/>
      <c r="C270" s="3"/>
      <c r="D270" s="3"/>
    </row>
    <row r="271" spans="1:4" x14ac:dyDescent="0.35">
      <c r="A271" s="3"/>
      <c r="B271" s="3"/>
      <c r="C271" s="3"/>
      <c r="D271" s="3"/>
    </row>
    <row r="272" spans="1:4" x14ac:dyDescent="0.35">
      <c r="A272" s="3"/>
      <c r="B272" s="3"/>
      <c r="C272" s="3"/>
      <c r="D272" s="3"/>
    </row>
    <row r="273" spans="1:4" x14ac:dyDescent="0.35">
      <c r="A273" s="3"/>
      <c r="B273" s="3"/>
      <c r="C273" s="3"/>
      <c r="D273" s="3"/>
    </row>
    <row r="274" spans="1:4" x14ac:dyDescent="0.35">
      <c r="A274" s="3"/>
      <c r="B274" s="3"/>
      <c r="C274" s="3"/>
      <c r="D274" s="3"/>
    </row>
    <row r="275" spans="1:4" x14ac:dyDescent="0.35">
      <c r="A275" s="3"/>
      <c r="B275" s="3"/>
      <c r="C275" s="3"/>
      <c r="D275" s="3"/>
    </row>
    <row r="276" spans="1:4" x14ac:dyDescent="0.35">
      <c r="A276" s="3"/>
      <c r="B276" s="3"/>
      <c r="C276" s="3"/>
      <c r="D276" s="3"/>
    </row>
    <row r="277" spans="1:4" x14ac:dyDescent="0.35">
      <c r="A277" s="3"/>
      <c r="B277" s="3"/>
      <c r="C277" s="3"/>
      <c r="D277" s="3"/>
    </row>
    <row r="278" spans="1:4" x14ac:dyDescent="0.35">
      <c r="A278" s="3"/>
      <c r="B278" s="3"/>
      <c r="C278" s="3"/>
      <c r="D278" s="3"/>
    </row>
    <row r="279" spans="1:4" x14ac:dyDescent="0.35">
      <c r="A279" s="3"/>
      <c r="B279" s="3"/>
      <c r="C279" s="3"/>
      <c r="D279" s="3"/>
    </row>
    <row r="280" spans="1:4" x14ac:dyDescent="0.35">
      <c r="A280" s="3"/>
      <c r="B280" s="3"/>
      <c r="C280" s="3"/>
      <c r="D280" s="3"/>
    </row>
    <row r="281" spans="1:4" x14ac:dyDescent="0.35">
      <c r="A281" s="3"/>
      <c r="B281" s="3"/>
      <c r="C281" s="3"/>
      <c r="D281" s="3"/>
    </row>
    <row r="282" spans="1:4" x14ac:dyDescent="0.35">
      <c r="A282" s="3"/>
      <c r="B282" s="3"/>
      <c r="C282" s="3"/>
      <c r="D282" s="3"/>
    </row>
    <row r="283" spans="1:4" x14ac:dyDescent="0.35">
      <c r="A283" s="3"/>
      <c r="B283" s="3"/>
      <c r="C283" s="3"/>
      <c r="D283" s="3"/>
    </row>
    <row r="284" spans="1:4" x14ac:dyDescent="0.35">
      <c r="A284" s="3"/>
      <c r="B284" s="3"/>
      <c r="C284" s="3"/>
      <c r="D284" s="3"/>
    </row>
    <row r="285" spans="1:4" x14ac:dyDescent="0.35">
      <c r="A285" s="3"/>
      <c r="B285" s="3"/>
      <c r="C285" s="3"/>
      <c r="D285" s="3"/>
    </row>
    <row r="286" spans="1:4" x14ac:dyDescent="0.35">
      <c r="A286" s="3"/>
      <c r="B286" s="3"/>
      <c r="C286" s="3"/>
      <c r="D286" s="3"/>
    </row>
    <row r="287" spans="1:4" x14ac:dyDescent="0.35">
      <c r="A287" s="3"/>
      <c r="B287" s="3"/>
      <c r="C287" s="3"/>
      <c r="D287" s="3"/>
    </row>
    <row r="288" spans="1:4" x14ac:dyDescent="0.35">
      <c r="A288" s="3"/>
      <c r="B288" s="3"/>
      <c r="C288" s="3"/>
      <c r="D288" s="3"/>
    </row>
    <row r="289" spans="1:4" x14ac:dyDescent="0.35">
      <c r="A289" s="3"/>
      <c r="B289" s="3"/>
      <c r="C289" s="3"/>
      <c r="D289" s="3"/>
    </row>
    <row r="290" spans="1:4" x14ac:dyDescent="0.35">
      <c r="A290" s="3"/>
      <c r="B290" s="3"/>
      <c r="C290" s="3"/>
      <c r="D290" s="3"/>
    </row>
    <row r="291" spans="1:4" x14ac:dyDescent="0.35">
      <c r="A291" s="3"/>
      <c r="B291" s="3"/>
      <c r="C291" s="3"/>
      <c r="D291" s="3"/>
    </row>
    <row r="292" spans="1:4" x14ac:dyDescent="0.35">
      <c r="A292" s="3"/>
      <c r="B292" s="3"/>
      <c r="C292" s="3"/>
      <c r="D292" s="3"/>
    </row>
    <row r="293" spans="1:4" x14ac:dyDescent="0.35">
      <c r="A293" s="3"/>
      <c r="B293" s="3"/>
      <c r="C293" s="3"/>
      <c r="D293" s="3"/>
    </row>
    <row r="294" spans="1:4" x14ac:dyDescent="0.35">
      <c r="A294" s="3"/>
      <c r="B294" s="3"/>
      <c r="C294" s="3"/>
      <c r="D294" s="3"/>
    </row>
    <row r="295" spans="1:4" x14ac:dyDescent="0.35">
      <c r="A295" s="3"/>
      <c r="B295" s="3"/>
      <c r="C295" s="3"/>
      <c r="D295" s="3"/>
    </row>
    <row r="296" spans="1:4" x14ac:dyDescent="0.35">
      <c r="A296" s="3"/>
      <c r="B296" s="3"/>
      <c r="C296" s="3"/>
      <c r="D296" s="3"/>
    </row>
    <row r="297" spans="1:4" x14ac:dyDescent="0.35">
      <c r="A297" s="3"/>
      <c r="B297" s="3"/>
      <c r="C297" s="3"/>
      <c r="D297" s="3"/>
    </row>
    <row r="298" spans="1:4" x14ac:dyDescent="0.35">
      <c r="A298" s="3"/>
      <c r="B298" s="3"/>
      <c r="C298" s="3"/>
      <c r="D298" s="3"/>
    </row>
    <row r="299" spans="1:4" x14ac:dyDescent="0.35">
      <c r="A299" s="3"/>
      <c r="B299" s="3"/>
      <c r="C299" s="3"/>
      <c r="D299" s="3"/>
    </row>
    <row r="300" spans="1:4" x14ac:dyDescent="0.35">
      <c r="A300" s="3"/>
      <c r="B300" s="3"/>
      <c r="C300" s="3"/>
      <c r="D300" s="3"/>
    </row>
    <row r="301" spans="1:4" x14ac:dyDescent="0.35">
      <c r="A301" s="3"/>
      <c r="B301" s="3"/>
      <c r="C301" s="3"/>
      <c r="D301" s="3"/>
    </row>
    <row r="302" spans="1:4" x14ac:dyDescent="0.35">
      <c r="A302" s="3"/>
      <c r="B302" s="3"/>
      <c r="C302" s="3"/>
      <c r="D302" s="3"/>
    </row>
    <row r="303" spans="1:4" x14ac:dyDescent="0.35">
      <c r="A303" s="3"/>
      <c r="B303" s="3"/>
      <c r="C303" s="3"/>
      <c r="D303" s="3"/>
    </row>
    <row r="304" spans="1:4" x14ac:dyDescent="0.35">
      <c r="A304" s="3"/>
      <c r="B304" s="3"/>
      <c r="C304" s="3"/>
      <c r="D304" s="3"/>
    </row>
    <row r="305" spans="1:4" x14ac:dyDescent="0.35">
      <c r="A305" s="3"/>
      <c r="B305" s="3"/>
      <c r="C305" s="3"/>
      <c r="D305" s="3"/>
    </row>
    <row r="306" spans="1:4" x14ac:dyDescent="0.35">
      <c r="A306" s="3"/>
      <c r="B306" s="3"/>
      <c r="C306" s="3"/>
      <c r="D306" s="3"/>
    </row>
    <row r="307" spans="1:4" x14ac:dyDescent="0.35">
      <c r="A307" s="3"/>
      <c r="B307" s="3"/>
      <c r="C307" s="3"/>
      <c r="D307" s="3"/>
    </row>
    <row r="308" spans="1:4" x14ac:dyDescent="0.35">
      <c r="A308" s="3"/>
      <c r="B308" s="3"/>
      <c r="C308" s="3"/>
      <c r="D308" s="3"/>
    </row>
    <row r="309" spans="1:4" x14ac:dyDescent="0.35">
      <c r="A309" s="3"/>
      <c r="B309" s="3"/>
      <c r="C309" s="3"/>
      <c r="D309" s="3"/>
    </row>
    <row r="310" spans="1:4" x14ac:dyDescent="0.35">
      <c r="A310" s="3"/>
      <c r="B310" s="3"/>
      <c r="C310" s="3"/>
      <c r="D310" s="3"/>
    </row>
    <row r="311" spans="1:4" x14ac:dyDescent="0.35">
      <c r="A311" s="3"/>
      <c r="B311" s="3"/>
      <c r="C311" s="3"/>
      <c r="D311" s="3"/>
    </row>
    <row r="312" spans="1:4" x14ac:dyDescent="0.35">
      <c r="A312" s="3"/>
      <c r="B312" s="3"/>
      <c r="C312" s="3"/>
      <c r="D312" s="3"/>
    </row>
    <row r="313" spans="1:4" x14ac:dyDescent="0.35">
      <c r="A313" s="3"/>
      <c r="B313" s="3"/>
      <c r="C313" s="3"/>
      <c r="D313" s="3"/>
    </row>
    <row r="314" spans="1:4" x14ac:dyDescent="0.35">
      <c r="A314" s="3"/>
      <c r="B314" s="3"/>
      <c r="C314" s="3"/>
      <c r="D314" s="3"/>
    </row>
    <row r="315" spans="1:4" x14ac:dyDescent="0.35">
      <c r="A315" s="3"/>
      <c r="B315" s="3"/>
      <c r="C315" s="3"/>
      <c r="D315" s="3"/>
    </row>
    <row r="316" spans="1:4" x14ac:dyDescent="0.35">
      <c r="A316" s="3"/>
      <c r="B316" s="3"/>
      <c r="C316" s="3"/>
      <c r="D316" s="3"/>
    </row>
    <row r="317" spans="1:4" x14ac:dyDescent="0.35">
      <c r="A317" s="3"/>
      <c r="B317" s="3"/>
      <c r="C317" s="3"/>
      <c r="D317" s="3"/>
    </row>
    <row r="318" spans="1:4" x14ac:dyDescent="0.35">
      <c r="A318" s="3"/>
      <c r="B318" s="3"/>
      <c r="C318" s="3"/>
      <c r="D318" s="3"/>
    </row>
    <row r="319" spans="1:4" x14ac:dyDescent="0.35">
      <c r="A319" s="3"/>
      <c r="B319" s="3"/>
      <c r="C319" s="3"/>
      <c r="D319" s="3"/>
    </row>
    <row r="320" spans="1:4" x14ac:dyDescent="0.35">
      <c r="A320" s="3"/>
      <c r="B320" s="3"/>
      <c r="C320" s="3"/>
      <c r="D320" s="3"/>
    </row>
    <row r="321" spans="1:4" x14ac:dyDescent="0.35">
      <c r="A321" s="3"/>
      <c r="B321" s="3"/>
      <c r="C321" s="3"/>
      <c r="D321" s="3"/>
    </row>
    <row r="322" spans="1:4" x14ac:dyDescent="0.35">
      <c r="A322" s="3"/>
      <c r="B322" s="3"/>
      <c r="C322" s="3"/>
      <c r="D322" s="3"/>
    </row>
    <row r="323" spans="1:4" x14ac:dyDescent="0.35">
      <c r="A323" s="3"/>
      <c r="B323" s="3"/>
      <c r="C323" s="3"/>
      <c r="D323" s="3"/>
    </row>
    <row r="324" spans="1:4" x14ac:dyDescent="0.35">
      <c r="A324" s="3"/>
      <c r="B324" s="3"/>
      <c r="C324" s="3"/>
      <c r="D324" s="3"/>
    </row>
    <row r="325" spans="1:4" x14ac:dyDescent="0.35">
      <c r="A325" s="3"/>
      <c r="B325" s="3"/>
      <c r="C325" s="3"/>
      <c r="D325" s="3"/>
    </row>
    <row r="326" spans="1:4" x14ac:dyDescent="0.35">
      <c r="A326" s="3"/>
      <c r="B326" s="3"/>
      <c r="C326" s="3"/>
      <c r="D326" s="3"/>
    </row>
    <row r="327" spans="1:4" x14ac:dyDescent="0.35">
      <c r="A327" s="3"/>
      <c r="B327" s="3"/>
      <c r="C327" s="3"/>
      <c r="D327" s="3"/>
    </row>
    <row r="328" spans="1:4" x14ac:dyDescent="0.35">
      <c r="A328" s="3"/>
      <c r="B328" s="3"/>
      <c r="C328" s="3"/>
      <c r="D328" s="3"/>
    </row>
    <row r="329" spans="1:4" x14ac:dyDescent="0.35">
      <c r="A329" s="3"/>
      <c r="B329" s="3"/>
      <c r="C329" s="3"/>
      <c r="D329" s="3"/>
    </row>
    <row r="330" spans="1:4" x14ac:dyDescent="0.35">
      <c r="A330" s="3"/>
      <c r="B330" s="3"/>
      <c r="C330" s="3"/>
      <c r="D330" s="3"/>
    </row>
    <row r="331" spans="1:4" x14ac:dyDescent="0.35">
      <c r="A331" s="3"/>
      <c r="B331" s="3"/>
      <c r="C331" s="3"/>
      <c r="D331" s="3"/>
    </row>
    <row r="332" spans="1:4" x14ac:dyDescent="0.35">
      <c r="A332" s="3"/>
      <c r="B332" s="3"/>
      <c r="C332" s="3"/>
      <c r="D332" s="3"/>
    </row>
    <row r="333" spans="1:4" x14ac:dyDescent="0.35">
      <c r="A333" s="3"/>
      <c r="B333" s="3"/>
      <c r="C333" s="3"/>
      <c r="D333" s="3"/>
    </row>
    <row r="334" spans="1:4" x14ac:dyDescent="0.35">
      <c r="A334" s="3"/>
      <c r="B334" s="3"/>
      <c r="C334" s="3"/>
      <c r="D334" s="3"/>
    </row>
    <row r="335" spans="1:4" x14ac:dyDescent="0.35">
      <c r="A335" s="3"/>
      <c r="B335" s="3"/>
      <c r="C335" s="3"/>
      <c r="D335" s="3"/>
    </row>
    <row r="336" spans="1:4" x14ac:dyDescent="0.35">
      <c r="A336" s="3"/>
      <c r="B336" s="3"/>
      <c r="C336" s="3"/>
      <c r="D336" s="3"/>
    </row>
    <row r="337" spans="1:4" x14ac:dyDescent="0.35">
      <c r="A337" s="3"/>
      <c r="B337" s="3"/>
      <c r="C337" s="3"/>
      <c r="D337" s="3"/>
    </row>
    <row r="338" spans="1:4" x14ac:dyDescent="0.35">
      <c r="A338" s="3"/>
      <c r="B338" s="3"/>
      <c r="C338" s="3"/>
      <c r="D338" s="3"/>
    </row>
    <row r="339" spans="1:4" x14ac:dyDescent="0.35">
      <c r="A339" s="3"/>
      <c r="B339" s="3"/>
      <c r="C339" s="3"/>
      <c r="D339" s="3"/>
    </row>
    <row r="340" spans="1:4" x14ac:dyDescent="0.35">
      <c r="A340" s="3"/>
      <c r="B340" s="3"/>
      <c r="C340" s="3"/>
      <c r="D340" s="3"/>
    </row>
    <row r="341" spans="1:4" x14ac:dyDescent="0.35">
      <c r="A341" s="3"/>
      <c r="B341" s="3"/>
      <c r="C341" s="3"/>
      <c r="D341" s="3"/>
    </row>
    <row r="342" spans="1:4" x14ac:dyDescent="0.35">
      <c r="A342" s="3"/>
      <c r="B342" s="3"/>
      <c r="C342" s="3"/>
      <c r="D342" s="3"/>
    </row>
    <row r="343" spans="1:4" x14ac:dyDescent="0.35">
      <c r="A343" s="3"/>
      <c r="B343" s="3"/>
      <c r="C343" s="3"/>
      <c r="D343" s="3"/>
    </row>
    <row r="344" spans="1:4" x14ac:dyDescent="0.35">
      <c r="A344" s="3"/>
      <c r="B344" s="3"/>
      <c r="C344" s="3"/>
      <c r="D344" s="3"/>
    </row>
    <row r="345" spans="1:4" x14ac:dyDescent="0.35">
      <c r="A345" s="3"/>
      <c r="B345" s="3"/>
      <c r="C345" s="3"/>
      <c r="D345" s="3"/>
    </row>
    <row r="346" spans="1:4" x14ac:dyDescent="0.35">
      <c r="A346" s="3"/>
      <c r="B346" s="3"/>
      <c r="C346" s="3"/>
      <c r="D346" s="3"/>
    </row>
    <row r="347" spans="1:4" x14ac:dyDescent="0.35">
      <c r="A347" s="3"/>
      <c r="B347" s="3"/>
      <c r="C347" s="3"/>
      <c r="D347" s="3"/>
    </row>
    <row r="348" spans="1:4" x14ac:dyDescent="0.35">
      <c r="A348" s="3"/>
      <c r="B348" s="3"/>
      <c r="C348" s="3"/>
      <c r="D348" s="3"/>
    </row>
    <row r="349" spans="1:4" x14ac:dyDescent="0.35">
      <c r="A349" s="3"/>
      <c r="B349" s="3"/>
      <c r="C349" s="3"/>
      <c r="D349" s="3"/>
    </row>
    <row r="350" spans="1:4" x14ac:dyDescent="0.35">
      <c r="A350" s="3"/>
      <c r="B350" s="3"/>
      <c r="C350" s="3"/>
      <c r="D350" s="3"/>
    </row>
    <row r="351" spans="1:4" x14ac:dyDescent="0.35">
      <c r="A351" s="3"/>
      <c r="B351" s="3"/>
      <c r="C351" s="3"/>
      <c r="D351" s="3"/>
    </row>
    <row r="352" spans="1:4" x14ac:dyDescent="0.35">
      <c r="A352" s="3"/>
      <c r="B352" s="3"/>
      <c r="C352" s="3"/>
      <c r="D352" s="3"/>
    </row>
    <row r="353" spans="1:4" x14ac:dyDescent="0.35">
      <c r="A353" s="3"/>
      <c r="B353" s="3"/>
      <c r="C353" s="3"/>
      <c r="D353" s="3"/>
    </row>
    <row r="354" spans="1:4" x14ac:dyDescent="0.35">
      <c r="A354" s="3"/>
      <c r="B354" s="3"/>
      <c r="C354" s="3"/>
      <c r="D354" s="3"/>
    </row>
    <row r="355" spans="1:4" x14ac:dyDescent="0.35">
      <c r="A355" s="3"/>
      <c r="B355" s="3"/>
      <c r="C355" s="3"/>
      <c r="D355" s="3"/>
    </row>
    <row r="356" spans="1:4" x14ac:dyDescent="0.35">
      <c r="A356" s="3"/>
      <c r="B356" s="3"/>
      <c r="C356" s="3"/>
      <c r="D356" s="3"/>
    </row>
    <row r="357" spans="1:4" x14ac:dyDescent="0.35">
      <c r="A357" s="3"/>
      <c r="B357" s="3"/>
      <c r="C357" s="3"/>
      <c r="D357" s="3"/>
    </row>
    <row r="358" spans="1:4" x14ac:dyDescent="0.35">
      <c r="A358" s="3"/>
      <c r="B358" s="3"/>
      <c r="C358" s="3"/>
      <c r="D358" s="3"/>
    </row>
    <row r="359" spans="1:4" x14ac:dyDescent="0.35">
      <c r="A359" s="3"/>
      <c r="B359" s="3"/>
      <c r="C359" s="3"/>
      <c r="D359" s="3"/>
    </row>
    <row r="360" spans="1:4" x14ac:dyDescent="0.35">
      <c r="A360" s="3"/>
      <c r="B360" s="3"/>
      <c r="C360" s="3"/>
      <c r="D360" s="3"/>
    </row>
    <row r="361" spans="1:4" x14ac:dyDescent="0.35">
      <c r="A361" s="3"/>
      <c r="B361" s="3"/>
      <c r="C361" s="3"/>
      <c r="D361" s="3"/>
    </row>
    <row r="362" spans="1:4" x14ac:dyDescent="0.35">
      <c r="A362" s="3"/>
      <c r="B362" s="3"/>
      <c r="C362" s="3"/>
      <c r="D362" s="3"/>
    </row>
    <row r="363" spans="1:4" x14ac:dyDescent="0.35">
      <c r="A363" s="3"/>
      <c r="B363" s="3"/>
      <c r="C363" s="3"/>
      <c r="D363" s="3"/>
    </row>
    <row r="364" spans="1:4" x14ac:dyDescent="0.35">
      <c r="A364" s="3"/>
      <c r="B364" s="3"/>
      <c r="C364" s="3"/>
      <c r="D364" s="3"/>
    </row>
    <row r="365" spans="1:4" x14ac:dyDescent="0.35">
      <c r="A365" s="3"/>
      <c r="B365" s="3"/>
      <c r="C365" s="3"/>
      <c r="D365" s="3"/>
    </row>
    <row r="366" spans="1:4" x14ac:dyDescent="0.35">
      <c r="A366" s="3"/>
      <c r="B366" s="3"/>
      <c r="C366" s="3"/>
      <c r="D366" s="3"/>
    </row>
    <row r="367" spans="1:4" x14ac:dyDescent="0.35">
      <c r="A367" s="3"/>
      <c r="B367" s="3"/>
      <c r="C367" s="3"/>
      <c r="D367" s="3"/>
    </row>
    <row r="368" spans="1:4" x14ac:dyDescent="0.35">
      <c r="A368" s="3"/>
      <c r="B368" s="3"/>
      <c r="C368" s="3"/>
      <c r="D368" s="3"/>
    </row>
    <row r="369" spans="1:4" x14ac:dyDescent="0.35">
      <c r="A369" s="3"/>
      <c r="B369" s="3"/>
      <c r="C369" s="3"/>
      <c r="D369" s="3"/>
    </row>
    <row r="370" spans="1:4" x14ac:dyDescent="0.35">
      <c r="A370" s="3"/>
      <c r="B370" s="3"/>
      <c r="C370" s="3"/>
      <c r="D370" s="3"/>
    </row>
    <row r="371" spans="1:4" x14ac:dyDescent="0.35">
      <c r="A371" s="3"/>
      <c r="B371" s="3"/>
      <c r="C371" s="3"/>
      <c r="D371" s="3"/>
    </row>
    <row r="372" spans="1:4" x14ac:dyDescent="0.35">
      <c r="A372" s="3"/>
      <c r="B372" s="3"/>
      <c r="C372" s="3"/>
      <c r="D372" s="3"/>
    </row>
    <row r="373" spans="1:4" x14ac:dyDescent="0.35">
      <c r="A373" s="3"/>
      <c r="B373" s="3"/>
      <c r="C373" s="3"/>
      <c r="D373" s="3"/>
    </row>
    <row r="374" spans="1:4" x14ac:dyDescent="0.35">
      <c r="A374" s="3"/>
      <c r="B374" s="3"/>
      <c r="C374" s="3"/>
      <c r="D374" s="3"/>
    </row>
    <row r="375" spans="1:4" x14ac:dyDescent="0.35">
      <c r="A375" s="3"/>
      <c r="B375" s="3"/>
      <c r="C375" s="3"/>
      <c r="D375" s="3"/>
    </row>
    <row r="376" spans="1:4" x14ac:dyDescent="0.35">
      <c r="A376" s="3"/>
      <c r="B376" s="3"/>
      <c r="C376" s="3"/>
      <c r="D376" s="3"/>
    </row>
    <row r="377" spans="1:4" x14ac:dyDescent="0.35">
      <c r="A377" s="3"/>
      <c r="B377" s="3"/>
      <c r="C377" s="3"/>
      <c r="D377" s="3"/>
    </row>
    <row r="378" spans="1:4" x14ac:dyDescent="0.35">
      <c r="A378" s="3"/>
      <c r="B378" s="3"/>
      <c r="C378" s="3"/>
      <c r="D378" s="3"/>
    </row>
    <row r="379" spans="1:4" x14ac:dyDescent="0.35">
      <c r="A379" s="3"/>
      <c r="B379" s="3"/>
      <c r="C379" s="3"/>
      <c r="D379" s="3"/>
    </row>
    <row r="380" spans="1:4" x14ac:dyDescent="0.35">
      <c r="A380" s="3"/>
      <c r="B380" s="3"/>
      <c r="C380" s="3"/>
      <c r="D380" s="3"/>
    </row>
    <row r="381" spans="1:4" x14ac:dyDescent="0.35">
      <c r="A381" s="3"/>
      <c r="B381" s="3"/>
      <c r="C381" s="3"/>
      <c r="D381" s="3"/>
    </row>
    <row r="382" spans="1:4" x14ac:dyDescent="0.35">
      <c r="A382" s="3"/>
      <c r="B382" s="3"/>
      <c r="C382" s="3"/>
      <c r="D382" s="3"/>
    </row>
    <row r="383" spans="1:4" x14ac:dyDescent="0.35">
      <c r="A383" s="3"/>
      <c r="B383" s="3"/>
      <c r="C383" s="3"/>
      <c r="D383" s="3"/>
    </row>
    <row r="384" spans="1:4" x14ac:dyDescent="0.35">
      <c r="A384" s="3"/>
      <c r="B384" s="3"/>
      <c r="C384" s="3"/>
      <c r="D384" s="3"/>
    </row>
    <row r="385" spans="1:4" x14ac:dyDescent="0.35">
      <c r="A385" s="3"/>
      <c r="B385" s="3"/>
      <c r="C385" s="3"/>
      <c r="D385" s="3"/>
    </row>
    <row r="386" spans="1:4" x14ac:dyDescent="0.35">
      <c r="A386" s="3"/>
      <c r="B386" s="3"/>
      <c r="C386" s="3"/>
      <c r="D386" s="3"/>
    </row>
    <row r="387" spans="1:4" x14ac:dyDescent="0.35">
      <c r="A387" s="3"/>
      <c r="B387" s="3"/>
      <c r="C387" s="3"/>
      <c r="D387" s="3"/>
    </row>
    <row r="388" spans="1:4" x14ac:dyDescent="0.35">
      <c r="A388" s="3"/>
      <c r="B388" s="3"/>
      <c r="C388" s="3"/>
      <c r="D388" s="3"/>
    </row>
    <row r="389" spans="1:4" x14ac:dyDescent="0.35">
      <c r="A389" s="3"/>
      <c r="B389" s="3"/>
      <c r="C389" s="3"/>
      <c r="D389" s="3"/>
    </row>
    <row r="390" spans="1:4" x14ac:dyDescent="0.35">
      <c r="A390" s="3"/>
      <c r="B390" s="3"/>
      <c r="C390" s="3"/>
      <c r="D390" s="3"/>
    </row>
    <row r="391" spans="1:4" x14ac:dyDescent="0.35">
      <c r="A391" s="3"/>
      <c r="B391" s="3"/>
      <c r="C391" s="3"/>
      <c r="D391" s="3"/>
    </row>
    <row r="392" spans="1:4" x14ac:dyDescent="0.35">
      <c r="A392" s="3"/>
      <c r="B392" s="3"/>
      <c r="C392" s="3"/>
      <c r="D392" s="3"/>
    </row>
    <row r="393" spans="1:4" x14ac:dyDescent="0.35">
      <c r="A393" s="3"/>
      <c r="B393" s="3"/>
      <c r="C393" s="3"/>
      <c r="D393" s="3"/>
    </row>
    <row r="394" spans="1:4" x14ac:dyDescent="0.35">
      <c r="A394" s="3"/>
      <c r="B394" s="3"/>
      <c r="C394" s="3"/>
      <c r="D394" s="3"/>
    </row>
    <row r="395" spans="1:4" x14ac:dyDescent="0.35">
      <c r="A395" s="3"/>
      <c r="B395" s="3"/>
      <c r="C395" s="3"/>
      <c r="D395" s="3"/>
    </row>
    <row r="396" spans="1:4" x14ac:dyDescent="0.35">
      <c r="A396" s="3"/>
      <c r="B396" s="3"/>
      <c r="C396" s="3"/>
      <c r="D396" s="3"/>
    </row>
    <row r="397" spans="1:4" x14ac:dyDescent="0.35">
      <c r="A397" s="3"/>
      <c r="B397" s="3"/>
      <c r="C397" s="3"/>
      <c r="D397" s="3"/>
    </row>
    <row r="398" spans="1:4" x14ac:dyDescent="0.35">
      <c r="A398" s="3"/>
      <c r="B398" s="3"/>
      <c r="C398" s="3"/>
      <c r="D398" s="3"/>
    </row>
    <row r="399" spans="1:4" x14ac:dyDescent="0.35">
      <c r="A399" s="3"/>
      <c r="B399" s="3"/>
      <c r="C399" s="3"/>
      <c r="D399" s="3"/>
    </row>
    <row r="400" spans="1:4" x14ac:dyDescent="0.35">
      <c r="A400" s="3"/>
      <c r="B400" s="3"/>
      <c r="C400" s="3"/>
      <c r="D400" s="3"/>
    </row>
    <row r="401" spans="1:4" x14ac:dyDescent="0.35">
      <c r="A401" s="3"/>
      <c r="B401" s="3"/>
      <c r="C401" s="3"/>
      <c r="D401" s="3"/>
    </row>
    <row r="402" spans="1:4" x14ac:dyDescent="0.35">
      <c r="A402" s="3"/>
      <c r="B402" s="3"/>
      <c r="C402" s="3"/>
      <c r="D402" s="3"/>
    </row>
    <row r="403" spans="1:4" x14ac:dyDescent="0.35">
      <c r="A403" s="3"/>
      <c r="B403" s="3"/>
      <c r="C403" s="3"/>
      <c r="D403" s="3"/>
    </row>
    <row r="404" spans="1:4" x14ac:dyDescent="0.35">
      <c r="A404" s="3"/>
      <c r="B404" s="3"/>
      <c r="C404" s="3"/>
      <c r="D404" s="3"/>
    </row>
    <row r="405" spans="1:4" x14ac:dyDescent="0.35">
      <c r="A405" s="3"/>
      <c r="B405" s="3"/>
      <c r="C405" s="3"/>
      <c r="D405" s="3"/>
    </row>
    <row r="406" spans="1:4" x14ac:dyDescent="0.35">
      <c r="A406" s="3"/>
      <c r="B406" s="3"/>
      <c r="C406" s="3"/>
      <c r="D406" s="3"/>
    </row>
    <row r="407" spans="1:4" x14ac:dyDescent="0.35">
      <c r="A407" s="3"/>
      <c r="B407" s="3"/>
      <c r="C407" s="3"/>
      <c r="D407" s="3"/>
    </row>
    <row r="408" spans="1:4" x14ac:dyDescent="0.35">
      <c r="A408" s="3"/>
      <c r="B408" s="3"/>
      <c r="C408" s="3"/>
      <c r="D408" s="3"/>
    </row>
    <row r="409" spans="1:4" x14ac:dyDescent="0.35">
      <c r="A409" s="3"/>
      <c r="B409" s="3"/>
      <c r="C409" s="3"/>
      <c r="D409" s="3"/>
    </row>
    <row r="410" spans="1:4" x14ac:dyDescent="0.35">
      <c r="A410" s="3"/>
      <c r="B410" s="3"/>
      <c r="C410" s="3"/>
      <c r="D410" s="3"/>
    </row>
    <row r="411" spans="1:4" x14ac:dyDescent="0.35">
      <c r="A411" s="3"/>
      <c r="B411" s="3"/>
      <c r="C411" s="3"/>
      <c r="D411" s="3"/>
    </row>
    <row r="412" spans="1:4" x14ac:dyDescent="0.35">
      <c r="A412" s="3"/>
      <c r="B412" s="3"/>
      <c r="C412" s="3"/>
      <c r="D412" s="3"/>
    </row>
    <row r="413" spans="1:4" x14ac:dyDescent="0.35">
      <c r="A413" s="3"/>
      <c r="B413" s="3"/>
      <c r="C413" s="3"/>
      <c r="D413" s="3"/>
    </row>
    <row r="414" spans="1:4" x14ac:dyDescent="0.35">
      <c r="A414" s="3"/>
      <c r="B414" s="3"/>
      <c r="C414" s="3"/>
      <c r="D414" s="3"/>
    </row>
    <row r="415" spans="1:4" x14ac:dyDescent="0.35">
      <c r="A415" s="3"/>
      <c r="B415" s="3"/>
      <c r="C415" s="3"/>
      <c r="D415" s="3"/>
    </row>
    <row r="416" spans="1:4" x14ac:dyDescent="0.35">
      <c r="A416" s="3"/>
      <c r="B416" s="3"/>
      <c r="C416" s="3"/>
      <c r="D416" s="3"/>
    </row>
    <row r="417" spans="1:4" x14ac:dyDescent="0.35">
      <c r="A417" s="3"/>
      <c r="B417" s="3"/>
      <c r="C417" s="3"/>
      <c r="D417" s="3"/>
    </row>
    <row r="418" spans="1:4" x14ac:dyDescent="0.35">
      <c r="A418" s="3"/>
      <c r="B418" s="3"/>
      <c r="C418" s="3"/>
      <c r="D418" s="3"/>
    </row>
    <row r="419" spans="1:4" x14ac:dyDescent="0.35">
      <c r="A419" s="3"/>
      <c r="B419" s="3"/>
      <c r="C419" s="3"/>
      <c r="D419" s="3"/>
    </row>
    <row r="420" spans="1:4" x14ac:dyDescent="0.35">
      <c r="A420" s="3"/>
      <c r="B420" s="3"/>
      <c r="C420" s="3"/>
      <c r="D420" s="3"/>
    </row>
    <row r="421" spans="1:4" x14ac:dyDescent="0.35">
      <c r="A421" s="3"/>
      <c r="B421" s="3"/>
      <c r="C421" s="3"/>
      <c r="D421" s="3"/>
    </row>
    <row r="422" spans="1:4" x14ac:dyDescent="0.35">
      <c r="A422" s="3"/>
      <c r="B422" s="3"/>
      <c r="C422" s="3"/>
      <c r="D422" s="3"/>
    </row>
    <row r="423" spans="1:4" x14ac:dyDescent="0.35">
      <c r="A423" s="3"/>
      <c r="B423" s="3"/>
      <c r="C423" s="3"/>
      <c r="D423" s="3"/>
    </row>
    <row r="424" spans="1:4" x14ac:dyDescent="0.35">
      <c r="A424" s="3"/>
      <c r="B424" s="3"/>
      <c r="C424" s="3"/>
      <c r="D424" s="3"/>
    </row>
    <row r="425" spans="1:4" x14ac:dyDescent="0.35">
      <c r="A425" s="3"/>
      <c r="B425" s="3"/>
      <c r="C425" s="3"/>
      <c r="D425" s="3"/>
    </row>
    <row r="426" spans="1:4" x14ac:dyDescent="0.35">
      <c r="A426" s="3"/>
      <c r="B426" s="3"/>
      <c r="C426" s="3"/>
      <c r="D426" s="3"/>
    </row>
    <row r="427" spans="1:4" x14ac:dyDescent="0.35">
      <c r="A427" s="3"/>
      <c r="B427" s="3"/>
      <c r="C427" s="3"/>
      <c r="D427" s="3"/>
    </row>
    <row r="428" spans="1:4" x14ac:dyDescent="0.35">
      <c r="A428" s="3"/>
      <c r="B428" s="3"/>
      <c r="C428" s="3"/>
      <c r="D428" s="3"/>
    </row>
    <row r="429" spans="1:4" x14ac:dyDescent="0.35">
      <c r="A429" s="3"/>
      <c r="B429" s="3"/>
      <c r="C429" s="3"/>
      <c r="D429" s="3"/>
    </row>
    <row r="430" spans="1:4" x14ac:dyDescent="0.35">
      <c r="A430" s="3"/>
      <c r="B430" s="3"/>
      <c r="C430" s="3"/>
      <c r="D430" s="3"/>
    </row>
    <row r="431" spans="1:4" x14ac:dyDescent="0.35">
      <c r="A431" s="3"/>
      <c r="B431" s="3"/>
      <c r="C431" s="3"/>
      <c r="D431" s="3"/>
    </row>
    <row r="432" spans="1:4" x14ac:dyDescent="0.35">
      <c r="A432" s="3"/>
      <c r="B432" s="3"/>
      <c r="C432" s="3"/>
      <c r="D432" s="3"/>
    </row>
    <row r="433" spans="1:4" x14ac:dyDescent="0.35">
      <c r="A433" s="3"/>
      <c r="B433" s="3"/>
      <c r="C433" s="3"/>
      <c r="D433" s="3"/>
    </row>
    <row r="434" spans="1:4" x14ac:dyDescent="0.35">
      <c r="A434" s="3"/>
      <c r="B434" s="3"/>
      <c r="C434" s="3"/>
      <c r="D434" s="3"/>
    </row>
    <row r="435" spans="1:4" x14ac:dyDescent="0.35">
      <c r="A435" s="3"/>
      <c r="B435" s="3"/>
      <c r="C435" s="3"/>
      <c r="D435" s="3"/>
    </row>
    <row r="436" spans="1:4" x14ac:dyDescent="0.35">
      <c r="A436" s="3"/>
      <c r="B436" s="3"/>
      <c r="C436" s="3"/>
      <c r="D436" s="3"/>
    </row>
    <row r="437" spans="1:4" x14ac:dyDescent="0.35">
      <c r="A437" s="3"/>
      <c r="B437" s="3"/>
      <c r="C437" s="3"/>
      <c r="D437" s="3"/>
    </row>
    <row r="438" spans="1:4" x14ac:dyDescent="0.35">
      <c r="A438" s="3"/>
      <c r="B438" s="3"/>
      <c r="C438" s="3"/>
      <c r="D438" s="3"/>
    </row>
    <row r="439" spans="1:4" x14ac:dyDescent="0.35">
      <c r="A439" s="3"/>
      <c r="B439" s="3"/>
      <c r="C439" s="3"/>
      <c r="D439" s="3"/>
    </row>
    <row r="440" spans="1:4" x14ac:dyDescent="0.35">
      <c r="A440" s="3"/>
      <c r="B440" s="3"/>
      <c r="C440" s="3"/>
      <c r="D440" s="3"/>
    </row>
    <row r="441" spans="1:4" x14ac:dyDescent="0.35">
      <c r="A441" s="3"/>
      <c r="B441" s="3"/>
      <c r="C441" s="3"/>
      <c r="D441" s="3"/>
    </row>
    <row r="442" spans="1:4" x14ac:dyDescent="0.35">
      <c r="A442" s="3"/>
      <c r="B442" s="3"/>
      <c r="C442" s="3"/>
      <c r="D442" s="3"/>
    </row>
    <row r="443" spans="1:4" x14ac:dyDescent="0.35">
      <c r="A443" s="3"/>
      <c r="B443" s="3"/>
      <c r="C443" s="3"/>
      <c r="D443" s="3"/>
    </row>
    <row r="444" spans="1:4" x14ac:dyDescent="0.35">
      <c r="A444" s="3"/>
      <c r="B444" s="3"/>
      <c r="C444" s="3"/>
      <c r="D444" s="3"/>
    </row>
    <row r="445" spans="1:4" x14ac:dyDescent="0.35">
      <c r="A445" s="3"/>
      <c r="B445" s="3"/>
      <c r="C445" s="3"/>
      <c r="D445" s="3"/>
    </row>
    <row r="446" spans="1:4" x14ac:dyDescent="0.35">
      <c r="A446" s="3"/>
      <c r="B446" s="3"/>
      <c r="C446" s="3"/>
      <c r="D446" s="3"/>
    </row>
    <row r="447" spans="1:4" x14ac:dyDescent="0.35">
      <c r="A447" s="3"/>
      <c r="B447" s="3"/>
      <c r="C447" s="3"/>
      <c r="D447" s="3"/>
    </row>
    <row r="448" spans="1:4" x14ac:dyDescent="0.35">
      <c r="A448" s="3"/>
      <c r="B448" s="3"/>
      <c r="C448" s="3"/>
      <c r="D448" s="3"/>
    </row>
    <row r="449" spans="1:4" x14ac:dyDescent="0.35">
      <c r="A449" s="3"/>
      <c r="B449" s="3"/>
      <c r="C449" s="3"/>
      <c r="D449" s="3"/>
    </row>
    <row r="450" spans="1:4" x14ac:dyDescent="0.35">
      <c r="A450" s="3"/>
      <c r="B450" s="3"/>
      <c r="C450" s="3"/>
      <c r="D450" s="3"/>
    </row>
    <row r="451" spans="1:4" x14ac:dyDescent="0.35">
      <c r="A451" s="3"/>
      <c r="B451" s="3"/>
      <c r="C451" s="3"/>
      <c r="D451" s="3"/>
    </row>
    <row r="452" spans="1:4" x14ac:dyDescent="0.35">
      <c r="A452" s="3"/>
      <c r="B452" s="3"/>
      <c r="C452" s="3"/>
      <c r="D452" s="3"/>
    </row>
    <row r="453" spans="1:4" x14ac:dyDescent="0.35">
      <c r="A453" s="3"/>
      <c r="B453" s="3"/>
      <c r="C453" s="3"/>
      <c r="D453" s="3"/>
    </row>
    <row r="454" spans="1:4" x14ac:dyDescent="0.35">
      <c r="A454" s="3"/>
      <c r="B454" s="3"/>
      <c r="C454" s="3"/>
      <c r="D454" s="3"/>
    </row>
    <row r="455" spans="1:4" x14ac:dyDescent="0.35">
      <c r="A455" s="3"/>
      <c r="B455" s="3"/>
      <c r="C455" s="3"/>
      <c r="D455" s="3"/>
    </row>
    <row r="456" spans="1:4" x14ac:dyDescent="0.35">
      <c r="A456" s="3"/>
      <c r="B456" s="3"/>
      <c r="C456" s="3"/>
      <c r="D456" s="3"/>
    </row>
    <row r="457" spans="1:4" x14ac:dyDescent="0.35">
      <c r="A457" s="3"/>
      <c r="B457" s="3"/>
      <c r="C457" s="3"/>
      <c r="D457" s="3"/>
    </row>
    <row r="458" spans="1:4" x14ac:dyDescent="0.35">
      <c r="A458" s="3"/>
      <c r="B458" s="3"/>
      <c r="C458" s="3"/>
      <c r="D458" s="3"/>
    </row>
    <row r="459" spans="1:4" x14ac:dyDescent="0.35">
      <c r="A459" s="3"/>
      <c r="B459" s="3"/>
      <c r="C459" s="3"/>
      <c r="D459" s="3"/>
    </row>
    <row r="460" spans="1:4" x14ac:dyDescent="0.35">
      <c r="A460" s="3"/>
      <c r="B460" s="3"/>
      <c r="C460" s="3"/>
      <c r="D460" s="3"/>
    </row>
    <row r="461" spans="1:4" x14ac:dyDescent="0.35">
      <c r="A461" s="3"/>
      <c r="B461" s="3"/>
      <c r="C461" s="3"/>
      <c r="D461" s="3"/>
    </row>
    <row r="462" spans="1:4" x14ac:dyDescent="0.35">
      <c r="A462" s="3"/>
      <c r="B462" s="3"/>
      <c r="C462" s="3"/>
      <c r="D462" s="3"/>
    </row>
    <row r="463" spans="1:4" x14ac:dyDescent="0.35">
      <c r="A463" s="3"/>
      <c r="B463" s="3"/>
      <c r="C463" s="3"/>
      <c r="D463" s="3"/>
    </row>
    <row r="464" spans="1:4" x14ac:dyDescent="0.35">
      <c r="A464" s="3"/>
      <c r="B464" s="3"/>
      <c r="C464" s="3"/>
      <c r="D464" s="3"/>
    </row>
    <row r="465" spans="1:4" x14ac:dyDescent="0.35">
      <c r="A465" s="3"/>
      <c r="B465" s="3"/>
      <c r="C465" s="3"/>
      <c r="D465" s="3"/>
    </row>
    <row r="466" spans="1:4" x14ac:dyDescent="0.35">
      <c r="A466" s="3"/>
      <c r="B466" s="3"/>
      <c r="C466" s="3"/>
      <c r="D466" s="3"/>
    </row>
    <row r="467" spans="1:4" x14ac:dyDescent="0.35">
      <c r="A467" s="3"/>
      <c r="B467" s="3"/>
      <c r="C467" s="3"/>
      <c r="D467" s="3"/>
    </row>
    <row r="468" spans="1:4" x14ac:dyDescent="0.35">
      <c r="A468" s="3"/>
      <c r="B468" s="3"/>
      <c r="C468" s="3"/>
      <c r="D468" s="3"/>
    </row>
    <row r="469" spans="1:4" x14ac:dyDescent="0.35">
      <c r="A469" s="3"/>
      <c r="B469" s="3"/>
      <c r="C469" s="3"/>
      <c r="D469" s="3"/>
    </row>
    <row r="470" spans="1:4" x14ac:dyDescent="0.35">
      <c r="A470" s="3"/>
      <c r="B470" s="3"/>
      <c r="C470" s="3"/>
      <c r="D470" s="3"/>
    </row>
    <row r="471" spans="1:4" x14ac:dyDescent="0.35">
      <c r="A471" s="3"/>
      <c r="B471" s="3"/>
      <c r="C471" s="3"/>
      <c r="D471" s="3"/>
    </row>
    <row r="472" spans="1:4" x14ac:dyDescent="0.35">
      <c r="A472" s="3"/>
      <c r="B472" s="3"/>
      <c r="C472" s="3"/>
      <c r="D472" s="3"/>
    </row>
    <row r="473" spans="1:4" x14ac:dyDescent="0.35">
      <c r="A473" s="3"/>
      <c r="B473" s="3"/>
      <c r="C473" s="3"/>
      <c r="D473" s="3"/>
    </row>
    <row r="474" spans="1:4" x14ac:dyDescent="0.35">
      <c r="A474" s="3"/>
      <c r="B474" s="3"/>
      <c r="C474" s="3"/>
      <c r="D474" s="3"/>
    </row>
    <row r="475" spans="1:4" x14ac:dyDescent="0.35">
      <c r="A475" s="3"/>
      <c r="B475" s="3"/>
      <c r="C475" s="3"/>
      <c r="D475" s="3"/>
    </row>
    <row r="476" spans="1:4" x14ac:dyDescent="0.35">
      <c r="A476" s="3"/>
      <c r="B476" s="3"/>
      <c r="C476" s="3"/>
      <c r="D476" s="3"/>
    </row>
    <row r="477" spans="1:4" x14ac:dyDescent="0.35">
      <c r="A477" s="3"/>
      <c r="B477" s="3"/>
      <c r="C477" s="3"/>
      <c r="D477" s="3"/>
    </row>
    <row r="478" spans="1:4" x14ac:dyDescent="0.35">
      <c r="A478" s="3"/>
      <c r="B478" s="3"/>
      <c r="C478" s="3"/>
      <c r="D478" s="3"/>
    </row>
    <row r="479" spans="1:4" x14ac:dyDescent="0.35">
      <c r="A479" s="3"/>
      <c r="B479" s="3"/>
      <c r="C479" s="3"/>
      <c r="D479" s="3"/>
    </row>
    <row r="480" spans="1:4" x14ac:dyDescent="0.35">
      <c r="A480" s="3"/>
      <c r="B480" s="3"/>
      <c r="C480" s="3"/>
      <c r="D480" s="3"/>
    </row>
    <row r="481" spans="1:4" x14ac:dyDescent="0.35">
      <c r="A481" s="3"/>
      <c r="B481" s="3"/>
      <c r="C481" s="3"/>
      <c r="D481" s="3"/>
    </row>
    <row r="482" spans="1:4" x14ac:dyDescent="0.35">
      <c r="A482" s="3"/>
      <c r="B482" s="3"/>
      <c r="C482" s="3"/>
      <c r="D482" s="3"/>
    </row>
    <row r="483" spans="1:4" x14ac:dyDescent="0.35">
      <c r="A483" s="3"/>
      <c r="B483" s="3"/>
      <c r="C483" s="3"/>
      <c r="D483" s="3"/>
    </row>
    <row r="484" spans="1:4" x14ac:dyDescent="0.35">
      <c r="A484" s="3"/>
      <c r="B484" s="3"/>
      <c r="C484" s="3"/>
      <c r="D484" s="3"/>
    </row>
    <row r="485" spans="1:4" x14ac:dyDescent="0.35">
      <c r="A485" s="3"/>
      <c r="B485" s="3"/>
      <c r="C485" s="3"/>
      <c r="D485" s="3"/>
    </row>
    <row r="486" spans="1:4" x14ac:dyDescent="0.35">
      <c r="A486" s="3"/>
      <c r="B486" s="3"/>
      <c r="C486" s="3"/>
      <c r="D486" s="3"/>
    </row>
    <row r="487" spans="1:4" x14ac:dyDescent="0.35">
      <c r="A487" s="3"/>
      <c r="B487" s="3"/>
      <c r="C487" s="3"/>
      <c r="D487" s="3"/>
    </row>
    <row r="488" spans="1:4" x14ac:dyDescent="0.35">
      <c r="A488" s="3"/>
      <c r="B488" s="3"/>
      <c r="C488" s="3"/>
      <c r="D488" s="3"/>
    </row>
    <row r="489" spans="1:4" x14ac:dyDescent="0.35">
      <c r="A489" s="3"/>
      <c r="B489" s="3"/>
      <c r="C489" s="3"/>
      <c r="D489" s="3"/>
    </row>
    <row r="490" spans="1:4" x14ac:dyDescent="0.35">
      <c r="A490" s="3"/>
      <c r="B490" s="3"/>
      <c r="C490" s="3"/>
      <c r="D490" s="3"/>
    </row>
    <row r="491" spans="1:4" x14ac:dyDescent="0.35">
      <c r="A491" s="3"/>
      <c r="B491" s="3"/>
      <c r="C491" s="3"/>
      <c r="D491" s="3"/>
    </row>
    <row r="492" spans="1:4" x14ac:dyDescent="0.35">
      <c r="A492" s="3"/>
      <c r="B492" s="3"/>
      <c r="C492" s="3"/>
      <c r="D492" s="3"/>
    </row>
    <row r="493" spans="1:4" x14ac:dyDescent="0.35">
      <c r="A493" s="3"/>
      <c r="B493" s="3"/>
      <c r="C493" s="3"/>
      <c r="D493" s="3"/>
    </row>
    <row r="494" spans="1:4" x14ac:dyDescent="0.35">
      <c r="A494" s="3"/>
      <c r="B494" s="3"/>
      <c r="C494" s="3"/>
      <c r="D494" s="3"/>
    </row>
    <row r="495" spans="1:4" x14ac:dyDescent="0.35">
      <c r="A495" s="3"/>
      <c r="B495" s="3"/>
      <c r="C495" s="3"/>
      <c r="D495" s="3"/>
    </row>
    <row r="496" spans="1:4" x14ac:dyDescent="0.35">
      <c r="A496" s="3"/>
      <c r="B496" s="3"/>
      <c r="C496" s="3"/>
      <c r="D496" s="3"/>
    </row>
    <row r="497" spans="1:4" x14ac:dyDescent="0.35">
      <c r="A497" s="3"/>
      <c r="B497" s="3"/>
      <c r="C497" s="3"/>
      <c r="D497" s="3"/>
    </row>
    <row r="498" spans="1:4" x14ac:dyDescent="0.35">
      <c r="A498" s="3"/>
      <c r="B498" s="3"/>
      <c r="C498" s="3"/>
      <c r="D498" s="3"/>
    </row>
    <row r="499" spans="1:4" x14ac:dyDescent="0.35">
      <c r="A499" s="3"/>
      <c r="B499" s="3"/>
      <c r="C499" s="3"/>
      <c r="D499" s="3"/>
    </row>
    <row r="500" spans="1:4" x14ac:dyDescent="0.35">
      <c r="A500" s="3"/>
      <c r="B500" s="3"/>
      <c r="C500" s="3"/>
      <c r="D500" s="3"/>
    </row>
    <row r="501" spans="1:4" x14ac:dyDescent="0.35">
      <c r="A501" s="3"/>
      <c r="B501" s="3"/>
      <c r="C501" s="3"/>
      <c r="D501" s="3"/>
    </row>
    <row r="502" spans="1:4" x14ac:dyDescent="0.35">
      <c r="A502" s="3"/>
      <c r="B502" s="3"/>
      <c r="C502" s="3"/>
      <c r="D502" s="3"/>
    </row>
    <row r="503" spans="1:4" x14ac:dyDescent="0.35">
      <c r="A503" s="3"/>
      <c r="B503" s="3"/>
      <c r="C503" s="3"/>
      <c r="D503" s="3"/>
    </row>
    <row r="504" spans="1:4" x14ac:dyDescent="0.35">
      <c r="A504" s="3"/>
      <c r="B504" s="3"/>
      <c r="C504" s="3"/>
      <c r="D504" s="3"/>
    </row>
    <row r="505" spans="1:4" x14ac:dyDescent="0.35">
      <c r="A505" s="3"/>
      <c r="B505" s="3"/>
      <c r="C505" s="3"/>
      <c r="D505" s="3"/>
    </row>
    <row r="506" spans="1:4" x14ac:dyDescent="0.35">
      <c r="A506" s="3"/>
      <c r="B506" s="3"/>
      <c r="C506" s="3"/>
      <c r="D506" s="3"/>
    </row>
    <row r="507" spans="1:4" x14ac:dyDescent="0.35">
      <c r="A507" s="3"/>
      <c r="B507" s="3"/>
      <c r="C507" s="3"/>
      <c r="D507" s="3"/>
    </row>
    <row r="508" spans="1:4" x14ac:dyDescent="0.35">
      <c r="A508" s="3"/>
      <c r="B508" s="3"/>
      <c r="C508" s="3"/>
      <c r="D508" s="3"/>
    </row>
    <row r="509" spans="1:4" x14ac:dyDescent="0.35">
      <c r="A509" s="3"/>
      <c r="B509" s="3"/>
      <c r="C509" s="3"/>
      <c r="D509" s="3"/>
    </row>
    <row r="510" spans="1:4" x14ac:dyDescent="0.35">
      <c r="A510" s="3"/>
      <c r="B510" s="3"/>
      <c r="C510" s="3"/>
      <c r="D510" s="3"/>
    </row>
    <row r="511" spans="1:4" x14ac:dyDescent="0.35">
      <c r="A511" s="3"/>
      <c r="B511" s="3"/>
      <c r="C511" s="3"/>
      <c r="D511" s="3"/>
    </row>
    <row r="512" spans="1:4" x14ac:dyDescent="0.35">
      <c r="A512" s="3"/>
      <c r="B512" s="3"/>
      <c r="C512" s="3"/>
      <c r="D512" s="3"/>
    </row>
    <row r="513" spans="1:4" x14ac:dyDescent="0.35">
      <c r="A513" s="3"/>
      <c r="B513" s="3"/>
      <c r="C513" s="3"/>
      <c r="D513" s="3"/>
    </row>
    <row r="514" spans="1:4" x14ac:dyDescent="0.35">
      <c r="A514" s="3"/>
      <c r="B514" s="3"/>
      <c r="C514" s="3"/>
      <c r="D514" s="3"/>
    </row>
    <row r="515" spans="1:4" x14ac:dyDescent="0.35">
      <c r="A515" s="3"/>
      <c r="B515" s="3"/>
      <c r="C515" s="3"/>
      <c r="D515" s="3"/>
    </row>
    <row r="516" spans="1:4" x14ac:dyDescent="0.35">
      <c r="A516" s="3"/>
      <c r="B516" s="3"/>
      <c r="C516" s="3"/>
      <c r="D516" s="3"/>
    </row>
    <row r="517" spans="1:4" x14ac:dyDescent="0.35">
      <c r="A517" s="3"/>
      <c r="B517" s="3"/>
      <c r="C517" s="3"/>
      <c r="D517" s="3"/>
    </row>
    <row r="518" spans="1:4" x14ac:dyDescent="0.35">
      <c r="A518" s="3"/>
      <c r="B518" s="3"/>
      <c r="C518" s="3"/>
      <c r="D518" s="3"/>
    </row>
    <row r="519" spans="1:4" x14ac:dyDescent="0.35">
      <c r="A519" s="3"/>
      <c r="B519" s="3"/>
      <c r="C519" s="3"/>
      <c r="D519" s="3"/>
    </row>
    <row r="520" spans="1:4" x14ac:dyDescent="0.35">
      <c r="A520" s="3"/>
      <c r="B520" s="3"/>
      <c r="C520" s="3"/>
      <c r="D520" s="3"/>
    </row>
    <row r="521" spans="1:4" x14ac:dyDescent="0.35">
      <c r="A521" s="3"/>
      <c r="B521" s="3"/>
      <c r="C521" s="3"/>
      <c r="D521" s="3"/>
    </row>
    <row r="522" spans="1:4" x14ac:dyDescent="0.35">
      <c r="A522" s="3"/>
      <c r="B522" s="3"/>
      <c r="C522" s="3"/>
      <c r="D522" s="3"/>
    </row>
    <row r="523" spans="1:4" x14ac:dyDescent="0.35">
      <c r="A523" s="3"/>
      <c r="B523" s="3"/>
      <c r="C523" s="3"/>
      <c r="D523" s="3"/>
    </row>
    <row r="524" spans="1:4" x14ac:dyDescent="0.35">
      <c r="A524" s="3"/>
      <c r="B524" s="3"/>
      <c r="C524" s="3"/>
      <c r="D524" s="3"/>
    </row>
    <row r="525" spans="1:4" x14ac:dyDescent="0.35">
      <c r="A525" s="3"/>
      <c r="B525" s="3"/>
      <c r="C525" s="3"/>
      <c r="D525" s="3"/>
    </row>
    <row r="526" spans="1:4" x14ac:dyDescent="0.35">
      <c r="A526" s="3"/>
      <c r="B526" s="3"/>
      <c r="C526" s="3"/>
      <c r="D526" s="3"/>
    </row>
    <row r="527" spans="1:4" x14ac:dyDescent="0.35">
      <c r="A527" s="3"/>
      <c r="B527" s="3"/>
      <c r="C527" s="3"/>
      <c r="D527" s="3"/>
    </row>
    <row r="528" spans="1:4" x14ac:dyDescent="0.35">
      <c r="A528" s="3"/>
      <c r="B528" s="3"/>
      <c r="C528" s="3"/>
      <c r="D528" s="3"/>
    </row>
    <row r="529" spans="1:4" x14ac:dyDescent="0.35">
      <c r="A529" s="3"/>
      <c r="B529" s="3"/>
      <c r="C529" s="3"/>
      <c r="D529" s="3"/>
    </row>
    <row r="530" spans="1:4" x14ac:dyDescent="0.35">
      <c r="A530" s="3"/>
      <c r="B530" s="3"/>
      <c r="C530" s="3"/>
      <c r="D530" s="3"/>
    </row>
    <row r="531" spans="1:4" ht="15" thickBot="1" x14ac:dyDescent="0.4">
      <c r="A531" s="4"/>
      <c r="B531" s="4"/>
      <c r="C531" s="4"/>
      <c r="D531" s="4"/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E764-F991-43E5-B577-6CCCEC449875}">
  <dimension ref="A1:L34"/>
  <sheetViews>
    <sheetView zoomScale="55" zoomScaleNormal="55" workbookViewId="0">
      <selection activeCell="E27" sqref="E27"/>
    </sheetView>
  </sheetViews>
  <sheetFormatPr defaultRowHeight="14.5" x14ac:dyDescent="0.35"/>
  <cols>
    <col min="1" max="1" width="11.54296875" bestFit="1" customWidth="1"/>
    <col min="2" max="2" width="13.7265625" customWidth="1"/>
    <col min="3" max="3" width="23.54296875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s="3" t="s">
        <v>26</v>
      </c>
      <c r="B4" s="3">
        <v>0.83297882354603825</v>
      </c>
    </row>
    <row r="5" spans="1:9" x14ac:dyDescent="0.35">
      <c r="A5" s="3" t="s">
        <v>27</v>
      </c>
      <c r="B5" s="3">
        <v>0.69385372047614191</v>
      </c>
      <c r="C5" s="11" t="s">
        <v>114</v>
      </c>
      <c r="D5" s="11"/>
      <c r="E5" s="11"/>
      <c r="F5" s="11"/>
    </row>
    <row r="6" spans="1:9" x14ac:dyDescent="0.35">
      <c r="A6" s="3" t="s">
        <v>28</v>
      </c>
      <c r="B6" s="3">
        <v>0.68829864685574926</v>
      </c>
    </row>
    <row r="7" spans="1:9" x14ac:dyDescent="0.35">
      <c r="A7" s="3" t="s">
        <v>11</v>
      </c>
      <c r="B7" s="3">
        <v>5.13476350013506</v>
      </c>
    </row>
    <row r="8" spans="1:9" ht="15" thickBot="1" x14ac:dyDescent="0.4">
      <c r="A8" s="4" t="s">
        <v>29</v>
      </c>
      <c r="B8" s="4">
        <v>506</v>
      </c>
    </row>
    <row r="10" spans="1:9" ht="15" thickBot="1" x14ac:dyDescent="0.4">
      <c r="A10" t="s">
        <v>30</v>
      </c>
    </row>
    <row r="11" spans="1:9" x14ac:dyDescent="0.3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35">
      <c r="A12" s="3" t="s">
        <v>31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5">
      <c r="A13" s="3" t="s">
        <v>32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4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35">
      <c r="A17" s="3" t="s">
        <v>2</v>
      </c>
      <c r="B17" s="3">
        <v>-10.321182797844266</v>
      </c>
      <c r="C17" s="3">
        <v>0.13360172188542851</v>
      </c>
      <c r="D17" s="3">
        <v>-8.0411040609895128</v>
      </c>
      <c r="E17" s="3">
        <v>6.5864159823552438E-15</v>
      </c>
      <c r="F17" s="3">
        <v>-1.3368004381372365</v>
      </c>
      <c r="G17" s="3">
        <v>-0.81181025867898482</v>
      </c>
      <c r="H17" s="3">
        <v>-1.3368004381372365</v>
      </c>
      <c r="I17" s="3">
        <v>-0.81181025867898482</v>
      </c>
    </row>
    <row r="18" spans="1:9" x14ac:dyDescent="0.35">
      <c r="A18" s="3" t="s">
        <v>4</v>
      </c>
      <c r="B18" s="3">
        <v>-1.0743053484081106</v>
      </c>
      <c r="C18" s="3">
        <v>0.44275899858963497</v>
      </c>
      <c r="D18" s="3">
        <v>9.3175049285428457</v>
      </c>
      <c r="E18" s="3">
        <v>3.8928698157969983E-19</v>
      </c>
      <c r="F18" s="3">
        <v>3.2554947415589002</v>
      </c>
      <c r="G18" s="3">
        <v>4.9953235614723379</v>
      </c>
      <c r="H18" s="3">
        <v>3.2554947415589002</v>
      </c>
      <c r="I18" s="3">
        <v>4.9953235614723379</v>
      </c>
    </row>
    <row r="19" spans="1:9" x14ac:dyDescent="0.35">
      <c r="A19" s="3" t="s">
        <v>5</v>
      </c>
      <c r="B19" s="3">
        <v>-0.60348658908834441</v>
      </c>
      <c r="C19" s="3">
        <v>3.9051575661650153E-3</v>
      </c>
      <c r="D19" s="3">
        <v>-3.6877360634921215</v>
      </c>
      <c r="E19" s="3">
        <v>2.5124706023866796E-4</v>
      </c>
      <c r="F19" s="3">
        <v>-2.2073881065834328E-2</v>
      </c>
      <c r="G19" s="3">
        <v>-6.7284997148973659E-3</v>
      </c>
      <c r="H19" s="3">
        <v>-2.2073881065834328E-2</v>
      </c>
      <c r="I19" s="3">
        <v>-6.7284997148973659E-3</v>
      </c>
    </row>
    <row r="20" spans="1:9" x14ac:dyDescent="0.35">
      <c r="A20" s="3" t="s">
        <v>3</v>
      </c>
      <c r="B20" s="3">
        <v>-1.4401190390365847E-2</v>
      </c>
      <c r="C20" s="3">
        <v>5.3081161221286026E-2</v>
      </c>
      <c r="D20" s="3">
        <v>-11.369129371011967</v>
      </c>
      <c r="E20" s="3">
        <v>8.9107126714390647E-27</v>
      </c>
      <c r="F20" s="3">
        <v>-0.70777824028170644</v>
      </c>
      <c r="G20" s="3">
        <v>-0.49919493789498237</v>
      </c>
      <c r="H20" s="3">
        <v>-0.70777824028170644</v>
      </c>
      <c r="I20" s="3">
        <v>-0.49919493789498237</v>
      </c>
    </row>
    <row r="21" spans="1:9" x14ac:dyDescent="0.35">
      <c r="A21" s="3" t="s">
        <v>0</v>
      </c>
      <c r="B21" s="3">
        <v>3.2770688956176526E-2</v>
      </c>
      <c r="C21" s="3">
        <v>4.8171255960748303</v>
      </c>
      <c r="D21" s="3">
        <v>6.0702829256367172</v>
      </c>
      <c r="E21" s="3">
        <v>2.5397764635999616E-9</v>
      </c>
      <c r="F21" s="3">
        <v>19.776827840219489</v>
      </c>
      <c r="G21" s="3">
        <v>38.705802672781786</v>
      </c>
      <c r="H21" s="3">
        <v>19.776827840219489</v>
      </c>
      <c r="I21" s="3">
        <v>38.705802672781786</v>
      </c>
    </row>
    <row r="22" spans="1:9" x14ac:dyDescent="0.35">
      <c r="A22" s="3" t="s">
        <v>6</v>
      </c>
      <c r="B22" s="3">
        <v>4.8725141318604101E-2</v>
      </c>
      <c r="C22" s="3">
        <v>1.3097814009855432E-2</v>
      </c>
      <c r="D22" s="3">
        <v>2.501996816531237</v>
      </c>
      <c r="E22" s="3">
        <v>1.2670436901406405E-2</v>
      </c>
      <c r="F22" s="3">
        <v>7.0366503880150248E-3</v>
      </c>
      <c r="G22" s="3">
        <v>5.8504727524338024E-2</v>
      </c>
      <c r="H22" s="3">
        <v>7.0366503880150248E-3</v>
      </c>
      <c r="I22" s="3">
        <v>5.8504727524338024E-2</v>
      </c>
    </row>
    <row r="23" spans="1:9" x14ac:dyDescent="0.35">
      <c r="A23" s="3" t="s">
        <v>1</v>
      </c>
      <c r="B23" s="3">
        <v>0.13055139892954534</v>
      </c>
      <c r="C23" s="3">
        <v>3.8940362560021162</v>
      </c>
      <c r="D23" s="3">
        <v>-2.6505101954137165</v>
      </c>
      <c r="E23" s="3">
        <v>8.2938593414937645E-3</v>
      </c>
      <c r="F23" s="3">
        <v>-17.972022787049742</v>
      </c>
      <c r="G23" s="3">
        <v>-2.6703428086387886</v>
      </c>
      <c r="H23" s="3">
        <v>-17.972022787049742</v>
      </c>
      <c r="I23" s="3">
        <v>-2.6703428086387886</v>
      </c>
    </row>
    <row r="24" spans="1:9" x14ac:dyDescent="0.35">
      <c r="A24" s="3" t="s">
        <v>7</v>
      </c>
      <c r="B24" s="3">
        <v>0.26109357493488072</v>
      </c>
      <c r="C24" s="3">
        <v>6.3117333907091122E-2</v>
      </c>
      <c r="D24" s="3">
        <v>2.0683921650068005</v>
      </c>
      <c r="E24" s="3">
        <v>3.9120860042193055E-2</v>
      </c>
      <c r="F24" s="3">
        <v>6.5410943197504873E-3</v>
      </c>
      <c r="G24" s="3">
        <v>0.25456170353934021</v>
      </c>
      <c r="H24" s="3">
        <v>6.5410943197504873E-3</v>
      </c>
      <c r="I24" s="3">
        <v>0.25456170353934021</v>
      </c>
    </row>
    <row r="25" spans="1:9" x14ac:dyDescent="0.35">
      <c r="A25" s="3" t="s">
        <v>8</v>
      </c>
      <c r="B25" s="3">
        <v>4.125409151515619</v>
      </c>
      <c r="C25" s="3">
        <v>7.8418646579864776E-2</v>
      </c>
      <c r="D25" s="3">
        <v>0.62134636905497231</v>
      </c>
      <c r="E25" s="13">
        <v>0.53465720116696813</v>
      </c>
      <c r="F25" s="3">
        <v>-0.10534854410942256</v>
      </c>
      <c r="G25" s="3">
        <v>0.20279882674663074</v>
      </c>
      <c r="H25" s="3">
        <v>-0.10534854410942256</v>
      </c>
      <c r="I25" s="3">
        <v>0.20279882674663074</v>
      </c>
    </row>
    <row r="26" spans="1:9" ht="15" thickBot="1" x14ac:dyDescent="0.4">
      <c r="A26" s="4" t="s">
        <v>34</v>
      </c>
      <c r="B26" s="26">
        <v>29.241315256500638</v>
      </c>
      <c r="C26" s="4">
        <v>6.7947067063959851E-2</v>
      </c>
      <c r="D26" s="4">
        <v>3.8426025760480349</v>
      </c>
      <c r="E26" s="4">
        <v>1.3754633918280917E-4</v>
      </c>
      <c r="F26" s="4">
        <v>0.12759401209930349</v>
      </c>
      <c r="G26" s="4">
        <v>0.39459313777045796</v>
      </c>
      <c r="H26" s="4">
        <v>0.12759401209930349</v>
      </c>
      <c r="I26" s="4">
        <v>0.39459313777045796</v>
      </c>
    </row>
    <row r="27" spans="1:9" x14ac:dyDescent="0.35">
      <c r="E27" t="s">
        <v>129</v>
      </c>
    </row>
    <row r="30" spans="1:9" x14ac:dyDescent="0.35">
      <c r="A30" s="14" t="s">
        <v>115</v>
      </c>
      <c r="B30" s="15" t="s">
        <v>119</v>
      </c>
      <c r="C30" s="15" t="s">
        <v>120</v>
      </c>
      <c r="D30" s="15" t="s">
        <v>121</v>
      </c>
    </row>
    <row r="31" spans="1:9" x14ac:dyDescent="0.35">
      <c r="A31" s="16" t="s">
        <v>116</v>
      </c>
      <c r="B31" s="21">
        <v>0.73766272617401496</v>
      </c>
      <c r="C31" s="21">
        <v>0.79910049822305895</v>
      </c>
      <c r="D31" s="21">
        <v>0.83297882354603825</v>
      </c>
    </row>
    <row r="32" spans="1:9" x14ac:dyDescent="0.35">
      <c r="A32" s="18" t="s">
        <v>117</v>
      </c>
      <c r="B32" s="20">
        <v>0.54414629758648003</v>
      </c>
      <c r="C32" s="20">
        <v>0.63856160626034097</v>
      </c>
      <c r="D32" s="20">
        <v>0.69385372047614191</v>
      </c>
    </row>
    <row r="33" spans="1:12" x14ac:dyDescent="0.35">
      <c r="A33" s="16" t="s">
        <v>118</v>
      </c>
      <c r="B33" s="21">
        <v>0.54324182595470705</v>
      </c>
      <c r="C33" s="21">
        <v>0.63712447547012296</v>
      </c>
      <c r="D33" s="21">
        <v>0.68829864685574926</v>
      </c>
    </row>
    <row r="34" spans="1:12" x14ac:dyDescent="0.35">
      <c r="D34" s="22" t="s">
        <v>128</v>
      </c>
      <c r="E34" s="22"/>
      <c r="F34" s="22"/>
      <c r="G34" s="22"/>
      <c r="H34" s="22"/>
      <c r="I34" s="22"/>
      <c r="J34" s="22"/>
      <c r="K34" s="22"/>
      <c r="L34" s="22"/>
    </row>
  </sheetData>
  <autoFilter ref="B16:B17" xr:uid="{A0B0E764-F991-43E5-B577-6CCCEC449875}">
    <sortState xmlns:xlrd2="http://schemas.microsoft.com/office/spreadsheetml/2017/richdata2" ref="A17:I26">
      <sortCondition ref="B16:B17"/>
    </sortState>
  </autoFilter>
  <sortState xmlns:xlrd2="http://schemas.microsoft.com/office/spreadsheetml/2017/richdata2" ref="A17:B26">
    <sortCondition ref="A16:A26"/>
  </sortState>
  <conditionalFormatting sqref="B17">
    <cfRule type="cellIs" dxfId="10" priority="6" operator="lessThan">
      <formula>0</formula>
    </cfRule>
    <cfRule type="cellIs" dxfId="9" priority="7" operator="greaterThan">
      <formula>0</formula>
    </cfRule>
  </conditionalFormatting>
  <conditionalFormatting sqref="E17:E26">
    <cfRule type="cellIs" dxfId="8" priority="5" operator="lessThan">
      <formula>0.05</formula>
    </cfRule>
  </conditionalFormatting>
  <conditionalFormatting sqref="B17:B26"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EC89-89D4-4AE3-984D-C8C36173F96E}">
  <dimension ref="A1:O33"/>
  <sheetViews>
    <sheetView topLeftCell="B22" workbookViewId="0">
      <selection activeCell="A29" sqref="A29:E32"/>
    </sheetView>
  </sheetViews>
  <sheetFormatPr defaultRowHeight="14.5" x14ac:dyDescent="0.35"/>
  <cols>
    <col min="1" max="1" width="10.90625" bestFit="1" customWidth="1"/>
    <col min="2" max="2" width="13.08984375" customWidth="1"/>
    <col min="3" max="3" width="15.7265625" customWidth="1"/>
    <col min="4" max="4" width="13.90625" customWidth="1"/>
    <col min="5" max="5" width="11.81640625" bestFit="1" customWidth="1"/>
    <col min="6" max="7" width="12.453125" bestFit="1" customWidth="1"/>
    <col min="8" max="8" width="13.7265625" customWidth="1"/>
    <col min="9" max="9" width="13.8164062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s="3" t="s">
        <v>26</v>
      </c>
      <c r="B4" s="3">
        <v>0.83283577344273507</v>
      </c>
    </row>
    <row r="5" spans="1:9" x14ac:dyDescent="0.35">
      <c r="A5" s="3" t="s">
        <v>27</v>
      </c>
      <c r="B5" s="3">
        <v>0.69361542552595867</v>
      </c>
    </row>
    <row r="6" spans="1:9" x14ac:dyDescent="0.35">
      <c r="A6" s="3" t="s">
        <v>28</v>
      </c>
      <c r="B6" s="3">
        <v>0.68868368187245299</v>
      </c>
    </row>
    <row r="7" spans="1:9" x14ac:dyDescent="0.35">
      <c r="A7" s="3" t="s">
        <v>11</v>
      </c>
      <c r="B7" s="3">
        <v>5.1315911130747045</v>
      </c>
    </row>
    <row r="8" spans="1:9" ht="15" thickBot="1" x14ac:dyDescent="0.4">
      <c r="A8" s="4" t="s">
        <v>29</v>
      </c>
      <c r="B8" s="4">
        <v>506</v>
      </c>
    </row>
    <row r="10" spans="1:9" ht="15" thickBot="1" x14ac:dyDescent="0.4">
      <c r="A10" t="s">
        <v>30</v>
      </c>
    </row>
    <row r="11" spans="1:9" x14ac:dyDescent="0.3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35">
      <c r="A12" s="3" t="s">
        <v>31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5">
      <c r="A13" s="3" t="s">
        <v>32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4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6" spans="1:9" x14ac:dyDescent="0.35">
      <c r="A16" s="7" t="s">
        <v>23</v>
      </c>
      <c r="B16" s="7" t="s">
        <v>40</v>
      </c>
      <c r="C16" s="7" t="s">
        <v>11</v>
      </c>
      <c r="D16" s="7" t="s">
        <v>41</v>
      </c>
      <c r="E16" s="7" t="s">
        <v>42</v>
      </c>
      <c r="F16" s="7" t="s">
        <v>43</v>
      </c>
      <c r="G16" s="7" t="s">
        <v>44</v>
      </c>
      <c r="H16" s="7" t="s">
        <v>45</v>
      </c>
      <c r="I16" s="7" t="s">
        <v>46</v>
      </c>
    </row>
    <row r="17" spans="1:15" x14ac:dyDescent="0.35">
      <c r="A17" s="3" t="s">
        <v>34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15" x14ac:dyDescent="0.3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15" x14ac:dyDescent="0.3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15" x14ac:dyDescent="0.3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15" x14ac:dyDescent="0.3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15" x14ac:dyDescent="0.3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15" x14ac:dyDescent="0.3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15" x14ac:dyDescent="0.3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15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15" x14ac:dyDescent="0.35">
      <c r="A29" s="15" t="s">
        <v>115</v>
      </c>
      <c r="B29" t="s">
        <v>119</v>
      </c>
      <c r="C29" t="s">
        <v>120</v>
      </c>
      <c r="D29" t="s">
        <v>121</v>
      </c>
      <c r="E29" t="s">
        <v>122</v>
      </c>
    </row>
    <row r="30" spans="1:15" x14ac:dyDescent="0.35">
      <c r="A30" s="17" t="s">
        <v>116</v>
      </c>
      <c r="B30" s="3">
        <v>0.73766272617401496</v>
      </c>
      <c r="C30" s="3">
        <v>0.79910049822305895</v>
      </c>
      <c r="D30" s="3">
        <v>0.83297882354603825</v>
      </c>
      <c r="E30" s="3">
        <v>0.83283577344273507</v>
      </c>
    </row>
    <row r="31" spans="1:15" x14ac:dyDescent="0.35">
      <c r="A31" s="19" t="s">
        <v>117</v>
      </c>
      <c r="B31" s="3">
        <v>0.54414629758648003</v>
      </c>
      <c r="C31" s="3">
        <v>0.63856160626034097</v>
      </c>
      <c r="D31" s="3">
        <v>0.69385372047614191</v>
      </c>
      <c r="E31" s="3">
        <v>0.69361542552595867</v>
      </c>
    </row>
    <row r="32" spans="1:15" x14ac:dyDescent="0.35">
      <c r="A32" s="17" t="s">
        <v>118</v>
      </c>
      <c r="B32" s="3">
        <v>0.54324182595470705</v>
      </c>
      <c r="C32" s="3">
        <v>0.63712447547012296</v>
      </c>
      <c r="D32" s="3">
        <v>0.68829864685574926</v>
      </c>
      <c r="E32" s="3">
        <v>0.68868368187245299</v>
      </c>
      <c r="F32" s="22" t="s">
        <v>123</v>
      </c>
      <c r="G32" s="22"/>
      <c r="H32" s="22"/>
      <c r="I32" s="22"/>
      <c r="J32" s="22" t="s">
        <v>124</v>
      </c>
      <c r="K32" s="22"/>
      <c r="L32" s="22"/>
      <c r="M32" s="22"/>
      <c r="N32" s="22"/>
      <c r="O32" s="22"/>
    </row>
    <row r="33" spans="6:6" x14ac:dyDescent="0.35">
      <c r="F33" s="23" t="s">
        <v>125</v>
      </c>
    </row>
  </sheetData>
  <conditionalFormatting sqref="B30:E30">
    <cfRule type="top10" dxfId="6" priority="5" rank="1"/>
  </conditionalFormatting>
  <conditionalFormatting sqref="B31:E31">
    <cfRule type="top10" dxfId="5" priority="3" rank="1"/>
  </conditionalFormatting>
  <conditionalFormatting sqref="B32:E32">
    <cfRule type="top10" dxfId="4" priority="2" rank="1"/>
  </conditionalFormatting>
  <conditionalFormatting sqref="E17:E25">
    <cfRule type="cellIs" dxfId="3" priority="1" operator="lessThan">
      <formula>0.05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2" sqref="I2:I507"/>
    </sheetView>
  </sheetViews>
  <sheetFormatPr defaultRowHeight="14.5" x14ac:dyDescent="0.35"/>
  <cols>
    <col min="1" max="1" width="11.54296875" bestFit="1" customWidth="1"/>
    <col min="2" max="2" width="4.81640625" bestFit="1" customWidth="1"/>
    <col min="3" max="3" width="6.08984375" bestFit="1" customWidth="1"/>
    <col min="4" max="4" width="6.81640625" bestFit="1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54D9-2B7D-41CE-852D-ABF8E864F4C6}">
  <dimension ref="A1:D15"/>
  <sheetViews>
    <sheetView topLeftCell="E1" workbookViewId="0">
      <selection activeCell="D4" sqref="D4"/>
    </sheetView>
  </sheetViews>
  <sheetFormatPr defaultRowHeight="14.5" x14ac:dyDescent="0.35"/>
  <cols>
    <col min="1" max="1" width="16.81640625" bestFit="1" customWidth="1"/>
  </cols>
  <sheetData>
    <row r="1" spans="1:4" x14ac:dyDescent="0.35">
      <c r="A1" s="6" t="s">
        <v>0</v>
      </c>
      <c r="B1" s="6"/>
    </row>
    <row r="2" spans="1:4" x14ac:dyDescent="0.35">
      <c r="A2" s="3"/>
      <c r="B2" s="3"/>
      <c r="D2" t="s">
        <v>59</v>
      </c>
    </row>
    <row r="3" spans="1:4" x14ac:dyDescent="0.35">
      <c r="A3" s="3" t="s">
        <v>10</v>
      </c>
      <c r="B3" s="3">
        <v>68.574901185770784</v>
      </c>
      <c r="D3" t="s">
        <v>60</v>
      </c>
    </row>
    <row r="4" spans="1:4" x14ac:dyDescent="0.35">
      <c r="A4" s="3" t="s">
        <v>11</v>
      </c>
      <c r="B4" s="3">
        <v>1.2513695252583026</v>
      </c>
      <c r="D4" t="s">
        <v>61</v>
      </c>
    </row>
    <row r="5" spans="1:4" x14ac:dyDescent="0.35">
      <c r="A5" s="3" t="s">
        <v>12</v>
      </c>
      <c r="B5" s="3">
        <v>77.5</v>
      </c>
    </row>
    <row r="6" spans="1:4" x14ac:dyDescent="0.35">
      <c r="A6" s="3" t="s">
        <v>13</v>
      </c>
      <c r="B6" s="3">
        <v>100</v>
      </c>
    </row>
    <row r="7" spans="1:4" x14ac:dyDescent="0.35">
      <c r="A7" s="3" t="s">
        <v>14</v>
      </c>
      <c r="B7" s="3">
        <v>28.148861406903585</v>
      </c>
    </row>
    <row r="8" spans="1:4" x14ac:dyDescent="0.35">
      <c r="A8" s="3" t="s">
        <v>15</v>
      </c>
      <c r="B8" s="3">
        <v>792.35839850506602</v>
      </c>
    </row>
    <row r="9" spans="1:4" x14ac:dyDescent="0.35">
      <c r="A9" s="3" t="s">
        <v>16</v>
      </c>
      <c r="B9" s="3">
        <v>-0.96771559416269604</v>
      </c>
    </row>
    <row r="10" spans="1:4" x14ac:dyDescent="0.35">
      <c r="A10" s="3" t="s">
        <v>17</v>
      </c>
      <c r="B10" s="3">
        <v>-0.59896263988129672</v>
      </c>
    </row>
    <row r="11" spans="1:4" x14ac:dyDescent="0.35">
      <c r="A11" s="3" t="s">
        <v>18</v>
      </c>
      <c r="B11" s="3">
        <v>97.1</v>
      </c>
    </row>
    <row r="12" spans="1:4" x14ac:dyDescent="0.35">
      <c r="A12" s="3" t="s">
        <v>19</v>
      </c>
      <c r="B12" s="3">
        <v>2.9</v>
      </c>
    </row>
    <row r="13" spans="1:4" x14ac:dyDescent="0.35">
      <c r="A13" s="3" t="s">
        <v>20</v>
      </c>
      <c r="B13" s="3">
        <v>100</v>
      </c>
    </row>
    <row r="14" spans="1:4" x14ac:dyDescent="0.35">
      <c r="A14" s="3" t="s">
        <v>21</v>
      </c>
      <c r="B14" s="3">
        <v>34698.900000000016</v>
      </c>
    </row>
    <row r="15" spans="1:4" ht="15" thickBot="1" x14ac:dyDescent="0.4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48D4-3016-4474-A434-ECCC2C58A8F1}">
  <dimension ref="A1:L15"/>
  <sheetViews>
    <sheetView workbookViewId="0">
      <selection activeCell="C3" sqref="C3"/>
    </sheetView>
  </sheetViews>
  <sheetFormatPr defaultRowHeight="14.5" x14ac:dyDescent="0.35"/>
  <cols>
    <col min="1" max="1" width="16.81640625" bestFit="1" customWidth="1"/>
  </cols>
  <sheetData>
    <row r="1" spans="1:12" x14ac:dyDescent="0.35">
      <c r="A1" s="6" t="s">
        <v>126</v>
      </c>
      <c r="B1" s="6"/>
    </row>
    <row r="2" spans="1:12" x14ac:dyDescent="0.35">
      <c r="A2" s="3"/>
      <c r="B2" s="3"/>
    </row>
    <row r="3" spans="1:12" x14ac:dyDescent="0.35">
      <c r="A3" s="3" t="s">
        <v>10</v>
      </c>
      <c r="B3" s="3">
        <v>11.154257425742596</v>
      </c>
      <c r="E3" t="s">
        <v>62</v>
      </c>
      <c r="L3" t="s">
        <v>64</v>
      </c>
    </row>
    <row r="4" spans="1:12" x14ac:dyDescent="0.35">
      <c r="A4" s="3" t="s">
        <v>11</v>
      </c>
      <c r="B4" s="3">
        <v>0.30508213744290263</v>
      </c>
    </row>
    <row r="5" spans="1:12" x14ac:dyDescent="0.35">
      <c r="A5" s="3" t="s">
        <v>12</v>
      </c>
      <c r="B5" s="3">
        <v>9.69</v>
      </c>
    </row>
    <row r="6" spans="1:12" x14ac:dyDescent="0.35">
      <c r="A6" s="3" t="s">
        <v>13</v>
      </c>
      <c r="B6" s="3">
        <v>18.100000000000001</v>
      </c>
      <c r="D6" t="s">
        <v>55</v>
      </c>
      <c r="E6">
        <f>B3+B7*2</f>
        <v>24.865994127750657</v>
      </c>
      <c r="F6" s="9">
        <v>0.997</v>
      </c>
      <c r="G6" t="s">
        <v>63</v>
      </c>
    </row>
    <row r="7" spans="1:12" x14ac:dyDescent="0.35">
      <c r="A7" s="3" t="s">
        <v>14</v>
      </c>
      <c r="B7" s="3">
        <v>6.8558683510040304</v>
      </c>
      <c r="D7" t="s">
        <v>56</v>
      </c>
      <c r="E7">
        <f>B3-2*B7</f>
        <v>-2.5574792762654646</v>
      </c>
    </row>
    <row r="8" spans="1:12" x14ac:dyDescent="0.35">
      <c r="A8" s="3" t="s">
        <v>15</v>
      </c>
      <c r="B8" s="3">
        <v>47.002930846298717</v>
      </c>
    </row>
    <row r="9" spans="1:12" x14ac:dyDescent="0.35">
      <c r="A9" s="3" t="s">
        <v>16</v>
      </c>
      <c r="B9" s="3">
        <v>-1.2338757276276222</v>
      </c>
    </row>
    <row r="10" spans="1:12" x14ac:dyDescent="0.35">
      <c r="A10" s="3" t="s">
        <v>17</v>
      </c>
      <c r="B10" s="3">
        <v>0.29276212115008665</v>
      </c>
    </row>
    <row r="11" spans="1:12" x14ac:dyDescent="0.35">
      <c r="A11" s="3" t="s">
        <v>18</v>
      </c>
      <c r="B11" s="3">
        <v>27.279999999999998</v>
      </c>
    </row>
    <row r="12" spans="1:12" x14ac:dyDescent="0.35">
      <c r="A12" s="3" t="s">
        <v>19</v>
      </c>
      <c r="B12" s="3">
        <v>0.46</v>
      </c>
    </row>
    <row r="13" spans="1:12" x14ac:dyDescent="0.35">
      <c r="A13" s="3" t="s">
        <v>20</v>
      </c>
      <c r="B13" s="3">
        <v>27.74</v>
      </c>
    </row>
    <row r="14" spans="1:12" x14ac:dyDescent="0.35">
      <c r="A14" s="3" t="s">
        <v>21</v>
      </c>
      <c r="B14" s="3">
        <v>5632.9000000000115</v>
      </c>
    </row>
    <row r="15" spans="1:12" ht="15" thickBot="1" x14ac:dyDescent="0.4">
      <c r="A15" s="4" t="s">
        <v>22</v>
      </c>
      <c r="B15" s="4">
        <v>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1D2F-1627-4BE0-A571-EAE7C61708C5}">
  <dimension ref="A1:E15"/>
  <sheetViews>
    <sheetView workbookViewId="0">
      <selection activeCell="E8" sqref="E8"/>
    </sheetView>
  </sheetViews>
  <sheetFormatPr defaultRowHeight="14.5" x14ac:dyDescent="0.35"/>
  <cols>
    <col min="1" max="1" width="16.81640625" bestFit="1" customWidth="1"/>
  </cols>
  <sheetData>
    <row r="1" spans="1:5" x14ac:dyDescent="0.35">
      <c r="A1" s="6" t="s">
        <v>2</v>
      </c>
      <c r="B1" s="6"/>
    </row>
    <row r="2" spans="1:5" x14ac:dyDescent="0.35">
      <c r="A2" s="3"/>
      <c r="B2" s="3"/>
    </row>
    <row r="3" spans="1:5" x14ac:dyDescent="0.35">
      <c r="A3" s="3" t="s">
        <v>10</v>
      </c>
      <c r="B3" s="3">
        <v>0.55469505928853724</v>
      </c>
      <c r="E3" t="s">
        <v>65</v>
      </c>
    </row>
    <row r="4" spans="1:5" x14ac:dyDescent="0.35">
      <c r="A4" s="3" t="s">
        <v>11</v>
      </c>
      <c r="B4" s="3">
        <v>5.1513910240283929E-3</v>
      </c>
      <c r="E4" t="s">
        <v>66</v>
      </c>
    </row>
    <row r="5" spans="1:5" x14ac:dyDescent="0.35">
      <c r="A5" s="3" t="s">
        <v>12</v>
      </c>
      <c r="B5" s="3">
        <v>0.53800000000000003</v>
      </c>
      <c r="E5" t="s">
        <v>68</v>
      </c>
    </row>
    <row r="6" spans="1:5" x14ac:dyDescent="0.35">
      <c r="A6" s="3" t="s">
        <v>13</v>
      </c>
      <c r="B6" s="3">
        <v>0.53800000000000003</v>
      </c>
    </row>
    <row r="7" spans="1:5" x14ac:dyDescent="0.35">
      <c r="A7" s="3" t="s">
        <v>14</v>
      </c>
      <c r="B7" s="3">
        <v>0.11587767566755379</v>
      </c>
      <c r="E7" t="s">
        <v>74</v>
      </c>
    </row>
    <row r="8" spans="1:5" x14ac:dyDescent="0.35">
      <c r="A8" s="3" t="s">
        <v>15</v>
      </c>
      <c r="B8" s="3">
        <v>1.3427635718114788E-2</v>
      </c>
    </row>
    <row r="9" spans="1:5" x14ac:dyDescent="0.35">
      <c r="A9" s="3" t="s">
        <v>16</v>
      </c>
      <c r="B9" s="3">
        <v>-6.4667133365429397E-2</v>
      </c>
    </row>
    <row r="10" spans="1:5" x14ac:dyDescent="0.35">
      <c r="A10" s="3" t="s">
        <v>17</v>
      </c>
      <c r="B10" s="3">
        <v>0.72930792253488452</v>
      </c>
    </row>
    <row r="11" spans="1:5" x14ac:dyDescent="0.35">
      <c r="A11" s="3" t="s">
        <v>18</v>
      </c>
      <c r="B11" s="3">
        <v>0.48599999999999999</v>
      </c>
    </row>
    <row r="12" spans="1:5" x14ac:dyDescent="0.35">
      <c r="A12" s="3" t="s">
        <v>19</v>
      </c>
      <c r="B12" s="3">
        <v>0.38500000000000001</v>
      </c>
    </row>
    <row r="13" spans="1:5" x14ac:dyDescent="0.35">
      <c r="A13" s="3" t="s">
        <v>20</v>
      </c>
      <c r="B13" s="3">
        <v>0.871</v>
      </c>
    </row>
    <row r="14" spans="1:5" x14ac:dyDescent="0.35">
      <c r="A14" s="3" t="s">
        <v>21</v>
      </c>
      <c r="B14" s="3">
        <v>280.67569999999984</v>
      </c>
    </row>
    <row r="15" spans="1:5" ht="15" thickBot="1" x14ac:dyDescent="0.4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8274-429F-4395-91C6-5317BCD21339}">
  <dimension ref="A1:E15"/>
  <sheetViews>
    <sheetView workbookViewId="0">
      <selection activeCell="B7" sqref="B7"/>
    </sheetView>
  </sheetViews>
  <sheetFormatPr defaultRowHeight="14.5" x14ac:dyDescent="0.35"/>
  <cols>
    <col min="1" max="1" width="16.81640625" bestFit="1" customWidth="1"/>
  </cols>
  <sheetData>
    <row r="1" spans="1:5" x14ac:dyDescent="0.35">
      <c r="A1" s="6" t="s">
        <v>7</v>
      </c>
      <c r="B1" s="6"/>
    </row>
    <row r="2" spans="1:5" x14ac:dyDescent="0.35">
      <c r="A2" s="3"/>
      <c r="B2" s="3"/>
    </row>
    <row r="3" spans="1:5" x14ac:dyDescent="0.35">
      <c r="A3" s="3" t="s">
        <v>10</v>
      </c>
      <c r="B3" s="3">
        <v>9.5494071146245059</v>
      </c>
      <c r="E3" t="s">
        <v>67</v>
      </c>
    </row>
    <row r="4" spans="1:5" x14ac:dyDescent="0.35">
      <c r="A4" s="3" t="s">
        <v>11</v>
      </c>
      <c r="B4" s="3">
        <v>0.38708489428578602</v>
      </c>
      <c r="E4" t="s">
        <v>69</v>
      </c>
    </row>
    <row r="5" spans="1:5" x14ac:dyDescent="0.35">
      <c r="A5" s="3" t="s">
        <v>12</v>
      </c>
      <c r="B5" s="3">
        <v>5</v>
      </c>
      <c r="E5">
        <f>B3 + 2*B7</f>
        <v>26.963925883103236</v>
      </c>
    </row>
    <row r="6" spans="1:5" x14ac:dyDescent="0.35">
      <c r="A6" s="3" t="s">
        <v>13</v>
      </c>
      <c r="B6" s="3">
        <v>24</v>
      </c>
      <c r="E6">
        <f>B3 - 2*B7</f>
        <v>-7.8651116538542265</v>
      </c>
    </row>
    <row r="7" spans="1:5" x14ac:dyDescent="0.35">
      <c r="A7" s="3" t="s">
        <v>14</v>
      </c>
      <c r="B7" s="3">
        <v>8.7072593842393662</v>
      </c>
    </row>
    <row r="8" spans="1:5" x14ac:dyDescent="0.35">
      <c r="A8" s="3" t="s">
        <v>15</v>
      </c>
      <c r="B8" s="3">
        <v>75.816365984424522</v>
      </c>
    </row>
    <row r="9" spans="1:5" x14ac:dyDescent="0.35">
      <c r="A9" s="3" t="s">
        <v>16</v>
      </c>
      <c r="B9" s="3">
        <v>-0.86723199360350334</v>
      </c>
    </row>
    <row r="10" spans="1:5" x14ac:dyDescent="0.35">
      <c r="A10" s="3" t="s">
        <v>17</v>
      </c>
      <c r="B10" s="3">
        <v>1.004814648218201</v>
      </c>
    </row>
    <row r="11" spans="1:5" x14ac:dyDescent="0.35">
      <c r="A11" s="3" t="s">
        <v>18</v>
      </c>
      <c r="B11" s="3">
        <v>23</v>
      </c>
    </row>
    <row r="12" spans="1:5" x14ac:dyDescent="0.35">
      <c r="A12" s="3" t="s">
        <v>19</v>
      </c>
      <c r="B12" s="3">
        <v>1</v>
      </c>
    </row>
    <row r="13" spans="1:5" x14ac:dyDescent="0.35">
      <c r="A13" s="3" t="s">
        <v>20</v>
      </c>
      <c r="B13" s="3">
        <v>24</v>
      </c>
    </row>
    <row r="14" spans="1:5" x14ac:dyDescent="0.35">
      <c r="A14" s="3" t="s">
        <v>21</v>
      </c>
      <c r="B14" s="3">
        <v>4832</v>
      </c>
    </row>
    <row r="15" spans="1:5" ht="15" thickBot="1" x14ac:dyDescent="0.4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0946-EBE8-4F4D-B3AB-7C3BBEFD99DF}">
  <dimension ref="A1:D15"/>
  <sheetViews>
    <sheetView workbookViewId="0">
      <selection activeCell="D5" sqref="D5:I5"/>
    </sheetView>
  </sheetViews>
  <sheetFormatPr defaultRowHeight="14.5" x14ac:dyDescent="0.35"/>
  <cols>
    <col min="1" max="1" width="16.81640625" bestFit="1" customWidth="1"/>
  </cols>
  <sheetData>
    <row r="1" spans="1:4" x14ac:dyDescent="0.35">
      <c r="A1" s="6" t="s">
        <v>3</v>
      </c>
      <c r="B1" s="6"/>
    </row>
    <row r="2" spans="1:4" x14ac:dyDescent="0.35">
      <c r="A2" s="3"/>
      <c r="B2" s="3"/>
    </row>
    <row r="3" spans="1:4" x14ac:dyDescent="0.35">
      <c r="A3" s="3" t="s">
        <v>10</v>
      </c>
      <c r="B3" s="3">
        <v>408.23715415019763</v>
      </c>
      <c r="D3" t="s">
        <v>70</v>
      </c>
    </row>
    <row r="4" spans="1:4" x14ac:dyDescent="0.35">
      <c r="A4" s="3" t="s">
        <v>11</v>
      </c>
      <c r="B4" s="3">
        <v>7.4923886922962053</v>
      </c>
      <c r="D4" t="s">
        <v>71</v>
      </c>
    </row>
    <row r="5" spans="1:4" x14ac:dyDescent="0.35">
      <c r="A5" s="3" t="s">
        <v>12</v>
      </c>
      <c r="B5" s="3">
        <v>330</v>
      </c>
      <c r="D5" t="s">
        <v>127</v>
      </c>
    </row>
    <row r="6" spans="1:4" x14ac:dyDescent="0.35">
      <c r="A6" s="3" t="s">
        <v>13</v>
      </c>
      <c r="B6" s="3">
        <v>666</v>
      </c>
    </row>
    <row r="7" spans="1:4" x14ac:dyDescent="0.35">
      <c r="A7" s="3" t="s">
        <v>14</v>
      </c>
      <c r="B7" s="3">
        <v>168.53711605495897</v>
      </c>
    </row>
    <row r="8" spans="1:4" x14ac:dyDescent="0.35">
      <c r="A8" s="3" t="s">
        <v>15</v>
      </c>
      <c r="B8" s="3">
        <v>28404.759488122712</v>
      </c>
    </row>
    <row r="9" spans="1:4" x14ac:dyDescent="0.35">
      <c r="A9" s="3" t="s">
        <v>16</v>
      </c>
      <c r="B9" s="3">
        <v>-1.142407992476824</v>
      </c>
    </row>
    <row r="10" spans="1:4" x14ac:dyDescent="0.35">
      <c r="A10" s="3" t="s">
        <v>17</v>
      </c>
      <c r="B10" s="3">
        <v>0.66995594179501428</v>
      </c>
    </row>
    <row r="11" spans="1:4" x14ac:dyDescent="0.35">
      <c r="A11" s="3" t="s">
        <v>18</v>
      </c>
      <c r="B11" s="3">
        <v>524</v>
      </c>
    </row>
    <row r="12" spans="1:4" x14ac:dyDescent="0.35">
      <c r="A12" s="3" t="s">
        <v>19</v>
      </c>
      <c r="B12" s="3">
        <v>187</v>
      </c>
    </row>
    <row r="13" spans="1:4" x14ac:dyDescent="0.35">
      <c r="A13" s="3" t="s">
        <v>20</v>
      </c>
      <c r="B13" s="3">
        <v>711</v>
      </c>
    </row>
    <row r="14" spans="1:4" x14ac:dyDescent="0.35">
      <c r="A14" s="3" t="s">
        <v>21</v>
      </c>
      <c r="B14" s="3">
        <v>206568</v>
      </c>
    </row>
    <row r="15" spans="1:4" ht="15" thickBot="1" x14ac:dyDescent="0.4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A227-25D4-4BE1-B9F6-F96F1D992AF3}">
  <dimension ref="A1:F15"/>
  <sheetViews>
    <sheetView workbookViewId="0">
      <selection activeCell="F9" sqref="F9"/>
    </sheetView>
  </sheetViews>
  <sheetFormatPr defaultRowHeight="14.5" x14ac:dyDescent="0.35"/>
  <cols>
    <col min="1" max="1" width="16.81640625" bestFit="1" customWidth="1"/>
  </cols>
  <sheetData>
    <row r="1" spans="1:6" x14ac:dyDescent="0.35">
      <c r="A1" s="6" t="s">
        <v>4</v>
      </c>
      <c r="B1" s="6"/>
    </row>
    <row r="2" spans="1:6" x14ac:dyDescent="0.35">
      <c r="A2" s="3"/>
      <c r="B2" s="3"/>
    </row>
    <row r="3" spans="1:6" x14ac:dyDescent="0.35">
      <c r="A3" s="3" t="s">
        <v>10</v>
      </c>
      <c r="B3" s="3">
        <v>18.455533596837967</v>
      </c>
      <c r="E3" t="s">
        <v>72</v>
      </c>
    </row>
    <row r="4" spans="1:6" x14ac:dyDescent="0.35">
      <c r="A4" s="3" t="s">
        <v>11</v>
      </c>
      <c r="B4" s="3">
        <v>9.6243567832414598E-2</v>
      </c>
      <c r="E4" t="s">
        <v>73</v>
      </c>
    </row>
    <row r="5" spans="1:6" x14ac:dyDescent="0.35">
      <c r="A5" s="3" t="s">
        <v>12</v>
      </c>
      <c r="B5" s="3">
        <v>19.05</v>
      </c>
      <c r="E5" t="s">
        <v>75</v>
      </c>
    </row>
    <row r="6" spans="1:6" x14ac:dyDescent="0.35">
      <c r="A6" s="3" t="s">
        <v>13</v>
      </c>
      <c r="B6" s="3">
        <v>20.2</v>
      </c>
    </row>
    <row r="7" spans="1:6" x14ac:dyDescent="0.35">
      <c r="A7" s="3" t="s">
        <v>14</v>
      </c>
      <c r="B7" s="3">
        <v>2.1649455237143891</v>
      </c>
      <c r="E7" t="s">
        <v>55</v>
      </c>
      <c r="F7">
        <f>B3 + 2*B7</f>
        <v>22.785424644266744</v>
      </c>
    </row>
    <row r="8" spans="1:6" x14ac:dyDescent="0.35">
      <c r="A8" s="3" t="s">
        <v>15</v>
      </c>
      <c r="B8" s="3">
        <v>4.6869891206509697</v>
      </c>
      <c r="E8" t="s">
        <v>56</v>
      </c>
      <c r="F8">
        <f>B3- 2*B7</f>
        <v>14.125642549409189</v>
      </c>
    </row>
    <row r="9" spans="1:6" x14ac:dyDescent="0.35">
      <c r="A9" s="3" t="s">
        <v>16</v>
      </c>
      <c r="B9" s="3">
        <v>-0.28509138330541051</v>
      </c>
    </row>
    <row r="10" spans="1:6" x14ac:dyDescent="0.35">
      <c r="A10" s="3" t="s">
        <v>17</v>
      </c>
      <c r="B10" s="3">
        <v>-0.8023249268537983</v>
      </c>
    </row>
    <row r="11" spans="1:6" x14ac:dyDescent="0.35">
      <c r="A11" s="3" t="s">
        <v>18</v>
      </c>
      <c r="B11" s="3">
        <v>9.4</v>
      </c>
    </row>
    <row r="12" spans="1:6" x14ac:dyDescent="0.35">
      <c r="A12" s="3" t="s">
        <v>19</v>
      </c>
      <c r="B12" s="3">
        <v>12.6</v>
      </c>
    </row>
    <row r="13" spans="1:6" x14ac:dyDescent="0.35">
      <c r="A13" s="3" t="s">
        <v>20</v>
      </c>
      <c r="B13" s="3">
        <v>22</v>
      </c>
    </row>
    <row r="14" spans="1:6" x14ac:dyDescent="0.35">
      <c r="A14" s="3" t="s">
        <v>21</v>
      </c>
      <c r="B14" s="3">
        <v>9338.5000000000109</v>
      </c>
    </row>
    <row r="15" spans="1:6" ht="15" thickBot="1" x14ac:dyDescent="0.4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E8BE-7B1F-4169-86D3-E89427A44995}">
  <dimension ref="A1:E15"/>
  <sheetViews>
    <sheetView workbookViewId="0">
      <selection activeCell="D19" sqref="D19"/>
    </sheetView>
  </sheetViews>
  <sheetFormatPr defaultRowHeight="14.5" x14ac:dyDescent="0.35"/>
  <cols>
    <col min="1" max="1" width="16.81640625" bestFit="1" customWidth="1"/>
  </cols>
  <sheetData>
    <row r="1" spans="1:5" x14ac:dyDescent="0.35">
      <c r="A1" s="6" t="s">
        <v>8</v>
      </c>
      <c r="B1" s="6"/>
    </row>
    <row r="2" spans="1:5" x14ac:dyDescent="0.35">
      <c r="A2" s="3"/>
      <c r="B2" s="3"/>
    </row>
    <row r="3" spans="1:5" x14ac:dyDescent="0.35">
      <c r="A3" s="3" t="s">
        <v>10</v>
      </c>
      <c r="B3" s="3">
        <v>6.2846343873517867</v>
      </c>
      <c r="E3" t="s">
        <v>76</v>
      </c>
    </row>
    <row r="4" spans="1:5" x14ac:dyDescent="0.35">
      <c r="A4" s="3" t="s">
        <v>11</v>
      </c>
      <c r="B4" s="3">
        <v>3.1235141929339023E-2</v>
      </c>
    </row>
    <row r="5" spans="1:5" x14ac:dyDescent="0.35">
      <c r="A5" s="3" t="s">
        <v>12</v>
      </c>
      <c r="B5" s="3">
        <v>6.2084999999999999</v>
      </c>
      <c r="E5" t="s">
        <v>77</v>
      </c>
    </row>
    <row r="6" spans="1:5" x14ac:dyDescent="0.35">
      <c r="A6" s="3" t="s">
        <v>13</v>
      </c>
      <c r="B6" s="3">
        <v>5.7130000000000001</v>
      </c>
    </row>
    <row r="7" spans="1:5" x14ac:dyDescent="0.35">
      <c r="A7" s="3" t="s">
        <v>14</v>
      </c>
      <c r="B7" s="3">
        <v>0.70261714341528281</v>
      </c>
      <c r="D7" t="s">
        <v>55</v>
      </c>
      <c r="E7">
        <f>B3 + 2*B7</f>
        <v>7.6898686741823523</v>
      </c>
    </row>
    <row r="8" spans="1:5" x14ac:dyDescent="0.35">
      <c r="A8" s="3" t="s">
        <v>15</v>
      </c>
      <c r="B8" s="3">
        <v>0.49367085022105212</v>
      </c>
      <c r="D8" t="s">
        <v>56</v>
      </c>
      <c r="E8">
        <f>B3 - 2*B7</f>
        <v>4.8794001005212211</v>
      </c>
    </row>
    <row r="9" spans="1:5" x14ac:dyDescent="0.35">
      <c r="A9" s="3" t="s">
        <v>16</v>
      </c>
      <c r="B9" s="3">
        <v>1.8915003664993173</v>
      </c>
    </row>
    <row r="10" spans="1:5" x14ac:dyDescent="0.35">
      <c r="A10" s="3" t="s">
        <v>17</v>
      </c>
      <c r="B10" s="3">
        <v>0.40361213328870982</v>
      </c>
    </row>
    <row r="11" spans="1:5" x14ac:dyDescent="0.35">
      <c r="A11" s="3" t="s">
        <v>18</v>
      </c>
      <c r="B11" s="3">
        <v>5.2189999999999994</v>
      </c>
    </row>
    <row r="12" spans="1:5" x14ac:dyDescent="0.35">
      <c r="A12" s="3" t="s">
        <v>19</v>
      </c>
      <c r="B12" s="3">
        <v>3.5609999999999999</v>
      </c>
    </row>
    <row r="13" spans="1:5" x14ac:dyDescent="0.35">
      <c r="A13" s="3" t="s">
        <v>20</v>
      </c>
      <c r="B13" s="3">
        <v>8.7799999999999994</v>
      </c>
    </row>
    <row r="14" spans="1:5" x14ac:dyDescent="0.35">
      <c r="A14" s="3" t="s">
        <v>21</v>
      </c>
      <c r="B14" s="3">
        <v>3180.0250000000042</v>
      </c>
    </row>
    <row r="15" spans="1:5" ht="15" thickBot="1" x14ac:dyDescent="0.4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9BF4-A6F2-4CEA-BD68-1EA27109546C}">
  <dimension ref="A1:E15"/>
  <sheetViews>
    <sheetView workbookViewId="0">
      <selection activeCell="F14" sqref="F14"/>
    </sheetView>
  </sheetViews>
  <sheetFormatPr defaultRowHeight="14.5" x14ac:dyDescent="0.35"/>
  <cols>
    <col min="1" max="1" width="16.81640625" bestFit="1" customWidth="1"/>
  </cols>
  <sheetData>
    <row r="1" spans="1:5" x14ac:dyDescent="0.35">
      <c r="A1" s="6" t="s">
        <v>5</v>
      </c>
      <c r="B1" s="6"/>
    </row>
    <row r="2" spans="1:5" x14ac:dyDescent="0.35">
      <c r="A2" s="3"/>
      <c r="B2" s="3"/>
    </row>
    <row r="3" spans="1:5" x14ac:dyDescent="0.35">
      <c r="A3" s="3" t="s">
        <v>10</v>
      </c>
      <c r="B3" s="3">
        <v>12.653063241106723</v>
      </c>
      <c r="E3" t="s">
        <v>81</v>
      </c>
    </row>
    <row r="4" spans="1:5" x14ac:dyDescent="0.35">
      <c r="A4" s="3" t="s">
        <v>11</v>
      </c>
      <c r="B4" s="3">
        <v>0.31745890621014489</v>
      </c>
      <c r="E4" t="s">
        <v>82</v>
      </c>
    </row>
    <row r="5" spans="1:5" x14ac:dyDescent="0.35">
      <c r="A5" s="3" t="s">
        <v>12</v>
      </c>
      <c r="B5" s="3">
        <v>11.36</v>
      </c>
      <c r="E5" t="s">
        <v>83</v>
      </c>
    </row>
    <row r="6" spans="1:5" x14ac:dyDescent="0.35">
      <c r="A6" s="3" t="s">
        <v>13</v>
      </c>
      <c r="B6" s="3">
        <v>8.0500000000000007</v>
      </c>
    </row>
    <row r="7" spans="1:5" x14ac:dyDescent="0.35">
      <c r="A7" s="3" t="s">
        <v>14</v>
      </c>
      <c r="B7" s="3">
        <v>7.1410615113485498</v>
      </c>
      <c r="E7">
        <f xml:space="preserve"> B3 + B7*2</f>
        <v>26.935186263803821</v>
      </c>
    </row>
    <row r="8" spans="1:5" x14ac:dyDescent="0.35">
      <c r="A8" s="3" t="s">
        <v>15</v>
      </c>
      <c r="B8" s="3">
        <v>50.994759508863638</v>
      </c>
      <c r="E8">
        <f>B3- 2*B7</f>
        <v>-1.6290597815903762</v>
      </c>
    </row>
    <row r="9" spans="1:5" x14ac:dyDescent="0.35">
      <c r="A9" s="3" t="s">
        <v>16</v>
      </c>
      <c r="B9" s="3">
        <v>0.49323951739272553</v>
      </c>
    </row>
    <row r="10" spans="1:5" x14ac:dyDescent="0.35">
      <c r="A10" s="3" t="s">
        <v>17</v>
      </c>
      <c r="B10" s="3">
        <v>0.90646009359153534</v>
      </c>
      <c r="E10" t="s">
        <v>84</v>
      </c>
    </row>
    <row r="11" spans="1:5" x14ac:dyDescent="0.35">
      <c r="A11" s="3" t="s">
        <v>18</v>
      </c>
      <c r="B11" s="3">
        <v>36.24</v>
      </c>
    </row>
    <row r="12" spans="1:5" x14ac:dyDescent="0.35">
      <c r="A12" s="3" t="s">
        <v>19</v>
      </c>
      <c r="B12" s="3">
        <v>1.73</v>
      </c>
    </row>
    <row r="13" spans="1:5" x14ac:dyDescent="0.35">
      <c r="A13" s="3" t="s">
        <v>20</v>
      </c>
      <c r="B13" s="3">
        <v>37.97</v>
      </c>
    </row>
    <row r="14" spans="1:5" x14ac:dyDescent="0.35">
      <c r="A14" s="3" t="s">
        <v>21</v>
      </c>
      <c r="B14" s="3">
        <v>6402.4500000000016</v>
      </c>
    </row>
    <row r="15" spans="1:5" ht="15" thickBot="1" x14ac:dyDescent="0.4">
      <c r="A15" s="4" t="s">
        <v>22</v>
      </c>
      <c r="B15" s="4">
        <v>506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SS_avg_price</vt:lpstr>
      <vt:lpstr>SS_age</vt:lpstr>
      <vt:lpstr>SS_indus</vt:lpstr>
      <vt:lpstr>SS_Nox</vt:lpstr>
      <vt:lpstr>SS_DISTANCE</vt:lpstr>
      <vt:lpstr>SS_TAX</vt:lpstr>
      <vt:lpstr>SS_PTRATIO</vt:lpstr>
      <vt:lpstr>AVG_ROOM</vt:lpstr>
      <vt:lpstr>SS_LSTAT</vt:lpstr>
      <vt:lpstr>CRIME_RATE</vt:lpstr>
      <vt:lpstr>corelation</vt:lpstr>
      <vt:lpstr>covariance</vt:lpstr>
      <vt:lpstr>histogram</vt:lpstr>
      <vt:lpstr>SLR</vt:lpstr>
      <vt:lpstr>mlr_1</vt:lpstr>
      <vt:lpstr>mlr_2</vt:lpstr>
      <vt:lpstr>fit_model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Priyal Panda</cp:lastModifiedBy>
  <dcterms:created xsi:type="dcterms:W3CDTF">2020-06-02T13:46:53Z</dcterms:created>
  <dcterms:modified xsi:type="dcterms:W3CDTF">2022-06-12T16:34:54Z</dcterms:modified>
</cp:coreProperties>
</file>