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6.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7.xml" ContentType="application/vnd.ms-excel.slicer+xml"/>
  <Override PartName="/xl/timelines/timeline3.xml" ContentType="application/vnd.ms-excel.timelin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New folder\"/>
    </mc:Choice>
  </mc:AlternateContent>
  <xr:revisionPtr revIDLastSave="0" documentId="8_{E2EE5A25-B970-4291-A358-819A60252528}" xr6:coauthVersionLast="47" xr6:coauthVersionMax="47" xr10:uidLastSave="{00000000-0000-0000-0000-000000000000}"/>
  <bookViews>
    <workbookView xWindow="-108" yWindow="-108" windowWidth="23256" windowHeight="12456" firstSheet="8" activeTab="8" xr2:uid="{00000000-000D-0000-FFFF-FFFF00000000}"/>
  </bookViews>
  <sheets>
    <sheet name="Customer_Dim" sheetId="1" r:id="rId1"/>
    <sheet name="Product_Dim" sheetId="2" r:id="rId2"/>
    <sheet name="Sales_Fact" sheetId="4" r:id="rId3"/>
    <sheet name="Store_Dim" sheetId="3" r:id="rId4"/>
    <sheet name="StoreType" sheetId="13" r:id="rId5"/>
    <sheet name="Category Vs Cost and Stock" sheetId="20" r:id="rId6"/>
    <sheet name="Productsales-summary" sheetId="7" r:id="rId7"/>
    <sheet name="Payment Method" sheetId="15" r:id="rId8"/>
    <sheet name="Region yearly revenue" sheetId="16" r:id="rId9"/>
    <sheet name="yearlyrevenue " sheetId="18" r:id="rId10"/>
    <sheet name="Averagesales" sheetId="8" r:id="rId11"/>
    <sheet name="Region-wise " sheetId="10" r:id="rId12"/>
    <sheet name="Dashboard" sheetId="22" r:id="rId13"/>
    <sheet name="Overview" sheetId="24" r:id="rId14"/>
  </sheets>
  <definedNames>
    <definedName name="_xlnm._FilterDatabase" localSheetId="1" hidden="1">Product_Dim!$A$1:$G$101</definedName>
    <definedName name="_xlnm._FilterDatabase" localSheetId="2" hidden="1">Sales_Fact!$A$1:$L$2001</definedName>
    <definedName name="_xlcn.WorksheetConnection_CapstoneProjectExcelCleanedDataset.xlsxcustomerdim1" hidden="1">customerdim[]</definedName>
    <definedName name="_xlcn.WorksheetConnection_CapstoneProjectExcelCleanedDataset.xlsxProductdim1" hidden="1">Productdim[]</definedName>
    <definedName name="_xlcn.WorksheetConnection_CapstoneProjectExcelCleanedDataset.xlsxsalesfact1" hidden="1">salesfact[]</definedName>
    <definedName name="_xlcn.WorksheetConnection_CapstoneProjectExcelCleanedDataset.xlsxStoredim1" hidden="1">Storedim[]</definedName>
    <definedName name="Slicer_Category">#N/A</definedName>
    <definedName name="Slicer_Category1">#N/A</definedName>
    <definedName name="Slicer_Category2">#N/A</definedName>
    <definedName name="Slicer_Order_Date__Quarter">#N/A</definedName>
    <definedName name="Slicer_Payment_Type">#N/A</definedName>
    <definedName name="Slicer_Region">#N/A</definedName>
    <definedName name="Slicer_Store_Type">#N/A</definedName>
    <definedName name="Timeline_Order_Date">#N/A</definedName>
    <definedName name="Timeline_Order_Date1">#N/A</definedName>
  </definedNames>
  <calcPr calcId="191028"/>
  <pivotCaches>
    <pivotCache cacheId="1059" r:id="rId15"/>
    <pivotCache cacheId="1180" r:id="rId16"/>
    <pivotCache cacheId="1183" r:id="rId17"/>
    <pivotCache cacheId="1186" r:id="rId18"/>
    <pivotCache cacheId="1189" r:id="rId19"/>
    <pivotCache cacheId="1192" r:id="rId20"/>
    <pivotCache cacheId="1195" r:id="rId21"/>
    <pivotCache cacheId="1198" r:id="rId22"/>
  </pivotCaches>
  <extLst>
    <ext xmlns:x14="http://schemas.microsoft.com/office/spreadsheetml/2009/9/main" uri="{876F7934-8845-4945-9796-88D515C7AA90}">
      <x14:pivotCaches>
        <pivotCache cacheId="1010" r:id="rId23"/>
      </x14:pivotCaches>
    </ext>
    <ext xmlns:x14="http://schemas.microsoft.com/office/spreadsheetml/2009/9/main" uri="{BBE1A952-AA13-448e-AADC-164F8A28A991}">
      <x14:slicerCaches>
        <x14:slicerCache r:id="rId24"/>
        <x14:slicerCache r:id="rId25"/>
        <x14:slicerCache r:id="rId26"/>
        <x14:slicerCache r:id="rId27"/>
        <x14:slicerCache r:id="rId28"/>
        <x14:slicerCache r:id="rId29"/>
        <x14:slicerCache r:id="rId3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63" r:id="rId31"/>
      </x15:timelineCachePivotCaches>
    </ext>
    <ext xmlns:x15="http://schemas.microsoft.com/office/spreadsheetml/2010/11/main" uri="{D0CA8CA8-9F24-4464-BF8E-62219DCF47F9}">
      <x15:timelineCacheRefs>
        <x15:timelineCacheRef r:id="rId32"/>
        <x15:timelineCacheRef r:id="rId3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oredim" name="Storedim" connection="WorksheetConnection_Capstone Project Excel Cleaned Data set.xlsx!Storedim"/>
          <x15:modelTable id="salesfact" name="salesfact" connection="WorksheetConnection_Capstone Project Excel Cleaned Data set.xlsx!salesfact"/>
          <x15:modelTable id="Productdim" name="Productdim" connection="WorksheetConnection_Capstone Project Excel Cleaned Data set.xlsx!Productdim"/>
          <x15:modelTable id="customerdim" name="customerdim" connection="WorksheetConnection_Capstone Project Excel Cleaned Data set.xlsx!customerdim"/>
        </x15:modelTables>
        <x15:modelRelationships>
          <x15:modelRelationship fromTable="salesfact" fromColumn="Store_ID" toTable="Storedim" toColumn="Store_ID"/>
          <x15:modelRelationship fromTable="salesfact" fromColumn="Product_ID" toTable="Productdim" toColumn="Product_ID"/>
        </x15:modelRelationships>
        <x15:extLst>
          <ext xmlns:x16="http://schemas.microsoft.com/office/spreadsheetml/2014/11/main" uri="{9835A34E-60A6-4A7C-AAB8-D5F71C897F49}">
            <x16:modelTimeGroupings>
              <x16:modelTimeGrouping tableName="salesfact"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4" l="1"/>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G102" i="2"/>
  <c r="F102" i="2"/>
  <c r="G2002" i="4"/>
  <c r="H2002" i="4"/>
  <c r="L200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494ED2B-4101-4AF7-AAC6-3A07BE523D62}"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2" xr16:uid="{E29F2D3F-07D7-430E-970D-982175A946E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12581C1F-A8A8-4B92-99B3-60563B0E413C}" name="WorksheetConnection_Capstone Project Excel Cleaned Data set.xlsx!customerdim" type="102" refreshedVersion="8" minRefreshableVersion="5">
    <extLst>
      <ext xmlns:x15="http://schemas.microsoft.com/office/spreadsheetml/2010/11/main" uri="{DE250136-89BD-433C-8126-D09CA5730AF9}">
        <x15:connection id="customerdim">
          <x15:rangePr sourceName="_xlcn.WorksheetConnection_CapstoneProjectExcelCleanedDataset.xlsxcustomerdim1"/>
        </x15:connection>
      </ext>
    </extLst>
  </connection>
  <connection id="4" xr16:uid="{3977B519-A56C-43BF-AC59-7965BCEA682F}" name="WorksheetConnection_Capstone Project Excel Cleaned Data set.xlsx!Productdim" type="102" refreshedVersion="8" minRefreshableVersion="5">
    <extLst>
      <ext xmlns:x15="http://schemas.microsoft.com/office/spreadsheetml/2010/11/main" uri="{DE250136-89BD-433C-8126-D09CA5730AF9}">
        <x15:connection id="Productdim">
          <x15:rangePr sourceName="_xlcn.WorksheetConnection_CapstoneProjectExcelCleanedDataset.xlsxProductdim1"/>
        </x15:connection>
      </ext>
    </extLst>
  </connection>
  <connection id="5" xr16:uid="{A6F37542-090C-4F0B-88E1-3C6198B98247}" name="WorksheetConnection_Capstone Project Excel Cleaned Data set.xlsx!salesfact" type="102" refreshedVersion="8" minRefreshableVersion="5">
    <extLst>
      <ext xmlns:x15="http://schemas.microsoft.com/office/spreadsheetml/2010/11/main" uri="{DE250136-89BD-433C-8126-D09CA5730AF9}">
        <x15:connection id="salesfact">
          <x15:rangePr sourceName="_xlcn.WorksheetConnection_CapstoneProjectExcelCleanedDataset.xlsxsalesfact1"/>
        </x15:connection>
      </ext>
    </extLst>
  </connection>
  <connection id="6" xr16:uid="{6C652381-E198-4BB1-B8BA-BEF8BE807050}" name="WorksheetConnection_Capstone Project Excel Cleaned Data set.xlsx!Storedim" type="102" refreshedVersion="8" minRefreshableVersion="5">
    <extLst>
      <ext xmlns:x15="http://schemas.microsoft.com/office/spreadsheetml/2010/11/main" uri="{DE250136-89BD-433C-8126-D09CA5730AF9}">
        <x15:connection id="Storedim">
          <x15:rangePr sourceName="_xlcn.WorksheetConnection_CapstoneProjectExcelCleanedDataset.xlsxStoredim1"/>
        </x15:connection>
      </ext>
    </extLst>
  </connection>
</connections>
</file>

<file path=xl/sharedStrings.xml><?xml version="1.0" encoding="utf-8"?>
<sst xmlns="http://schemas.openxmlformats.org/spreadsheetml/2006/main" count="14833" uniqueCount="4094">
  <si>
    <t>Customer_ID</t>
  </si>
  <si>
    <t xml:space="preserve">Customer First Name </t>
  </si>
  <si>
    <t xml:space="preserve">Customer Last Name </t>
  </si>
  <si>
    <t>Age</t>
  </si>
  <si>
    <t>Gender</t>
  </si>
  <si>
    <t xml:space="preserve">City </t>
  </si>
  <si>
    <t xml:space="preserve">State </t>
  </si>
  <si>
    <t>Country</t>
  </si>
  <si>
    <t>Loyalty Level</t>
  </si>
  <si>
    <t>CUST1000</t>
  </si>
  <si>
    <t>Sheena</t>
  </si>
  <si>
    <t xml:space="preserve">Bonilla </t>
  </si>
  <si>
    <t>Male</t>
  </si>
  <si>
    <t>Donaldton</t>
  </si>
  <si>
    <t>North Carolina</t>
  </si>
  <si>
    <t>USA</t>
  </si>
  <si>
    <t>Unknown</t>
  </si>
  <si>
    <t>CUST1001</t>
  </si>
  <si>
    <t>Eugene</t>
  </si>
  <si>
    <t xml:space="preserve">Nelson </t>
  </si>
  <si>
    <t>Female</t>
  </si>
  <si>
    <t>Phillipsmouth</t>
  </si>
  <si>
    <t>North Dakota</t>
  </si>
  <si>
    <t>Platinum</t>
  </si>
  <si>
    <t>CUST1002</t>
  </si>
  <si>
    <t>Benjamin</t>
  </si>
  <si>
    <t xml:space="preserve">Price </t>
  </si>
  <si>
    <t>Kylebury</t>
  </si>
  <si>
    <t>Alabama</t>
  </si>
  <si>
    <t>CUST1003</t>
  </si>
  <si>
    <t>Jeremy</t>
  </si>
  <si>
    <t xml:space="preserve">Harris </t>
  </si>
  <si>
    <t>Thomastown</t>
  </si>
  <si>
    <t>Ohio</t>
  </si>
  <si>
    <t>Bronze</t>
  </si>
  <si>
    <t>CUST1004</t>
  </si>
  <si>
    <t>Caroline</t>
  </si>
  <si>
    <t xml:space="preserve">Collins </t>
  </si>
  <si>
    <t>Nicholasshire</t>
  </si>
  <si>
    <t>California</t>
  </si>
  <si>
    <t>Silver</t>
  </si>
  <si>
    <t>CUST1005</t>
  </si>
  <si>
    <t>Christine</t>
  </si>
  <si>
    <t xml:space="preserve">Vaughn </t>
  </si>
  <si>
    <t>East Amandamouth</t>
  </si>
  <si>
    <t>Oregon</t>
  </si>
  <si>
    <t>CUST1006</t>
  </si>
  <si>
    <t>Amber</t>
  </si>
  <si>
    <t xml:space="preserve">Jackson </t>
  </si>
  <si>
    <t>Deborahborough</t>
  </si>
  <si>
    <t>South Dakota</t>
  </si>
  <si>
    <t>CUST1007</t>
  </si>
  <si>
    <t>Daniel</t>
  </si>
  <si>
    <t xml:space="preserve">Boyd </t>
  </si>
  <si>
    <t>West Pamelafurt</t>
  </si>
  <si>
    <t>West Virginia</t>
  </si>
  <si>
    <t>CUST1008</t>
  </si>
  <si>
    <t>Melissa</t>
  </si>
  <si>
    <t xml:space="preserve">Howard </t>
  </si>
  <si>
    <t>Maynardton</t>
  </si>
  <si>
    <t>New Hampshire</t>
  </si>
  <si>
    <t>Gold</t>
  </si>
  <si>
    <t>CUST1009</t>
  </si>
  <si>
    <t>Maria</t>
  </si>
  <si>
    <t xml:space="preserve">Leach </t>
  </si>
  <si>
    <t>Melissashire</t>
  </si>
  <si>
    <t>Pennsylvania</t>
  </si>
  <si>
    <t>CUST1010</t>
  </si>
  <si>
    <t>Dominic</t>
  </si>
  <si>
    <t xml:space="preserve">Page </t>
  </si>
  <si>
    <t>Port Michaelburgh</t>
  </si>
  <si>
    <t>CUST1011</t>
  </si>
  <si>
    <t>Brian</t>
  </si>
  <si>
    <t xml:space="preserve">Lopez </t>
  </si>
  <si>
    <t>East Krista</t>
  </si>
  <si>
    <t>New York</t>
  </si>
  <si>
    <t>CUST1012</t>
  </si>
  <si>
    <t>Kenneth</t>
  </si>
  <si>
    <t xml:space="preserve">Lambert </t>
  </si>
  <si>
    <t>North Kathryn</t>
  </si>
  <si>
    <t>Kansas</t>
  </si>
  <si>
    <t>CUST1013</t>
  </si>
  <si>
    <t>Nathan</t>
  </si>
  <si>
    <t xml:space="preserve">Hernandez </t>
  </si>
  <si>
    <t>New Becky</t>
  </si>
  <si>
    <t>Montana</t>
  </si>
  <si>
    <t>CUST1014</t>
  </si>
  <si>
    <t>Ashley</t>
  </si>
  <si>
    <t xml:space="preserve">Cohen </t>
  </si>
  <si>
    <t>Lake Kristamouth</t>
  </si>
  <si>
    <t>Nebraska</t>
  </si>
  <si>
    <t>CUST1015</t>
  </si>
  <si>
    <t>Laura</t>
  </si>
  <si>
    <t xml:space="preserve">Alvarez </t>
  </si>
  <si>
    <t>Lawsonhaven</t>
  </si>
  <si>
    <t>Washington</t>
  </si>
  <si>
    <t>CUST1016</t>
  </si>
  <si>
    <t>John</t>
  </si>
  <si>
    <t xml:space="preserve">Scott </t>
  </si>
  <si>
    <t>South Christopher</t>
  </si>
  <si>
    <t>CUST1017</t>
  </si>
  <si>
    <t>Adam</t>
  </si>
  <si>
    <t xml:space="preserve">Cruz </t>
  </si>
  <si>
    <t>Brandonville</t>
  </si>
  <si>
    <t>Georgia</t>
  </si>
  <si>
    <t>CUST1018</t>
  </si>
  <si>
    <t>Rhonda</t>
  </si>
  <si>
    <t xml:space="preserve">Moss </t>
  </si>
  <si>
    <t>South William</t>
  </si>
  <si>
    <t>CUST1019</t>
  </si>
  <si>
    <t>Michael</t>
  </si>
  <si>
    <t xml:space="preserve">Torres </t>
  </si>
  <si>
    <t>Gonzalezfort</t>
  </si>
  <si>
    <t>New Jersey</t>
  </si>
  <si>
    <t>CUST1020</t>
  </si>
  <si>
    <t>Bridget</t>
  </si>
  <si>
    <t xml:space="preserve">Allen </t>
  </si>
  <si>
    <t>Lake Shaneburgh</t>
  </si>
  <si>
    <t>Delaware</t>
  </si>
  <si>
    <t>CUST1021</t>
  </si>
  <si>
    <t>Jeff</t>
  </si>
  <si>
    <t xml:space="preserve">Martinez </t>
  </si>
  <si>
    <t>Smithburgh</t>
  </si>
  <si>
    <t>Oklahoma</t>
  </si>
  <si>
    <t>CUST1022</t>
  </si>
  <si>
    <t>Paul</t>
  </si>
  <si>
    <t xml:space="preserve">Fox </t>
  </si>
  <si>
    <t>Michaelton</t>
  </si>
  <si>
    <t>Hawaii</t>
  </si>
  <si>
    <t>CUST1023</t>
  </si>
  <si>
    <t>Jonathan</t>
  </si>
  <si>
    <t xml:space="preserve">Steele </t>
  </si>
  <si>
    <t>Molinabury</t>
  </si>
  <si>
    <t>CUST1024</t>
  </si>
  <si>
    <t>Heather</t>
  </si>
  <si>
    <t>Rogerschester</t>
  </si>
  <si>
    <t>Idaho</t>
  </si>
  <si>
    <t>CUST1025</t>
  </si>
  <si>
    <t>Diana</t>
  </si>
  <si>
    <t xml:space="preserve">Taylor </t>
  </si>
  <si>
    <t>Vasqueztown</t>
  </si>
  <si>
    <t>CUST1026</t>
  </si>
  <si>
    <t xml:space="preserve">Carlson </t>
  </si>
  <si>
    <t>East Michellemouth</t>
  </si>
  <si>
    <t>Missouri</t>
  </si>
  <si>
    <t>CUST1027</t>
  </si>
  <si>
    <t>Leslie</t>
  </si>
  <si>
    <t xml:space="preserve">Johnson </t>
  </si>
  <si>
    <t>Mollyshire</t>
  </si>
  <si>
    <t>Utah</t>
  </si>
  <si>
    <t>CUST1028</t>
  </si>
  <si>
    <t>Joshua</t>
  </si>
  <si>
    <t xml:space="preserve">Ryan </t>
  </si>
  <si>
    <t>New David</t>
  </si>
  <si>
    <t>CUST1029</t>
  </si>
  <si>
    <t>David</t>
  </si>
  <si>
    <t xml:space="preserve">Arnold </t>
  </si>
  <si>
    <t>East Jennifer</t>
  </si>
  <si>
    <t>CUST1030</t>
  </si>
  <si>
    <t>Jessica</t>
  </si>
  <si>
    <t xml:space="preserve">Acevedo </t>
  </si>
  <si>
    <t>Amybury</t>
  </si>
  <si>
    <t>CUST1031</t>
  </si>
  <si>
    <t>Sarah</t>
  </si>
  <si>
    <t xml:space="preserve">Vance </t>
  </si>
  <si>
    <t>Johnsonville</t>
  </si>
  <si>
    <t>CUST1032</t>
  </si>
  <si>
    <t>Mike</t>
  </si>
  <si>
    <t xml:space="preserve">Jennings </t>
  </si>
  <si>
    <t>Fostermouth</t>
  </si>
  <si>
    <t>Arizona</t>
  </si>
  <si>
    <t>CUST1033</t>
  </si>
  <si>
    <t>Robert</t>
  </si>
  <si>
    <t>Jones Dds</t>
  </si>
  <si>
    <t>Tristanton</t>
  </si>
  <si>
    <t>CUST1034</t>
  </si>
  <si>
    <t>Christopher</t>
  </si>
  <si>
    <t xml:space="preserve">Olson </t>
  </si>
  <si>
    <t>West Richard</t>
  </si>
  <si>
    <t>Maryland</t>
  </si>
  <si>
    <t>CUST1035</t>
  </si>
  <si>
    <t>Rachel</t>
  </si>
  <si>
    <t xml:space="preserve">Myers </t>
  </si>
  <si>
    <t>Robertberg</t>
  </si>
  <si>
    <t>CUST1036</t>
  </si>
  <si>
    <t>Thomas</t>
  </si>
  <si>
    <t xml:space="preserve">Phillips </t>
  </si>
  <si>
    <t>Luisfurt</t>
  </si>
  <si>
    <t>CUST1037</t>
  </si>
  <si>
    <t xml:space="preserve">Carter </t>
  </si>
  <si>
    <t>Brendastad</t>
  </si>
  <si>
    <t>CUST1038</t>
  </si>
  <si>
    <t>Deanna</t>
  </si>
  <si>
    <t xml:space="preserve">Simpson </t>
  </si>
  <si>
    <t>Brownport</t>
  </si>
  <si>
    <t>CUST1039</t>
  </si>
  <si>
    <t>Tonya</t>
  </si>
  <si>
    <t xml:space="preserve">Reynolds </t>
  </si>
  <si>
    <t>Darleneton</t>
  </si>
  <si>
    <t>Michigan</t>
  </si>
  <si>
    <t>CUST1040</t>
  </si>
  <si>
    <t>Eric</t>
  </si>
  <si>
    <t xml:space="preserve">Vega </t>
  </si>
  <si>
    <t>Williamsonland</t>
  </si>
  <si>
    <t>CUST1041</t>
  </si>
  <si>
    <t>James</t>
  </si>
  <si>
    <t xml:space="preserve">Gibbs </t>
  </si>
  <si>
    <t>Mooneyshire</t>
  </si>
  <si>
    <t>Alaska</t>
  </si>
  <si>
    <t>CUST1042</t>
  </si>
  <si>
    <t>William</t>
  </si>
  <si>
    <t xml:space="preserve">Martin </t>
  </si>
  <si>
    <t>Ryanburgh</t>
  </si>
  <si>
    <t>Connecticut</t>
  </si>
  <si>
    <t>CUST1043</t>
  </si>
  <si>
    <t>Joseph</t>
  </si>
  <si>
    <t xml:space="preserve">Snow </t>
  </si>
  <si>
    <t>South Michaelfort</t>
  </si>
  <si>
    <t>Vermont</t>
  </si>
  <si>
    <t>CUST1044</t>
  </si>
  <si>
    <t>Denise</t>
  </si>
  <si>
    <t xml:space="preserve">Williams </t>
  </si>
  <si>
    <t>Christianstad</t>
  </si>
  <si>
    <t>CUST1045</t>
  </si>
  <si>
    <t>Jordan</t>
  </si>
  <si>
    <t>Jackson Dds</t>
  </si>
  <si>
    <t>North Johnview</t>
  </si>
  <si>
    <t>CUST1046</t>
  </si>
  <si>
    <t>Michelle</t>
  </si>
  <si>
    <t>Garcia Dds</t>
  </si>
  <si>
    <t>Perezbury</t>
  </si>
  <si>
    <t>CUST1047</t>
  </si>
  <si>
    <t>Gina</t>
  </si>
  <si>
    <t xml:space="preserve">Knight </t>
  </si>
  <si>
    <t>Lake Roberthaven</t>
  </si>
  <si>
    <t>Nevada</t>
  </si>
  <si>
    <t>CUST1048</t>
  </si>
  <si>
    <t>April</t>
  </si>
  <si>
    <t xml:space="preserve">Mullins </t>
  </si>
  <si>
    <t>Dawsonbury</t>
  </si>
  <si>
    <t>CUST1049</t>
  </si>
  <si>
    <t>Timothy</t>
  </si>
  <si>
    <t xml:space="preserve">Weaver </t>
  </si>
  <si>
    <t>New Amy</t>
  </si>
  <si>
    <t>CUST1050</t>
  </si>
  <si>
    <t>Matthew</t>
  </si>
  <si>
    <t>Hunter Jr.</t>
  </si>
  <si>
    <t>Gregoryview</t>
  </si>
  <si>
    <t>Illinois</t>
  </si>
  <si>
    <t>CUST1051</t>
  </si>
  <si>
    <t xml:space="preserve">Rodgers </t>
  </si>
  <si>
    <t>New Julia</t>
  </si>
  <si>
    <t>CUST1052</t>
  </si>
  <si>
    <t>Debra</t>
  </si>
  <si>
    <t xml:space="preserve">Liu </t>
  </si>
  <si>
    <t>South Timtown</t>
  </si>
  <si>
    <t>Minnesota</t>
  </si>
  <si>
    <t>CUST1053</t>
  </si>
  <si>
    <t>Sharon</t>
  </si>
  <si>
    <t xml:space="preserve">Brown </t>
  </si>
  <si>
    <t>East Andrea</t>
  </si>
  <si>
    <t>CUST1054</t>
  </si>
  <si>
    <t>Katherine</t>
  </si>
  <si>
    <t xml:space="preserve">Dorsey </t>
  </si>
  <si>
    <t>Christopherland</t>
  </si>
  <si>
    <t>CUST1055</t>
  </si>
  <si>
    <t>Wayne</t>
  </si>
  <si>
    <t xml:space="preserve">Mcpherson </t>
  </si>
  <si>
    <t>Edwardsfort</t>
  </si>
  <si>
    <t>CUST1056</t>
  </si>
  <si>
    <t xml:space="preserve">Sutton </t>
  </si>
  <si>
    <t>Deborahberg</t>
  </si>
  <si>
    <t>CUST1057</t>
  </si>
  <si>
    <t>Jay</t>
  </si>
  <si>
    <t xml:space="preserve">Patel </t>
  </si>
  <si>
    <t>Morrisbury</t>
  </si>
  <si>
    <t>Rhode Island</t>
  </si>
  <si>
    <t>CUST1058</t>
  </si>
  <si>
    <t>Cheryl</t>
  </si>
  <si>
    <t xml:space="preserve">Copeland </t>
  </si>
  <si>
    <t>Snowmouth</t>
  </si>
  <si>
    <t>CUST1059</t>
  </si>
  <si>
    <t>Alyssa</t>
  </si>
  <si>
    <t xml:space="preserve">Vargas </t>
  </si>
  <si>
    <t>New Kathrynland</t>
  </si>
  <si>
    <t>CUST1060</t>
  </si>
  <si>
    <t xml:space="preserve">Smith </t>
  </si>
  <si>
    <t>Schmidtchester</t>
  </si>
  <si>
    <t>CUST1061</t>
  </si>
  <si>
    <t>Kristin</t>
  </si>
  <si>
    <t xml:space="preserve">Stein </t>
  </si>
  <si>
    <t>Jennifermouth</t>
  </si>
  <si>
    <t>CUST1062</t>
  </si>
  <si>
    <t xml:space="preserve">Bean </t>
  </si>
  <si>
    <t>Stevensonton</t>
  </si>
  <si>
    <t>New Mexico</t>
  </si>
  <si>
    <t>CUST1063</t>
  </si>
  <si>
    <t xml:space="preserve">Daniel </t>
  </si>
  <si>
    <t>New Jesse</t>
  </si>
  <si>
    <t>Tennessee</t>
  </si>
  <si>
    <t>CUST1064</t>
  </si>
  <si>
    <t>Mason</t>
  </si>
  <si>
    <t xml:space="preserve">Butler </t>
  </si>
  <si>
    <t>Port Kathrynhaven</t>
  </si>
  <si>
    <t>CUST1065</t>
  </si>
  <si>
    <t xml:space="preserve">Thomas </t>
  </si>
  <si>
    <t>Woodmouth</t>
  </si>
  <si>
    <t>CUST1066</t>
  </si>
  <si>
    <t>Cody</t>
  </si>
  <si>
    <t xml:space="preserve">Diaz </t>
  </si>
  <si>
    <t>South Aaronside</t>
  </si>
  <si>
    <t>CUST1067</t>
  </si>
  <si>
    <t xml:space="preserve">Mcclain </t>
  </si>
  <si>
    <t>Brendaburgh</t>
  </si>
  <si>
    <t>Florida</t>
  </si>
  <si>
    <t>CUST1068</t>
  </si>
  <si>
    <t>Mark</t>
  </si>
  <si>
    <t xml:space="preserve">Beasley </t>
  </si>
  <si>
    <t>West Johnchester</t>
  </si>
  <si>
    <t>Indiana</t>
  </si>
  <si>
    <t>CUST1069</t>
  </si>
  <si>
    <t>Roy</t>
  </si>
  <si>
    <t xml:space="preserve">Cole </t>
  </si>
  <si>
    <t>North Cynthiatown</t>
  </si>
  <si>
    <t>CUST1070</t>
  </si>
  <si>
    <t xml:space="preserve">Singh </t>
  </si>
  <si>
    <t>Port Lisa</t>
  </si>
  <si>
    <t>CUST1071</t>
  </si>
  <si>
    <t>Andrea</t>
  </si>
  <si>
    <t xml:space="preserve">Perez </t>
  </si>
  <si>
    <t>South Shaun</t>
  </si>
  <si>
    <t>CUST1072</t>
  </si>
  <si>
    <t xml:space="preserve">Burch </t>
  </si>
  <si>
    <t>Olsonhaven</t>
  </si>
  <si>
    <t>Iowa</t>
  </si>
  <si>
    <t>CUST1073</t>
  </si>
  <si>
    <t>Sandrastad</t>
  </si>
  <si>
    <t>CUST1074</t>
  </si>
  <si>
    <t xml:space="preserve">Mayer </t>
  </si>
  <si>
    <t>Longport</t>
  </si>
  <si>
    <t>Colorado</t>
  </si>
  <si>
    <t>CUST1075</t>
  </si>
  <si>
    <t xml:space="preserve">Morales </t>
  </si>
  <si>
    <t>Lake Barryfurt</t>
  </si>
  <si>
    <t>CUST1076</t>
  </si>
  <si>
    <t xml:space="preserve">Campbell </t>
  </si>
  <si>
    <t>Rodrigueztown</t>
  </si>
  <si>
    <t>CUST1077</t>
  </si>
  <si>
    <t xml:space="preserve">Young </t>
  </si>
  <si>
    <t>North Valeriemouth</t>
  </si>
  <si>
    <t>CUST1078</t>
  </si>
  <si>
    <t xml:space="preserve">Blake </t>
  </si>
  <si>
    <t>North Scottport</t>
  </si>
  <si>
    <t>Virginia</t>
  </si>
  <si>
    <t>CUST1079</t>
  </si>
  <si>
    <t>Molly</t>
  </si>
  <si>
    <t xml:space="preserve">Gardner </t>
  </si>
  <si>
    <t>Nicoleborough</t>
  </si>
  <si>
    <t>Arkansas</t>
  </si>
  <si>
    <t>CUST1080</t>
  </si>
  <si>
    <t>Jennifer</t>
  </si>
  <si>
    <t xml:space="preserve">Garcia </t>
  </si>
  <si>
    <t>New Sean</t>
  </si>
  <si>
    <t>CUST1081</t>
  </si>
  <si>
    <t>Krystal</t>
  </si>
  <si>
    <t xml:space="preserve">Ford </t>
  </si>
  <si>
    <t>South David</t>
  </si>
  <si>
    <t>CUST1082</t>
  </si>
  <si>
    <t>George</t>
  </si>
  <si>
    <t xml:space="preserve">Rosario </t>
  </si>
  <si>
    <t>Leburgh</t>
  </si>
  <si>
    <t>CUST1083</t>
  </si>
  <si>
    <t xml:space="preserve">Robinson </t>
  </si>
  <si>
    <t>Nicholastown</t>
  </si>
  <si>
    <t>CUST1084</t>
  </si>
  <si>
    <t>Christy</t>
  </si>
  <si>
    <t xml:space="preserve">Hoffman </t>
  </si>
  <si>
    <t>Garyberg</t>
  </si>
  <si>
    <t>CUST1085</t>
  </si>
  <si>
    <t>Richard</t>
  </si>
  <si>
    <t xml:space="preserve">Delgado </t>
  </si>
  <si>
    <t>West Theodorechester</t>
  </si>
  <si>
    <t>CUST1086</t>
  </si>
  <si>
    <t>Tammy</t>
  </si>
  <si>
    <t>Miller Md</t>
  </si>
  <si>
    <t>Austinfurt</t>
  </si>
  <si>
    <t>Mississippi</t>
  </si>
  <si>
    <t>CUST1087</t>
  </si>
  <si>
    <t>Duffy Md</t>
  </si>
  <si>
    <t>East Jenna</t>
  </si>
  <si>
    <t>South Carolina</t>
  </si>
  <si>
    <t>CUST1088</t>
  </si>
  <si>
    <t xml:space="preserve">Wright </t>
  </si>
  <si>
    <t>Ashleystad</t>
  </si>
  <si>
    <t>CUST1089</t>
  </si>
  <si>
    <t>Jamie</t>
  </si>
  <si>
    <t xml:space="preserve">Yoder </t>
  </si>
  <si>
    <t>New Gabrielleville</t>
  </si>
  <si>
    <t>Wisconsin</t>
  </si>
  <si>
    <t>CUST1090</t>
  </si>
  <si>
    <t>Oscar</t>
  </si>
  <si>
    <t xml:space="preserve">Moon </t>
  </si>
  <si>
    <t>West Cody</t>
  </si>
  <si>
    <t>Louisiana</t>
  </si>
  <si>
    <t>CUST1091</t>
  </si>
  <si>
    <t>Donna</t>
  </si>
  <si>
    <t xml:space="preserve">Gregory </t>
  </si>
  <si>
    <t>South Amandahaven</t>
  </si>
  <si>
    <t>CUST1092</t>
  </si>
  <si>
    <t>Lake Brandy</t>
  </si>
  <si>
    <t>CUST1093</t>
  </si>
  <si>
    <t xml:space="preserve">Vasquez </t>
  </si>
  <si>
    <t>Port Travisstad</t>
  </si>
  <si>
    <t>CUST1094</t>
  </si>
  <si>
    <t xml:space="preserve">Patterson </t>
  </si>
  <si>
    <t>New Amyport</t>
  </si>
  <si>
    <t>CUST1095</t>
  </si>
  <si>
    <t>Amy</t>
  </si>
  <si>
    <t xml:space="preserve">Fowler </t>
  </si>
  <si>
    <t>West Bobbyshire</t>
  </si>
  <si>
    <t>CUST1096</t>
  </si>
  <si>
    <t>Samantha</t>
  </si>
  <si>
    <t xml:space="preserve">Walker </t>
  </si>
  <si>
    <t>Timothyburgh</t>
  </si>
  <si>
    <t>CUST1097</t>
  </si>
  <si>
    <t xml:space="preserve">Cobb </t>
  </si>
  <si>
    <t>Lake Thomas</t>
  </si>
  <si>
    <t>CUST1098</t>
  </si>
  <si>
    <t>Brittney</t>
  </si>
  <si>
    <t xml:space="preserve">Morgan </t>
  </si>
  <si>
    <t>Lake Kaylahaven</t>
  </si>
  <si>
    <t>CUST1099</t>
  </si>
  <si>
    <t>Sheila</t>
  </si>
  <si>
    <t xml:space="preserve">Wilson </t>
  </si>
  <si>
    <t>South Dustin</t>
  </si>
  <si>
    <t>CUST1100</t>
  </si>
  <si>
    <t>Diane</t>
  </si>
  <si>
    <t xml:space="preserve">Watson </t>
  </si>
  <si>
    <t>North Codyport</t>
  </si>
  <si>
    <t>Texas</t>
  </si>
  <si>
    <t>CUST1101</t>
  </si>
  <si>
    <t>Colleen</t>
  </si>
  <si>
    <t xml:space="preserve">Maynard </t>
  </si>
  <si>
    <t>Singletonmouth</t>
  </si>
  <si>
    <t>CUST1102</t>
  </si>
  <si>
    <t xml:space="preserve">Schneider </t>
  </si>
  <si>
    <t>Port Joshuachester</t>
  </si>
  <si>
    <t>CUST1103</t>
  </si>
  <si>
    <t>Steven</t>
  </si>
  <si>
    <t>West Lauren</t>
  </si>
  <si>
    <t>CUST1104</t>
  </si>
  <si>
    <t xml:space="preserve">Lester </t>
  </si>
  <si>
    <t>South Jenniferville</t>
  </si>
  <si>
    <t>CUST1105</t>
  </si>
  <si>
    <t>Lance</t>
  </si>
  <si>
    <t xml:space="preserve">Baker </t>
  </si>
  <si>
    <t>Port Victoria</t>
  </si>
  <si>
    <t>CUST1106</t>
  </si>
  <si>
    <t>Howard</t>
  </si>
  <si>
    <t xml:space="preserve">Summers </t>
  </si>
  <si>
    <t>East Linda</t>
  </si>
  <si>
    <t>CUST1107</t>
  </si>
  <si>
    <t>Erica</t>
  </si>
  <si>
    <t xml:space="preserve">Carney </t>
  </si>
  <si>
    <t>North Justin</t>
  </si>
  <si>
    <t>CUST1108</t>
  </si>
  <si>
    <t>Travis</t>
  </si>
  <si>
    <t xml:space="preserve">Holland </t>
  </si>
  <si>
    <t>Webstermouth</t>
  </si>
  <si>
    <t>CUST1109</t>
  </si>
  <si>
    <t>Smithland</t>
  </si>
  <si>
    <t>CUST1110</t>
  </si>
  <si>
    <t xml:space="preserve">Griffin </t>
  </si>
  <si>
    <t>New Dawnton</t>
  </si>
  <si>
    <t>CUST1111</t>
  </si>
  <si>
    <t>Julie</t>
  </si>
  <si>
    <t xml:space="preserve">Farmer </t>
  </si>
  <si>
    <t>Rodriguezmouth</t>
  </si>
  <si>
    <t>CUST1112</t>
  </si>
  <si>
    <t>Lake Michael</t>
  </si>
  <si>
    <t>CUST1113</t>
  </si>
  <si>
    <t>Edward</t>
  </si>
  <si>
    <t xml:space="preserve">Hall </t>
  </si>
  <si>
    <t>New William</t>
  </si>
  <si>
    <t>CUST1114</t>
  </si>
  <si>
    <t>Ryan</t>
  </si>
  <si>
    <t>East Donna</t>
  </si>
  <si>
    <t>CUST1115</t>
  </si>
  <si>
    <t>Tyler</t>
  </si>
  <si>
    <t xml:space="preserve">Conrad </t>
  </si>
  <si>
    <t>North Curtischester</t>
  </si>
  <si>
    <t>CUST1116</t>
  </si>
  <si>
    <t>Anthony</t>
  </si>
  <si>
    <t>North Davidport</t>
  </si>
  <si>
    <t>CUST1117</t>
  </si>
  <si>
    <t xml:space="preserve">Mccarthy </t>
  </si>
  <si>
    <t>North Katherine</t>
  </si>
  <si>
    <t>CUST1118</t>
  </si>
  <si>
    <t>Earl</t>
  </si>
  <si>
    <t>New Jenniferburgh</t>
  </si>
  <si>
    <t>CUST1119</t>
  </si>
  <si>
    <t xml:space="preserve">Jones </t>
  </si>
  <si>
    <t>North Edwardton</t>
  </si>
  <si>
    <t>CUST1120</t>
  </si>
  <si>
    <t>Jacob</t>
  </si>
  <si>
    <t xml:space="preserve">Hopkins </t>
  </si>
  <si>
    <t>Lake Tylerfort</t>
  </si>
  <si>
    <t>CUST1121</t>
  </si>
  <si>
    <t>Joel</t>
  </si>
  <si>
    <t>Lake Danielport</t>
  </si>
  <si>
    <t>CUST1122</t>
  </si>
  <si>
    <t xml:space="preserve">Chang </t>
  </si>
  <si>
    <t>Kathrynport</t>
  </si>
  <si>
    <t>CUST1123</t>
  </si>
  <si>
    <t>Erin</t>
  </si>
  <si>
    <t>North Sabrina</t>
  </si>
  <si>
    <t>CUST1124</t>
  </si>
  <si>
    <t>Donald</t>
  </si>
  <si>
    <t xml:space="preserve">Lee </t>
  </si>
  <si>
    <t>Wongberg</t>
  </si>
  <si>
    <t>CUST1125</t>
  </si>
  <si>
    <t>Keith</t>
  </si>
  <si>
    <t xml:space="preserve">Miller </t>
  </si>
  <si>
    <t>West Jameston</t>
  </si>
  <si>
    <t>Maine</t>
  </si>
  <si>
    <t>CUST1126</t>
  </si>
  <si>
    <t xml:space="preserve">Wolfe </t>
  </si>
  <si>
    <t>Benjaminton</t>
  </si>
  <si>
    <t>CUST1127</t>
  </si>
  <si>
    <t xml:space="preserve">Mcknight </t>
  </si>
  <si>
    <t>South Nathan</t>
  </si>
  <si>
    <t>CUST1128</t>
  </si>
  <si>
    <t>Susan</t>
  </si>
  <si>
    <t xml:space="preserve">Mcdonald </t>
  </si>
  <si>
    <t>East Ellen</t>
  </si>
  <si>
    <t>CUST1129</t>
  </si>
  <si>
    <t xml:space="preserve">Mitchell </t>
  </si>
  <si>
    <t>Matthewbury</t>
  </si>
  <si>
    <t>CUST1130</t>
  </si>
  <si>
    <t xml:space="preserve">Reyes </t>
  </si>
  <si>
    <t>Jonesbury</t>
  </si>
  <si>
    <t>CUST1131</t>
  </si>
  <si>
    <t xml:space="preserve">Richards </t>
  </si>
  <si>
    <t>Wigginsville</t>
  </si>
  <si>
    <t>CUST1132</t>
  </si>
  <si>
    <t>Miguel</t>
  </si>
  <si>
    <t>Taylorberg</t>
  </si>
  <si>
    <t>CUST1133</t>
  </si>
  <si>
    <t>Hayley</t>
  </si>
  <si>
    <t xml:space="preserve">Pope </t>
  </si>
  <si>
    <t>West Stephenville</t>
  </si>
  <si>
    <t>CUST1134</t>
  </si>
  <si>
    <t>Morgan</t>
  </si>
  <si>
    <t xml:space="preserve">Bowen </t>
  </si>
  <si>
    <t>Parksfort</t>
  </si>
  <si>
    <t>CUST1135</t>
  </si>
  <si>
    <t xml:space="preserve">Hanna </t>
  </si>
  <si>
    <t>Gonzalezbury</t>
  </si>
  <si>
    <t>CUST1136</t>
  </si>
  <si>
    <t>Patrick</t>
  </si>
  <si>
    <t xml:space="preserve">Coleman </t>
  </si>
  <si>
    <t>New Jeffrey</t>
  </si>
  <si>
    <t>CUST1137</t>
  </si>
  <si>
    <t>Rick</t>
  </si>
  <si>
    <t xml:space="preserve">Dominguez </t>
  </si>
  <si>
    <t>North Johnbury</t>
  </si>
  <si>
    <t>CUST1138</t>
  </si>
  <si>
    <t>Sean</t>
  </si>
  <si>
    <t xml:space="preserve">Roth </t>
  </si>
  <si>
    <t>CUST1139</t>
  </si>
  <si>
    <t xml:space="preserve">Holder </t>
  </si>
  <si>
    <t>Port Travis</t>
  </si>
  <si>
    <t>CUST1140</t>
  </si>
  <si>
    <t>Patty</t>
  </si>
  <si>
    <t xml:space="preserve">Francis </t>
  </si>
  <si>
    <t>South Brooke</t>
  </si>
  <si>
    <t>CUST1141</t>
  </si>
  <si>
    <t>Cristian</t>
  </si>
  <si>
    <t>Port Denise</t>
  </si>
  <si>
    <t>CUST1142</t>
  </si>
  <si>
    <t xml:space="preserve">Ramirez </t>
  </si>
  <si>
    <t>West Brandon</t>
  </si>
  <si>
    <t>CUST1143</t>
  </si>
  <si>
    <t>Carlos</t>
  </si>
  <si>
    <t xml:space="preserve">Skinner </t>
  </si>
  <si>
    <t>Dwaynemouth</t>
  </si>
  <si>
    <t>CUST1144</t>
  </si>
  <si>
    <t>Justin</t>
  </si>
  <si>
    <t xml:space="preserve">Cross </t>
  </si>
  <si>
    <t>North Anthonychester</t>
  </si>
  <si>
    <t>CUST1145</t>
  </si>
  <si>
    <t>Cameron</t>
  </si>
  <si>
    <t>Michaelfort</t>
  </si>
  <si>
    <t>CUST1146</t>
  </si>
  <si>
    <t xml:space="preserve">Rivera </t>
  </si>
  <si>
    <t>Chungmouth</t>
  </si>
  <si>
    <t>CUST1147</t>
  </si>
  <si>
    <t>Lake Nathanfort</t>
  </si>
  <si>
    <t>CUST1148</t>
  </si>
  <si>
    <t>Theresa</t>
  </si>
  <si>
    <t>New Brian</t>
  </si>
  <si>
    <t>CUST1149</t>
  </si>
  <si>
    <t>West Markhaven</t>
  </si>
  <si>
    <t>CUST1150</t>
  </si>
  <si>
    <t>Stephanie</t>
  </si>
  <si>
    <t xml:space="preserve">Conway </t>
  </si>
  <si>
    <t>Port Frankmouth</t>
  </si>
  <si>
    <t>CUST1151</t>
  </si>
  <si>
    <t xml:space="preserve">Davies </t>
  </si>
  <si>
    <t>Lake Stevenfort</t>
  </si>
  <si>
    <t>CUST1152</t>
  </si>
  <si>
    <t xml:space="preserve">Roberts </t>
  </si>
  <si>
    <t>Jaredville</t>
  </si>
  <si>
    <t>CUST1153</t>
  </si>
  <si>
    <t xml:space="preserve">Faulkner </t>
  </si>
  <si>
    <t>New Leahfurt</t>
  </si>
  <si>
    <t>CUST1154</t>
  </si>
  <si>
    <t xml:space="preserve">Hale </t>
  </si>
  <si>
    <t>Owensview</t>
  </si>
  <si>
    <t>CUST1155</t>
  </si>
  <si>
    <t>Curtis</t>
  </si>
  <si>
    <t xml:space="preserve">Haynes </t>
  </si>
  <si>
    <t>Estradaside</t>
  </si>
  <si>
    <t>CUST1156</t>
  </si>
  <si>
    <t xml:space="preserve">Sanchez </t>
  </si>
  <si>
    <t>East Peterbury</t>
  </si>
  <si>
    <t>CUST1157</t>
  </si>
  <si>
    <t xml:space="preserve">Zamora </t>
  </si>
  <si>
    <t>North Larryfurt</t>
  </si>
  <si>
    <t>CUST1158</t>
  </si>
  <si>
    <t xml:space="preserve">Powell </t>
  </si>
  <si>
    <t>South Kevin</t>
  </si>
  <si>
    <t>CUST1159</t>
  </si>
  <si>
    <t xml:space="preserve">Choi </t>
  </si>
  <si>
    <t>Floydton</t>
  </si>
  <si>
    <t>CUST1160</t>
  </si>
  <si>
    <t xml:space="preserve">Lawson </t>
  </si>
  <si>
    <t>New Juliemouth</t>
  </si>
  <si>
    <t>CUST1161</t>
  </si>
  <si>
    <t>Cynthia</t>
  </si>
  <si>
    <t xml:space="preserve">Morris </t>
  </si>
  <si>
    <t>Hessmouth</t>
  </si>
  <si>
    <t>CUST1162</t>
  </si>
  <si>
    <t>Mariah</t>
  </si>
  <si>
    <t>Palmerbury</t>
  </si>
  <si>
    <t>CUST1163</t>
  </si>
  <si>
    <t>North Matthew</t>
  </si>
  <si>
    <t>CUST1164</t>
  </si>
  <si>
    <t xml:space="preserve">Rivas </t>
  </si>
  <si>
    <t>Dominiquefort</t>
  </si>
  <si>
    <t>CUST1165</t>
  </si>
  <si>
    <t>Jason</t>
  </si>
  <si>
    <t xml:space="preserve">Wheeler </t>
  </si>
  <si>
    <t>Carolview</t>
  </si>
  <si>
    <t>CUST1166</t>
  </si>
  <si>
    <t>Patricia</t>
  </si>
  <si>
    <t>South Ashleyton</t>
  </si>
  <si>
    <t>CUST1167</t>
  </si>
  <si>
    <t>Antonio</t>
  </si>
  <si>
    <t xml:space="preserve">Wade </t>
  </si>
  <si>
    <t>New Jasonmouth</t>
  </si>
  <si>
    <t>CUST1168</t>
  </si>
  <si>
    <t xml:space="preserve">Contreras </t>
  </si>
  <si>
    <t>Robertview</t>
  </si>
  <si>
    <t>CUST1169</t>
  </si>
  <si>
    <t>Steve</t>
  </si>
  <si>
    <t xml:space="preserve">Mclaughlin </t>
  </si>
  <si>
    <t>Josephmouth</t>
  </si>
  <si>
    <t>CUST1170</t>
  </si>
  <si>
    <t>New Joseph</t>
  </si>
  <si>
    <t>CUST1171</t>
  </si>
  <si>
    <t>Morrisburgh</t>
  </si>
  <si>
    <t>CUST1172</t>
  </si>
  <si>
    <t xml:space="preserve">Rhodes </t>
  </si>
  <si>
    <t>Port Richard</t>
  </si>
  <si>
    <t>CUST1173</t>
  </si>
  <si>
    <t>Teresa</t>
  </si>
  <si>
    <t xml:space="preserve">Stokes </t>
  </si>
  <si>
    <t>usa</t>
  </si>
  <si>
    <t>CUST1174</t>
  </si>
  <si>
    <t xml:space="preserve">Davis </t>
  </si>
  <si>
    <t>Avilahaven</t>
  </si>
  <si>
    <t>CUST1175</t>
  </si>
  <si>
    <t xml:space="preserve">Rogers </t>
  </si>
  <si>
    <t>East Jessicaborough</t>
  </si>
  <si>
    <t>CUST1176</t>
  </si>
  <si>
    <t xml:space="preserve">Bradford </t>
  </si>
  <si>
    <t>Anabury</t>
  </si>
  <si>
    <t>CUST1177</t>
  </si>
  <si>
    <t xml:space="preserve">Lam </t>
  </si>
  <si>
    <t>Butlerberg</t>
  </si>
  <si>
    <t>Kentucky</t>
  </si>
  <si>
    <t>CUST1178</t>
  </si>
  <si>
    <t>West Daniel</t>
  </si>
  <si>
    <t>CUST1179</t>
  </si>
  <si>
    <t>Nicholas</t>
  </si>
  <si>
    <t xml:space="preserve">Bradshaw </t>
  </si>
  <si>
    <t>Murphyfurt</t>
  </si>
  <si>
    <t>CUST1180</t>
  </si>
  <si>
    <t>Wesley</t>
  </si>
  <si>
    <t xml:space="preserve">Thompson </t>
  </si>
  <si>
    <t>East Davidmouth</t>
  </si>
  <si>
    <t>CUST1181</t>
  </si>
  <si>
    <t xml:space="preserve">Ward </t>
  </si>
  <si>
    <t>New Brianchester</t>
  </si>
  <si>
    <t>CUST1182</t>
  </si>
  <si>
    <t xml:space="preserve">Hamilton </t>
  </si>
  <si>
    <t>Hutchinsonville</t>
  </si>
  <si>
    <t>CUST1183</t>
  </si>
  <si>
    <t>Mario</t>
  </si>
  <si>
    <t xml:space="preserve">Jacobs </t>
  </si>
  <si>
    <t>Port James</t>
  </si>
  <si>
    <t>CUST1184</t>
  </si>
  <si>
    <t>Leonard</t>
  </si>
  <si>
    <t xml:space="preserve">Cochran </t>
  </si>
  <si>
    <t>Port Sherryview</t>
  </si>
  <si>
    <t>CUST1185</t>
  </si>
  <si>
    <t>Brent</t>
  </si>
  <si>
    <t>North Kellyberg</t>
  </si>
  <si>
    <t>CUST1186</t>
  </si>
  <si>
    <t xml:space="preserve">Pruitt </t>
  </si>
  <si>
    <t>East Justin</t>
  </si>
  <si>
    <t>CUST1187</t>
  </si>
  <si>
    <t>Suzanne</t>
  </si>
  <si>
    <t xml:space="preserve">Bullock </t>
  </si>
  <si>
    <t>Lake Blaketon</t>
  </si>
  <si>
    <t>CUST1188</t>
  </si>
  <si>
    <t>Kimberly</t>
  </si>
  <si>
    <t xml:space="preserve">Brooks </t>
  </si>
  <si>
    <t>Kingfort</t>
  </si>
  <si>
    <t>CUST1189</t>
  </si>
  <si>
    <t xml:space="preserve">Austin </t>
  </si>
  <si>
    <t>Lake Howardberg</t>
  </si>
  <si>
    <t>CUST1190</t>
  </si>
  <si>
    <t xml:space="preserve">Stewart </t>
  </si>
  <si>
    <t>Amandaside</t>
  </si>
  <si>
    <t>CUST1191</t>
  </si>
  <si>
    <t>Todd</t>
  </si>
  <si>
    <t xml:space="preserve">Poole </t>
  </si>
  <si>
    <t>Johnsonshire</t>
  </si>
  <si>
    <t>CUST1192</t>
  </si>
  <si>
    <t xml:space="preserve">Wood </t>
  </si>
  <si>
    <t>Lake Samanthafort</t>
  </si>
  <si>
    <t>CUST1193</t>
  </si>
  <si>
    <t>Port Amanda</t>
  </si>
  <si>
    <t>CUST1194</t>
  </si>
  <si>
    <t xml:space="preserve">Ferguson </t>
  </si>
  <si>
    <t>Sarahmouth</t>
  </si>
  <si>
    <t>CUST1195</t>
  </si>
  <si>
    <t>Taraberg</t>
  </si>
  <si>
    <t>CUST1196</t>
  </si>
  <si>
    <t>Megan</t>
  </si>
  <si>
    <t xml:space="preserve">Greer </t>
  </si>
  <si>
    <t>West John</t>
  </si>
  <si>
    <t>CUST1197</t>
  </si>
  <si>
    <t>CUST1198</t>
  </si>
  <si>
    <t>Wanda</t>
  </si>
  <si>
    <t xml:space="preserve">Snyder </t>
  </si>
  <si>
    <t>Frostmouth</t>
  </si>
  <si>
    <t>CUST1199</t>
  </si>
  <si>
    <t>Carmen</t>
  </si>
  <si>
    <t>North Briannamouth</t>
  </si>
  <si>
    <t>CUST1200</t>
  </si>
  <si>
    <t>Anna</t>
  </si>
  <si>
    <t>South Jerry</t>
  </si>
  <si>
    <t>CUST1201</t>
  </si>
  <si>
    <t>Mary</t>
  </si>
  <si>
    <t>New Logan</t>
  </si>
  <si>
    <t>CUST1202</t>
  </si>
  <si>
    <t>Christina</t>
  </si>
  <si>
    <t>Clarkeside</t>
  </si>
  <si>
    <t>CUST1203</t>
  </si>
  <si>
    <t xml:space="preserve">Brady </t>
  </si>
  <si>
    <t>Johnsonland</t>
  </si>
  <si>
    <t>CUST1204</t>
  </si>
  <si>
    <t>Tiffany</t>
  </si>
  <si>
    <t xml:space="preserve">Herrera </t>
  </si>
  <si>
    <t>New Dianebury</t>
  </si>
  <si>
    <t>CUST1205</t>
  </si>
  <si>
    <t xml:space="preserve">Carpenter </t>
  </si>
  <si>
    <t>Lake Danielleton</t>
  </si>
  <si>
    <t>CUST1206</t>
  </si>
  <si>
    <t>Ronald</t>
  </si>
  <si>
    <t>Brownshire</t>
  </si>
  <si>
    <t>CUST1207</t>
  </si>
  <si>
    <t>Jacqueline</t>
  </si>
  <si>
    <t xml:space="preserve">Pacheco </t>
  </si>
  <si>
    <t>South Emily</t>
  </si>
  <si>
    <t>CUST1208</t>
  </si>
  <si>
    <t>Kathrynview</t>
  </si>
  <si>
    <t>CUST1209</t>
  </si>
  <si>
    <t>Joan</t>
  </si>
  <si>
    <t>Lake Josephport</t>
  </si>
  <si>
    <t>CUST1210</t>
  </si>
  <si>
    <t>Matthewborough</t>
  </si>
  <si>
    <t>CUST1211</t>
  </si>
  <si>
    <t>Rodney</t>
  </si>
  <si>
    <t xml:space="preserve">Huffman </t>
  </si>
  <si>
    <t>Garzafort</t>
  </si>
  <si>
    <t>CUST1212</t>
  </si>
  <si>
    <t>Blake</t>
  </si>
  <si>
    <t xml:space="preserve">Harrison </t>
  </si>
  <si>
    <t>Lyonsfort</t>
  </si>
  <si>
    <t>CUST1213</t>
  </si>
  <si>
    <t>Stuart</t>
  </si>
  <si>
    <t>West Markport</t>
  </si>
  <si>
    <t>CUST1214</t>
  </si>
  <si>
    <t xml:space="preserve">Todd </t>
  </si>
  <si>
    <t>Danielstad</t>
  </si>
  <si>
    <t>CUST1215</t>
  </si>
  <si>
    <t xml:space="preserve">Medina </t>
  </si>
  <si>
    <t>East Josephside</t>
  </si>
  <si>
    <t>CUST1216</t>
  </si>
  <si>
    <t>Kathryn</t>
  </si>
  <si>
    <t>Morrismouth</t>
  </si>
  <si>
    <t>CUST1217</t>
  </si>
  <si>
    <t>Kathy</t>
  </si>
  <si>
    <t>North Christinemouth</t>
  </si>
  <si>
    <t>CUST1218</t>
  </si>
  <si>
    <t>Julia</t>
  </si>
  <si>
    <t>Edwardland</t>
  </si>
  <si>
    <t>CUST1219</t>
  </si>
  <si>
    <t xml:space="preserve">Wells </t>
  </si>
  <si>
    <t>Phillipschester</t>
  </si>
  <si>
    <t>CUST1220</t>
  </si>
  <si>
    <t>Lake Lisa</t>
  </si>
  <si>
    <t>Massachusetts</t>
  </si>
  <si>
    <t>CUST1221</t>
  </si>
  <si>
    <t>Lisa</t>
  </si>
  <si>
    <t>Maybury</t>
  </si>
  <si>
    <t>CUST1222</t>
  </si>
  <si>
    <t>Alejandro</t>
  </si>
  <si>
    <t xml:space="preserve">Doyle </t>
  </si>
  <si>
    <t>East Crystalton</t>
  </si>
  <si>
    <t>CUST1223</t>
  </si>
  <si>
    <t>East Jeremy</t>
  </si>
  <si>
    <t>CUST1224</t>
  </si>
  <si>
    <t>New Anthonyfurt</t>
  </si>
  <si>
    <t>CUST1225</t>
  </si>
  <si>
    <t>Elizabeth</t>
  </si>
  <si>
    <t xml:space="preserve">Stanley </t>
  </si>
  <si>
    <t>Bethanyton</t>
  </si>
  <si>
    <t>CUST1226</t>
  </si>
  <si>
    <t>Alexis</t>
  </si>
  <si>
    <t xml:space="preserve">Castaneda </t>
  </si>
  <si>
    <t>CUST1227</t>
  </si>
  <si>
    <t>Gregory</t>
  </si>
  <si>
    <t xml:space="preserve">Pham </t>
  </si>
  <si>
    <t>Pollardton</t>
  </si>
  <si>
    <t>CUST1228</t>
  </si>
  <si>
    <t>Casey</t>
  </si>
  <si>
    <t xml:space="preserve">Flores </t>
  </si>
  <si>
    <t>CUST1229</t>
  </si>
  <si>
    <t>Tanner</t>
  </si>
  <si>
    <t>Port Lisashire</t>
  </si>
  <si>
    <t>CUST1230</t>
  </si>
  <si>
    <t xml:space="preserve">Sanders </t>
  </si>
  <si>
    <t>Aaronmouth</t>
  </si>
  <si>
    <t>CUST1231</t>
  </si>
  <si>
    <t xml:space="preserve">Juarez </t>
  </si>
  <si>
    <t>Grahamstad</t>
  </si>
  <si>
    <t>CUST1232</t>
  </si>
  <si>
    <t xml:space="preserve">Hill </t>
  </si>
  <si>
    <t>Tammyton</t>
  </si>
  <si>
    <t>CUST1233</t>
  </si>
  <si>
    <t xml:space="preserve">Gonzalez </t>
  </si>
  <si>
    <t>Clarkport</t>
  </si>
  <si>
    <t>CUST1234</t>
  </si>
  <si>
    <t>Nathaniel</t>
  </si>
  <si>
    <t>Lake Mark</t>
  </si>
  <si>
    <t>CUST1235</t>
  </si>
  <si>
    <t>Jon</t>
  </si>
  <si>
    <t xml:space="preserve">Ortiz </t>
  </si>
  <si>
    <t>South Angelaport</t>
  </si>
  <si>
    <t>CUST1236</t>
  </si>
  <si>
    <t>North Larryport</t>
  </si>
  <si>
    <t>CUST1237</t>
  </si>
  <si>
    <t xml:space="preserve">Short </t>
  </si>
  <si>
    <t>Susanstad</t>
  </si>
  <si>
    <t>CUST1238</t>
  </si>
  <si>
    <t>Port Krista</t>
  </si>
  <si>
    <t>CUST1239</t>
  </si>
  <si>
    <t>Zamoraborough</t>
  </si>
  <si>
    <t>CUST1240</t>
  </si>
  <si>
    <t xml:space="preserve">Hull </t>
  </si>
  <si>
    <t>Heathfort</t>
  </si>
  <si>
    <t>CUST1241</t>
  </si>
  <si>
    <t xml:space="preserve">Horton </t>
  </si>
  <si>
    <t>Dawsonchester</t>
  </si>
  <si>
    <t>CUST1242</t>
  </si>
  <si>
    <t>New Tina</t>
  </si>
  <si>
    <t>CUST1243</t>
  </si>
  <si>
    <t xml:space="preserve">Hammond </t>
  </si>
  <si>
    <t>North Nicholas</t>
  </si>
  <si>
    <t>CUST1244</t>
  </si>
  <si>
    <t>Nancy</t>
  </si>
  <si>
    <t>West Julia</t>
  </si>
  <si>
    <t>CUST1245</t>
  </si>
  <si>
    <t xml:space="preserve">Soto </t>
  </si>
  <si>
    <t>Rodriguezton</t>
  </si>
  <si>
    <t>CUST1246</t>
  </si>
  <si>
    <t xml:space="preserve">Russell </t>
  </si>
  <si>
    <t>South Regina</t>
  </si>
  <si>
    <t>CUST1247</t>
  </si>
  <si>
    <t>Douglas</t>
  </si>
  <si>
    <t>Mikehaven</t>
  </si>
  <si>
    <t>CUST1248</t>
  </si>
  <si>
    <t xml:space="preserve">Webb </t>
  </si>
  <si>
    <t>Lake Timothy</t>
  </si>
  <si>
    <t>CUST1249</t>
  </si>
  <si>
    <t>Lauren</t>
  </si>
  <si>
    <t xml:space="preserve">George </t>
  </si>
  <si>
    <t>Garciamouth</t>
  </si>
  <si>
    <t>CUST1250</t>
  </si>
  <si>
    <t>Veronica</t>
  </si>
  <si>
    <t xml:space="preserve">Newman </t>
  </si>
  <si>
    <t>New Daniel</t>
  </si>
  <si>
    <t>CUST1251</t>
  </si>
  <si>
    <t xml:space="preserve">Garner </t>
  </si>
  <si>
    <t>Port Coreyfort</t>
  </si>
  <si>
    <t>CUST1252</t>
  </si>
  <si>
    <t xml:space="preserve">Mccoy </t>
  </si>
  <si>
    <t>Robinborough</t>
  </si>
  <si>
    <t>CUST1253</t>
  </si>
  <si>
    <t>Yates Md</t>
  </si>
  <si>
    <t>New Maria</t>
  </si>
  <si>
    <t>CUST1254</t>
  </si>
  <si>
    <t>Linda</t>
  </si>
  <si>
    <t xml:space="preserve">Kline </t>
  </si>
  <si>
    <t>Masseyland</t>
  </si>
  <si>
    <t>CUST1255</t>
  </si>
  <si>
    <t>Damon</t>
  </si>
  <si>
    <t>Jasonton</t>
  </si>
  <si>
    <t>CUST1256</t>
  </si>
  <si>
    <t>Kristen</t>
  </si>
  <si>
    <t xml:space="preserve">Fischer </t>
  </si>
  <si>
    <t>Lake Christopher</t>
  </si>
  <si>
    <t>CUST1257</t>
  </si>
  <si>
    <t xml:space="preserve">David </t>
  </si>
  <si>
    <t>Karenmouth</t>
  </si>
  <si>
    <t>CUST1258</t>
  </si>
  <si>
    <t>East Richard</t>
  </si>
  <si>
    <t>CUST1259</t>
  </si>
  <si>
    <t>Beth</t>
  </si>
  <si>
    <t>South Kathrynmouth</t>
  </si>
  <si>
    <t>CUST1260</t>
  </si>
  <si>
    <t>Russell</t>
  </si>
  <si>
    <t xml:space="preserve">Lamb </t>
  </si>
  <si>
    <t>North Jonathon</t>
  </si>
  <si>
    <t>CUST1261</t>
  </si>
  <si>
    <t>Carol</t>
  </si>
  <si>
    <t xml:space="preserve">Bishop </t>
  </si>
  <si>
    <t>Lake Saramouth</t>
  </si>
  <si>
    <t>CUST1262</t>
  </si>
  <si>
    <t xml:space="preserve">Cowan </t>
  </si>
  <si>
    <t>New Ana</t>
  </si>
  <si>
    <t>CUST1263</t>
  </si>
  <si>
    <t>Crystal</t>
  </si>
  <si>
    <t>Sallymouth</t>
  </si>
  <si>
    <t>CUST1264</t>
  </si>
  <si>
    <t xml:space="preserve">Payne </t>
  </si>
  <si>
    <t>Grahamfurt</t>
  </si>
  <si>
    <t>Wyoming</t>
  </si>
  <si>
    <t>CUST1265</t>
  </si>
  <si>
    <t>Tracy</t>
  </si>
  <si>
    <t xml:space="preserve">Kelly </t>
  </si>
  <si>
    <t>West Jamieport</t>
  </si>
  <si>
    <t>CUST1266</t>
  </si>
  <si>
    <t>South Gina</t>
  </si>
  <si>
    <t>CUST1267</t>
  </si>
  <si>
    <t>Zachary</t>
  </si>
  <si>
    <t xml:space="preserve">Shelton </t>
  </si>
  <si>
    <t>CUST1268</t>
  </si>
  <si>
    <t>Kevin</t>
  </si>
  <si>
    <t xml:space="preserve">Orr </t>
  </si>
  <si>
    <t>Ryanberg</t>
  </si>
  <si>
    <t>CUST1269</t>
  </si>
  <si>
    <t>Tyrone</t>
  </si>
  <si>
    <t>Emilytown</t>
  </si>
  <si>
    <t>CUST1270</t>
  </si>
  <si>
    <t>Ramosmouth</t>
  </si>
  <si>
    <t>CUST1271</t>
  </si>
  <si>
    <t>Daisy</t>
  </si>
  <si>
    <t>Johnson Dds</t>
  </si>
  <si>
    <t>North Stephanie</t>
  </si>
  <si>
    <t>CUST1272</t>
  </si>
  <si>
    <t xml:space="preserve">Rowland </t>
  </si>
  <si>
    <t>Welchview</t>
  </si>
  <si>
    <t>CUST1273</t>
  </si>
  <si>
    <t>North Roy</t>
  </si>
  <si>
    <t>CUST1274</t>
  </si>
  <si>
    <t xml:space="preserve">Lane </t>
  </si>
  <si>
    <t>Edwardborough</t>
  </si>
  <si>
    <t>CUST1275</t>
  </si>
  <si>
    <t>Shannon</t>
  </si>
  <si>
    <t>North Austinport</t>
  </si>
  <si>
    <t>CUST1276</t>
  </si>
  <si>
    <t>Arthur</t>
  </si>
  <si>
    <t xml:space="preserve">Warren </t>
  </si>
  <si>
    <t>Ericshire</t>
  </si>
  <si>
    <t>CUST1277</t>
  </si>
  <si>
    <t>Jeffrey</t>
  </si>
  <si>
    <t xml:space="preserve">Gomez </t>
  </si>
  <si>
    <t>Lake Nicole</t>
  </si>
  <si>
    <t>CUST1278</t>
  </si>
  <si>
    <t>Stephen</t>
  </si>
  <si>
    <t>Port Mariastad</t>
  </si>
  <si>
    <t>CUST1279</t>
  </si>
  <si>
    <t>Aaron</t>
  </si>
  <si>
    <t xml:space="preserve">Luna </t>
  </si>
  <si>
    <t>Gilltown</t>
  </si>
  <si>
    <t>CUST1280</t>
  </si>
  <si>
    <t xml:space="preserve">Leon </t>
  </si>
  <si>
    <t>Morrisville</t>
  </si>
  <si>
    <t>CUST1281</t>
  </si>
  <si>
    <t>Brittany</t>
  </si>
  <si>
    <t>North Joshualand</t>
  </si>
  <si>
    <t>CUST1282</t>
  </si>
  <si>
    <t>Kristi</t>
  </si>
  <si>
    <t>Spencermouth</t>
  </si>
  <si>
    <t>CUST1283</t>
  </si>
  <si>
    <t>Bryan</t>
  </si>
  <si>
    <t>Garciaborough</t>
  </si>
  <si>
    <t>CUST1284</t>
  </si>
  <si>
    <t>Hunter</t>
  </si>
  <si>
    <t>Patrickshire</t>
  </si>
  <si>
    <t>CUST1285</t>
  </si>
  <si>
    <t xml:space="preserve">Guerra </t>
  </si>
  <si>
    <t>North Robert</t>
  </si>
  <si>
    <t>CUST1286</t>
  </si>
  <si>
    <t>Tommy</t>
  </si>
  <si>
    <t>Port Tonyfort</t>
  </si>
  <si>
    <t>CUST1287</t>
  </si>
  <si>
    <t>Millerfort</t>
  </si>
  <si>
    <t>CUST1288</t>
  </si>
  <si>
    <t>Misty</t>
  </si>
  <si>
    <t>North Joseside</t>
  </si>
  <si>
    <t>CUST1289</t>
  </si>
  <si>
    <t xml:space="preserve">Figueroa </t>
  </si>
  <si>
    <t>North Brookestad</t>
  </si>
  <si>
    <t>CUST1290</t>
  </si>
  <si>
    <t>Chase</t>
  </si>
  <si>
    <t>Williams Md</t>
  </si>
  <si>
    <t>Sherimouth</t>
  </si>
  <si>
    <t>CUST1291</t>
  </si>
  <si>
    <t>West Beverlymouth</t>
  </si>
  <si>
    <t>CUST1292</t>
  </si>
  <si>
    <t>Ricardo</t>
  </si>
  <si>
    <t>Danielland</t>
  </si>
  <si>
    <t>CUST1293</t>
  </si>
  <si>
    <t>Gloria</t>
  </si>
  <si>
    <t>North Daniel</t>
  </si>
  <si>
    <t>CUST1294</t>
  </si>
  <si>
    <t xml:space="preserve">Chandler </t>
  </si>
  <si>
    <t>CUST1295</t>
  </si>
  <si>
    <t xml:space="preserve">Waters </t>
  </si>
  <si>
    <t>North Michelleport</t>
  </si>
  <si>
    <t>CUST1296</t>
  </si>
  <si>
    <t>Jared</t>
  </si>
  <si>
    <t xml:space="preserve">Moran </t>
  </si>
  <si>
    <t>CUST1297</t>
  </si>
  <si>
    <t xml:space="preserve">Carr </t>
  </si>
  <si>
    <t>Lake Brett</t>
  </si>
  <si>
    <t>CUST1298</t>
  </si>
  <si>
    <t xml:space="preserve">Stephens </t>
  </si>
  <si>
    <t>New Joshuatown</t>
  </si>
  <si>
    <t>CUST1299</t>
  </si>
  <si>
    <t>West Robinmouth</t>
  </si>
  <si>
    <t>CUST1300</t>
  </si>
  <si>
    <t xml:space="preserve">Avery </t>
  </si>
  <si>
    <t>Lake Melissashire</t>
  </si>
  <si>
    <t>CUST1301</t>
  </si>
  <si>
    <t xml:space="preserve">Kane </t>
  </si>
  <si>
    <t>West Bruceburgh</t>
  </si>
  <si>
    <t>CUST1302</t>
  </si>
  <si>
    <t>Lake Charlotte</t>
  </si>
  <si>
    <t>CUST1303</t>
  </si>
  <si>
    <t xml:space="preserve">Sloan </t>
  </si>
  <si>
    <t>East Johntown</t>
  </si>
  <si>
    <t>CUST1304</t>
  </si>
  <si>
    <t>Miss</t>
  </si>
  <si>
    <t>Alexandria Li</t>
  </si>
  <si>
    <t>Port Jenniferton</t>
  </si>
  <si>
    <t>CUST1305</t>
  </si>
  <si>
    <t>Roberta</t>
  </si>
  <si>
    <t xml:space="preserve">Green </t>
  </si>
  <si>
    <t>West Joseph</t>
  </si>
  <si>
    <t>CUST1306</t>
  </si>
  <si>
    <t>Angela</t>
  </si>
  <si>
    <t>New Nicholasstad</t>
  </si>
  <si>
    <t>CUST1307</t>
  </si>
  <si>
    <t>Brandy</t>
  </si>
  <si>
    <t>West Patriciaview</t>
  </si>
  <si>
    <t>CUST1308</t>
  </si>
  <si>
    <t>Sarahland</t>
  </si>
  <si>
    <t>CUST1309</t>
  </si>
  <si>
    <t>Stacy</t>
  </si>
  <si>
    <t>Randychester</t>
  </si>
  <si>
    <t>CUST1310</t>
  </si>
  <si>
    <t>Kara</t>
  </si>
  <si>
    <t xml:space="preserve">Dodson </t>
  </si>
  <si>
    <t>Joelside</t>
  </si>
  <si>
    <t>CUST1311</t>
  </si>
  <si>
    <t xml:space="preserve">Larson </t>
  </si>
  <si>
    <t>Port Edwardmouth</t>
  </si>
  <si>
    <t>CUST1312</t>
  </si>
  <si>
    <t>Brianchester</t>
  </si>
  <si>
    <t>CUST1313</t>
  </si>
  <si>
    <t>Brownburgh</t>
  </si>
  <si>
    <t>CUST1314</t>
  </si>
  <si>
    <t>Anitaland</t>
  </si>
  <si>
    <t>CUST1315</t>
  </si>
  <si>
    <t xml:space="preserve">Rodriguez </t>
  </si>
  <si>
    <t>Port Chad</t>
  </si>
  <si>
    <t>CUST1316</t>
  </si>
  <si>
    <t xml:space="preserve">House </t>
  </si>
  <si>
    <t>Lake James</t>
  </si>
  <si>
    <t>CUST1317</t>
  </si>
  <si>
    <t>Richardsport</t>
  </si>
  <si>
    <t>CUST1318</t>
  </si>
  <si>
    <t>Madison</t>
  </si>
  <si>
    <t>Monicaview</t>
  </si>
  <si>
    <t>CUST1319</t>
  </si>
  <si>
    <t>West Mathewside</t>
  </si>
  <si>
    <t>CUST1320</t>
  </si>
  <si>
    <t>South Darrenland</t>
  </si>
  <si>
    <t>CUST1321</t>
  </si>
  <si>
    <t>Darren</t>
  </si>
  <si>
    <t xml:space="preserve">Burton </t>
  </si>
  <si>
    <t>Lake Alice</t>
  </si>
  <si>
    <t>CUST1322</t>
  </si>
  <si>
    <t>Samuel</t>
  </si>
  <si>
    <t xml:space="preserve">Arias </t>
  </si>
  <si>
    <t>North Nicole</t>
  </si>
  <si>
    <t>CUST1323</t>
  </si>
  <si>
    <t>Kristy</t>
  </si>
  <si>
    <t xml:space="preserve">Dunlap </t>
  </si>
  <si>
    <t>Whiteport</t>
  </si>
  <si>
    <t>CUST1324</t>
  </si>
  <si>
    <t>Alex</t>
  </si>
  <si>
    <t>Mann Ii</t>
  </si>
  <si>
    <t>South Zacharychester</t>
  </si>
  <si>
    <t>CUST1325</t>
  </si>
  <si>
    <t>Andrew</t>
  </si>
  <si>
    <t>East Matthew</t>
  </si>
  <si>
    <t>CUST1326</t>
  </si>
  <si>
    <t xml:space="preserve">King </t>
  </si>
  <si>
    <t>Cindyton</t>
  </si>
  <si>
    <t>CUST1327</t>
  </si>
  <si>
    <t>Reginald</t>
  </si>
  <si>
    <t xml:space="preserve">Willis </t>
  </si>
  <si>
    <t>Kellybury</t>
  </si>
  <si>
    <t>CUST1328</t>
  </si>
  <si>
    <t>Harvey Jr.</t>
  </si>
  <si>
    <t>Jessicaport</t>
  </si>
  <si>
    <t>CUST1329</t>
  </si>
  <si>
    <t>Victor</t>
  </si>
  <si>
    <t xml:space="preserve">Mcintosh </t>
  </si>
  <si>
    <t>Tiffanyshire</t>
  </si>
  <si>
    <t>CUST1330</t>
  </si>
  <si>
    <t>Pamela</t>
  </si>
  <si>
    <t xml:space="preserve">Mcguire </t>
  </si>
  <si>
    <t>South Jasontown</t>
  </si>
  <si>
    <t>CUST1331</t>
  </si>
  <si>
    <t>North Kathytown</t>
  </si>
  <si>
    <t>CUST1332</t>
  </si>
  <si>
    <t>Lindsay</t>
  </si>
  <si>
    <t>New Paulstad</t>
  </si>
  <si>
    <t>CUST1333</t>
  </si>
  <si>
    <t>Johnsonbury</t>
  </si>
  <si>
    <t>CUST1334</t>
  </si>
  <si>
    <t xml:space="preserve">Sims </t>
  </si>
  <si>
    <t>Donaldsontown</t>
  </si>
  <si>
    <t>CUST1335</t>
  </si>
  <si>
    <t xml:space="preserve">Woods </t>
  </si>
  <si>
    <t>West Brendamouth</t>
  </si>
  <si>
    <t>CUST1336</t>
  </si>
  <si>
    <t>North Michaelborough</t>
  </si>
  <si>
    <t>CUST1337</t>
  </si>
  <si>
    <t xml:space="preserve">Lewis </t>
  </si>
  <si>
    <t>Ryanport</t>
  </si>
  <si>
    <t>CUST1338</t>
  </si>
  <si>
    <t>Jasmine</t>
  </si>
  <si>
    <t>Hudsonfort</t>
  </si>
  <si>
    <t>CUST1339</t>
  </si>
  <si>
    <t>Mrs.</t>
  </si>
  <si>
    <t>Susan Buckley</t>
  </si>
  <si>
    <t>Stevensbury</t>
  </si>
  <si>
    <t>CUST1340</t>
  </si>
  <si>
    <t>Johntown</t>
  </si>
  <si>
    <t>CUST1341</t>
  </si>
  <si>
    <t>Lake Alyssaburgh</t>
  </si>
  <si>
    <t>CUST1342</t>
  </si>
  <si>
    <t xml:space="preserve">Cunningham </t>
  </si>
  <si>
    <t>Amandaborough</t>
  </si>
  <si>
    <t>CUST1343</t>
  </si>
  <si>
    <t xml:space="preserve">Moore </t>
  </si>
  <si>
    <t>Cartershire</t>
  </si>
  <si>
    <t>CUST1344</t>
  </si>
  <si>
    <t>Evelyn</t>
  </si>
  <si>
    <t>West Victoriaborough</t>
  </si>
  <si>
    <t>CUST1345</t>
  </si>
  <si>
    <t>North Jonathan</t>
  </si>
  <si>
    <t>CUST1346</t>
  </si>
  <si>
    <t xml:space="preserve">Jordan </t>
  </si>
  <si>
    <t>Port Crystalberg</t>
  </si>
  <si>
    <t>CUST1347</t>
  </si>
  <si>
    <t>Mason Dds</t>
  </si>
  <si>
    <t>Peggystad</t>
  </si>
  <si>
    <t>CUST1348</t>
  </si>
  <si>
    <t>Sherry</t>
  </si>
  <si>
    <t xml:space="preserve">Cabrera </t>
  </si>
  <si>
    <t>Shannonview</t>
  </si>
  <si>
    <t>CUST1349</t>
  </si>
  <si>
    <t xml:space="preserve">Valenzuela </t>
  </si>
  <si>
    <t>New Angiefurt</t>
  </si>
  <si>
    <t>CUST1350</t>
  </si>
  <si>
    <t>Charles</t>
  </si>
  <si>
    <t>Lake Allisonborough</t>
  </si>
  <si>
    <t>CUST1351</t>
  </si>
  <si>
    <t>North Samuel</t>
  </si>
  <si>
    <t>CUST1352</t>
  </si>
  <si>
    <t xml:space="preserve">Greene </t>
  </si>
  <si>
    <t>Port Saramouth</t>
  </si>
  <si>
    <t>CUST1353</t>
  </si>
  <si>
    <t>Westbury</t>
  </si>
  <si>
    <t>CUST1354</t>
  </si>
  <si>
    <t>Guerreroport</t>
  </si>
  <si>
    <t>CUST1355</t>
  </si>
  <si>
    <t>North Johnfurt</t>
  </si>
  <si>
    <t>CUST1356</t>
  </si>
  <si>
    <t xml:space="preserve">Hunt </t>
  </si>
  <si>
    <t>North Richard</t>
  </si>
  <si>
    <t>CUST1357</t>
  </si>
  <si>
    <t>Manuel</t>
  </si>
  <si>
    <t xml:space="preserve">Castillo </t>
  </si>
  <si>
    <t>Nealview</t>
  </si>
  <si>
    <t>CUST1358</t>
  </si>
  <si>
    <t xml:space="preserve">Anderson </t>
  </si>
  <si>
    <t>West Johnmouth</t>
  </si>
  <si>
    <t>CUST1359</t>
  </si>
  <si>
    <t>Melanie</t>
  </si>
  <si>
    <t>East Michaelton</t>
  </si>
  <si>
    <t>CUST1360</t>
  </si>
  <si>
    <t xml:space="preserve">Tate </t>
  </si>
  <si>
    <t>Andersonside</t>
  </si>
  <si>
    <t>CUST1361</t>
  </si>
  <si>
    <t>Natalie</t>
  </si>
  <si>
    <t>New Jessechester</t>
  </si>
  <si>
    <t>CUST1362</t>
  </si>
  <si>
    <t>Smith Dvm</t>
  </si>
  <si>
    <t>Melvinton</t>
  </si>
  <si>
    <t>CUST1363</t>
  </si>
  <si>
    <t>Murphytown</t>
  </si>
  <si>
    <t>CUST1364</t>
  </si>
  <si>
    <t>Chloe</t>
  </si>
  <si>
    <t xml:space="preserve">Aguilar </t>
  </si>
  <si>
    <t>Lake Johnside</t>
  </si>
  <si>
    <t>CUST1365</t>
  </si>
  <si>
    <t>Brandon</t>
  </si>
  <si>
    <t xml:space="preserve">Mcbride </t>
  </si>
  <si>
    <t>Kellyside</t>
  </si>
  <si>
    <t>CUST1366</t>
  </si>
  <si>
    <t>Mallory</t>
  </si>
  <si>
    <t>North Theresa</t>
  </si>
  <si>
    <t>CUST1367</t>
  </si>
  <si>
    <t>Melinda</t>
  </si>
  <si>
    <t>Kaufmanfurt</t>
  </si>
  <si>
    <t>CUST1368</t>
  </si>
  <si>
    <t>Miranda</t>
  </si>
  <si>
    <t>West Mathew</t>
  </si>
  <si>
    <t>CUST1369</t>
  </si>
  <si>
    <t>West Bruce</t>
  </si>
  <si>
    <t>CUST1370</t>
  </si>
  <si>
    <t>Holloway Jr.</t>
  </si>
  <si>
    <t>Millston</t>
  </si>
  <si>
    <t>CUST1371</t>
  </si>
  <si>
    <t>Port Crystal</t>
  </si>
  <si>
    <t>CUST1372</t>
  </si>
  <si>
    <t xml:space="preserve">Anthony </t>
  </si>
  <si>
    <t>Vincentside</t>
  </si>
  <si>
    <t>CUST1373</t>
  </si>
  <si>
    <t xml:space="preserve">Orozco </t>
  </si>
  <si>
    <t>Simpsonfort</t>
  </si>
  <si>
    <t>CUST1374</t>
  </si>
  <si>
    <t>Emma</t>
  </si>
  <si>
    <t>Andersonburgh</t>
  </si>
  <si>
    <t>CUST1375</t>
  </si>
  <si>
    <t xml:space="preserve">Bell </t>
  </si>
  <si>
    <t>Port Richardshire</t>
  </si>
  <si>
    <t>CUST1376</t>
  </si>
  <si>
    <t>Michele</t>
  </si>
  <si>
    <t xml:space="preserve">Burke </t>
  </si>
  <si>
    <t>Chambersberg</t>
  </si>
  <si>
    <t>CUST1377</t>
  </si>
  <si>
    <t xml:space="preserve">Conley </t>
  </si>
  <si>
    <t>Nathanshire</t>
  </si>
  <si>
    <t>CUST1378</t>
  </si>
  <si>
    <t>Frank</t>
  </si>
  <si>
    <t>Fischerborough</t>
  </si>
  <si>
    <t>CUST1379</t>
  </si>
  <si>
    <t>Tanya</t>
  </si>
  <si>
    <t>West Jeffreyburgh</t>
  </si>
  <si>
    <t>CUST1380</t>
  </si>
  <si>
    <t>Shelley</t>
  </si>
  <si>
    <t xml:space="preserve">Ponce </t>
  </si>
  <si>
    <t>South Cassandrachester</t>
  </si>
  <si>
    <t>CUST1381</t>
  </si>
  <si>
    <t>Erika</t>
  </si>
  <si>
    <t xml:space="preserve">Padilla </t>
  </si>
  <si>
    <t>Andrewsland</t>
  </si>
  <si>
    <t>CUST1382</t>
  </si>
  <si>
    <t>Martha</t>
  </si>
  <si>
    <t>Novakstad</t>
  </si>
  <si>
    <t>CUST1383</t>
  </si>
  <si>
    <t>Kristine</t>
  </si>
  <si>
    <t xml:space="preserve">Higgins </t>
  </si>
  <si>
    <t>Jennifertown</t>
  </si>
  <si>
    <t>CUST1384</t>
  </si>
  <si>
    <t xml:space="preserve">Mason </t>
  </si>
  <si>
    <t>North Michael</t>
  </si>
  <si>
    <t>CUST1385</t>
  </si>
  <si>
    <t xml:space="preserve">Brennan </t>
  </si>
  <si>
    <t>Lake Brandontown</t>
  </si>
  <si>
    <t>CUST1386</t>
  </si>
  <si>
    <t>West Laura</t>
  </si>
  <si>
    <t>CUST1387</t>
  </si>
  <si>
    <t>New Dawn</t>
  </si>
  <si>
    <t>CUST1388</t>
  </si>
  <si>
    <t>Stevensshire</t>
  </si>
  <si>
    <t>CUST1389</t>
  </si>
  <si>
    <t>Joseland</t>
  </si>
  <si>
    <t>CUST1390</t>
  </si>
  <si>
    <t>Deniseberg</t>
  </si>
  <si>
    <t>CUST1391</t>
  </si>
  <si>
    <t>Heidi</t>
  </si>
  <si>
    <t xml:space="preserve">Tyler </t>
  </si>
  <si>
    <t>Dawnstad</t>
  </si>
  <si>
    <t>CUST1392</t>
  </si>
  <si>
    <t>Gutierrezstad</t>
  </si>
  <si>
    <t>CUST1393</t>
  </si>
  <si>
    <t xml:space="preserve">Mcneil </t>
  </si>
  <si>
    <t>Stewartchester</t>
  </si>
  <si>
    <t>CUST1394</t>
  </si>
  <si>
    <t xml:space="preserve">Evans </t>
  </si>
  <si>
    <t>Cannonberg</t>
  </si>
  <si>
    <t>CUST1395</t>
  </si>
  <si>
    <t>Lake Morganland</t>
  </si>
  <si>
    <t>CUST1396</t>
  </si>
  <si>
    <t>Alexander</t>
  </si>
  <si>
    <t xml:space="preserve">Byrd </t>
  </si>
  <si>
    <t>Parkerview</t>
  </si>
  <si>
    <t>CUST1397</t>
  </si>
  <si>
    <t>Norman Phd</t>
  </si>
  <si>
    <t>CUST1398</t>
  </si>
  <si>
    <t>Cheyenneborough</t>
  </si>
  <si>
    <t>CUST1399</t>
  </si>
  <si>
    <t xml:space="preserve">Donaldson </t>
  </si>
  <si>
    <t>New Edward</t>
  </si>
  <si>
    <t>CUST1400</t>
  </si>
  <si>
    <t>Bookertown</t>
  </si>
  <si>
    <t>CUST1401</t>
  </si>
  <si>
    <t>Terry</t>
  </si>
  <si>
    <t xml:space="preserve">Moses </t>
  </si>
  <si>
    <t>Leahmouth</t>
  </si>
  <si>
    <t>CUST1402</t>
  </si>
  <si>
    <t>Cassandra</t>
  </si>
  <si>
    <t>CUST1403</t>
  </si>
  <si>
    <t xml:space="preserve">Ingram </t>
  </si>
  <si>
    <t>Lake Lisaland</t>
  </si>
  <si>
    <t>CUST1404</t>
  </si>
  <si>
    <t xml:space="preserve">Ross </t>
  </si>
  <si>
    <t>South Angela</t>
  </si>
  <si>
    <t>CUST1405</t>
  </si>
  <si>
    <t>Garciaview</t>
  </si>
  <si>
    <t>CUST1406</t>
  </si>
  <si>
    <t xml:space="preserve">Lozano </t>
  </si>
  <si>
    <t>North Michaelfurt</t>
  </si>
  <si>
    <t>CUST1407</t>
  </si>
  <si>
    <t xml:space="preserve">Mendoza </t>
  </si>
  <si>
    <t>Ashleymouth</t>
  </si>
  <si>
    <t>CUST1408</t>
  </si>
  <si>
    <t>Isabel</t>
  </si>
  <si>
    <t xml:space="preserve">Foster </t>
  </si>
  <si>
    <t>Port Joshuaville</t>
  </si>
  <si>
    <t>CUST1409</t>
  </si>
  <si>
    <t>Kathleenport</t>
  </si>
  <si>
    <t>CUST1410</t>
  </si>
  <si>
    <t>Jackie</t>
  </si>
  <si>
    <t>South Edwin</t>
  </si>
  <si>
    <t>CUST1411</t>
  </si>
  <si>
    <t>Katrina</t>
  </si>
  <si>
    <t>West Rebecca</t>
  </si>
  <si>
    <t>CUST1412</t>
  </si>
  <si>
    <t>Shane</t>
  </si>
  <si>
    <t>CUST1413</t>
  </si>
  <si>
    <t>Andrewsfurt</t>
  </si>
  <si>
    <t>CUST1414</t>
  </si>
  <si>
    <t xml:space="preserve">Valentine </t>
  </si>
  <si>
    <t>East Patriciafort</t>
  </si>
  <si>
    <t>CUST1415</t>
  </si>
  <si>
    <t xml:space="preserve">Cook </t>
  </si>
  <si>
    <t>Kramerview</t>
  </si>
  <si>
    <t>CUST1416</t>
  </si>
  <si>
    <t>Marthaborough</t>
  </si>
  <si>
    <t>CUST1417</t>
  </si>
  <si>
    <t>Karen</t>
  </si>
  <si>
    <t>Kimburgh</t>
  </si>
  <si>
    <t>CUST1418</t>
  </si>
  <si>
    <t>Luke</t>
  </si>
  <si>
    <t xml:space="preserve">Parks </t>
  </si>
  <si>
    <t>West Mario</t>
  </si>
  <si>
    <t>CUST1419</t>
  </si>
  <si>
    <t>Monica</t>
  </si>
  <si>
    <t>Lake David</t>
  </si>
  <si>
    <t>CUST1420</t>
  </si>
  <si>
    <t>Tamara</t>
  </si>
  <si>
    <t>White Md</t>
  </si>
  <si>
    <t>New Benjamin</t>
  </si>
  <si>
    <t>CUST1421</t>
  </si>
  <si>
    <t>Holly</t>
  </si>
  <si>
    <t>East Amy</t>
  </si>
  <si>
    <t>CUST1422</t>
  </si>
  <si>
    <t>Edwards Dds</t>
  </si>
  <si>
    <t>Aliciahaven</t>
  </si>
  <si>
    <t>CUST1423</t>
  </si>
  <si>
    <t>Rebecca</t>
  </si>
  <si>
    <t>New Katherine</t>
  </si>
  <si>
    <t>CUST1424</t>
  </si>
  <si>
    <t>Edwin</t>
  </si>
  <si>
    <t xml:space="preserve">Barnes </t>
  </si>
  <si>
    <t>Lake Alexandra</t>
  </si>
  <si>
    <t>CUST1425</t>
  </si>
  <si>
    <t>Bryce</t>
  </si>
  <si>
    <t xml:space="preserve">Hawkins </t>
  </si>
  <si>
    <t>Lake Monique</t>
  </si>
  <si>
    <t>CUST1426</t>
  </si>
  <si>
    <t>Jeanette</t>
  </si>
  <si>
    <t xml:space="preserve">Nichols </t>
  </si>
  <si>
    <t>Aguilarland</t>
  </si>
  <si>
    <t>CUST1427</t>
  </si>
  <si>
    <t>Jose</t>
  </si>
  <si>
    <t>South Robert</t>
  </si>
  <si>
    <t>CUST1428</t>
  </si>
  <si>
    <t>Hartmouth</t>
  </si>
  <si>
    <t>CUST1429</t>
  </si>
  <si>
    <t xml:space="preserve">Vang </t>
  </si>
  <si>
    <t>Davidchester</t>
  </si>
  <si>
    <t>CUST1430</t>
  </si>
  <si>
    <t>Josephchester</t>
  </si>
  <si>
    <t>CUST1431</t>
  </si>
  <si>
    <t>South Andrewport</t>
  </si>
  <si>
    <t>CUST1432</t>
  </si>
  <si>
    <t>Summer</t>
  </si>
  <si>
    <t xml:space="preserve">Weiss </t>
  </si>
  <si>
    <t>Phyllisport</t>
  </si>
  <si>
    <t>CUST1433</t>
  </si>
  <si>
    <t>Williamsberg</t>
  </si>
  <si>
    <t>CUST1434</t>
  </si>
  <si>
    <t>Monique</t>
  </si>
  <si>
    <t xml:space="preserve">Castro </t>
  </si>
  <si>
    <t>New Sarah</t>
  </si>
  <si>
    <t>CUST1435</t>
  </si>
  <si>
    <t>Wesleyhaven</t>
  </si>
  <si>
    <t>CUST1436</t>
  </si>
  <si>
    <t>South Michellebury</t>
  </si>
  <si>
    <t>CUST1437</t>
  </si>
  <si>
    <t>CUST1438</t>
  </si>
  <si>
    <t xml:space="preserve">Flynn </t>
  </si>
  <si>
    <t>Amberburgh</t>
  </si>
  <si>
    <t>CUST1439</t>
  </si>
  <si>
    <t xml:space="preserve">Compton </t>
  </si>
  <si>
    <t>CUST1440</t>
  </si>
  <si>
    <t xml:space="preserve">Trevino </t>
  </si>
  <si>
    <t>Justinberg</t>
  </si>
  <si>
    <t>CUST1441</t>
  </si>
  <si>
    <t>Dalton</t>
  </si>
  <si>
    <t xml:space="preserve">Walters </t>
  </si>
  <si>
    <t>Jonesstad</t>
  </si>
  <si>
    <t>CUST1442</t>
  </si>
  <si>
    <t>Kelli</t>
  </si>
  <si>
    <t>North Maryfort</t>
  </si>
  <si>
    <t>CUST1443</t>
  </si>
  <si>
    <t>New Donnabury</t>
  </si>
  <si>
    <t>CUST1444</t>
  </si>
  <si>
    <t>Jessicaland</t>
  </si>
  <si>
    <t>CUST1445</t>
  </si>
  <si>
    <t>Gene</t>
  </si>
  <si>
    <t>Mcfarlandmouth</t>
  </si>
  <si>
    <t>CUST1446</t>
  </si>
  <si>
    <t xml:space="preserve">Turner </t>
  </si>
  <si>
    <t>West Jorge</t>
  </si>
  <si>
    <t>CUST1447</t>
  </si>
  <si>
    <t>Paulside</t>
  </si>
  <si>
    <t>CUST1448</t>
  </si>
  <si>
    <t xml:space="preserve">Holmes </t>
  </si>
  <si>
    <t>Smithville</t>
  </si>
  <si>
    <t>CUST1449</t>
  </si>
  <si>
    <t xml:space="preserve">Cortez </t>
  </si>
  <si>
    <t>Port Hannahport</t>
  </si>
  <si>
    <t>CUST1450</t>
  </si>
  <si>
    <t xml:space="preserve">Mills </t>
  </si>
  <si>
    <t>Lake Meganstad</t>
  </si>
  <si>
    <t>CUST1451</t>
  </si>
  <si>
    <t>CUST1452</t>
  </si>
  <si>
    <t>Jeffery</t>
  </si>
  <si>
    <t xml:space="preserve">Wolf </t>
  </si>
  <si>
    <t>New Laura</t>
  </si>
  <si>
    <t>CUST1453</t>
  </si>
  <si>
    <t>Lake Carolyn</t>
  </si>
  <si>
    <t>CUST1454</t>
  </si>
  <si>
    <t xml:space="preserve">Berg </t>
  </si>
  <si>
    <t>CUST1455</t>
  </si>
  <si>
    <t xml:space="preserve">Weber </t>
  </si>
  <si>
    <t>East Yvette</t>
  </si>
  <si>
    <t>CUST1456</t>
  </si>
  <si>
    <t>South Barbara</t>
  </si>
  <si>
    <t>CUST1457</t>
  </si>
  <si>
    <t xml:space="preserve">Robertson </t>
  </si>
  <si>
    <t>Hubbardborough</t>
  </si>
  <si>
    <t>CUST1458</t>
  </si>
  <si>
    <t>Kelly</t>
  </si>
  <si>
    <t xml:space="preserve">Garrett </t>
  </si>
  <si>
    <t>Port Taylorberg</t>
  </si>
  <si>
    <t>CUST1459</t>
  </si>
  <si>
    <t>Brandontown</t>
  </si>
  <si>
    <t>CUST1460</t>
  </si>
  <si>
    <t>Hughesview</t>
  </si>
  <si>
    <t>CUST1461</t>
  </si>
  <si>
    <t xml:space="preserve">Cox </t>
  </si>
  <si>
    <t>East Julie</t>
  </si>
  <si>
    <t>CUST1462</t>
  </si>
  <si>
    <t>Burkefurt</t>
  </si>
  <si>
    <t>CUST1463</t>
  </si>
  <si>
    <t>Port Anthony</t>
  </si>
  <si>
    <t>CUST1464</t>
  </si>
  <si>
    <t xml:space="preserve">Pierce </t>
  </si>
  <si>
    <t>Grayland</t>
  </si>
  <si>
    <t>CUST1465</t>
  </si>
  <si>
    <t>Hartmanside</t>
  </si>
  <si>
    <t>CUST1466</t>
  </si>
  <si>
    <t xml:space="preserve">Parrish </t>
  </si>
  <si>
    <t>Espinozaberg</t>
  </si>
  <si>
    <t>CUST1467</t>
  </si>
  <si>
    <t xml:space="preserve">Foley </t>
  </si>
  <si>
    <t>Oneillfurt</t>
  </si>
  <si>
    <t>CUST1468</t>
  </si>
  <si>
    <t xml:space="preserve">Curtis </t>
  </si>
  <si>
    <t>Bergermouth</t>
  </si>
  <si>
    <t>CUST1469</t>
  </si>
  <si>
    <t>East Audrey</t>
  </si>
  <si>
    <t>CUST1470</t>
  </si>
  <si>
    <t xml:space="preserve">Fisher </t>
  </si>
  <si>
    <t>Kanebury</t>
  </si>
  <si>
    <t>CUST1471</t>
  </si>
  <si>
    <t xml:space="preserve">Mccullough </t>
  </si>
  <si>
    <t>Mcdanielfurt</t>
  </si>
  <si>
    <t>CUST1472</t>
  </si>
  <si>
    <t>Philip</t>
  </si>
  <si>
    <t>Tylermouth</t>
  </si>
  <si>
    <t>CUST1473</t>
  </si>
  <si>
    <t xml:space="preserve">Mathews </t>
  </si>
  <si>
    <t>Chambersfurt</t>
  </si>
  <si>
    <t>CUST1474</t>
  </si>
  <si>
    <t>East Christopherhaven</t>
  </si>
  <si>
    <t>CUST1475</t>
  </si>
  <si>
    <t>Barbara</t>
  </si>
  <si>
    <t xml:space="preserve">Berry </t>
  </si>
  <si>
    <t>CUST1476</t>
  </si>
  <si>
    <t>Anthonymouth</t>
  </si>
  <si>
    <t>CUST1477</t>
  </si>
  <si>
    <t>West Kelseyberg</t>
  </si>
  <si>
    <t>CUST1478</t>
  </si>
  <si>
    <t>Smith Dds</t>
  </si>
  <si>
    <t>West Sarah</t>
  </si>
  <si>
    <t>CUST1479</t>
  </si>
  <si>
    <t>Dylan</t>
  </si>
  <si>
    <t xml:space="preserve">Gutierrez </t>
  </si>
  <si>
    <t>New Jamesview</t>
  </si>
  <si>
    <t>CUST1480</t>
  </si>
  <si>
    <t>Robinchester</t>
  </si>
  <si>
    <t>CUST1481</t>
  </si>
  <si>
    <t xml:space="preserve">Tran </t>
  </si>
  <si>
    <t>Kelseybury</t>
  </si>
  <si>
    <t>CUST1482</t>
  </si>
  <si>
    <t>Sheri</t>
  </si>
  <si>
    <t xml:space="preserve">Joyce </t>
  </si>
  <si>
    <t>West Tylerfort</t>
  </si>
  <si>
    <t>CUST1483</t>
  </si>
  <si>
    <t>East Rodney</t>
  </si>
  <si>
    <t>CUST1484</t>
  </si>
  <si>
    <t>West Markton</t>
  </si>
  <si>
    <t>CUST1485</t>
  </si>
  <si>
    <t>Sara</t>
  </si>
  <si>
    <t>East Dillonview</t>
  </si>
  <si>
    <t>CUST1486</t>
  </si>
  <si>
    <t>Lake April</t>
  </si>
  <si>
    <t>CUST1487</t>
  </si>
  <si>
    <t>Amanda</t>
  </si>
  <si>
    <t>East Patriciastad</t>
  </si>
  <si>
    <t>CUST1488</t>
  </si>
  <si>
    <t xml:space="preserve">Andrade </t>
  </si>
  <si>
    <t>South Davidport</t>
  </si>
  <si>
    <t>CUST1489</t>
  </si>
  <si>
    <t>Lake Elizabethside</t>
  </si>
  <si>
    <t>CUST1490</t>
  </si>
  <si>
    <t>Scott</t>
  </si>
  <si>
    <t>North Nataliemouth</t>
  </si>
  <si>
    <t>CUST1491</t>
  </si>
  <si>
    <t>Kaitlin</t>
  </si>
  <si>
    <t>Kellyberg</t>
  </si>
  <si>
    <t>CUST1492</t>
  </si>
  <si>
    <t>Darrell</t>
  </si>
  <si>
    <t>Port Carol</t>
  </si>
  <si>
    <t>CUST1493</t>
  </si>
  <si>
    <t>CUST1494</t>
  </si>
  <si>
    <t>Port Cheryl</t>
  </si>
  <si>
    <t>CUST1495</t>
  </si>
  <si>
    <t xml:space="preserve">Berger </t>
  </si>
  <si>
    <t>Bryanmouth</t>
  </si>
  <si>
    <t>CUST1496</t>
  </si>
  <si>
    <t>North Seanfurt</t>
  </si>
  <si>
    <t>CUST1497</t>
  </si>
  <si>
    <t xml:space="preserve">Marsh </t>
  </si>
  <si>
    <t>Port William</t>
  </si>
  <si>
    <t>CUST1498</t>
  </si>
  <si>
    <t>Traci</t>
  </si>
  <si>
    <t>Snyderfurt</t>
  </si>
  <si>
    <t>CUST1499</t>
  </si>
  <si>
    <t xml:space="preserve">Pennington </t>
  </si>
  <si>
    <t>East Valerieview</t>
  </si>
  <si>
    <t>Product_ID</t>
  </si>
  <si>
    <t>Product_Name</t>
  </si>
  <si>
    <t>Category</t>
  </si>
  <si>
    <t>Sub_Category</t>
  </si>
  <si>
    <t>Brand</t>
  </si>
  <si>
    <t xml:space="preserve">Cost </t>
  </si>
  <si>
    <t>Stock</t>
  </si>
  <si>
    <t>PROD0</t>
  </si>
  <si>
    <t>Brother Laser Printer</t>
  </si>
  <si>
    <t>Electronics</t>
  </si>
  <si>
    <t>Computer</t>
  </si>
  <si>
    <t>Hunt Inc</t>
  </si>
  <si>
    <t>PROD1</t>
  </si>
  <si>
    <t>Men's Graphic T-Shirt</t>
  </si>
  <si>
    <t>Clothing</t>
  </si>
  <si>
    <t>Tops</t>
  </si>
  <si>
    <t>Terry-Moore</t>
  </si>
  <si>
    <t>PROD2</t>
  </si>
  <si>
    <t>Women's Casual Hoodie</t>
  </si>
  <si>
    <t>Outerwear</t>
  </si>
  <si>
    <t>Sims Inc</t>
  </si>
  <si>
    <t>PROD3</t>
  </si>
  <si>
    <t>Men's Running Jacket</t>
  </si>
  <si>
    <t>Pineda Ltd</t>
  </si>
  <si>
    <t>PROD4</t>
  </si>
  <si>
    <t>Women's Yoga Pants</t>
  </si>
  <si>
    <t>Bottoms</t>
  </si>
  <si>
    <t>Gonzales-Davis</t>
  </si>
  <si>
    <t>PROD5</t>
  </si>
  <si>
    <t>Men's Leather Belt</t>
  </si>
  <si>
    <t>Accessories</t>
  </si>
  <si>
    <t>Baldwin, Garza and Gonzalez</t>
  </si>
  <si>
    <t>PROD6</t>
  </si>
  <si>
    <t>Herbal Face Moisturizer</t>
  </si>
  <si>
    <t>Beauty</t>
  </si>
  <si>
    <t>Skincare</t>
  </si>
  <si>
    <t>Davidson PLC</t>
  </si>
  <si>
    <t>PROD7</t>
  </si>
  <si>
    <t>LED Table Lamp</t>
  </si>
  <si>
    <t>Home</t>
  </si>
  <si>
    <t>Lighting</t>
  </si>
  <si>
    <t>Harrell LLC</t>
  </si>
  <si>
    <t>PROD8</t>
  </si>
  <si>
    <t>Wireless Bluetooth Earbuds</t>
  </si>
  <si>
    <t>Audio</t>
  </si>
  <si>
    <t>Perez-Johnston</t>
  </si>
  <si>
    <t>PROD9</t>
  </si>
  <si>
    <t>Adjustable Dumbbell Set</t>
  </si>
  <si>
    <t>Sports</t>
  </si>
  <si>
    <t>Fitness</t>
  </si>
  <si>
    <t>Hill PLC</t>
  </si>
  <si>
    <t>PROD10</t>
  </si>
  <si>
    <t>Ceramic Kitchen Bowl Set</t>
  </si>
  <si>
    <t>Kitchen</t>
  </si>
  <si>
    <t>Hamilton Group</t>
  </si>
  <si>
    <t>PROD11</t>
  </si>
  <si>
    <t>HD Smart TV Stick</t>
  </si>
  <si>
    <t>Gibson, Hobbs and Weaver</t>
  </si>
  <si>
    <t>PROD12</t>
  </si>
  <si>
    <t>Hair Strengthening Shampoo</t>
  </si>
  <si>
    <t>Haircare</t>
  </si>
  <si>
    <t>Rice LLC</t>
  </si>
  <si>
    <t>PROD13</t>
  </si>
  <si>
    <t>USB-C Fast Charger</t>
  </si>
  <si>
    <t>Dawson-Perkins</t>
  </si>
  <si>
    <t>PROD14</t>
  </si>
  <si>
    <t>Decorative Wall Mirror</t>
  </si>
  <si>
    <t>Decor</t>
  </si>
  <si>
    <t>Luna, Anderson and Bowman</t>
  </si>
  <si>
    <t>PROD15</t>
  </si>
  <si>
    <t>4K Home Projector</t>
  </si>
  <si>
    <t>Appliances</t>
  </si>
  <si>
    <t>Thomas LLC</t>
  </si>
  <si>
    <t>PROD16</t>
  </si>
  <si>
    <t>Beard Grooming Kit</t>
  </si>
  <si>
    <t>Grooming</t>
  </si>
  <si>
    <t>Erickson-Green</t>
  </si>
  <si>
    <t>PROD17</t>
  </si>
  <si>
    <t>Soccer Training Cone Set</t>
  </si>
  <si>
    <t>Ford, Murphy and Wilson</t>
  </si>
  <si>
    <t>PROD18</t>
  </si>
  <si>
    <t>Women's Denim Jeans</t>
  </si>
  <si>
    <t>Guerra-Hendrix</t>
  </si>
  <si>
    <t>PROD19</t>
  </si>
  <si>
    <t>Knee Support Brace</t>
  </si>
  <si>
    <t>Equipment</t>
  </si>
  <si>
    <t>May-Reese</t>
  </si>
  <si>
    <t>PROD20</t>
  </si>
  <si>
    <t>Outdoor Sports Water Bottle</t>
  </si>
  <si>
    <t>Soto-Ellis</t>
  </si>
  <si>
    <t>PROD21</t>
  </si>
  <si>
    <t>Multi-Purpose Storage Box</t>
  </si>
  <si>
    <t>Storage</t>
  </si>
  <si>
    <t>Gardner-Montes</t>
  </si>
  <si>
    <t>PROD22</t>
  </si>
  <si>
    <t>Carbon Fiber Tennis Racket</t>
  </si>
  <si>
    <t>Flores, Pineda and Rodriguez</t>
  </si>
  <si>
    <t>PROD23</t>
  </si>
  <si>
    <t>Men's Formal Shirt</t>
  </si>
  <si>
    <t>Moon, Mora and Santos</t>
  </si>
  <si>
    <t>PROD24</t>
  </si>
  <si>
    <t>Foldable Camping Chair</t>
  </si>
  <si>
    <t>Outdoor</t>
  </si>
  <si>
    <t>Cook Ltd</t>
  </si>
  <si>
    <t>PROD25</t>
  </si>
  <si>
    <t>Women's Scarf Set</t>
  </si>
  <si>
    <t>Brown and Sons</t>
  </si>
  <si>
    <t>PROD26</t>
  </si>
  <si>
    <t>Wireless Bluetooth Speaker</t>
  </si>
  <si>
    <t>Reed-Schmidt</t>
  </si>
  <si>
    <t>PROD27</t>
  </si>
  <si>
    <t>Decorative Floor Vase</t>
  </si>
  <si>
    <t>Khan, Jones and Paul</t>
  </si>
  <si>
    <t>PROD28</t>
  </si>
  <si>
    <t>Sports Stopwatch Timer</t>
  </si>
  <si>
    <t>Burns-Hansen</t>
  </si>
  <si>
    <t>PROD29</t>
  </si>
  <si>
    <t>Fabric Sofa Throw Blanket</t>
  </si>
  <si>
    <t>Hoffman Group</t>
  </si>
  <si>
    <t>PROD30</t>
  </si>
  <si>
    <t>Stainless Steel Cutlery Set</t>
  </si>
  <si>
    <t>Stevens, Fernandez and Martin</t>
  </si>
  <si>
    <t>PROD31</t>
  </si>
  <si>
    <t>Basketball</t>
  </si>
  <si>
    <t>Team Sports</t>
  </si>
  <si>
    <t>Nolan-Snow</t>
  </si>
  <si>
    <t>PROD32</t>
  </si>
  <si>
    <t>Vitamin C Face Serum</t>
  </si>
  <si>
    <t>Griffin Ltd</t>
  </si>
  <si>
    <t>PROD33</t>
  </si>
  <si>
    <t>Modern Wall Clock</t>
  </si>
  <si>
    <t>Weiss-Watson</t>
  </si>
  <si>
    <t>PROD34</t>
  </si>
  <si>
    <t>Gaming Mechanical Keyboard</t>
  </si>
  <si>
    <t>Lucero LLC</t>
  </si>
  <si>
    <t>PROD35</t>
  </si>
  <si>
    <t>Bedroom Table Lamp</t>
  </si>
  <si>
    <t>Jones LLC</t>
  </si>
  <si>
    <t>PROD36</t>
  </si>
  <si>
    <t>Women's Summer Dress</t>
  </si>
  <si>
    <t>Smith-Mills</t>
  </si>
  <si>
    <t>PROD37</t>
  </si>
  <si>
    <t>Men's Casual Sneakers</t>
  </si>
  <si>
    <t>Footwear</t>
  </si>
  <si>
    <t>Hogan-Lee</t>
  </si>
  <si>
    <t>PROD38</t>
  </si>
  <si>
    <t>Sports Water Hydration Pack</t>
  </si>
  <si>
    <t>Sims-Smith</t>
  </si>
  <si>
    <t>PROD39</t>
  </si>
  <si>
    <t>Portable Power Bank</t>
  </si>
  <si>
    <t>Mobile</t>
  </si>
  <si>
    <t>Cummings and Sons</t>
  </si>
  <si>
    <t>PROD40</t>
  </si>
  <si>
    <t>Noise-Canceling Headphones</t>
  </si>
  <si>
    <t>Taylor-Hart</t>
  </si>
  <si>
    <t>PROD41</t>
  </si>
  <si>
    <t>Yoga Exercise Mat</t>
  </si>
  <si>
    <t>Carroll, Long and Mendoza</t>
  </si>
  <si>
    <t>PROD42</t>
  </si>
  <si>
    <t>Smart Home WiFi Camera</t>
  </si>
  <si>
    <t>Holmes LLC</t>
  </si>
  <si>
    <t>PROD43</t>
  </si>
  <si>
    <t>USB External Hard Drive</t>
  </si>
  <si>
    <t>Robinson Inc</t>
  </si>
  <si>
    <t>PROD44</t>
  </si>
  <si>
    <t>Adjustable Jump Rope</t>
  </si>
  <si>
    <t>Cox Inc</t>
  </si>
  <si>
    <t>PROD45</t>
  </si>
  <si>
    <t>High-Grip Football</t>
  </si>
  <si>
    <t>Bridges, Banks and Cummings</t>
  </si>
  <si>
    <t>PROD46</t>
  </si>
  <si>
    <t>Men's Winter Jacket</t>
  </si>
  <si>
    <t>Kelly, Smith and Perez</t>
  </si>
  <si>
    <t>PROD47</t>
  </si>
  <si>
    <t>Makeup Brush Set</t>
  </si>
  <si>
    <t>Makeup</t>
  </si>
  <si>
    <t>Cook Inc</t>
  </si>
  <si>
    <t>PROD48</t>
  </si>
  <si>
    <t>Car Dashboard Phone Holder</t>
  </si>
  <si>
    <t>Byrd, Stewart and Valdez</t>
  </si>
  <si>
    <t>PROD49</t>
  </si>
  <si>
    <t>Men's Roll-On Perfume</t>
  </si>
  <si>
    <t>Fragrance</t>
  </si>
  <si>
    <t>Sullivan and Sons</t>
  </si>
  <si>
    <t>PROD50</t>
  </si>
  <si>
    <t>Boxing Hand Wraps</t>
  </si>
  <si>
    <t>Smith-King</t>
  </si>
  <si>
    <t>PROD51</t>
  </si>
  <si>
    <t>HDMI Cable – 2m</t>
  </si>
  <si>
    <t>Bautista, Green and Hale</t>
  </si>
  <si>
    <t>PROD52</t>
  </si>
  <si>
    <t>Rugby Ball</t>
  </si>
  <si>
    <t>Harris Inc</t>
  </si>
  <si>
    <t>PROD53</t>
  </si>
  <si>
    <t>Men's Track Pants</t>
  </si>
  <si>
    <t>Hamilton, Woods and Walker</t>
  </si>
  <si>
    <t>PROD54</t>
  </si>
  <si>
    <t>Sports Stopwatch Pro</t>
  </si>
  <si>
    <t>Thompson-French</t>
  </si>
  <si>
    <t>PROD55</t>
  </si>
  <si>
    <t>Ceramic Plant Pot</t>
  </si>
  <si>
    <t>Hatfield, Baird and Torres</t>
  </si>
  <si>
    <t>PROD56</t>
  </si>
  <si>
    <t>Premium Blanket Throw</t>
  </si>
  <si>
    <t>Hernandez, Kennedy and Porter</t>
  </si>
  <si>
    <t>PROD57</t>
  </si>
  <si>
    <t>Foam Roller</t>
  </si>
  <si>
    <t>Atkinson, Camacho and Oliver</t>
  </si>
  <si>
    <t>PROD58</t>
  </si>
  <si>
    <t>Womens Cotton Scarf</t>
  </si>
  <si>
    <t>Shepherd-Gould</t>
  </si>
  <si>
    <t>PROD59</t>
  </si>
  <si>
    <t>Men's Hair Styling Gel</t>
  </si>
  <si>
    <t>Cline-Mccarthy</t>
  </si>
  <si>
    <t>PROD60</t>
  </si>
  <si>
    <t>Luxury Perfume Spray</t>
  </si>
  <si>
    <t>Gibson, Green and Lopez</t>
  </si>
  <si>
    <t>PROD61</t>
  </si>
  <si>
    <t>Tennis Ball 3-Pack</t>
  </si>
  <si>
    <t>Lopez LLC</t>
  </si>
  <si>
    <t>PROD62</t>
  </si>
  <si>
    <t>Laptop Cooling Pad</t>
  </si>
  <si>
    <t>Murray, Gould and Ware</t>
  </si>
  <si>
    <t>PROD63</t>
  </si>
  <si>
    <t>Organic Sunscreen Lotion</t>
  </si>
  <si>
    <t>Anderson-Riley</t>
  </si>
  <si>
    <t>PROD64</t>
  </si>
  <si>
    <t>Matte Lipstick Set</t>
  </si>
  <si>
    <t>Zhang Inc</t>
  </si>
  <si>
    <t>PROD65</t>
  </si>
  <si>
    <t>Adjustable Dumbbells 20kg</t>
  </si>
  <si>
    <t>Montgomery, Benton and Miller</t>
  </si>
  <si>
    <t>PROD66</t>
  </si>
  <si>
    <t>Women's Hair Dryer Brush</t>
  </si>
  <si>
    <t>Torres, Spencer and Potter</t>
  </si>
  <si>
    <t>PROD67</t>
  </si>
  <si>
    <t>Smart LED Light Strip</t>
  </si>
  <si>
    <t>Flores-Davis</t>
  </si>
  <si>
    <t>PROD68</t>
  </si>
  <si>
    <t>Wooden Nightstand</t>
  </si>
  <si>
    <t>Furniture</t>
  </si>
  <si>
    <t>Wolfe, Ross and Hester</t>
  </si>
  <si>
    <t>PROD69</t>
  </si>
  <si>
    <t>Men's Sports Shorts</t>
  </si>
  <si>
    <t>Fitzpatrick Ltd</t>
  </si>
  <si>
    <t>PROD70</t>
  </si>
  <si>
    <t>Kitchen Storage Rack</t>
  </si>
  <si>
    <t>Duran Group</t>
  </si>
  <si>
    <t>PROD71</t>
  </si>
  <si>
    <t>Hair Repair Oil Treatment</t>
  </si>
  <si>
    <t>Hopkins Ltd</t>
  </si>
  <si>
    <t>PROD72</t>
  </si>
  <si>
    <t>Professional Jump Rope</t>
  </si>
  <si>
    <t>Davis PLC</t>
  </si>
  <si>
    <t>PROD73</t>
  </si>
  <si>
    <t>Shin Guards – Adult</t>
  </si>
  <si>
    <t>French Ltd</t>
  </si>
  <si>
    <t>PROD74</t>
  </si>
  <si>
    <t>Bluetooth Car Audio System</t>
  </si>
  <si>
    <t>Bruce-Bowen</t>
  </si>
  <si>
    <t>PROD75</t>
  </si>
  <si>
    <t>Women's Ankle Boots</t>
  </si>
  <si>
    <t>Poole PLC</t>
  </si>
  <si>
    <t>PROD76</t>
  </si>
  <si>
    <t>Wireless Mouse</t>
  </si>
  <si>
    <t>Larson Ltd</t>
  </si>
  <si>
    <t>PROD77</t>
  </si>
  <si>
    <t>WiFi Mesh Router</t>
  </si>
  <si>
    <t>White, Reeves and Woods</t>
  </si>
  <si>
    <t>PROD78</t>
  </si>
  <si>
    <t>Essential Oil Diffuser</t>
  </si>
  <si>
    <t>Hernandez Inc</t>
  </si>
  <si>
    <t>PROD79</t>
  </si>
  <si>
    <t>Decorative Lamp Shade</t>
  </si>
  <si>
    <t>Ramirez-Hanson</t>
  </si>
  <si>
    <t>PROD80</t>
  </si>
  <si>
    <t>Wall-Mounted Spice Rack</t>
  </si>
  <si>
    <t>Allison Ltd</t>
  </si>
  <si>
    <t>PROD81</t>
  </si>
  <si>
    <t>Badminton Racket Set</t>
  </si>
  <si>
    <t>Robinson-Brown</t>
  </si>
  <si>
    <t>PROD82</t>
  </si>
  <si>
    <t>Fitness Resistance Bands</t>
  </si>
  <si>
    <t>Reese-Watson</t>
  </si>
  <si>
    <t>PROD83</t>
  </si>
  <si>
    <t>Hydrating Face Cleanser</t>
  </si>
  <si>
    <t>Butler Group</t>
  </si>
  <si>
    <t>PROD84</t>
  </si>
  <si>
    <t>Wooden Bookshelf</t>
  </si>
  <si>
    <t>Collins-Stephenson</t>
  </si>
  <si>
    <t>PROD85</t>
  </si>
  <si>
    <t>Women's Beanie Hat</t>
  </si>
  <si>
    <t>Richardson-Carrillo</t>
  </si>
  <si>
    <t>PROD86</t>
  </si>
  <si>
    <t>Kitchen Cutting Board</t>
  </si>
  <si>
    <t>Taylor, Dodson and Johnston</t>
  </si>
  <si>
    <t>PROD87</t>
  </si>
  <si>
    <t>LED Bedside Lamp</t>
  </si>
  <si>
    <t>Aguilar, Horton and Lewis</t>
  </si>
  <si>
    <t>PROD88</t>
  </si>
  <si>
    <t>Sports Wrist Sweatbands</t>
  </si>
  <si>
    <t>Olsen-Daniels</t>
  </si>
  <si>
    <t>PROD89</t>
  </si>
  <si>
    <t>Face Foundation Kit</t>
  </si>
  <si>
    <t>Taylor-Elliott</t>
  </si>
  <si>
    <t>PROD90</t>
  </si>
  <si>
    <t>Gaming Mouse Pad XL</t>
  </si>
  <si>
    <t>Sharp, Taylor and Rodriguez</t>
  </si>
  <si>
    <t>PROD91</t>
  </si>
  <si>
    <t>Women's High Heels</t>
  </si>
  <si>
    <t>Smith-Charles</t>
  </si>
  <si>
    <t>PROD92</t>
  </si>
  <si>
    <t>Microwave Oven</t>
  </si>
  <si>
    <t>Green, Powell and Palmer</t>
  </si>
  <si>
    <t>PROD93</t>
  </si>
  <si>
    <t>USB-C Laptop Charger</t>
  </si>
  <si>
    <t>Martin LLC</t>
  </si>
  <si>
    <t>PROD94</t>
  </si>
  <si>
    <t>Vitamin E Body Lotion</t>
  </si>
  <si>
    <t>Hoffman-Williams</t>
  </si>
  <si>
    <t>PROD95</t>
  </si>
  <si>
    <t>Sports Stopwatch Basic</t>
  </si>
  <si>
    <t>Wilson Group</t>
  </si>
  <si>
    <t>PROD96</t>
  </si>
  <si>
    <t>Women's Formal Blazer</t>
  </si>
  <si>
    <t>Phillips and Sons</t>
  </si>
  <si>
    <t>PROD97</t>
  </si>
  <si>
    <t>Cricket Bat</t>
  </si>
  <si>
    <t>Khan LLC</t>
  </si>
  <si>
    <t>PROD98</t>
  </si>
  <si>
    <t>Portable Bluetooth Speaker</t>
  </si>
  <si>
    <t>Flores-King</t>
  </si>
  <si>
    <t>PROD99</t>
  </si>
  <si>
    <t>Stainless Steel Cookware Set</t>
  </si>
  <si>
    <t>Campbell Ltd</t>
  </si>
  <si>
    <t>Store_ID</t>
  </si>
  <si>
    <t>Store_Name</t>
  </si>
  <si>
    <t>Region</t>
  </si>
  <si>
    <t>City</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</si>
  <si>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</si>
  <si>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</si>
  <si>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</si>
  <si>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</si>
  <si>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</si>
  <si>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</si>
  <si>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</si>
  <si>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</si>
  <si>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</si>
  <si>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</si>
  <si>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</si>
  <si>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</si>
  <si>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</si>
  <si>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</si>
  <si>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</si>
  <si>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</si>
  <si>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</si>
  <si>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</si>
  <si>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</si>
  <si>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</si>
  <si>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</si>
  <si>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</si>
  <si>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</si>
  <si>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</si>
  <si>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</si>
  <si>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</si>
  <si>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</si>
  <si>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</si>
  <si>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</si>
  <si>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</si>
  <si>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</si>
  <si>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</si>
  <si>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</si>
  <si>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</si>
  <si>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</si>
  <si>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</si>
  <si>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</si>
  <si>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</si>
  <si>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</si>
  <si>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</si>
  <si>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</si>
  <si>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</si>
  <si>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</si>
  <si>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</si>
  <si>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</si>
  <si>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</si>
  <si>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</si>
  <si>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</si>
  <si>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</si>
  <si>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</si>
  <si>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</si>
  <si>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</si>
  <si>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</si>
  <si>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</si>
  <si>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</si>
  <si>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</si>
  <si>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</si>
  <si>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</si>
  <si>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</si>
  <si>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</si>
  <si>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</si>
  <si>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</si>
  <si>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</si>
  <si>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</si>
  <si>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</si>
  <si>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</si>
  <si>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</si>
  <si>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 xml:space="preserve">Quantity </t>
  </si>
  <si>
    <t>Unit Price</t>
  </si>
  <si>
    <t xml:space="preserve">Total Price </t>
  </si>
  <si>
    <t xml:space="preserve">Discount </t>
  </si>
  <si>
    <t>Payment_Type</t>
  </si>
  <si>
    <t xml:space="preserve">Total Amount </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</si>
  <si>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</si>
  <si>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</si>
  <si>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</si>
  <si>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</si>
  <si>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</si>
  <si>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</si>
  <si>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</si>
  <si>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</si>
  <si>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</si>
  <si>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</si>
  <si>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</si>
  <si>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</si>
  <si>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</si>
  <si>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</si>
  <si>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</si>
  <si>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</si>
  <si>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</si>
  <si>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</si>
  <si>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</si>
  <si>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</si>
  <si>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</si>
  <si>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</si>
  <si>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</si>
  <si>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</si>
  <si>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</si>
  <si>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</si>
  <si>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</si>
  <si>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</si>
  <si>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</si>
  <si>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</si>
  <si>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</si>
  <si>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</si>
  <si>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</si>
  <si>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</si>
  <si>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</si>
  <si>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</si>
  <si>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</si>
  <si>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</si>
  <si>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</si>
  <si>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</si>
  <si>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</si>
  <si>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</si>
  <si>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</si>
  <si>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</si>
  <si>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</si>
  <si>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</si>
  <si>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</si>
  <si>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</si>
  <si>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</si>
  <si>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</si>
  <si>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</si>
  <si>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</si>
  <si>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</si>
  <si>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</si>
  <si>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</si>
  <si>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</si>
  <si>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</si>
  <si>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</si>
  <si>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</si>
  <si>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</si>
  <si>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</si>
  <si>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</si>
  <si>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</si>
  <si>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</si>
  <si>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</si>
  <si>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</si>
  <si>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</si>
  <si>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</si>
  <si>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</si>
  <si>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</si>
  <si>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</si>
  <si>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</si>
  <si>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</si>
  <si>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</si>
  <si>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</si>
  <si>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</si>
  <si>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</si>
  <si>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</si>
  <si>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</si>
  <si>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</si>
  <si>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</si>
  <si>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</si>
  <si>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</si>
  <si>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</si>
  <si>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</si>
  <si>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</si>
  <si>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</si>
  <si>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</si>
  <si>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</si>
  <si>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</si>
  <si>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</si>
  <si>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</si>
  <si>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</si>
  <si>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</si>
  <si>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</si>
  <si>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</si>
  <si>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</si>
  <si>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</si>
  <si>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</si>
  <si>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</si>
  <si>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</si>
  <si>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</si>
  <si>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</si>
  <si>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</si>
  <si>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</si>
  <si>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</si>
  <si>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</si>
  <si>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</si>
  <si>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</si>
  <si>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</si>
  <si>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</si>
  <si>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</si>
  <si>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</si>
  <si>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</si>
  <si>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</si>
  <si>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</si>
  <si>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</si>
  <si>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</si>
  <si>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</si>
  <si>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</si>
  <si>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</si>
  <si>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</si>
  <si>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</si>
  <si>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</si>
  <si>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</si>
  <si>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</si>
  <si>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</si>
  <si>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</si>
  <si>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</si>
  <si>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</si>
  <si>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</si>
  <si>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</si>
  <si>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</si>
  <si>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</si>
  <si>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</si>
  <si>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</si>
  <si>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</si>
  <si>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</si>
  <si>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</si>
  <si>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</si>
  <si>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</si>
  <si>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</si>
  <si>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</si>
  <si>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</si>
  <si>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</si>
  <si>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</si>
  <si>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</si>
  <si>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</si>
  <si>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</si>
  <si>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</si>
  <si>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</si>
  <si>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</si>
  <si>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</si>
  <si>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</si>
  <si>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</si>
  <si>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</si>
  <si>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</si>
  <si>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</si>
  <si>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</si>
  <si>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</si>
  <si>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</si>
  <si>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</si>
  <si>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</si>
  <si>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</si>
  <si>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</si>
  <si>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</si>
  <si>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</si>
  <si>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</si>
  <si>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</si>
  <si>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</si>
  <si>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</si>
  <si>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</si>
  <si>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</si>
  <si>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</si>
  <si>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</si>
  <si>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</si>
  <si>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</si>
  <si>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</si>
  <si>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</si>
  <si>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</si>
  <si>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</si>
  <si>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</si>
  <si>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</si>
  <si>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</si>
  <si>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</si>
  <si>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</si>
  <si>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</si>
  <si>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</si>
  <si>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</si>
  <si>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</si>
  <si>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</si>
  <si>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</si>
  <si>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</si>
  <si>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</si>
  <si>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</si>
  <si>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</si>
  <si>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</si>
  <si>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</si>
  <si>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</si>
  <si>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</si>
  <si>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</si>
  <si>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</si>
  <si>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</si>
  <si>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</si>
  <si>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</si>
  <si>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</si>
  <si>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</si>
  <si>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</si>
  <si>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</si>
  <si>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</si>
  <si>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</si>
  <si>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</si>
  <si>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</si>
  <si>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</si>
  <si>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</si>
  <si>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</si>
  <si>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</si>
  <si>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</si>
  <si>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</si>
  <si>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</si>
  <si>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</si>
  <si>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</si>
  <si>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</si>
  <si>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</si>
  <si>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</si>
  <si>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</si>
  <si>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</si>
  <si>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</si>
  <si>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</si>
  <si>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</si>
  <si>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</si>
  <si>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</si>
  <si>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</si>
  <si>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</si>
  <si>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</si>
  <si>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</si>
  <si>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</si>
  <si>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</si>
  <si>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</si>
  <si>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</si>
  <si>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</si>
  <si>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</si>
  <si>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</si>
  <si>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</si>
  <si>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</si>
  <si>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</si>
  <si>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</si>
  <si>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</si>
  <si>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</si>
  <si>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</si>
  <si>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</si>
  <si>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</si>
  <si>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</si>
  <si>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</si>
  <si>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</si>
  <si>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</si>
  <si>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</si>
  <si>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</si>
  <si>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</si>
  <si>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</si>
  <si>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</si>
  <si>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</si>
  <si>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</si>
  <si>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</si>
  <si>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</si>
  <si>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</si>
  <si>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</si>
  <si>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</si>
  <si>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</si>
  <si>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</si>
  <si>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</si>
  <si>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</si>
  <si>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</si>
  <si>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</si>
  <si>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</si>
  <si>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</si>
  <si>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</si>
  <si>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</si>
  <si>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</si>
  <si>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</si>
  <si>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</si>
  <si>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</si>
  <si>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</si>
  <si>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</si>
  <si>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</si>
  <si>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</si>
  <si>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</si>
  <si>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</si>
  <si>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</si>
  <si>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</si>
  <si>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</si>
  <si>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</si>
  <si>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</si>
  <si>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</si>
  <si>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</si>
  <si>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</si>
  <si>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</si>
  <si>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</si>
  <si>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</si>
  <si>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</si>
  <si>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</si>
  <si>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</si>
  <si>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</si>
  <si>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</si>
  <si>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</si>
  <si>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</si>
  <si>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</si>
  <si>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</si>
  <si>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</si>
  <si>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</si>
  <si>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</si>
  <si>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</si>
  <si>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</si>
  <si>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</si>
  <si>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</si>
  <si>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</si>
  <si>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</si>
  <si>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</si>
  <si>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</si>
  <si>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</si>
  <si>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</si>
  <si>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</si>
  <si>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</si>
  <si>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</si>
  <si>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</si>
  <si>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</si>
  <si>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</si>
  <si>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</si>
  <si>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</si>
  <si>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</si>
  <si>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</si>
  <si>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</si>
  <si>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</si>
  <si>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</si>
  <si>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</si>
  <si>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</si>
  <si>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</si>
  <si>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</si>
  <si>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</si>
  <si>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</si>
  <si>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</si>
  <si>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</si>
  <si>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</si>
  <si>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</si>
  <si>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</si>
  <si>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</si>
  <si>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</si>
  <si>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</si>
  <si>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</si>
  <si>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</si>
  <si>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</si>
  <si>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</si>
  <si>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</si>
  <si>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</si>
  <si>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</si>
  <si>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</si>
  <si>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</si>
  <si>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</si>
  <si>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</si>
  <si>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</si>
  <si>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</si>
  <si>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</si>
  <si>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</si>
  <si>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</si>
  <si>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</si>
  <si>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</si>
  <si>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</si>
  <si>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</si>
  <si>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</si>
  <si>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</si>
  <si>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</si>
  <si>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</si>
  <si>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</si>
  <si>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</si>
  <si>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</si>
  <si>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</si>
  <si>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</si>
  <si>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</si>
  <si>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</si>
  <si>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</si>
  <si>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</si>
  <si>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</si>
  <si>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</si>
  <si>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</si>
  <si>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</si>
  <si>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</si>
  <si>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</si>
  <si>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</si>
  <si>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</si>
  <si>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</si>
  <si>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</si>
  <si>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</si>
  <si>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</si>
  <si>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</si>
  <si>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</si>
  <si>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</si>
  <si>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</si>
  <si>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</si>
  <si>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</si>
  <si>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</si>
  <si>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</si>
  <si>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</si>
  <si>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</si>
  <si>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</si>
  <si>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</si>
  <si>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</si>
  <si>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</si>
  <si>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</si>
  <si>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</si>
  <si>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</si>
  <si>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</si>
  <si>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</si>
  <si>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</si>
  <si>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</si>
  <si>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</si>
  <si>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</si>
  <si>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</si>
  <si>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</si>
  <si>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</si>
  <si>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</si>
  <si>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</si>
  <si>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</si>
  <si>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</si>
  <si>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</si>
  <si>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</si>
  <si>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</si>
  <si>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</si>
  <si>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</si>
  <si>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</si>
  <si>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</si>
  <si>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</si>
  <si>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</si>
  <si>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</si>
  <si>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</si>
  <si>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</si>
  <si>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</si>
  <si>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</si>
  <si>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</si>
  <si>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</si>
  <si>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</si>
  <si>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</si>
  <si>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</si>
  <si>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</si>
  <si>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</si>
  <si>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</si>
  <si>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</si>
  <si>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</si>
  <si>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</si>
  <si>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</si>
  <si>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</si>
  <si>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</si>
  <si>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</si>
  <si>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</si>
  <si>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</si>
  <si>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</si>
  <si>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</si>
  <si>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</si>
  <si>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</si>
  <si>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</si>
  <si>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</si>
  <si>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</si>
  <si>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</si>
  <si>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</si>
  <si>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</si>
  <si>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</si>
  <si>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</si>
  <si>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</si>
  <si>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</si>
  <si>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</si>
  <si>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</si>
  <si>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</si>
  <si>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</si>
  <si>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</si>
  <si>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</si>
  <si>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</si>
  <si>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</si>
  <si>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</si>
  <si>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</si>
  <si>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</si>
  <si>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</si>
  <si>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</si>
  <si>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</si>
  <si>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</si>
  <si>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</si>
  <si>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</si>
  <si>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</si>
  <si>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</si>
  <si>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</si>
  <si>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</si>
  <si>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</si>
  <si>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</si>
  <si>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</si>
  <si>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</si>
  <si>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</si>
  <si>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</si>
  <si>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</si>
  <si>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</si>
  <si>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</si>
  <si>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</si>
  <si>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</si>
  <si>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</si>
  <si>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</si>
  <si>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</si>
  <si>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</si>
  <si>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</si>
  <si>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</si>
  <si>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</si>
  <si>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</si>
  <si>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</si>
  <si>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</si>
  <si>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</si>
  <si>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</si>
  <si>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</si>
  <si>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</si>
  <si>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</si>
  <si>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</si>
  <si>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</si>
  <si>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</si>
  <si>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</si>
  <si>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</si>
  <si>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</si>
  <si>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</si>
  <si>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</si>
  <si>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</si>
  <si>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</si>
  <si>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</si>
  <si>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</si>
  <si>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</si>
  <si>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</si>
  <si>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</si>
  <si>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</si>
  <si>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</si>
  <si>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</si>
  <si>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</si>
  <si>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</si>
  <si>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</si>
  <si>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</si>
  <si>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</si>
  <si>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</si>
  <si>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</si>
  <si>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</si>
  <si>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</si>
  <si>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</si>
  <si>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</si>
  <si>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</si>
  <si>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</si>
  <si>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</si>
  <si>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</si>
  <si>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</si>
  <si>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</si>
  <si>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</si>
  <si>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</si>
  <si>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</si>
  <si>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</si>
  <si>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</si>
  <si>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</si>
  <si>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</si>
  <si>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</si>
  <si>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</si>
  <si>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</si>
  <si>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</si>
  <si>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</si>
  <si>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</si>
  <si>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</si>
  <si>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</si>
  <si>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</si>
  <si>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</si>
  <si>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</si>
  <si>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</si>
  <si>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</si>
  <si>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</si>
  <si>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</si>
  <si>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</si>
  <si>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</si>
  <si>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</si>
  <si>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</si>
  <si>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</si>
  <si>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</si>
  <si>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</si>
  <si>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</si>
  <si>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</si>
  <si>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</si>
  <si>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</si>
  <si>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</si>
  <si>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</si>
  <si>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</si>
  <si>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</si>
  <si>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</si>
  <si>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</si>
  <si>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</si>
  <si>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</si>
  <si>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</si>
  <si>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</si>
  <si>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</si>
  <si>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</si>
  <si>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</si>
  <si>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</si>
  <si>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</si>
  <si>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</si>
  <si>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</si>
  <si>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</si>
  <si>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</si>
  <si>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</si>
  <si>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</si>
  <si>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</si>
  <si>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</si>
  <si>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</si>
  <si>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</si>
  <si>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</si>
  <si>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</si>
  <si>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</si>
  <si>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</si>
  <si>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</si>
  <si>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</si>
  <si>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</si>
  <si>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</si>
  <si>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</si>
  <si>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</si>
  <si>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</si>
  <si>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</si>
  <si>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</si>
  <si>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</si>
  <si>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</si>
  <si>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</si>
  <si>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</si>
  <si>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</si>
  <si>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</si>
  <si>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</si>
  <si>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</si>
  <si>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</si>
  <si>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</si>
  <si>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</si>
  <si>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</si>
  <si>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</si>
  <si>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</si>
  <si>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</si>
  <si>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</si>
  <si>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</si>
  <si>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</si>
  <si>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</si>
  <si>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</si>
  <si>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</si>
  <si>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</si>
  <si>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</si>
  <si>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</si>
  <si>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</si>
  <si>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</si>
  <si>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</si>
  <si>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</si>
  <si>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</si>
  <si>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</si>
  <si>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</si>
  <si>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</si>
  <si>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</si>
  <si>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</si>
  <si>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</si>
  <si>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</si>
  <si>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</si>
  <si>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</si>
  <si>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</si>
  <si>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</si>
  <si>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</si>
  <si>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</si>
  <si>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</si>
  <si>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</si>
  <si>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</si>
  <si>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</si>
  <si>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</si>
  <si>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</si>
  <si>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</si>
  <si>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</si>
  <si>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</si>
  <si>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</si>
  <si>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</si>
  <si>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</si>
  <si>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</si>
  <si>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</si>
  <si>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</si>
  <si>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</si>
  <si>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</si>
  <si>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</si>
  <si>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</si>
  <si>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</si>
  <si>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</si>
  <si>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</si>
  <si>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</si>
  <si>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</si>
  <si>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</si>
  <si>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</si>
  <si>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</si>
  <si>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</si>
  <si>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</si>
  <si>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</si>
  <si>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</si>
  <si>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</si>
  <si>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</si>
  <si>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</si>
  <si>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</si>
  <si>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</si>
  <si>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</si>
  <si>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</si>
  <si>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</si>
  <si>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</si>
  <si>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</si>
  <si>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</si>
  <si>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</si>
  <si>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</si>
  <si>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</si>
  <si>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</si>
  <si>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</si>
  <si>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</si>
  <si>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</si>
  <si>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</si>
  <si>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</si>
  <si>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</si>
  <si>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</si>
  <si>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</si>
  <si>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</si>
  <si>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</si>
  <si>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</si>
  <si>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</si>
  <si>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</si>
  <si>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</si>
  <si>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</si>
  <si>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</si>
  <si>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</si>
  <si>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</si>
  <si>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</si>
  <si>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</si>
  <si>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</si>
  <si>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</si>
  <si>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</si>
  <si>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</si>
  <si>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</si>
  <si>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</si>
  <si>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</si>
  <si>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</si>
  <si>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</si>
  <si>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</si>
  <si>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</si>
  <si>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</si>
  <si>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</si>
  <si>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</si>
  <si>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</si>
  <si>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</si>
  <si>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</si>
  <si>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</si>
  <si>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</si>
  <si>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</si>
  <si>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</si>
  <si>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</si>
  <si>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</si>
  <si>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</si>
  <si>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</si>
  <si>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</si>
  <si>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</si>
  <si>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</si>
  <si>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</si>
  <si>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</si>
  <si>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</si>
  <si>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</si>
  <si>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</si>
  <si>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</si>
  <si>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</si>
  <si>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</si>
  <si>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</si>
  <si>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</si>
  <si>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</si>
  <si>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</si>
  <si>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</si>
  <si>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</si>
  <si>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</si>
  <si>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</si>
  <si>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</si>
  <si>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</si>
  <si>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</si>
  <si>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</si>
  <si>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</si>
  <si>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</si>
  <si>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</si>
  <si>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</si>
  <si>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</si>
  <si>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</si>
  <si>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</si>
  <si>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</si>
  <si>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</si>
  <si>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</si>
  <si>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</si>
  <si>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</si>
  <si>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</si>
  <si>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</si>
  <si>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</si>
  <si>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</si>
  <si>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</si>
  <si>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</si>
  <si>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</si>
  <si>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</si>
  <si>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</si>
  <si>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</si>
  <si>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</si>
  <si>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</si>
  <si>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</si>
  <si>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</si>
  <si>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</si>
  <si>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</si>
  <si>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</si>
  <si>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</si>
  <si>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</si>
  <si>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</si>
  <si>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</si>
  <si>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</si>
  <si>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</si>
  <si>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</si>
  <si>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</si>
  <si>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</si>
  <si>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</si>
  <si>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</si>
  <si>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</si>
  <si>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</si>
  <si>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</si>
  <si>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</si>
  <si>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</si>
  <si>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</si>
  <si>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</si>
  <si>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</si>
  <si>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</si>
  <si>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</si>
  <si>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</si>
  <si>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</si>
  <si>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</si>
  <si>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</si>
  <si>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</si>
  <si>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</si>
  <si>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</si>
  <si>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</si>
  <si>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</si>
  <si>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</si>
  <si>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</si>
  <si>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</si>
  <si>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</si>
  <si>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</si>
  <si>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</si>
  <si>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</si>
  <si>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</si>
  <si>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</si>
  <si>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</si>
  <si>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</si>
  <si>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</si>
  <si>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</si>
  <si>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</si>
  <si>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</si>
  <si>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</si>
  <si>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</si>
  <si>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</si>
  <si>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</si>
  <si>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</si>
  <si>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</si>
  <si>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</si>
  <si>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</si>
  <si>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</si>
  <si>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</si>
  <si>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</si>
  <si>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</si>
  <si>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</si>
  <si>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</si>
  <si>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</si>
  <si>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</si>
  <si>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</si>
  <si>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</si>
  <si>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</si>
  <si>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</si>
  <si>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</si>
  <si>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</si>
  <si>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</si>
  <si>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</si>
  <si>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</si>
  <si>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</si>
  <si>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</si>
  <si>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</si>
  <si>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</si>
  <si>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</si>
  <si>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</si>
  <si>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</si>
  <si>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</si>
  <si>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</si>
  <si>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</si>
  <si>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</si>
  <si>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</si>
  <si>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</si>
  <si>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</si>
  <si>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</si>
  <si>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</si>
  <si>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</si>
  <si>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</si>
  <si>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</si>
  <si>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</si>
  <si>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</si>
  <si>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</si>
  <si>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</si>
  <si>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</si>
  <si>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</si>
  <si>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</si>
  <si>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</si>
  <si>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</si>
  <si>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</si>
  <si>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</si>
  <si>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</si>
  <si>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</si>
  <si>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</si>
  <si>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</si>
  <si>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</si>
  <si>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</si>
  <si>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</si>
  <si>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</si>
  <si>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</si>
  <si>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</si>
  <si>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</si>
  <si>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</si>
  <si>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</si>
  <si>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</si>
  <si>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</si>
  <si>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</si>
  <si>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</si>
  <si>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</si>
  <si>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</si>
  <si>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</si>
  <si>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</si>
  <si>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</si>
  <si>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</si>
  <si>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</si>
  <si>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</si>
  <si>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</si>
  <si>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</si>
  <si>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</si>
  <si>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</si>
  <si>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</si>
  <si>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</si>
  <si>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</si>
  <si>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</si>
  <si>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</si>
  <si>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</si>
  <si>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</si>
  <si>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</si>
  <si>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</si>
  <si>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</si>
  <si>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</si>
  <si>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</si>
  <si>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</si>
  <si>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</si>
  <si>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</si>
  <si>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</si>
  <si>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</si>
  <si>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</si>
  <si>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</si>
  <si>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</si>
  <si>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</si>
  <si>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</si>
  <si>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</si>
  <si>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</si>
  <si>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</si>
  <si>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</si>
  <si>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</si>
  <si>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</si>
  <si>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</si>
  <si>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</si>
  <si>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</si>
  <si>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</si>
  <si>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</si>
  <si>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</si>
  <si>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</si>
  <si>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</si>
  <si>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</si>
  <si>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</si>
  <si>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</si>
  <si>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</si>
  <si>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</si>
  <si>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</si>
  <si>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</si>
  <si>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</si>
  <si>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</si>
  <si>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</si>
  <si>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</si>
  <si>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</si>
  <si>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</si>
  <si>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</si>
  <si>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</si>
  <si>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</si>
  <si>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</si>
  <si>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</si>
  <si>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</si>
  <si>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</si>
  <si>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</si>
  <si>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</si>
  <si>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</si>
  <si>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</si>
  <si>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</si>
  <si>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</si>
  <si>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</si>
  <si>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</si>
  <si>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</si>
  <si>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</si>
  <si>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</si>
  <si>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</si>
  <si>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</si>
  <si>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</si>
  <si>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</si>
  <si>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</si>
  <si>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</si>
  <si>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</si>
  <si>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</si>
  <si>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</si>
  <si>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</si>
  <si>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</si>
  <si>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</si>
  <si>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</si>
  <si>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</si>
  <si>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</si>
  <si>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</si>
  <si>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</si>
  <si>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</si>
  <si>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</si>
  <si>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</si>
  <si>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</si>
  <si>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</si>
  <si>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</si>
  <si>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</si>
  <si>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</si>
  <si>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</si>
  <si>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</si>
  <si>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</si>
  <si>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</si>
  <si>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</si>
  <si>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</si>
  <si>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</si>
  <si>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</si>
  <si>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</si>
  <si>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</si>
  <si>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</si>
  <si>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</si>
  <si>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</si>
  <si>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</si>
  <si>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</si>
  <si>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</si>
  <si>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</si>
  <si>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</si>
  <si>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</si>
  <si>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</si>
  <si>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</si>
  <si>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</si>
  <si>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</si>
  <si>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</si>
  <si>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</si>
  <si>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</si>
  <si>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</si>
  <si>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</si>
  <si>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</si>
  <si>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</si>
  <si>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</si>
  <si>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</si>
  <si>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</si>
  <si>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</si>
  <si>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</si>
  <si>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</si>
  <si>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</si>
  <si>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</si>
  <si>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</si>
  <si>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</si>
  <si>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</si>
  <si>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</si>
  <si>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</si>
  <si>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</si>
  <si>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</si>
  <si>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</si>
  <si>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</si>
  <si>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</si>
  <si>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</si>
  <si>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</si>
  <si>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</si>
  <si>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</si>
  <si>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</si>
  <si>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</si>
  <si>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</si>
  <si>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</si>
  <si>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</si>
  <si>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</si>
  <si>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</si>
  <si>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</si>
  <si>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</si>
  <si>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</si>
  <si>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</si>
  <si>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</si>
  <si>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</si>
  <si>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</si>
  <si>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</si>
  <si>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</si>
  <si>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</si>
  <si>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</si>
  <si>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</si>
  <si>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</si>
  <si>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</si>
  <si>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</si>
  <si>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</si>
  <si>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</si>
  <si>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</si>
  <si>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</si>
  <si>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</si>
  <si>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</si>
  <si>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</si>
  <si>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</si>
  <si>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</si>
  <si>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</si>
  <si>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</si>
  <si>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</si>
  <si>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</si>
  <si>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</si>
  <si>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</si>
  <si>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</si>
  <si>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</si>
  <si>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</si>
  <si>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</si>
  <si>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</si>
  <si>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</si>
  <si>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</si>
  <si>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</si>
  <si>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</si>
  <si>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</si>
  <si>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</si>
  <si>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</si>
  <si>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</si>
  <si>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</si>
  <si>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</si>
  <si>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</si>
  <si>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</si>
  <si>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</si>
  <si>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</si>
  <si>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</si>
  <si>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</si>
  <si>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</si>
  <si>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</si>
  <si>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</si>
  <si>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</si>
  <si>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</si>
  <si>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</si>
  <si>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</si>
  <si>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</si>
  <si>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</si>
  <si>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</si>
  <si>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</si>
  <si>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</si>
  <si>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</si>
  <si>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</si>
  <si>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</si>
  <si>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</si>
  <si>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</si>
  <si>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</si>
  <si>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</si>
  <si>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</si>
  <si>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</si>
  <si>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</si>
  <si>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</si>
  <si>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</si>
  <si>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</si>
  <si>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</si>
  <si>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</si>
  <si>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</si>
  <si>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</si>
  <si>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</si>
  <si>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</si>
  <si>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</si>
  <si>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</si>
  <si>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</si>
  <si>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</si>
  <si>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</si>
  <si>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</si>
  <si>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</si>
  <si>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</si>
  <si>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</si>
  <si>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</si>
  <si>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</si>
  <si>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</si>
  <si>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</si>
  <si>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</si>
  <si>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</si>
  <si>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</si>
  <si>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</si>
  <si>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</si>
  <si>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</si>
  <si>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</si>
  <si>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</si>
  <si>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</si>
  <si>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</si>
  <si>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</si>
  <si>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</si>
  <si>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</si>
  <si>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</si>
  <si>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</si>
  <si>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</si>
  <si>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</si>
  <si>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</si>
  <si>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</si>
  <si>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</si>
  <si>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</si>
  <si>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</si>
  <si>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</si>
  <si>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</si>
  <si>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</si>
  <si>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</si>
  <si>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</si>
  <si>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</si>
  <si>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</si>
  <si>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</si>
  <si>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</si>
  <si>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</si>
  <si>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</si>
  <si>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</si>
  <si>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</si>
  <si>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</si>
  <si>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</si>
  <si>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</si>
  <si>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</si>
  <si>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</si>
  <si>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</si>
  <si>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</si>
  <si>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</si>
  <si>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</si>
  <si>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</si>
  <si>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</si>
  <si>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</si>
  <si>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</si>
  <si>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</si>
  <si>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</si>
  <si>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</si>
  <si>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</si>
  <si>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</si>
  <si>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</si>
  <si>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</si>
  <si>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</si>
  <si>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</si>
  <si>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</si>
  <si>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</si>
  <si>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</si>
  <si>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</si>
  <si>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</si>
  <si>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</si>
  <si>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</si>
  <si>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</si>
  <si>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</si>
  <si>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</si>
  <si>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</si>
  <si>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</si>
  <si>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</si>
  <si>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</si>
  <si>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</si>
  <si>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</si>
  <si>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</si>
  <si>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</si>
  <si>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</si>
  <si>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</si>
  <si>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</si>
  <si>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</si>
  <si>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</si>
  <si>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</si>
  <si>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</si>
  <si>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</si>
  <si>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</si>
  <si>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</si>
  <si>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</si>
  <si>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</si>
  <si>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</si>
  <si>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</si>
  <si>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</si>
  <si>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</si>
  <si>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</si>
  <si>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</si>
  <si>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</si>
  <si>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</si>
  <si>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</si>
  <si>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</si>
  <si>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</si>
  <si>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</si>
  <si>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</si>
  <si>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</si>
  <si>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</si>
  <si>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</si>
  <si>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</si>
  <si>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</si>
  <si>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</si>
  <si>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</si>
  <si>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</si>
  <si>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</si>
  <si>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</si>
  <si>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</si>
  <si>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</si>
  <si>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</si>
  <si>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</si>
  <si>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</si>
  <si>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</si>
  <si>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</si>
  <si>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</si>
  <si>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</si>
  <si>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</si>
  <si>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</si>
  <si>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</si>
  <si>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</si>
  <si>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</si>
  <si>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</si>
  <si>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</si>
  <si>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</si>
  <si>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</si>
  <si>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</si>
  <si>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</si>
  <si>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</si>
  <si>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</si>
  <si>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</si>
  <si>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</si>
  <si>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</si>
  <si>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</si>
  <si>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</si>
  <si>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</si>
  <si>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</si>
  <si>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</si>
  <si>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</si>
  <si>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</si>
  <si>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</si>
  <si>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</si>
  <si>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</si>
  <si>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</si>
  <si>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</si>
  <si>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</si>
  <si>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</si>
  <si>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</si>
  <si>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</si>
  <si>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</si>
  <si>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</si>
  <si>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</si>
  <si>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</si>
  <si>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</si>
  <si>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</si>
  <si>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</si>
  <si>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</si>
  <si>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</si>
  <si>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</si>
  <si>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</si>
  <si>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</si>
  <si>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</si>
  <si>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</si>
  <si>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</si>
  <si>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</si>
  <si>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</si>
  <si>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</si>
  <si>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</si>
  <si>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</si>
  <si>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</si>
  <si>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</si>
  <si>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</si>
  <si>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</si>
  <si>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</si>
  <si>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</si>
  <si>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</si>
  <si>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</si>
  <si>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</si>
  <si>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</si>
  <si>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</si>
  <si>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</si>
  <si>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</si>
  <si>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</si>
  <si>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</si>
  <si>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</si>
  <si>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</si>
  <si>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</si>
  <si>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</si>
  <si>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</si>
  <si>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</si>
  <si>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</si>
  <si>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</si>
  <si>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</si>
  <si>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</si>
  <si>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</si>
  <si>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</si>
  <si>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</si>
  <si>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</si>
  <si>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</si>
  <si>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</si>
  <si>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</si>
  <si>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</si>
  <si>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</si>
  <si>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</si>
  <si>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</si>
  <si>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</si>
  <si>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</si>
  <si>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</si>
  <si>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</si>
  <si>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</si>
  <si>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</si>
  <si>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</si>
  <si>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</si>
  <si>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</si>
  <si>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</si>
  <si>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</si>
  <si>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</si>
  <si>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</si>
  <si>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</si>
  <si>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</si>
  <si>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</si>
  <si>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</si>
  <si>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</si>
  <si>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</si>
  <si>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</si>
  <si>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</si>
  <si>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</si>
  <si>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</si>
  <si>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</si>
  <si>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</si>
  <si>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</si>
  <si>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</si>
  <si>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</si>
  <si>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</si>
  <si>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</si>
  <si>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</si>
  <si>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</si>
  <si>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</si>
  <si>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</si>
  <si>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</si>
  <si>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</si>
  <si>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</si>
  <si>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</si>
  <si>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</si>
  <si>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</si>
  <si>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</si>
  <si>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</si>
  <si>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</si>
  <si>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</si>
  <si>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</si>
  <si>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</si>
  <si>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</si>
  <si>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</si>
  <si>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</si>
  <si>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</si>
  <si>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</si>
  <si>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</si>
  <si>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</si>
  <si>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</si>
  <si>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</si>
  <si>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</si>
  <si>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</si>
  <si>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</si>
  <si>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</si>
  <si>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</si>
  <si>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</si>
  <si>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</si>
  <si>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</si>
  <si>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</si>
  <si>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</si>
  <si>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</si>
  <si>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</si>
  <si>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</si>
  <si>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</si>
  <si>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</si>
  <si>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</si>
  <si>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</si>
  <si>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</si>
  <si>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</si>
  <si>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</si>
  <si>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</si>
  <si>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</si>
  <si>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</si>
  <si>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</si>
  <si>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</si>
  <si>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</si>
  <si>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</si>
  <si>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</si>
  <si>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</si>
  <si>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</si>
  <si>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</si>
  <si>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</si>
  <si>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</si>
  <si>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</si>
  <si>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</si>
  <si>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</si>
  <si>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</si>
  <si>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</si>
  <si>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</si>
  <si>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</si>
  <si>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</si>
  <si>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</si>
  <si>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</si>
  <si>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</si>
  <si>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</si>
  <si>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</si>
  <si>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</si>
  <si>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</si>
  <si>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</si>
  <si>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</si>
  <si>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</si>
  <si>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</si>
  <si>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</si>
  <si>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</si>
  <si>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</si>
  <si>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</si>
  <si>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</si>
  <si>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</si>
  <si>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</si>
  <si>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</si>
  <si>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</si>
  <si>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</si>
  <si>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</si>
  <si>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</si>
  <si>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</si>
  <si>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</si>
  <si>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</si>
  <si>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</si>
  <si>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</si>
  <si>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</si>
  <si>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</si>
  <si>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</si>
  <si>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</si>
  <si>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</si>
  <si>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</si>
  <si>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</si>
  <si>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</si>
  <si>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</si>
  <si>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</si>
  <si>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</si>
  <si>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</si>
  <si>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</si>
  <si>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</si>
  <si>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</si>
  <si>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</si>
  <si>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</si>
  <si>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</si>
  <si>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</si>
  <si>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</si>
  <si>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</si>
  <si>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</si>
  <si>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</si>
  <si>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</si>
  <si>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</si>
  <si>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</si>
  <si>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</si>
  <si>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</si>
  <si>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</si>
  <si>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</si>
  <si>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</si>
  <si>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</si>
  <si>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</si>
  <si>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</si>
  <si>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</si>
  <si>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</si>
  <si>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</si>
  <si>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</si>
  <si>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</si>
  <si>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</si>
  <si>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</si>
  <si>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</si>
  <si>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</si>
  <si>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</si>
  <si>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</si>
  <si>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</si>
  <si>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</si>
  <si>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</si>
  <si>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</si>
  <si>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</si>
  <si>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</si>
  <si>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</si>
  <si>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</si>
  <si>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</si>
  <si>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</si>
  <si>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</si>
  <si>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</si>
  <si>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</si>
  <si>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</si>
  <si>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</si>
  <si>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</si>
  <si>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</si>
  <si>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</si>
  <si>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</si>
  <si>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</si>
  <si>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</si>
  <si>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</si>
  <si>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</si>
  <si>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</si>
  <si>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</si>
  <si>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</si>
  <si>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</si>
  <si>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</si>
  <si>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</si>
  <si>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</si>
  <si>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</si>
  <si>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</si>
  <si>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</si>
  <si>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</si>
  <si>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</si>
  <si>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</si>
  <si>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</si>
  <si>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</si>
  <si>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</si>
  <si>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</si>
  <si>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</si>
  <si>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</si>
  <si>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</si>
  <si>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</si>
  <si>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</si>
  <si>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</si>
  <si>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</si>
  <si>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</si>
  <si>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</si>
  <si>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</si>
  <si>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</si>
  <si>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</si>
  <si>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</si>
  <si>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</si>
  <si>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</si>
  <si>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</si>
  <si>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</si>
  <si>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</si>
  <si>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</si>
  <si>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</si>
  <si>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</si>
  <si>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</si>
  <si>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</si>
  <si>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</si>
  <si>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</si>
  <si>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</si>
  <si>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</si>
  <si>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</si>
  <si>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</si>
  <si>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</si>
  <si>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</si>
  <si>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</si>
  <si>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</si>
  <si>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</si>
  <si>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</si>
  <si>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</si>
  <si>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</si>
  <si>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</si>
  <si>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</si>
  <si>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</si>
  <si>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</si>
  <si>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</si>
  <si>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</si>
  <si>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</si>
  <si>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</si>
  <si>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</si>
  <si>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</si>
  <si>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</si>
  <si>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</si>
  <si>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</si>
  <si>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</si>
  <si>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</si>
  <si>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</si>
  <si>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</si>
  <si>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</si>
  <si>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</si>
  <si>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</si>
  <si>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</si>
  <si>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</si>
  <si>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</si>
  <si>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</si>
  <si>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</si>
  <si>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</si>
  <si>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</si>
  <si>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</si>
  <si>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</si>
  <si>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</si>
  <si>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</si>
  <si>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</si>
  <si>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</si>
  <si>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</si>
  <si>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</si>
  <si>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</si>
  <si>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</si>
  <si>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</si>
  <si>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</si>
  <si>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</si>
  <si>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</si>
  <si>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</si>
  <si>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</si>
  <si>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</si>
  <si>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</si>
  <si>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</si>
  <si>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</si>
  <si>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</si>
  <si>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</si>
  <si>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</si>
  <si>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</si>
  <si>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</si>
  <si>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</si>
  <si>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</si>
  <si>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</si>
  <si>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</si>
  <si>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</si>
  <si>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</si>
  <si>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</si>
  <si>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</si>
  <si>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</si>
  <si>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</si>
  <si>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</si>
  <si>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</si>
  <si>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</si>
  <si>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</si>
  <si>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</si>
  <si>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</si>
  <si>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</si>
  <si>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</si>
  <si>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</si>
  <si>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</si>
  <si>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</si>
  <si>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</si>
  <si>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</si>
  <si>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</si>
  <si>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</si>
  <si>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</si>
  <si>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</si>
  <si>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</si>
  <si>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</si>
  <si>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</si>
  <si>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</si>
  <si>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</si>
  <si>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</si>
  <si>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</si>
  <si>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</si>
  <si>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</si>
  <si>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</si>
  <si>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</si>
  <si>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</si>
  <si>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</si>
  <si>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</si>
  <si>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</si>
  <si>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</si>
  <si>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</si>
  <si>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</si>
  <si>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</si>
  <si>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</si>
  <si>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</si>
  <si>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</si>
  <si>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</si>
  <si>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</si>
  <si>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</si>
  <si>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</si>
  <si>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</si>
  <si>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</si>
  <si>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</si>
  <si>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</si>
  <si>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</si>
  <si>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</si>
  <si>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</si>
  <si>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</si>
  <si>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</si>
  <si>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</si>
  <si>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</si>
  <si>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</si>
  <si>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</si>
  <si>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</si>
  <si>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</si>
  <si>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</si>
  <si>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</si>
  <si>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</si>
  <si>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</si>
  <si>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</si>
  <si>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</si>
  <si>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</si>
  <si>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</si>
  <si>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</si>
  <si>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</si>
  <si>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</si>
  <si>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</si>
  <si>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</si>
  <si>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</si>
  <si>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</si>
  <si>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</si>
  <si>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</si>
  <si>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</si>
  <si>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</si>
  <si>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</si>
  <si>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</si>
  <si>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</si>
  <si>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</si>
  <si>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</si>
  <si>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</si>
  <si>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</si>
  <si>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</si>
  <si>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</si>
  <si>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</si>
  <si>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</si>
  <si>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</si>
  <si>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</si>
  <si>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</si>
  <si>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</si>
  <si>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</si>
  <si>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</si>
  <si>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</si>
  <si>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</si>
  <si>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</si>
  <si>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</si>
  <si>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</si>
  <si>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</si>
  <si>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</si>
  <si>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</si>
  <si>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</si>
  <si>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</si>
  <si>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</si>
  <si>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</si>
  <si>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</si>
  <si>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</si>
  <si>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</si>
  <si>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</si>
  <si>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</si>
  <si>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</si>
  <si>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</si>
  <si>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</si>
  <si>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</si>
  <si>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</si>
  <si>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</si>
  <si>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</si>
  <si>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</si>
  <si>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</si>
  <si>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</si>
  <si>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</si>
  <si>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</si>
  <si>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</si>
  <si>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</si>
  <si>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</si>
  <si>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</si>
  <si>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</si>
  <si>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</si>
  <si>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</si>
  <si>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</si>
  <si>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</si>
  <si>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</si>
  <si>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</si>
  <si>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</si>
  <si>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</si>
  <si>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</si>
  <si>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</si>
  <si>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</si>
  <si>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</si>
  <si>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</si>
  <si>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</si>
  <si>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</si>
  <si>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</si>
  <si>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</si>
  <si>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</si>
  <si>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</si>
  <si>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</si>
  <si>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</si>
  <si>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</si>
  <si>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</si>
  <si>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</si>
  <si>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</si>
  <si>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</si>
  <si>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</si>
  <si>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</si>
  <si>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</si>
  <si>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</si>
  <si>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</si>
  <si>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</si>
  <si>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</si>
  <si>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</si>
  <si>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</si>
  <si>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</si>
  <si>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</si>
  <si>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</si>
  <si>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</si>
  <si>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</si>
  <si>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</si>
  <si>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</si>
  <si>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</si>
  <si>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</si>
  <si>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</si>
  <si>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</si>
  <si>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</si>
  <si>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</si>
  <si>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</si>
  <si>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</si>
  <si>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</si>
  <si>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</si>
  <si>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</si>
  <si>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</si>
  <si>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</si>
  <si>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</si>
  <si>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</si>
  <si>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</si>
  <si>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</si>
  <si>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</si>
  <si>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</si>
  <si>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</si>
  <si>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</si>
  <si>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</si>
  <si>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</si>
  <si>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</si>
  <si>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</si>
  <si>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</si>
  <si>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</si>
  <si>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</si>
  <si>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</si>
  <si>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</si>
  <si>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</si>
  <si>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</si>
  <si>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</si>
  <si>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</si>
  <si>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</si>
  <si>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</si>
  <si>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</si>
  <si>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</si>
  <si>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</si>
  <si>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</si>
  <si>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</si>
  <si>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</si>
  <si>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</si>
  <si>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</si>
  <si>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</si>
  <si>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</si>
  <si>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</si>
  <si>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</si>
  <si>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</si>
  <si>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</si>
  <si>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</si>
  <si>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</si>
  <si>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</si>
  <si>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</si>
  <si>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</si>
  <si>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</si>
  <si>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</si>
  <si>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</si>
  <si>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</si>
  <si>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</si>
  <si>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</si>
  <si>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</si>
  <si>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</si>
  <si>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</si>
  <si>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</si>
  <si>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</si>
  <si>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</si>
  <si>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</si>
  <si>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</si>
  <si>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</si>
  <si>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</si>
  <si>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</si>
  <si>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</si>
  <si>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</si>
  <si>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</si>
  <si>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</si>
  <si>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</si>
  <si>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</si>
  <si>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</si>
  <si>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</si>
  <si>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</si>
  <si>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</si>
  <si>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</si>
  <si>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</si>
  <si>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</si>
  <si>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</si>
  <si>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</si>
  <si>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</si>
  <si>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</si>
  <si>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</si>
  <si>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</si>
  <si>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</si>
  <si>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</si>
  <si>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</si>
  <si>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</si>
  <si>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</si>
  <si>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</si>
  <si>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</si>
  <si>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</si>
  <si>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</si>
  <si>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</si>
  <si>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</si>
  <si>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</si>
  <si>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</si>
  <si>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</si>
  <si>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</si>
  <si>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</si>
  <si>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</si>
  <si>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</si>
  <si>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</si>
  <si>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</si>
  <si>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</si>
  <si>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</si>
  <si>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</si>
  <si>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</si>
  <si>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</si>
  <si>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</si>
  <si>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</si>
  <si>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</si>
  <si>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</si>
  <si>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</si>
  <si>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</si>
  <si>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</si>
  <si>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</si>
  <si>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</si>
  <si>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</si>
  <si>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</si>
  <si>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</si>
  <si>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</si>
  <si>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</si>
  <si>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</si>
  <si>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</si>
  <si>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</si>
  <si>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</si>
  <si>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</si>
  <si>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</si>
  <si>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</si>
  <si>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Mean</t>
  </si>
  <si>
    <t>Standard Error</t>
  </si>
  <si>
    <t>Median</t>
  </si>
  <si>
    <t>Mode</t>
  </si>
  <si>
    <t>Standard Deviation</t>
  </si>
  <si>
    <t>Sample Variance</t>
  </si>
  <si>
    <t>Kurtosis</t>
  </si>
  <si>
    <t>Skewness</t>
  </si>
  <si>
    <t>Range</t>
  </si>
  <si>
    <t>Minimum</t>
  </si>
  <si>
    <t>Maximum</t>
  </si>
  <si>
    <t>Sum</t>
  </si>
  <si>
    <t>Count</t>
  </si>
  <si>
    <t>Largest(1)</t>
  </si>
  <si>
    <t>Smallest(1)</t>
  </si>
  <si>
    <t>Confidence Level(95.0%)</t>
  </si>
  <si>
    <t>Column1</t>
  </si>
  <si>
    <t>Column2</t>
  </si>
  <si>
    <t>Row Labels</t>
  </si>
  <si>
    <t>Grand Total</t>
  </si>
  <si>
    <t>Sum of Total Amount</t>
  </si>
  <si>
    <t>Column Labels</t>
  </si>
  <si>
    <t>Average of Total Amount</t>
  </si>
  <si>
    <t>Count of Quantity</t>
  </si>
  <si>
    <t>Average of Unit Price</t>
  </si>
  <si>
    <t xml:space="preserve">Product Category  VS Sales Revenue </t>
  </si>
  <si>
    <r>
      <rPr>
        <sz val="18"/>
        <color rgb="FF00B050"/>
        <rFont val="Calibri"/>
        <family val="2"/>
        <scheme val="minor"/>
      </rPr>
      <t>Region  Vs Revenue And Quantity</t>
    </r>
    <r>
      <rPr>
        <sz val="11"/>
        <color theme="1"/>
        <rFont val="Calibri"/>
        <family val="2"/>
        <scheme val="minor"/>
      </rPr>
      <t xml:space="preserve"> </t>
    </r>
  </si>
  <si>
    <t xml:space="preserve">Product Category Vs Average Revenue and Unit </t>
  </si>
  <si>
    <t>Store Type(Region)  Vs Revenue and Unites</t>
  </si>
  <si>
    <t>2023</t>
  </si>
  <si>
    <t>2024</t>
  </si>
  <si>
    <t>2025</t>
  </si>
  <si>
    <t>Region Vs Yearly Revenue</t>
  </si>
  <si>
    <t xml:space="preserve">Payment Vs Region Revenue </t>
  </si>
  <si>
    <t xml:space="preserve">Sum of Cost </t>
  </si>
  <si>
    <t>Category Vs Cost and Stock</t>
  </si>
  <si>
    <t>Average</t>
  </si>
  <si>
    <t>Running Total</t>
  </si>
  <si>
    <t>Count of Stock</t>
  </si>
  <si>
    <t xml:space="preserve">ECOMMERCE - DATASET SCREENSHOOT </t>
  </si>
  <si>
    <t>Integrated Data</t>
  </si>
  <si>
    <t xml:space="preserve">Relationship </t>
  </si>
  <si>
    <t>Pivot table</t>
  </si>
  <si>
    <t>Discriptive Statistics</t>
  </si>
  <si>
    <t>Discount Value</t>
  </si>
  <si>
    <t xml:space="preserve">Discount Value and Percentage </t>
  </si>
  <si>
    <t>Total Amount</t>
  </si>
  <si>
    <t>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</si>
</sst>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yyyy\-mm\-dd"/>
    <numFmt numFmtId="165" formatCode="&quot;$&quot;#,##0.00"/>
  </numFmts>
  <fonts count="14" x14ac:knownFonts="1">
    <font>
      <sz val="11"/>
      <color theme="1"/>
      <name val="Calibri"/>
      <family val="2"/>
      <scheme val="minor"/>
    </font>
    <font>
      <b/>
      <sz val="11"/>
      <name val="Calibri"/>
    </font>
    <font>
      <sz val="11"/>
      <color theme="1"/>
      <name val="Calibri"/>
      <family val="2"/>
      <scheme val="minor"/>
    </font>
    <font>
      <b/>
      <sz val="11"/>
      <name val="Calibri"/>
      <family val="2"/>
    </font>
    <font>
      <i/>
      <sz val="11"/>
      <color theme="1"/>
      <name val="Calibri"/>
      <family val="2"/>
      <scheme val="minor"/>
    </font>
    <font>
      <sz val="18"/>
      <color rgb="FF00B050"/>
      <name val="Calibri"/>
      <family val="2"/>
      <scheme val="minor"/>
    </font>
    <font>
      <sz val="16"/>
      <color theme="1"/>
      <name val="Calibri"/>
      <family val="2"/>
      <scheme val="minor"/>
    </font>
    <font>
      <sz val="18"/>
      <color theme="1"/>
      <name val="Calibri"/>
      <family val="2"/>
      <scheme val="minor"/>
    </font>
    <font>
      <sz val="18"/>
      <color rgb="FFFF0000"/>
      <name val="Calibri"/>
      <family val="2"/>
      <scheme val="minor"/>
    </font>
    <font>
      <sz val="18"/>
      <color theme="6" tint="-0.249977111117893"/>
      <name val="Calibri"/>
      <family val="2"/>
      <scheme val="minor"/>
    </font>
    <font>
      <sz val="16"/>
      <color rgb="FFFF0000"/>
      <name val="Calibri"/>
      <family val="2"/>
      <scheme val="minor"/>
    </font>
    <font>
      <sz val="20"/>
      <color rgb="FFFF0000"/>
      <name val="Calibri"/>
      <family val="2"/>
      <scheme val="minor"/>
    </font>
    <font>
      <sz val="22"/>
      <color rgb="FFFF0000"/>
      <name val="Calibri"/>
      <family val="2"/>
      <scheme val="minor"/>
    </font>
    <font>
      <sz val="26"/>
      <color theme="1"/>
      <name val="Calibri"/>
      <family val="2"/>
      <scheme val="minor"/>
    </font>
  </fonts>
  <fills count="4">
    <fill>
      <patternFill patternType="none"/>
    </fill>
    <fill>
      <patternFill patternType="gray125"/>
    </fill>
    <fill>
      <patternFill patternType="solid">
        <fgColor theme="6" tint="0.39997558519241921"/>
        <bgColor indexed="64"/>
      </patternFill>
    </fill>
    <fill>
      <patternFill patternType="solid">
        <fgColor theme="0"/>
        <bgColor indexed="64"/>
      </patternFill>
    </fill>
  </fills>
  <borders count="12">
    <border>
      <left/>
      <right/>
      <top/>
      <bottom/>
      <diagonal/>
    </border>
    <border>
      <left style="thin">
        <color auto="1"/>
      </left>
      <right style="thin">
        <color auto="1"/>
      </right>
      <top/>
      <bottom style="thin">
        <color auto="1"/>
      </bottom>
      <diagonal/>
    </border>
    <border>
      <left/>
      <right/>
      <top style="medium">
        <color indexed="64"/>
      </top>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s>
  <cellStyleXfs count="2">
    <xf numFmtId="0" fontId="0" fillId="0" borderId="0"/>
    <xf numFmtId="44" fontId="2" fillId="0" borderId="0" applyFont="0" applyFill="0" applyBorder="0" applyAlignment="0" applyProtection="0"/>
  </cellStyleXfs>
  <cellXfs count="49">
    <xf numFmtId="0" fontId="0" fillId="0" borderId="0" xfId="0"/>
    <xf numFmtId="164" fontId="0" fillId="0" borderId="0" xfId="0" applyNumberFormat="1"/>
    <xf numFmtId="0" fontId="1" fillId="0" borderId="1" xfId="0" applyFont="1" applyBorder="1" applyAlignment="1">
      <alignment horizontal="center" vertical="top"/>
    </xf>
    <xf numFmtId="49" fontId="1" fillId="0" borderId="1" xfId="0" applyNumberFormat="1" applyFont="1" applyBorder="1" applyAlignment="1">
      <alignment horizontal="center" vertical="top" wrapText="1"/>
    </xf>
    <xf numFmtId="49" fontId="0" fillId="0" borderId="0" xfId="0" applyNumberFormat="1"/>
    <xf numFmtId="1" fontId="1" fillId="0" borderId="1" xfId="0" applyNumberFormat="1" applyFont="1" applyBorder="1" applyAlignment="1">
      <alignment horizontal="center" vertical="top"/>
    </xf>
    <xf numFmtId="1" fontId="0" fillId="0" borderId="0" xfId="0" applyNumberFormat="1"/>
    <xf numFmtId="49" fontId="1" fillId="0" borderId="1" xfId="0" applyNumberFormat="1" applyFont="1" applyBorder="1" applyAlignment="1">
      <alignment horizontal="center" vertical="top"/>
    </xf>
    <xf numFmtId="165" fontId="0" fillId="0" borderId="0" xfId="0" applyNumberFormat="1"/>
    <xf numFmtId="9" fontId="0" fillId="0" borderId="0" xfId="0" applyNumberFormat="1"/>
    <xf numFmtId="0" fontId="0" fillId="0" borderId="0" xfId="0" applyNumberFormat="1"/>
    <xf numFmtId="165" fontId="1" fillId="0" borderId="1" xfId="0" applyNumberFormat="1" applyFont="1" applyBorder="1" applyAlignment="1">
      <alignment horizontal="center" vertical="top"/>
    </xf>
    <xf numFmtId="9" fontId="1" fillId="0" borderId="1" xfId="0" applyNumberFormat="1" applyFont="1" applyBorder="1" applyAlignment="1">
      <alignment horizontal="center" vertical="top"/>
    </xf>
    <xf numFmtId="0" fontId="0" fillId="0" borderId="0" xfId="0" applyFill="1" applyBorder="1" applyAlignment="1"/>
    <xf numFmtId="0" fontId="4" fillId="0" borderId="2" xfId="0" applyFont="1" applyFill="1" applyBorder="1" applyAlignment="1">
      <alignment horizontal="centerContinuous"/>
    </xf>
    <xf numFmtId="0" fontId="0" fillId="0" borderId="4" xfId="0" applyBorder="1"/>
    <xf numFmtId="0" fontId="0" fillId="0" borderId="5" xfId="0" applyFill="1" applyBorder="1" applyAlignment="1"/>
    <xf numFmtId="0" fontId="0" fillId="0" borderId="0" xfId="0" pivotButton="1"/>
    <xf numFmtId="0" fontId="0" fillId="0" borderId="0" xfId="0" applyAlignment="1">
      <alignment horizontal="left"/>
    </xf>
    <xf numFmtId="0" fontId="0" fillId="0" borderId="0" xfId="0" applyAlignment="1">
      <alignment horizontal="left" indent="1"/>
    </xf>
    <xf numFmtId="0" fontId="8" fillId="0" borderId="0" xfId="0" applyFont="1"/>
    <xf numFmtId="0" fontId="9" fillId="0" borderId="0" xfId="0" applyFont="1"/>
    <xf numFmtId="0" fontId="10" fillId="0" borderId="0" xfId="0" applyFont="1"/>
    <xf numFmtId="0" fontId="0" fillId="0" borderId="0" xfId="0" applyAlignment="1">
      <alignment horizontal="left" indent="2"/>
    </xf>
    <xf numFmtId="0" fontId="12" fillId="0" borderId="0" xfId="0" applyFont="1"/>
    <xf numFmtId="0" fontId="11" fillId="0" borderId="0" xfId="0" applyFont="1"/>
    <xf numFmtId="165" fontId="0" fillId="0" borderId="0" xfId="1" applyNumberFormat="1" applyFont="1"/>
    <xf numFmtId="0" fontId="0" fillId="2" borderId="0" xfId="0" applyFill="1"/>
    <xf numFmtId="0" fontId="12" fillId="2" borderId="6" xfId="0" applyFont="1" applyFill="1" applyBorder="1" applyAlignment="1">
      <alignment horizontal="center"/>
    </xf>
    <xf numFmtId="0" fontId="0" fillId="2" borderId="2" xfId="0" applyFill="1" applyBorder="1" applyAlignment="1">
      <alignment horizontal="center"/>
    </xf>
    <xf numFmtId="0" fontId="0" fillId="2" borderId="7" xfId="0" applyFill="1" applyBorder="1" applyAlignment="1">
      <alignment horizontal="center"/>
    </xf>
    <xf numFmtId="0" fontId="0" fillId="2" borderId="8" xfId="0" applyFill="1" applyBorder="1" applyAlignment="1">
      <alignment horizontal="center"/>
    </xf>
    <xf numFmtId="0" fontId="0" fillId="2" borderId="3" xfId="0" applyFill="1" applyBorder="1" applyAlignment="1">
      <alignment horizontal="center"/>
    </xf>
    <xf numFmtId="0" fontId="0" fillId="2" borderId="9" xfId="0" applyFill="1" applyBorder="1" applyAlignment="1">
      <alignment horizontal="center"/>
    </xf>
    <xf numFmtId="0" fontId="0" fillId="3" borderId="0" xfId="0" applyFill="1"/>
    <xf numFmtId="0" fontId="0" fillId="3" borderId="2" xfId="0" applyFill="1" applyBorder="1" applyAlignment="1">
      <alignment horizontal="center"/>
    </xf>
    <xf numFmtId="0" fontId="0" fillId="3" borderId="7" xfId="0" applyFill="1" applyBorder="1" applyAlignment="1">
      <alignment horizontal="center"/>
    </xf>
    <xf numFmtId="0" fontId="0" fillId="3" borderId="10" xfId="0" applyFill="1" applyBorder="1" applyAlignment="1">
      <alignment horizontal="center"/>
    </xf>
    <xf numFmtId="0" fontId="0" fillId="3" borderId="0" xfId="0" applyFill="1" applyBorder="1" applyAlignment="1">
      <alignment horizontal="center"/>
    </xf>
    <xf numFmtId="0" fontId="0" fillId="3" borderId="11" xfId="0" applyFill="1" applyBorder="1" applyAlignment="1">
      <alignment horizontal="center"/>
    </xf>
    <xf numFmtId="0" fontId="0" fillId="3" borderId="8" xfId="0" applyFill="1" applyBorder="1" applyAlignment="1">
      <alignment horizontal="center"/>
    </xf>
    <xf numFmtId="0" fontId="0" fillId="3" borderId="3" xfId="0" applyFill="1" applyBorder="1" applyAlignment="1">
      <alignment horizontal="center"/>
    </xf>
    <xf numFmtId="0" fontId="0" fillId="3" borderId="9" xfId="0" applyFill="1" applyBorder="1" applyAlignment="1">
      <alignment horizontal="center"/>
    </xf>
    <xf numFmtId="0" fontId="13" fillId="3" borderId="6" xfId="0" applyFont="1" applyFill="1" applyBorder="1" applyAlignment="1">
      <alignment horizontal="center"/>
    </xf>
    <xf numFmtId="0" fontId="7" fillId="3" borderId="0" xfId="0" applyFont="1" applyFill="1"/>
    <xf numFmtId="0" fontId="6" fillId="3" borderId="0" xfId="0" applyFont="1" applyFill="1"/>
    <xf numFmtId="165" fontId="3" fillId="0" borderId="1" xfId="0" applyNumberFormat="1" applyFont="1" applyBorder="1" applyAlignment="1">
      <alignment horizontal="center" vertical="top"/>
    </xf>
    <xf numFmtId="0" fontId="1" fillId="0" borderId="1" xfId="0" applyNumberFormat="1" applyFont="1" applyBorder="1" applyAlignment="1">
      <alignment horizontal="center" vertical="top"/>
    </xf>
    <xf numFmtId="0" fontId="1" fillId="0" borderId="1" xfId="0" applyNumberFormat="1" applyFont="1" applyBorder="1" applyAlignment="1">
      <alignment horizontal="center" vertical="top" wrapText="1"/>
    </xf>
  </cellXfs>
  <cellStyles count="2">
    <cellStyle name="Currency" xfId="1" builtinId="4"/>
    <cellStyle name="Normal" xfId="0" builtinId="0"/>
  </cellStyles>
  <dxfs count="50">
    <dxf>
      <numFmt numFmtId="0" formatCode="General"/>
    </dxf>
    <dxf>
      <font>
        <color rgb="FF9C0006"/>
      </font>
      <fill>
        <patternFill>
          <bgColor rgb="FFFFC7CE"/>
        </patternFill>
      </fill>
    </dxf>
    <dxf>
      <numFmt numFmtId="0" formatCode="General"/>
    </dxf>
    <dxf>
      <numFmt numFmtId="0" formatCode="General"/>
    </dxf>
    <dxf>
      <numFmt numFmtId="165" formatCode="&quot;$&quot;#,##0.00"/>
    </dxf>
    <dxf>
      <numFmt numFmtId="0" formatCode="General"/>
    </dxf>
    <dxf>
      <numFmt numFmtId="0" formatCode="General"/>
    </dxf>
    <dxf>
      <numFmt numFmtId="165" formatCode="&quot;$&quot;#,##0.00"/>
    </dxf>
    <dxf>
      <numFmt numFmtId="1" formatCode="0"/>
    </dxf>
    <dxf>
      <numFmt numFmtId="165" formatCode="&quot;$&quot;#,##0.00"/>
    </dxf>
    <dxf>
      <numFmt numFmtId="165" formatCode="&quot;$&quot;#,##0.00"/>
    </dxf>
    <dxf>
      <numFmt numFmtId="165" formatCode="&quot;$&quot;#,##0.0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outline="0">
        <bottom style="medium">
          <color indexed="64"/>
        </bottom>
      </border>
    </dxf>
    <dxf>
      <numFmt numFmtId="30" formatCode="@"/>
    </dxf>
    <dxf>
      <numFmt numFmtId="13" formatCode="0%"/>
    </dxf>
    <dxf>
      <numFmt numFmtId="165" formatCode="&quot;$&quot;#,##0.00"/>
    </dxf>
    <dxf>
      <numFmt numFmtId="1" formatCode="0"/>
    </dxf>
    <dxf>
      <numFmt numFmtId="164" formatCode="yyyy\-mm\-dd"/>
    </dxf>
    <dxf>
      <border outline="0">
        <bottom style="thin">
          <color auto="1"/>
        </bottom>
      </border>
    </dxf>
    <dxf>
      <border outline="0">
        <top style="thin">
          <color auto="1"/>
        </top>
      </border>
    </dxf>
    <dxf>
      <font>
        <b/>
        <i val="0"/>
        <strike val="0"/>
        <condense val="0"/>
        <extend val="0"/>
        <outline val="0"/>
        <shadow val="0"/>
        <u val="none"/>
        <vertAlign val="baseline"/>
        <sz val="11"/>
        <color auto="1"/>
        <name val="Calibri"/>
        <scheme val="none"/>
      </font>
      <numFmt numFmtId="30" formatCode="@"/>
      <alignment horizontal="center" vertical="top" textRotation="0" wrapText="0" indent="0" justifyLastLine="0" shrinkToFit="0" readingOrder="0"/>
      <border diagonalUp="0" diagonalDown="0" outline="0">
        <left style="thin">
          <color auto="1"/>
        </left>
        <right style="thin">
          <color auto="1"/>
        </right>
        <top/>
        <bottom/>
      </border>
    </dxf>
    <dxf>
      <numFmt numFmtId="30" formatCode="@"/>
    </dxf>
    <dxf>
      <numFmt numFmtId="30" formatCode="@"/>
    </dxf>
    <dxf>
      <numFmt numFmtId="30" formatCode="@"/>
    </dxf>
    <dxf>
      <numFmt numFmtId="30" formatCode="@"/>
    </dxf>
    <dxf>
      <border outline="0">
        <bottom style="thin">
          <color auto="1"/>
        </bottom>
      </border>
    </dxf>
    <dxf>
      <border outline="0">
        <top style="thin">
          <color auto="1"/>
        </top>
      </border>
    </dxf>
    <dxf>
      <font>
        <b/>
        <i val="0"/>
        <strike val="0"/>
        <condense val="0"/>
        <extend val="0"/>
        <outline val="0"/>
        <shadow val="0"/>
        <u val="none"/>
        <vertAlign val="baseline"/>
        <sz val="11"/>
        <color auto="1"/>
        <name val="Calibri"/>
        <scheme val="none"/>
      </font>
      <numFmt numFmtId="30" formatCode="@"/>
      <alignment horizontal="center" vertical="top" textRotation="0" wrapText="0" indent="0" justifyLastLine="0" shrinkToFit="0" readingOrder="0"/>
      <border diagonalUp="0" diagonalDown="0" outline="0">
        <left style="thin">
          <color auto="1"/>
        </left>
        <right style="thin">
          <color auto="1"/>
        </right>
        <top/>
        <bottom/>
      </border>
    </dxf>
    <dxf>
      <numFmt numFmtId="1" formatCode="0"/>
    </dxf>
    <dxf>
      <numFmt numFmtId="165" formatCode="&quot;$&quot;#,##0.00"/>
    </dxf>
    <dxf>
      <numFmt numFmtId="30" formatCode="@"/>
    </dxf>
    <dxf>
      <numFmt numFmtId="30" formatCode="@"/>
    </dxf>
    <dxf>
      <numFmt numFmtId="30" formatCode="@"/>
    </dxf>
    <dxf>
      <numFmt numFmtId="30" formatCode="@"/>
    </dxf>
    <dxf>
      <border outline="0">
        <bottom style="thin">
          <color auto="1"/>
        </bottom>
      </border>
    </dxf>
    <dxf>
      <border outline="0">
        <top style="thin">
          <color auto="1"/>
        </top>
      </border>
    </dxf>
    <dxf>
      <numFmt numFmtId="30" formatCode="@"/>
    </dxf>
    <dxf>
      <numFmt numFmtId="30" formatCode="@"/>
    </dxf>
    <dxf>
      <numFmt numFmtId="30" formatCode="@"/>
    </dxf>
    <dxf>
      <numFmt numFmtId="30" formatCode="@"/>
    </dxf>
    <dxf>
      <numFmt numFmtId="1" formatCode="0"/>
    </dxf>
    <dxf>
      <numFmt numFmtId="30" formatCode="@"/>
    </dxf>
    <dxf>
      <numFmt numFmtId="30" formatCode="@"/>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microsoft.com/office/2007/relationships/slicerCache" Target="slicerCaches/slicerCache3.xml"/><Relationship Id="rId39" Type="http://schemas.openxmlformats.org/officeDocument/2006/relationships/calcChain" Target="calcChain.xml"/><Relationship Id="rId21" Type="http://schemas.openxmlformats.org/officeDocument/2006/relationships/pivotCacheDefinition" Target="pivotCache/pivotCacheDefinition7.xml"/><Relationship Id="rId34" Type="http://schemas.openxmlformats.org/officeDocument/2006/relationships/theme" Target="theme/theme1.xml"/><Relationship Id="rId42" Type="http://schemas.openxmlformats.org/officeDocument/2006/relationships/customXml" Target="../customXml/item3.xml"/><Relationship Id="rId47" Type="http://schemas.openxmlformats.org/officeDocument/2006/relationships/customXml" Target="../customXml/item8.xml"/><Relationship Id="rId50" Type="http://schemas.openxmlformats.org/officeDocument/2006/relationships/customXml" Target="../customXml/item11.xml"/><Relationship Id="rId55"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9" Type="http://schemas.microsoft.com/office/2007/relationships/slicerCache" Target="slicerCaches/slicerCache6.xml"/><Relationship Id="rId11" Type="http://schemas.openxmlformats.org/officeDocument/2006/relationships/worksheet" Target="worksheets/sheet11.xml"/><Relationship Id="rId24" Type="http://schemas.microsoft.com/office/2007/relationships/slicerCache" Target="slicerCaches/slicerCache1.xml"/><Relationship Id="rId32" Type="http://schemas.microsoft.com/office/2011/relationships/timelineCache" Target="timelineCaches/timelineCache1.xml"/><Relationship Id="rId37" Type="http://schemas.openxmlformats.org/officeDocument/2006/relationships/sharedStrings" Target="sharedStrings.xml"/><Relationship Id="rId40" Type="http://schemas.openxmlformats.org/officeDocument/2006/relationships/customXml" Target="../customXml/item1.xml"/><Relationship Id="rId45" Type="http://schemas.openxmlformats.org/officeDocument/2006/relationships/customXml" Target="../customXml/item6.xml"/><Relationship Id="rId53" Type="http://schemas.openxmlformats.org/officeDocument/2006/relationships/customXml" Target="../customXml/item14.xml"/><Relationship Id="rId58" Type="http://schemas.openxmlformats.org/officeDocument/2006/relationships/customXml" Target="../customXml/item19.xml"/><Relationship Id="rId5" Type="http://schemas.openxmlformats.org/officeDocument/2006/relationships/worksheet" Target="worksheets/sheet5.xml"/><Relationship Id="rId19"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8.xml"/><Relationship Id="rId27" Type="http://schemas.microsoft.com/office/2007/relationships/slicerCache" Target="slicerCaches/slicerCache4.xml"/><Relationship Id="rId30" Type="http://schemas.microsoft.com/office/2007/relationships/slicerCache" Target="slicerCaches/slicerCache7.xml"/><Relationship Id="rId35" Type="http://schemas.openxmlformats.org/officeDocument/2006/relationships/connections" Target="connections.xml"/><Relationship Id="rId43" Type="http://schemas.openxmlformats.org/officeDocument/2006/relationships/customXml" Target="../customXml/item4.xml"/><Relationship Id="rId48" Type="http://schemas.openxmlformats.org/officeDocument/2006/relationships/customXml" Target="../customXml/item9.xml"/><Relationship Id="rId56" Type="http://schemas.openxmlformats.org/officeDocument/2006/relationships/customXml" Target="../customXml/item17.xml"/><Relationship Id="rId8" Type="http://schemas.openxmlformats.org/officeDocument/2006/relationships/worksheet" Target="worksheets/sheet8.xml"/><Relationship Id="rId51" Type="http://schemas.openxmlformats.org/officeDocument/2006/relationships/customXml" Target="../customXml/item1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microsoft.com/office/2007/relationships/slicerCache" Target="slicerCaches/slicerCache2.xml"/><Relationship Id="rId33" Type="http://schemas.microsoft.com/office/2011/relationships/timelineCache" Target="timelineCaches/timelineCache2.xml"/><Relationship Id="rId38" Type="http://schemas.openxmlformats.org/officeDocument/2006/relationships/powerPivotData" Target="model/item.data"/><Relationship Id="rId46" Type="http://schemas.openxmlformats.org/officeDocument/2006/relationships/customXml" Target="../customXml/item7.xml"/><Relationship Id="rId20" Type="http://schemas.openxmlformats.org/officeDocument/2006/relationships/pivotCacheDefinition" Target="pivotCache/pivotCacheDefinition6.xml"/><Relationship Id="rId41" Type="http://schemas.openxmlformats.org/officeDocument/2006/relationships/customXml" Target="../customXml/item2.xml"/><Relationship Id="rId54"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1.xml"/><Relationship Id="rId23" Type="http://schemas.openxmlformats.org/officeDocument/2006/relationships/pivotCacheDefinition" Target="pivotCache/pivotCacheDefinition9.xml"/><Relationship Id="rId28" Type="http://schemas.microsoft.com/office/2007/relationships/slicerCache" Target="slicerCaches/slicerCache5.xml"/><Relationship Id="rId36" Type="http://schemas.openxmlformats.org/officeDocument/2006/relationships/styles" Target="styles.xml"/><Relationship Id="rId49" Type="http://schemas.openxmlformats.org/officeDocument/2006/relationships/customXml" Target="../customXml/item10.xml"/><Relationship Id="rId57" Type="http://schemas.openxmlformats.org/officeDocument/2006/relationships/customXml" Target="../customXml/item18.xml"/><Relationship Id="rId10" Type="http://schemas.openxmlformats.org/officeDocument/2006/relationships/worksheet" Target="worksheets/sheet10.xml"/><Relationship Id="rId31" Type="http://schemas.openxmlformats.org/officeDocument/2006/relationships/pivotCacheDefinition" Target="pivotCache/pivotCacheDefinition10.xml"/><Relationship Id="rId44" Type="http://schemas.openxmlformats.org/officeDocument/2006/relationships/customXml" Target="../customXml/item5.xml"/><Relationship Id="rId52"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Excel Cleaned Data set.xlsx]StoreType!PivotTable5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Store</a:t>
            </a:r>
            <a:r>
              <a:rPr lang="en-US" baseline="0"/>
              <a:t> type vs Revenue Units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StoreType!$B$3</c:f>
              <c:strCache>
                <c:ptCount val="1"/>
                <c:pt idx="0">
                  <c:v>Sum of Total 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StoreType!$A$4:$A$9</c:f>
              <c:multiLvlStrCache>
                <c:ptCount val="4"/>
                <c:lvl>
                  <c:pt idx="2">
                    <c:v>North</c:v>
                  </c:pt>
                  <c:pt idx="3">
                    <c:v>South</c:v>
                  </c:pt>
                </c:lvl>
                <c:lvl>
                  <c:pt idx="0">
                    <c:v>Flagship</c:v>
                  </c:pt>
                  <c:pt idx="1">
                    <c:v>Online</c:v>
                  </c:pt>
                  <c:pt idx="2">
                    <c:v>Outlet</c:v>
                  </c:pt>
                </c:lvl>
              </c:multiLvlStrCache>
            </c:multiLvlStrRef>
          </c:cat>
          <c:val>
            <c:numRef>
              <c:f>StoreType!$B$4:$B$9</c:f>
              <c:numCache>
                <c:formatCode>General</c:formatCode>
                <c:ptCount val="4"/>
                <c:pt idx="0">
                  <c:v>848929.40358667425</c:v>
                </c:pt>
                <c:pt idx="1">
                  <c:v>913875.67067334673</c:v>
                </c:pt>
                <c:pt idx="2">
                  <c:v>207243.80798667335</c:v>
                </c:pt>
                <c:pt idx="3">
                  <c:v>205209.09110000005</c:v>
                </c:pt>
              </c:numCache>
            </c:numRef>
          </c:val>
          <c:extLst>
            <c:ext xmlns:c16="http://schemas.microsoft.com/office/drawing/2014/chart" uri="{C3380CC4-5D6E-409C-BE32-E72D297353CC}">
              <c16:uniqueId val="{00000000-5DF4-4541-AB17-239E171545C5}"/>
            </c:ext>
          </c:extLst>
        </c:ser>
        <c:ser>
          <c:idx val="1"/>
          <c:order val="1"/>
          <c:tx>
            <c:strRef>
              <c:f>StoreType!$C$3</c:f>
              <c:strCache>
                <c:ptCount val="1"/>
                <c:pt idx="0">
                  <c:v>Count of Quantity</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StoreType!$A$4:$A$9</c:f>
              <c:multiLvlStrCache>
                <c:ptCount val="4"/>
                <c:lvl>
                  <c:pt idx="2">
                    <c:v>North</c:v>
                  </c:pt>
                  <c:pt idx="3">
                    <c:v>South</c:v>
                  </c:pt>
                </c:lvl>
                <c:lvl>
                  <c:pt idx="0">
                    <c:v>Flagship</c:v>
                  </c:pt>
                  <c:pt idx="1">
                    <c:v>Online</c:v>
                  </c:pt>
                  <c:pt idx="2">
                    <c:v>Outlet</c:v>
                  </c:pt>
                </c:lvl>
              </c:multiLvlStrCache>
            </c:multiLvlStrRef>
          </c:cat>
          <c:val>
            <c:numRef>
              <c:f>StoreType!$C$4:$C$9</c:f>
              <c:numCache>
                <c:formatCode>General</c:formatCode>
                <c:ptCount val="4"/>
                <c:pt idx="0">
                  <c:v>794</c:v>
                </c:pt>
                <c:pt idx="1">
                  <c:v>822</c:v>
                </c:pt>
                <c:pt idx="2">
                  <c:v>197</c:v>
                </c:pt>
                <c:pt idx="3">
                  <c:v>187</c:v>
                </c:pt>
              </c:numCache>
            </c:numRef>
          </c:val>
          <c:extLst>
            <c:ext xmlns:c16="http://schemas.microsoft.com/office/drawing/2014/chart" uri="{C3380CC4-5D6E-409C-BE32-E72D297353CC}">
              <c16:uniqueId val="{00000001-5DF4-4541-AB17-239E171545C5}"/>
            </c:ext>
          </c:extLst>
        </c:ser>
        <c:dLbls>
          <c:dLblPos val="ctr"/>
          <c:showLegendKey val="0"/>
          <c:showVal val="1"/>
          <c:showCatName val="0"/>
          <c:showSerName val="0"/>
          <c:showPercent val="0"/>
          <c:showBubbleSize val="0"/>
        </c:dLbls>
        <c:gapWidth val="150"/>
        <c:overlap val="100"/>
        <c:axId val="1829844623"/>
        <c:axId val="1829843183"/>
      </c:barChart>
      <c:catAx>
        <c:axId val="1829844623"/>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29843183"/>
        <c:crosses val="autoZero"/>
        <c:auto val="1"/>
        <c:lblAlgn val="ctr"/>
        <c:lblOffset val="100"/>
        <c:noMultiLvlLbl val="0"/>
      </c:catAx>
      <c:valAx>
        <c:axId val="182984318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29844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Excel Cleaned Data set.xlsx]Category Vs Cost and Stock!PivotTable13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Catrgory Vs Cost and Stock</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'Category Vs Cost and Stock'!$B$3</c:f>
              <c:strCache>
                <c:ptCount val="1"/>
                <c:pt idx="0">
                  <c:v>Sum of Cost </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'Category Vs Cost and Stock'!$A$4:$A$9</c:f>
              <c:strCache>
                <c:ptCount val="5"/>
                <c:pt idx="0">
                  <c:v>Beauty</c:v>
                </c:pt>
                <c:pt idx="1">
                  <c:v>Clothing</c:v>
                </c:pt>
                <c:pt idx="2">
                  <c:v>Electronics</c:v>
                </c:pt>
                <c:pt idx="3">
                  <c:v>Home</c:v>
                </c:pt>
                <c:pt idx="4">
                  <c:v>Sports</c:v>
                </c:pt>
              </c:strCache>
            </c:strRef>
          </c:cat>
          <c:val>
            <c:numRef>
              <c:f>'Category Vs Cost and Stock'!$B$4:$B$9</c:f>
              <c:numCache>
                <c:formatCode>"$"#,##0.00</c:formatCode>
                <c:ptCount val="5"/>
                <c:pt idx="0">
                  <c:v>3763.4972340425529</c:v>
                </c:pt>
                <c:pt idx="1">
                  <c:v>4748.1208510638298</c:v>
                </c:pt>
                <c:pt idx="2">
                  <c:v>6647.66</c:v>
                </c:pt>
                <c:pt idx="3">
                  <c:v>4950.1636170212769</c:v>
                </c:pt>
                <c:pt idx="4">
                  <c:v>5294.9199999999992</c:v>
                </c:pt>
              </c:numCache>
            </c:numRef>
          </c:val>
          <c:extLst>
            <c:ext xmlns:c16="http://schemas.microsoft.com/office/drawing/2014/chart" uri="{C3380CC4-5D6E-409C-BE32-E72D297353CC}">
              <c16:uniqueId val="{00000000-344E-418E-B737-B3561005D241}"/>
            </c:ext>
          </c:extLst>
        </c:ser>
        <c:ser>
          <c:idx val="1"/>
          <c:order val="1"/>
          <c:tx>
            <c:strRef>
              <c:f>'Category Vs Cost and Stock'!$C$3</c:f>
              <c:strCache>
                <c:ptCount val="1"/>
                <c:pt idx="0">
                  <c:v>Count of Stock</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'Category Vs Cost and Stock'!$A$4:$A$9</c:f>
              <c:strCache>
                <c:ptCount val="5"/>
                <c:pt idx="0">
                  <c:v>Beauty</c:v>
                </c:pt>
                <c:pt idx="1">
                  <c:v>Clothing</c:v>
                </c:pt>
                <c:pt idx="2">
                  <c:v>Electronics</c:v>
                </c:pt>
                <c:pt idx="3">
                  <c:v>Home</c:v>
                </c:pt>
                <c:pt idx="4">
                  <c:v>Sports</c:v>
                </c:pt>
              </c:strCache>
            </c:strRef>
          </c:cat>
          <c:val>
            <c:numRef>
              <c:f>'Category Vs Cost and Stock'!$C$4:$C$9</c:f>
              <c:numCache>
                <c:formatCode>General</c:formatCode>
                <c:ptCount val="5"/>
                <c:pt idx="0">
                  <c:v>15</c:v>
                </c:pt>
                <c:pt idx="1">
                  <c:v>18</c:v>
                </c:pt>
                <c:pt idx="2">
                  <c:v>21</c:v>
                </c:pt>
                <c:pt idx="3">
                  <c:v>21</c:v>
                </c:pt>
                <c:pt idx="4">
                  <c:v>25</c:v>
                </c:pt>
              </c:numCache>
            </c:numRef>
          </c:val>
          <c:extLst>
            <c:ext xmlns:c16="http://schemas.microsoft.com/office/drawing/2014/chart" uri="{C3380CC4-5D6E-409C-BE32-E72D297353CC}">
              <c16:uniqueId val="{00000001-344E-418E-B737-B3561005D241}"/>
            </c:ext>
          </c:extLst>
        </c:ser>
        <c:dLbls>
          <c:showLegendKey val="0"/>
          <c:showVal val="1"/>
          <c:showCatName val="0"/>
          <c:showSerName val="0"/>
          <c:showPercent val="0"/>
          <c:showBubbleSize val="0"/>
        </c:dLbls>
        <c:gapWidth val="150"/>
        <c:shape val="box"/>
        <c:axId val="554410320"/>
        <c:axId val="554415120"/>
        <c:axId val="0"/>
      </c:bar3DChart>
      <c:catAx>
        <c:axId val="554410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4415120"/>
        <c:crosses val="autoZero"/>
        <c:auto val="1"/>
        <c:lblAlgn val="ctr"/>
        <c:lblOffset val="100"/>
        <c:noMultiLvlLbl val="0"/>
      </c:catAx>
      <c:valAx>
        <c:axId val="554415120"/>
        <c:scaling>
          <c:orientation val="minMax"/>
        </c:scaling>
        <c:delete val="0"/>
        <c:axPos val="l"/>
        <c:majorGridlines>
          <c:spPr>
            <a:ln w="9525" cap="flat" cmpd="sng" algn="ctr">
              <a:solidFill>
                <a:schemeClr val="dk1">
                  <a:lumMod val="50000"/>
                  <a:lumOff val="5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4410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Excel Cleaned Data set.xlsx]Productsales-summary!PivotTable2</c:name>
    <c:fmtId val="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solidFill>
                  <a:srgbClr val="FFFF00"/>
                </a:solidFill>
              </a:rPr>
              <a:t>sales</a:t>
            </a:r>
            <a:r>
              <a:rPr lang="en-US" baseline="0">
                <a:solidFill>
                  <a:srgbClr val="FFFF00"/>
                </a:solidFill>
              </a:rPr>
              <a:t> revenue vs product category</a:t>
            </a:r>
            <a:endParaRPr lang="en-US">
              <a:solidFill>
                <a:srgbClr val="FFFF00"/>
              </a:solidFill>
            </a:endParaRPr>
          </a:p>
        </c:rich>
      </c:tx>
      <c:layout>
        <c:manualLayout>
          <c:xMode val="edge"/>
          <c:yMode val="edge"/>
          <c:x val="0.28051543960230779"/>
          <c:y val="9.0469249941785748E-2"/>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2"/>
            </a:solidFill>
            <a:ln w="9525">
              <a:solidFill>
                <a:schemeClr val="dk1">
                  <a:lumMod val="75000"/>
                  <a:lumOff val="25000"/>
                </a:schemeClr>
              </a:solidFill>
            </a:ln>
            <a:effectLst/>
          </c:spPr>
        </c:marker>
        <c:dLbl>
          <c:idx val="0"/>
          <c:spPr>
            <a:solidFill>
              <a:srgbClr val="C0504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3"/>
            </a:solidFill>
            <a:ln w="9525">
              <a:solidFill>
                <a:schemeClr val="dk1">
                  <a:lumMod val="75000"/>
                  <a:lumOff val="25000"/>
                </a:schemeClr>
              </a:solidFill>
            </a:ln>
            <a:effectLst/>
          </c:spPr>
        </c:marker>
        <c:dLbl>
          <c:idx val="0"/>
          <c:spPr>
            <a:solidFill>
              <a:srgbClr val="9BBB59">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4"/>
            </a:solidFill>
            <a:ln w="9525">
              <a:solidFill>
                <a:schemeClr val="dk1">
                  <a:lumMod val="75000"/>
                  <a:lumOff val="25000"/>
                </a:schemeClr>
              </a:solidFill>
            </a:ln>
            <a:effectLst/>
          </c:spPr>
        </c:marker>
        <c:dLbl>
          <c:idx val="0"/>
          <c:spPr>
            <a:solidFill>
              <a:srgbClr val="8064A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5"/>
            </a:solidFill>
            <a:ln w="9525">
              <a:solidFill>
                <a:schemeClr val="dk1">
                  <a:lumMod val="75000"/>
                  <a:lumOff val="25000"/>
                </a:schemeClr>
              </a:solidFill>
            </a:ln>
            <a:effectLst/>
          </c:spPr>
        </c:marker>
        <c:dLbl>
          <c:idx val="0"/>
          <c:spPr>
            <a:solidFill>
              <a:srgbClr val="4BACC6">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'Productsales-summary'!$B$3:$B$4</c:f>
              <c:strCache>
                <c:ptCount val="1"/>
                <c:pt idx="0">
                  <c:v>Beauty</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cat>
            <c:strRef>
              <c:f>'Productsales-summary'!$A$5:$A$9</c:f>
              <c:strCache>
                <c:ptCount val="4"/>
                <c:pt idx="0">
                  <c:v>East</c:v>
                </c:pt>
                <c:pt idx="1">
                  <c:v>North</c:v>
                </c:pt>
                <c:pt idx="2">
                  <c:v>South</c:v>
                </c:pt>
                <c:pt idx="3">
                  <c:v>West</c:v>
                </c:pt>
              </c:strCache>
            </c:strRef>
          </c:cat>
          <c:val>
            <c:numRef>
              <c:f>'Productsales-summary'!$B$5:$B$9</c:f>
              <c:numCache>
                <c:formatCode>"$"#,##0.00</c:formatCode>
                <c:ptCount val="4"/>
                <c:pt idx="0">
                  <c:v>93738.073799999998</c:v>
                </c:pt>
                <c:pt idx="1">
                  <c:v>91775.935686673372</c:v>
                </c:pt>
                <c:pt idx="2">
                  <c:v>101876.16189999998</c:v>
                </c:pt>
                <c:pt idx="3">
                  <c:v>35059.547500000008</c:v>
                </c:pt>
              </c:numCache>
            </c:numRef>
          </c:val>
          <c:extLst>
            <c:ext xmlns:c16="http://schemas.microsoft.com/office/drawing/2014/chart" uri="{C3380CC4-5D6E-409C-BE32-E72D297353CC}">
              <c16:uniqueId val="{00000000-FA6A-4870-AA49-A154E08E7DB8}"/>
            </c:ext>
          </c:extLst>
        </c:ser>
        <c:ser>
          <c:idx val="1"/>
          <c:order val="1"/>
          <c:tx>
            <c:strRef>
              <c:f>'Productsales-summary'!$C$3:$C$4</c:f>
              <c:strCache>
                <c:ptCount val="1"/>
                <c:pt idx="0">
                  <c:v>Clothing</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cat>
            <c:strRef>
              <c:f>'Productsales-summary'!$A$5:$A$9</c:f>
              <c:strCache>
                <c:ptCount val="4"/>
                <c:pt idx="0">
                  <c:v>East</c:v>
                </c:pt>
                <c:pt idx="1">
                  <c:v>North</c:v>
                </c:pt>
                <c:pt idx="2">
                  <c:v>South</c:v>
                </c:pt>
                <c:pt idx="3">
                  <c:v>West</c:v>
                </c:pt>
              </c:strCache>
            </c:strRef>
          </c:cat>
          <c:val>
            <c:numRef>
              <c:f>'Productsales-summary'!$C$5:$C$9</c:f>
              <c:numCache>
                <c:formatCode>"$"#,##0.00</c:formatCode>
                <c:ptCount val="4"/>
                <c:pt idx="0">
                  <c:v>104828.53848667335</c:v>
                </c:pt>
                <c:pt idx="1">
                  <c:v>112184.95468667334</c:v>
                </c:pt>
                <c:pt idx="2">
                  <c:v>113264.1347</c:v>
                </c:pt>
                <c:pt idx="3">
                  <c:v>48953.004199999996</c:v>
                </c:pt>
              </c:numCache>
            </c:numRef>
          </c:val>
          <c:extLst>
            <c:ext xmlns:c16="http://schemas.microsoft.com/office/drawing/2014/chart" uri="{C3380CC4-5D6E-409C-BE32-E72D297353CC}">
              <c16:uniqueId val="{00000001-FA6A-4870-AA49-A154E08E7DB8}"/>
            </c:ext>
          </c:extLst>
        </c:ser>
        <c:ser>
          <c:idx val="2"/>
          <c:order val="2"/>
          <c:tx>
            <c:strRef>
              <c:f>'Productsales-summary'!$D$3:$D$4</c:f>
              <c:strCache>
                <c:ptCount val="1"/>
                <c:pt idx="0">
                  <c:v>Electronics</c:v>
                </c:pt>
              </c:strCache>
            </c:strRef>
          </c:tx>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invertIfNegative val="0"/>
          <c:cat>
            <c:strRef>
              <c:f>'Productsales-summary'!$A$5:$A$9</c:f>
              <c:strCache>
                <c:ptCount val="4"/>
                <c:pt idx="0">
                  <c:v>East</c:v>
                </c:pt>
                <c:pt idx="1">
                  <c:v>North</c:v>
                </c:pt>
                <c:pt idx="2">
                  <c:v>South</c:v>
                </c:pt>
                <c:pt idx="3">
                  <c:v>West</c:v>
                </c:pt>
              </c:strCache>
            </c:strRef>
          </c:cat>
          <c:val>
            <c:numRef>
              <c:f>'Productsales-summary'!$D$5:$D$9</c:f>
              <c:numCache>
                <c:formatCode>"$"#,##0.00</c:formatCode>
                <c:ptCount val="4"/>
                <c:pt idx="0">
                  <c:v>133221.6777</c:v>
                </c:pt>
                <c:pt idx="1">
                  <c:v>147510.95759999991</c:v>
                </c:pt>
                <c:pt idx="2">
                  <c:v>147714.63710000005</c:v>
                </c:pt>
                <c:pt idx="3">
                  <c:v>75864.075600000011</c:v>
                </c:pt>
              </c:numCache>
            </c:numRef>
          </c:val>
          <c:extLst>
            <c:ext xmlns:c16="http://schemas.microsoft.com/office/drawing/2014/chart" uri="{C3380CC4-5D6E-409C-BE32-E72D297353CC}">
              <c16:uniqueId val="{00000002-FA6A-4870-AA49-A154E08E7DB8}"/>
            </c:ext>
          </c:extLst>
        </c:ser>
        <c:ser>
          <c:idx val="3"/>
          <c:order val="3"/>
          <c:tx>
            <c:strRef>
              <c:f>'Productsales-summary'!$E$3:$E$4</c:f>
              <c:strCache>
                <c:ptCount val="1"/>
                <c:pt idx="0">
                  <c:v>Home</c:v>
                </c:pt>
              </c:strCache>
            </c:strRef>
          </c:tx>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invertIfNegative val="0"/>
          <c:cat>
            <c:strRef>
              <c:f>'Productsales-summary'!$A$5:$A$9</c:f>
              <c:strCache>
                <c:ptCount val="4"/>
                <c:pt idx="0">
                  <c:v>East</c:v>
                </c:pt>
                <c:pt idx="1">
                  <c:v>North</c:v>
                </c:pt>
                <c:pt idx="2">
                  <c:v>South</c:v>
                </c:pt>
                <c:pt idx="3">
                  <c:v>West</c:v>
                </c:pt>
              </c:strCache>
            </c:strRef>
          </c:cat>
          <c:val>
            <c:numRef>
              <c:f>'Productsales-summary'!$E$5:$E$9</c:f>
              <c:numCache>
                <c:formatCode>"$"#,##0.00</c:formatCode>
                <c:ptCount val="4"/>
                <c:pt idx="0">
                  <c:v>120153.85620000001</c:v>
                </c:pt>
                <c:pt idx="1">
                  <c:v>129789.20389999995</c:v>
                </c:pt>
                <c:pt idx="2">
                  <c:v>117057.06329999995</c:v>
                </c:pt>
                <c:pt idx="3">
                  <c:v>60295.680200000032</c:v>
                </c:pt>
              </c:numCache>
            </c:numRef>
          </c:val>
          <c:extLst>
            <c:ext xmlns:c16="http://schemas.microsoft.com/office/drawing/2014/chart" uri="{C3380CC4-5D6E-409C-BE32-E72D297353CC}">
              <c16:uniqueId val="{00000003-FA6A-4870-AA49-A154E08E7DB8}"/>
            </c:ext>
          </c:extLst>
        </c:ser>
        <c:ser>
          <c:idx val="4"/>
          <c:order val="4"/>
          <c:tx>
            <c:strRef>
              <c:f>'Productsales-summary'!$F$3:$F$4</c:f>
              <c:strCache>
                <c:ptCount val="1"/>
                <c:pt idx="0">
                  <c:v>Sports</c:v>
                </c:pt>
              </c:strCache>
            </c:strRef>
          </c:tx>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5">
                  <a:lumMod val="50000"/>
                </a:schemeClr>
              </a:contourClr>
            </a:sp3d>
          </c:spPr>
          <c:invertIfNegative val="0"/>
          <c:cat>
            <c:strRef>
              <c:f>'Productsales-summary'!$A$5:$A$9</c:f>
              <c:strCache>
                <c:ptCount val="4"/>
                <c:pt idx="0">
                  <c:v>East</c:v>
                </c:pt>
                <c:pt idx="1">
                  <c:v>North</c:v>
                </c:pt>
                <c:pt idx="2">
                  <c:v>South</c:v>
                </c:pt>
                <c:pt idx="3">
                  <c:v>West</c:v>
                </c:pt>
              </c:strCache>
            </c:strRef>
          </c:cat>
          <c:val>
            <c:numRef>
              <c:f>'Productsales-summary'!$F$5:$F$9</c:f>
              <c:numCache>
                <c:formatCode>"$"#,##0.00</c:formatCode>
                <c:ptCount val="4"/>
                <c:pt idx="0">
                  <c:v>170084.31708667337</c:v>
                </c:pt>
                <c:pt idx="1">
                  <c:v>166080.95650000003</c:v>
                </c:pt>
                <c:pt idx="2">
                  <c:v>155301.0987</c:v>
                </c:pt>
                <c:pt idx="3">
                  <c:v>50504.098499999993</c:v>
                </c:pt>
              </c:numCache>
            </c:numRef>
          </c:val>
          <c:extLst>
            <c:ext xmlns:c16="http://schemas.microsoft.com/office/drawing/2014/chart" uri="{C3380CC4-5D6E-409C-BE32-E72D297353CC}">
              <c16:uniqueId val="{00000004-FA6A-4870-AA49-A154E08E7DB8}"/>
            </c:ext>
          </c:extLst>
        </c:ser>
        <c:dLbls>
          <c:showLegendKey val="0"/>
          <c:showVal val="0"/>
          <c:showCatName val="0"/>
          <c:showSerName val="0"/>
          <c:showPercent val="0"/>
          <c:showBubbleSize val="0"/>
        </c:dLbls>
        <c:gapWidth val="84"/>
        <c:gapDepth val="53"/>
        <c:shape val="box"/>
        <c:axId val="1818152799"/>
        <c:axId val="1818155679"/>
        <c:axId val="0"/>
      </c:bar3DChart>
      <c:catAx>
        <c:axId val="18181527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18155679"/>
        <c:crosses val="autoZero"/>
        <c:auto val="1"/>
        <c:lblAlgn val="ctr"/>
        <c:lblOffset val="100"/>
        <c:noMultiLvlLbl val="0"/>
      </c:catAx>
      <c:valAx>
        <c:axId val="1818155679"/>
        <c:scaling>
          <c:orientation val="minMax"/>
        </c:scaling>
        <c:delete val="1"/>
        <c:axPos val="l"/>
        <c:majorGridlines>
          <c:spPr>
            <a:ln w="9525">
              <a:solidFill>
                <a:schemeClr val="lt1">
                  <a:lumMod val="50000"/>
                </a:schemeClr>
              </a:solidFill>
            </a:ln>
            <a:effectLst/>
          </c:spPr>
        </c:majorGridlines>
        <c:numFmt formatCode="&quot;$&quot;#,##0.00" sourceLinked="1"/>
        <c:majorTickMark val="out"/>
        <c:minorTickMark val="none"/>
        <c:tickLblPos val="nextTo"/>
        <c:crossAx val="1818152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Excel Cleaned Data set.xlsx]Payment Method!PivotTable6</c:name>
    <c:fmtId val="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Payment</a:t>
            </a:r>
            <a:r>
              <a:rPr lang="en-US" baseline="0"/>
              <a:t> vs region revenue</a:t>
            </a:r>
            <a:endParaRPr lang="en-US"/>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c:spPr>
        <c:marker>
          <c:symbol val="circle"/>
          <c:size val="6"/>
          <c:spPr>
            <a:solidFill>
              <a:schemeClr val="accent2"/>
            </a:solidFill>
            <a:ln w="9525">
              <a:solidFill>
                <a:schemeClr val="dk1">
                  <a:lumMod val="75000"/>
                  <a:lumOff val="25000"/>
                </a:schemeClr>
              </a:solidFill>
            </a:ln>
            <a:effectLst/>
          </c:spPr>
        </c:marker>
        <c:dLbl>
          <c:idx val="0"/>
          <c:spPr>
            <a:solidFill>
              <a:srgbClr val="C0504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c:spPr>
        <c:marker>
          <c:symbol val="none"/>
        </c:marker>
        <c:dLbl>
          <c:idx val="0"/>
          <c:spPr>
            <a:solidFill>
              <a:srgbClr val="9BBB59">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8000"/>
            </a:schemeClr>
          </a:solidFill>
          <a:ln>
            <a:solidFill>
              <a:schemeClr val="accent1">
                <a:lumMod val="50000"/>
              </a:schemeClr>
            </a:solidFill>
          </a:ln>
          <a:effectLst/>
        </c:spPr>
        <c:marker>
          <c:symbol val="none"/>
        </c:marker>
        <c:dLbl>
          <c:idx val="0"/>
          <c:spPr>
            <a:solidFill>
              <a:srgbClr val="8064A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'Payment Method'!$B$3:$B$5</c:f>
              <c:strCache>
                <c:ptCount val="1"/>
                <c:pt idx="0">
                  <c:v>East</c:v>
                </c:pt>
              </c:strCache>
            </c:strRef>
          </c:tx>
          <c:spPr>
            <a:solidFill>
              <a:schemeClr val="accent1">
                <a:alpha val="88000"/>
              </a:schemeClr>
            </a:solidFill>
            <a:ln>
              <a:solidFill>
                <a:schemeClr val="accent1">
                  <a:lumMod val="50000"/>
                </a:schemeClr>
              </a:solidFill>
            </a:ln>
            <a:effectLst/>
          </c:spPr>
          <c:invertIfNegative val="0"/>
          <c:cat>
            <c:strRef>
              <c:f>'Payment Method'!$A$6:$A$9</c:f>
              <c:strCache>
                <c:ptCount val="3"/>
                <c:pt idx="0">
                  <c:v>COD</c:v>
                </c:pt>
                <c:pt idx="1">
                  <c:v>Credit Card</c:v>
                </c:pt>
                <c:pt idx="2">
                  <c:v>PayPal</c:v>
                </c:pt>
              </c:strCache>
            </c:strRef>
          </c:cat>
          <c:val>
            <c:numRef>
              <c:f>'Payment Method'!$B$6:$B$9</c:f>
              <c:numCache>
                <c:formatCode>General</c:formatCode>
                <c:ptCount val="3"/>
                <c:pt idx="0">
                  <c:v>232552.80940000003</c:v>
                </c:pt>
                <c:pt idx="1">
                  <c:v>181342.08488667349</c:v>
                </c:pt>
                <c:pt idx="2">
                  <c:v>208131.56898667349</c:v>
                </c:pt>
              </c:numCache>
            </c:numRef>
          </c:val>
          <c:extLst>
            <c:ext xmlns:c16="http://schemas.microsoft.com/office/drawing/2014/chart" uri="{C3380CC4-5D6E-409C-BE32-E72D297353CC}">
              <c16:uniqueId val="{00000000-856B-4A0D-AD36-5989B34B34D7}"/>
            </c:ext>
          </c:extLst>
        </c:ser>
        <c:ser>
          <c:idx val="1"/>
          <c:order val="1"/>
          <c:tx>
            <c:strRef>
              <c:f>'Payment Method'!$C$3:$C$5</c:f>
              <c:strCache>
                <c:ptCount val="1"/>
                <c:pt idx="0">
                  <c:v>North</c:v>
                </c:pt>
              </c:strCache>
            </c:strRef>
          </c:tx>
          <c:spPr>
            <a:solidFill>
              <a:schemeClr val="accent2">
                <a:alpha val="88000"/>
              </a:schemeClr>
            </a:solidFill>
            <a:ln>
              <a:solidFill>
                <a:schemeClr val="accent2">
                  <a:lumMod val="50000"/>
                </a:schemeClr>
              </a:solidFill>
            </a:ln>
            <a:effectLst/>
          </c:spPr>
          <c:invertIfNegative val="0"/>
          <c:cat>
            <c:strRef>
              <c:f>'Payment Method'!$A$6:$A$9</c:f>
              <c:strCache>
                <c:ptCount val="3"/>
                <c:pt idx="0">
                  <c:v>COD</c:v>
                </c:pt>
                <c:pt idx="1">
                  <c:v>Credit Card</c:v>
                </c:pt>
                <c:pt idx="2">
                  <c:v>PayPal</c:v>
                </c:pt>
              </c:strCache>
            </c:strRef>
          </c:cat>
          <c:val>
            <c:numRef>
              <c:f>'Payment Method'!$C$6:$C$9</c:f>
              <c:numCache>
                <c:formatCode>General</c:formatCode>
                <c:ptCount val="3"/>
                <c:pt idx="0">
                  <c:v>198808.51737334661</c:v>
                </c:pt>
                <c:pt idx="1">
                  <c:v>220076.8961000001</c:v>
                </c:pt>
                <c:pt idx="2">
                  <c:v>228456.59489999985</c:v>
                </c:pt>
              </c:numCache>
            </c:numRef>
          </c:val>
          <c:extLst>
            <c:ext xmlns:c16="http://schemas.microsoft.com/office/drawing/2014/chart" uri="{C3380CC4-5D6E-409C-BE32-E72D297353CC}">
              <c16:uniqueId val="{00000005-856B-4A0D-AD36-5989B34B34D7}"/>
            </c:ext>
          </c:extLst>
        </c:ser>
        <c:ser>
          <c:idx val="2"/>
          <c:order val="2"/>
          <c:tx>
            <c:strRef>
              <c:f>'Payment Method'!$D$3:$D$5</c:f>
              <c:strCache>
                <c:ptCount val="1"/>
                <c:pt idx="0">
                  <c:v>South</c:v>
                </c:pt>
              </c:strCache>
            </c:strRef>
          </c:tx>
          <c:spPr>
            <a:solidFill>
              <a:schemeClr val="accent3">
                <a:alpha val="88000"/>
              </a:schemeClr>
            </a:solidFill>
            <a:ln>
              <a:solidFill>
                <a:schemeClr val="accent3">
                  <a:lumMod val="50000"/>
                </a:schemeClr>
              </a:solidFill>
            </a:ln>
            <a:effectLst/>
          </c:spPr>
          <c:invertIfNegative val="0"/>
          <c:cat>
            <c:strRef>
              <c:f>'Payment Method'!$A$6:$A$9</c:f>
              <c:strCache>
                <c:ptCount val="3"/>
                <c:pt idx="0">
                  <c:v>COD</c:v>
                </c:pt>
                <c:pt idx="1">
                  <c:v>Credit Card</c:v>
                </c:pt>
                <c:pt idx="2">
                  <c:v>PayPal</c:v>
                </c:pt>
              </c:strCache>
            </c:strRef>
          </c:cat>
          <c:val>
            <c:numRef>
              <c:f>'Payment Method'!$D$6:$D$9</c:f>
              <c:numCache>
                <c:formatCode>General</c:formatCode>
                <c:ptCount val="3"/>
                <c:pt idx="0">
                  <c:v>190762.86999999997</c:v>
                </c:pt>
                <c:pt idx="1">
                  <c:v>207560.00570000007</c:v>
                </c:pt>
                <c:pt idx="2">
                  <c:v>236890.22000000012</c:v>
                </c:pt>
              </c:numCache>
            </c:numRef>
          </c:val>
          <c:extLst>
            <c:ext xmlns:c16="http://schemas.microsoft.com/office/drawing/2014/chart" uri="{C3380CC4-5D6E-409C-BE32-E72D297353CC}">
              <c16:uniqueId val="{00000006-856B-4A0D-AD36-5989B34B34D7}"/>
            </c:ext>
          </c:extLst>
        </c:ser>
        <c:ser>
          <c:idx val="3"/>
          <c:order val="3"/>
          <c:tx>
            <c:strRef>
              <c:f>'Payment Method'!$E$3:$E$5</c:f>
              <c:strCache>
                <c:ptCount val="1"/>
                <c:pt idx="0">
                  <c:v>West</c:v>
                </c:pt>
              </c:strCache>
            </c:strRef>
          </c:tx>
          <c:spPr>
            <a:solidFill>
              <a:schemeClr val="accent4">
                <a:alpha val="88000"/>
              </a:schemeClr>
            </a:solidFill>
            <a:ln>
              <a:solidFill>
                <a:schemeClr val="accent4">
                  <a:lumMod val="50000"/>
                </a:schemeClr>
              </a:solidFill>
            </a:ln>
            <a:effectLst/>
          </c:spPr>
          <c:invertIfNegative val="0"/>
          <c:cat>
            <c:strRef>
              <c:f>'Payment Method'!$A$6:$A$9</c:f>
              <c:strCache>
                <c:ptCount val="3"/>
                <c:pt idx="0">
                  <c:v>COD</c:v>
                </c:pt>
                <c:pt idx="1">
                  <c:v>Credit Card</c:v>
                </c:pt>
                <c:pt idx="2">
                  <c:v>PayPal</c:v>
                </c:pt>
              </c:strCache>
            </c:strRef>
          </c:cat>
          <c:val>
            <c:numRef>
              <c:f>'Payment Method'!$E$6:$E$9</c:f>
              <c:numCache>
                <c:formatCode>General</c:formatCode>
                <c:ptCount val="3"/>
                <c:pt idx="0">
                  <c:v>81576.346999999994</c:v>
                </c:pt>
                <c:pt idx="1">
                  <c:v>105863.5751</c:v>
                </c:pt>
                <c:pt idx="2">
                  <c:v>83236.483900000007</c:v>
                </c:pt>
              </c:numCache>
            </c:numRef>
          </c:val>
          <c:extLst>
            <c:ext xmlns:c16="http://schemas.microsoft.com/office/drawing/2014/chart" uri="{C3380CC4-5D6E-409C-BE32-E72D297353CC}">
              <c16:uniqueId val="{00000007-856B-4A0D-AD36-5989B34B34D7}"/>
            </c:ext>
          </c:extLst>
        </c:ser>
        <c:dLbls>
          <c:showLegendKey val="0"/>
          <c:showVal val="0"/>
          <c:showCatName val="0"/>
          <c:showSerName val="0"/>
          <c:showPercent val="0"/>
          <c:showBubbleSize val="0"/>
        </c:dLbls>
        <c:gapWidth val="84"/>
        <c:axId val="554413680"/>
        <c:axId val="554414160"/>
      </c:barChart>
      <c:catAx>
        <c:axId val="554413680"/>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54414160"/>
        <c:crosses val="autoZero"/>
        <c:auto val="1"/>
        <c:lblAlgn val="ctr"/>
        <c:lblOffset val="100"/>
        <c:noMultiLvlLbl val="0"/>
      </c:catAx>
      <c:valAx>
        <c:axId val="554414160"/>
        <c:scaling>
          <c:orientation val="minMax"/>
        </c:scaling>
        <c:delete val="1"/>
        <c:axPos val="l"/>
        <c:majorGridlines>
          <c:spPr>
            <a:ln w="9525">
              <a:solidFill>
                <a:schemeClr val="lt1">
                  <a:lumMod val="50000"/>
                </a:schemeClr>
              </a:solidFill>
            </a:ln>
            <a:effectLst/>
          </c:spPr>
        </c:majorGridlines>
        <c:title>
          <c:overlay val="0"/>
          <c:spPr>
            <a:noFill/>
            <a:ln>
              <a:noFill/>
            </a:ln>
            <a:effectLst/>
          </c:spPr>
          <c:txPr>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out"/>
        <c:minorTickMark val="none"/>
        <c:tickLblPos val="nextTo"/>
        <c:crossAx val="554413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Excel Cleaned Data set.xlsx]Region yearly revenue!PivotTable7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a:t>
            </a:r>
            <a:r>
              <a:rPr lang="en-US" baseline="0"/>
              <a:t> Yearly Revenue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'Region yearly revenue'!$B$3:$B$4</c:f>
              <c:strCache>
                <c:ptCount val="1"/>
                <c:pt idx="0">
                  <c:v>2023</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'Region yearly revenue'!$A$5:$A$9</c:f>
              <c:strCache>
                <c:ptCount val="4"/>
                <c:pt idx="0">
                  <c:v>East</c:v>
                </c:pt>
                <c:pt idx="1">
                  <c:v>North</c:v>
                </c:pt>
                <c:pt idx="2">
                  <c:v>South</c:v>
                </c:pt>
                <c:pt idx="3">
                  <c:v>West</c:v>
                </c:pt>
              </c:strCache>
            </c:strRef>
          </c:cat>
          <c:val>
            <c:numRef>
              <c:f>'Region yearly revenue'!$B$5:$B$9</c:f>
              <c:numCache>
                <c:formatCode>General</c:formatCode>
                <c:ptCount val="4"/>
                <c:pt idx="0">
                  <c:v>68723.389899999966</c:v>
                </c:pt>
                <c:pt idx="1">
                  <c:v>74581.625186673336</c:v>
                </c:pt>
                <c:pt idx="2">
                  <c:v>62755.822400000005</c:v>
                </c:pt>
                <c:pt idx="3">
                  <c:v>18104.624500000002</c:v>
                </c:pt>
              </c:numCache>
            </c:numRef>
          </c:val>
          <c:extLst>
            <c:ext xmlns:c16="http://schemas.microsoft.com/office/drawing/2014/chart" uri="{C3380CC4-5D6E-409C-BE32-E72D297353CC}">
              <c16:uniqueId val="{00000000-9ED5-48C4-A3C6-1970437B873E}"/>
            </c:ext>
          </c:extLst>
        </c:ser>
        <c:ser>
          <c:idx val="1"/>
          <c:order val="1"/>
          <c:tx>
            <c:strRef>
              <c:f>'Region yearly revenue'!$C$3:$C$4</c:f>
              <c:strCache>
                <c:ptCount val="1"/>
                <c:pt idx="0">
                  <c:v>2024</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'Region yearly revenue'!$A$5:$A$9</c:f>
              <c:strCache>
                <c:ptCount val="4"/>
                <c:pt idx="0">
                  <c:v>East</c:v>
                </c:pt>
                <c:pt idx="1">
                  <c:v>North</c:v>
                </c:pt>
                <c:pt idx="2">
                  <c:v>South</c:v>
                </c:pt>
                <c:pt idx="3">
                  <c:v>West</c:v>
                </c:pt>
              </c:strCache>
            </c:strRef>
          </c:cat>
          <c:val>
            <c:numRef>
              <c:f>'Region yearly revenue'!$C$5:$C$9</c:f>
              <c:numCache>
                <c:formatCode>General</c:formatCode>
                <c:ptCount val="4"/>
                <c:pt idx="0">
                  <c:v>290103.06388667354</c:v>
                </c:pt>
                <c:pt idx="1">
                  <c:v>338336.27</c:v>
                </c:pt>
                <c:pt idx="2">
                  <c:v>334554.99009999976</c:v>
                </c:pt>
                <c:pt idx="3">
                  <c:v>130877.76759999998</c:v>
                </c:pt>
              </c:numCache>
            </c:numRef>
          </c:val>
          <c:extLst>
            <c:ext xmlns:c16="http://schemas.microsoft.com/office/drawing/2014/chart" uri="{C3380CC4-5D6E-409C-BE32-E72D297353CC}">
              <c16:uniqueId val="{00000001-9ED5-48C4-A3C6-1970437B873E}"/>
            </c:ext>
          </c:extLst>
        </c:ser>
        <c:ser>
          <c:idx val="2"/>
          <c:order val="2"/>
          <c:tx>
            <c:strRef>
              <c:f>'Region yearly revenue'!$D$3:$D$4</c:f>
              <c:strCache>
                <c:ptCount val="1"/>
                <c:pt idx="0">
                  <c:v>2025</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'Region yearly revenue'!$A$5:$A$9</c:f>
              <c:strCache>
                <c:ptCount val="4"/>
                <c:pt idx="0">
                  <c:v>East</c:v>
                </c:pt>
                <c:pt idx="1">
                  <c:v>North</c:v>
                </c:pt>
                <c:pt idx="2">
                  <c:v>South</c:v>
                </c:pt>
                <c:pt idx="3">
                  <c:v>West</c:v>
                </c:pt>
              </c:strCache>
            </c:strRef>
          </c:cat>
          <c:val>
            <c:numRef>
              <c:f>'Region yearly revenue'!$D$5:$D$9</c:f>
              <c:numCache>
                <c:formatCode>General</c:formatCode>
                <c:ptCount val="4"/>
                <c:pt idx="0">
                  <c:v>263200.0094866734</c:v>
                </c:pt>
                <c:pt idx="1">
                  <c:v>234424.11318667335</c:v>
                </c:pt>
                <c:pt idx="2">
                  <c:v>237902.28320000015</c:v>
                </c:pt>
                <c:pt idx="3">
                  <c:v>121694.01389999998</c:v>
                </c:pt>
              </c:numCache>
            </c:numRef>
          </c:val>
          <c:extLst>
            <c:ext xmlns:c16="http://schemas.microsoft.com/office/drawing/2014/chart" uri="{C3380CC4-5D6E-409C-BE32-E72D297353CC}">
              <c16:uniqueId val="{00000002-9ED5-48C4-A3C6-1970437B873E}"/>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Excel Cleaned Data set.xlsx]yearlyrevenue !PivotTable9</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a:t>
            </a:r>
            <a:r>
              <a:rPr lang="en-US" baseline="0"/>
              <a:t> yearly revenue analysis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'yearlyrevenue '!$B$3</c:f>
              <c:strCache>
                <c:ptCount val="1"/>
                <c:pt idx="0">
                  <c:v>Average of Total 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'yearlyrevenue '!$A$4:$A$79</c:f>
              <c:multiLvlStrCache>
                <c:ptCount val="60"/>
                <c:lvl>
                  <c:pt idx="0">
                    <c:v>Beauty</c:v>
                  </c:pt>
                  <c:pt idx="1">
                    <c:v>Clothing</c:v>
                  </c:pt>
                  <c:pt idx="2">
                    <c:v>Electronics</c:v>
                  </c:pt>
                  <c:pt idx="3">
                    <c:v>Home</c:v>
                  </c:pt>
                  <c:pt idx="4">
                    <c:v>Sports</c:v>
                  </c:pt>
                  <c:pt idx="5">
                    <c:v>Beauty</c:v>
                  </c:pt>
                  <c:pt idx="6">
                    <c:v>Clothing</c:v>
                  </c:pt>
                  <c:pt idx="7">
                    <c:v>Electronics</c:v>
                  </c:pt>
                  <c:pt idx="8">
                    <c:v>Home</c:v>
                  </c:pt>
                  <c:pt idx="9">
                    <c:v>Sports</c:v>
                  </c:pt>
                  <c:pt idx="10">
                    <c:v>Beauty</c:v>
                  </c:pt>
                  <c:pt idx="11">
                    <c:v>Clothing</c:v>
                  </c:pt>
                  <c:pt idx="12">
                    <c:v>Electronics</c:v>
                  </c:pt>
                  <c:pt idx="13">
                    <c:v>Home</c:v>
                  </c:pt>
                  <c:pt idx="14">
                    <c:v>Sports</c:v>
                  </c:pt>
                  <c:pt idx="15">
                    <c:v>Beauty</c:v>
                  </c:pt>
                  <c:pt idx="16">
                    <c:v>Clothing</c:v>
                  </c:pt>
                  <c:pt idx="17">
                    <c:v>Electronics</c:v>
                  </c:pt>
                  <c:pt idx="18">
                    <c:v>Home</c:v>
                  </c:pt>
                  <c:pt idx="19">
                    <c:v>Sports</c:v>
                  </c:pt>
                  <c:pt idx="20">
                    <c:v>Beauty</c:v>
                  </c:pt>
                  <c:pt idx="21">
                    <c:v>Clothing</c:v>
                  </c:pt>
                  <c:pt idx="22">
                    <c:v>Electronics</c:v>
                  </c:pt>
                  <c:pt idx="23">
                    <c:v>Home</c:v>
                  </c:pt>
                  <c:pt idx="24">
                    <c:v>Sports</c:v>
                  </c:pt>
                  <c:pt idx="25">
                    <c:v>Beauty</c:v>
                  </c:pt>
                  <c:pt idx="26">
                    <c:v>Clothing</c:v>
                  </c:pt>
                  <c:pt idx="27">
                    <c:v>Electronics</c:v>
                  </c:pt>
                  <c:pt idx="28">
                    <c:v>Home</c:v>
                  </c:pt>
                  <c:pt idx="29">
                    <c:v>Sports</c:v>
                  </c:pt>
                  <c:pt idx="30">
                    <c:v>Beauty</c:v>
                  </c:pt>
                  <c:pt idx="31">
                    <c:v>Clothing</c:v>
                  </c:pt>
                  <c:pt idx="32">
                    <c:v>Electronics</c:v>
                  </c:pt>
                  <c:pt idx="33">
                    <c:v>Home</c:v>
                  </c:pt>
                  <c:pt idx="34">
                    <c:v>Sports</c:v>
                  </c:pt>
                  <c:pt idx="35">
                    <c:v>Beauty</c:v>
                  </c:pt>
                  <c:pt idx="36">
                    <c:v>Clothing</c:v>
                  </c:pt>
                  <c:pt idx="37">
                    <c:v>Electronics</c:v>
                  </c:pt>
                  <c:pt idx="38">
                    <c:v>Home</c:v>
                  </c:pt>
                  <c:pt idx="39">
                    <c:v>Sports</c:v>
                  </c:pt>
                  <c:pt idx="40">
                    <c:v>Beauty</c:v>
                  </c:pt>
                  <c:pt idx="41">
                    <c:v>Clothing</c:v>
                  </c:pt>
                  <c:pt idx="42">
                    <c:v>Electronics</c:v>
                  </c:pt>
                  <c:pt idx="43">
                    <c:v>Home</c:v>
                  </c:pt>
                  <c:pt idx="44">
                    <c:v>Sports</c:v>
                  </c:pt>
                  <c:pt idx="45">
                    <c:v>Beauty</c:v>
                  </c:pt>
                  <c:pt idx="46">
                    <c:v>Clothing</c:v>
                  </c:pt>
                  <c:pt idx="47">
                    <c:v>Electronics</c:v>
                  </c:pt>
                  <c:pt idx="48">
                    <c:v>Home</c:v>
                  </c:pt>
                  <c:pt idx="49">
                    <c:v>Sports</c:v>
                  </c:pt>
                  <c:pt idx="50">
                    <c:v>Beauty</c:v>
                  </c:pt>
                  <c:pt idx="51">
                    <c:v>Clothing</c:v>
                  </c:pt>
                  <c:pt idx="52">
                    <c:v>Electronics</c:v>
                  </c:pt>
                  <c:pt idx="53">
                    <c:v>Home</c:v>
                  </c:pt>
                  <c:pt idx="54">
                    <c:v>Sports</c:v>
                  </c:pt>
                  <c:pt idx="55">
                    <c:v>Beauty</c:v>
                  </c:pt>
                  <c:pt idx="56">
                    <c:v>Clothing</c:v>
                  </c:pt>
                  <c:pt idx="57">
                    <c:v>Electronics</c:v>
                  </c:pt>
                  <c:pt idx="58">
                    <c:v>Home</c:v>
                  </c:pt>
                  <c:pt idx="59">
                    <c:v>Sports</c:v>
                  </c:pt>
                </c:lvl>
                <c:lvl>
                  <c:pt idx="0">
                    <c:v>East</c:v>
                  </c:pt>
                  <c:pt idx="5">
                    <c:v>North</c:v>
                  </c:pt>
                  <c:pt idx="10">
                    <c:v>South</c:v>
                  </c:pt>
                  <c:pt idx="15">
                    <c:v>West</c:v>
                  </c:pt>
                  <c:pt idx="20">
                    <c:v>East</c:v>
                  </c:pt>
                  <c:pt idx="25">
                    <c:v>North</c:v>
                  </c:pt>
                  <c:pt idx="30">
                    <c:v>South</c:v>
                  </c:pt>
                  <c:pt idx="35">
                    <c:v>West</c:v>
                  </c:pt>
                  <c:pt idx="40">
                    <c:v>East</c:v>
                  </c:pt>
                  <c:pt idx="45">
                    <c:v>North</c:v>
                  </c:pt>
                  <c:pt idx="50">
                    <c:v>South</c:v>
                  </c:pt>
                  <c:pt idx="55">
                    <c:v>West</c:v>
                  </c:pt>
                </c:lvl>
                <c:lvl>
                  <c:pt idx="0">
                    <c:v>2023</c:v>
                  </c:pt>
                  <c:pt idx="20">
                    <c:v>2024</c:v>
                  </c:pt>
                  <c:pt idx="40">
                    <c:v>2025</c:v>
                  </c:pt>
                </c:lvl>
              </c:multiLvlStrCache>
            </c:multiLvlStrRef>
          </c:cat>
          <c:val>
            <c:numRef>
              <c:f>'yearlyrevenue '!$B$4:$B$79</c:f>
              <c:numCache>
                <c:formatCode>General</c:formatCode>
                <c:ptCount val="60"/>
                <c:pt idx="0">
                  <c:v>1011.618492857143</c:v>
                </c:pt>
                <c:pt idx="1">
                  <c:v>1062.0436333333334</c:v>
                </c:pt>
                <c:pt idx="2">
                  <c:v>694.08312000000001</c:v>
                </c:pt>
                <c:pt idx="3">
                  <c:v>1231.2381062500001</c:v>
                </c:pt>
                <c:pt idx="4">
                  <c:v>1020.0943000000001</c:v>
                </c:pt>
                <c:pt idx="5">
                  <c:v>933.5107090909089</c:v>
                </c:pt>
                <c:pt idx="6">
                  <c:v>1258.7979533339405</c:v>
                </c:pt>
                <c:pt idx="7">
                  <c:v>1129.2815555555555</c:v>
                </c:pt>
                <c:pt idx="8">
                  <c:v>1329.4324400000003</c:v>
                </c:pt>
                <c:pt idx="9">
                  <c:v>784.43656153846155</c:v>
                </c:pt>
                <c:pt idx="10">
                  <c:v>1224.9884999999999</c:v>
                </c:pt>
                <c:pt idx="11">
                  <c:v>1111.7295916666667</c:v>
                </c:pt>
                <c:pt idx="12">
                  <c:v>885.0876384615384</c:v>
                </c:pt>
                <c:pt idx="13">
                  <c:v>686.10709374999999</c:v>
                </c:pt>
                <c:pt idx="14">
                  <c:v>1311.1639285714284</c:v>
                </c:pt>
                <c:pt idx="15">
                  <c:v>2312.2912000000001</c:v>
                </c:pt>
                <c:pt idx="16">
                  <c:v>813.70500000000004</c:v>
                </c:pt>
                <c:pt idx="17">
                  <c:v>778.11473749999993</c:v>
                </c:pt>
                <c:pt idx="18">
                  <c:v>1114.989</c:v>
                </c:pt>
                <c:pt idx="19">
                  <c:v>817.22809999999993</c:v>
                </c:pt>
                <c:pt idx="20">
                  <c:v>1072.3074116279065</c:v>
                </c:pt>
                <c:pt idx="21">
                  <c:v>1193.3452558139536</c:v>
                </c:pt>
                <c:pt idx="22">
                  <c:v>1110.3496652173912</c:v>
                </c:pt>
                <c:pt idx="23">
                  <c:v>961.37390175438588</c:v>
                </c:pt>
                <c:pt idx="24">
                  <c:v>1071.6741010700416</c:v>
                </c:pt>
                <c:pt idx="25">
                  <c:v>1032.5110000000002</c:v>
                </c:pt>
                <c:pt idx="26">
                  <c:v>1120.6576854838706</c:v>
                </c:pt>
                <c:pt idx="27">
                  <c:v>1025.5281140625002</c:v>
                </c:pt>
                <c:pt idx="28">
                  <c:v>1096.5164745762711</c:v>
                </c:pt>
                <c:pt idx="29">
                  <c:v>1083.7109071428572</c:v>
                </c:pt>
                <c:pt idx="30">
                  <c:v>1090.618168627451</c:v>
                </c:pt>
                <c:pt idx="31">
                  <c:v>1169.9819354166668</c:v>
                </c:pt>
                <c:pt idx="32">
                  <c:v>1058.8950072463765</c:v>
                </c:pt>
                <c:pt idx="33">
                  <c:v>1041.9330966666666</c:v>
                </c:pt>
                <c:pt idx="34">
                  <c:v>1211.0359624999996</c:v>
                </c:pt>
                <c:pt idx="35">
                  <c:v>1293.1686055555556</c:v>
                </c:pt>
                <c:pt idx="36">
                  <c:v>1174.4464250000001</c:v>
                </c:pt>
                <c:pt idx="37">
                  <c:v>1144.42256</c:v>
                </c:pt>
                <c:pt idx="38">
                  <c:v>1120.0802111111109</c:v>
                </c:pt>
                <c:pt idx="39">
                  <c:v>1027.8864714285712</c:v>
                </c:pt>
                <c:pt idx="40">
                  <c:v>956.17703428571429</c:v>
                </c:pt>
                <c:pt idx="41">
                  <c:v>1098.9074946668331</c:v>
                </c:pt>
                <c:pt idx="42">
                  <c:v>1105.9523808823524</c:v>
                </c:pt>
                <c:pt idx="43">
                  <c:v>895.21047254901964</c:v>
                </c:pt>
                <c:pt idx="44">
                  <c:v>1100.2884322033897</c:v>
                </c:pt>
                <c:pt idx="45">
                  <c:v>944.77255240759303</c:v>
                </c:pt>
                <c:pt idx="46">
                  <c:v>1202.3916958333334</c:v>
                </c:pt>
                <c:pt idx="47">
                  <c:v>1206.8645156862747</c:v>
                </c:pt>
                <c:pt idx="48">
                  <c:v>1128.8311325</c:v>
                </c:pt>
                <c:pt idx="49">
                  <c:v>1045.9929838709677</c:v>
                </c:pt>
                <c:pt idx="50">
                  <c:v>1141.8095696969697</c:v>
                </c:pt>
                <c:pt idx="51">
                  <c:v>1094.1061675000001</c:v>
                </c:pt>
                <c:pt idx="52">
                  <c:v>1169.3470796296297</c:v>
                </c:pt>
                <c:pt idx="53">
                  <c:v>968.07475555555561</c:v>
                </c:pt>
                <c:pt idx="54">
                  <c:v>1058.5151999999998</c:v>
                </c:pt>
                <c:pt idx="55">
                  <c:v>1052.2468222222221</c:v>
                </c:pt>
                <c:pt idx="56">
                  <c:v>999.99827499999992</c:v>
                </c:pt>
                <c:pt idx="57">
                  <c:v>1416.6880757575757</c:v>
                </c:pt>
                <c:pt idx="58">
                  <c:v>1264.7062045454547</c:v>
                </c:pt>
                <c:pt idx="59">
                  <c:v>1115.1987043478264</c:v>
                </c:pt>
              </c:numCache>
            </c:numRef>
          </c:val>
          <c:extLst>
            <c:ext xmlns:c16="http://schemas.microsoft.com/office/drawing/2014/chart" uri="{C3380CC4-5D6E-409C-BE32-E72D297353CC}">
              <c16:uniqueId val="{00000000-732A-4017-9778-CB6A350E1694}"/>
            </c:ext>
          </c:extLst>
        </c:ser>
        <c:dLbls>
          <c:showLegendKey val="0"/>
          <c:showVal val="0"/>
          <c:showCatName val="0"/>
          <c:showSerName val="0"/>
          <c:showPercent val="0"/>
          <c:showBubbleSize val="0"/>
        </c:dLbls>
        <c:gapWidth val="150"/>
        <c:axId val="1880438383"/>
        <c:axId val="1880435983"/>
      </c:barChart>
      <c:lineChart>
        <c:grouping val="standard"/>
        <c:varyColors val="0"/>
        <c:ser>
          <c:idx val="1"/>
          <c:order val="1"/>
          <c:tx>
            <c:strRef>
              <c:f>'yearlyrevenue '!$C$3</c:f>
              <c:strCache>
                <c:ptCount val="1"/>
                <c:pt idx="0">
                  <c:v>Count of Quantity</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trendline>
            <c:spPr>
              <a:ln w="19050" cap="rnd">
                <a:solidFill>
                  <a:schemeClr val="accent2"/>
                </a:solidFill>
              </a:ln>
              <a:effectLst/>
            </c:spPr>
            <c:trendlineType val="linear"/>
            <c:dispRSqr val="0"/>
            <c:dispEq val="0"/>
          </c:trendline>
          <c:cat>
            <c:multiLvlStrRef>
              <c:f>'yearlyrevenue '!$A$4:$A$79</c:f>
              <c:multiLvlStrCache>
                <c:ptCount val="60"/>
                <c:lvl>
                  <c:pt idx="0">
                    <c:v>Beauty</c:v>
                  </c:pt>
                  <c:pt idx="1">
                    <c:v>Clothing</c:v>
                  </c:pt>
                  <c:pt idx="2">
                    <c:v>Electronics</c:v>
                  </c:pt>
                  <c:pt idx="3">
                    <c:v>Home</c:v>
                  </c:pt>
                  <c:pt idx="4">
                    <c:v>Sports</c:v>
                  </c:pt>
                  <c:pt idx="5">
                    <c:v>Beauty</c:v>
                  </c:pt>
                  <c:pt idx="6">
                    <c:v>Clothing</c:v>
                  </c:pt>
                  <c:pt idx="7">
                    <c:v>Electronics</c:v>
                  </c:pt>
                  <c:pt idx="8">
                    <c:v>Home</c:v>
                  </c:pt>
                  <c:pt idx="9">
                    <c:v>Sports</c:v>
                  </c:pt>
                  <c:pt idx="10">
                    <c:v>Beauty</c:v>
                  </c:pt>
                  <c:pt idx="11">
                    <c:v>Clothing</c:v>
                  </c:pt>
                  <c:pt idx="12">
                    <c:v>Electronics</c:v>
                  </c:pt>
                  <c:pt idx="13">
                    <c:v>Home</c:v>
                  </c:pt>
                  <c:pt idx="14">
                    <c:v>Sports</c:v>
                  </c:pt>
                  <c:pt idx="15">
                    <c:v>Beauty</c:v>
                  </c:pt>
                  <c:pt idx="16">
                    <c:v>Clothing</c:v>
                  </c:pt>
                  <c:pt idx="17">
                    <c:v>Electronics</c:v>
                  </c:pt>
                  <c:pt idx="18">
                    <c:v>Home</c:v>
                  </c:pt>
                  <c:pt idx="19">
                    <c:v>Sports</c:v>
                  </c:pt>
                  <c:pt idx="20">
                    <c:v>Beauty</c:v>
                  </c:pt>
                  <c:pt idx="21">
                    <c:v>Clothing</c:v>
                  </c:pt>
                  <c:pt idx="22">
                    <c:v>Electronics</c:v>
                  </c:pt>
                  <c:pt idx="23">
                    <c:v>Home</c:v>
                  </c:pt>
                  <c:pt idx="24">
                    <c:v>Sports</c:v>
                  </c:pt>
                  <c:pt idx="25">
                    <c:v>Beauty</c:v>
                  </c:pt>
                  <c:pt idx="26">
                    <c:v>Clothing</c:v>
                  </c:pt>
                  <c:pt idx="27">
                    <c:v>Electronics</c:v>
                  </c:pt>
                  <c:pt idx="28">
                    <c:v>Home</c:v>
                  </c:pt>
                  <c:pt idx="29">
                    <c:v>Sports</c:v>
                  </c:pt>
                  <c:pt idx="30">
                    <c:v>Beauty</c:v>
                  </c:pt>
                  <c:pt idx="31">
                    <c:v>Clothing</c:v>
                  </c:pt>
                  <c:pt idx="32">
                    <c:v>Electronics</c:v>
                  </c:pt>
                  <c:pt idx="33">
                    <c:v>Home</c:v>
                  </c:pt>
                  <c:pt idx="34">
                    <c:v>Sports</c:v>
                  </c:pt>
                  <c:pt idx="35">
                    <c:v>Beauty</c:v>
                  </c:pt>
                  <c:pt idx="36">
                    <c:v>Clothing</c:v>
                  </c:pt>
                  <c:pt idx="37">
                    <c:v>Electronics</c:v>
                  </c:pt>
                  <c:pt idx="38">
                    <c:v>Home</c:v>
                  </c:pt>
                  <c:pt idx="39">
                    <c:v>Sports</c:v>
                  </c:pt>
                  <c:pt idx="40">
                    <c:v>Beauty</c:v>
                  </c:pt>
                  <c:pt idx="41">
                    <c:v>Clothing</c:v>
                  </c:pt>
                  <c:pt idx="42">
                    <c:v>Electronics</c:v>
                  </c:pt>
                  <c:pt idx="43">
                    <c:v>Home</c:v>
                  </c:pt>
                  <c:pt idx="44">
                    <c:v>Sports</c:v>
                  </c:pt>
                  <c:pt idx="45">
                    <c:v>Beauty</c:v>
                  </c:pt>
                  <c:pt idx="46">
                    <c:v>Clothing</c:v>
                  </c:pt>
                  <c:pt idx="47">
                    <c:v>Electronics</c:v>
                  </c:pt>
                  <c:pt idx="48">
                    <c:v>Home</c:v>
                  </c:pt>
                  <c:pt idx="49">
                    <c:v>Sports</c:v>
                  </c:pt>
                  <c:pt idx="50">
                    <c:v>Beauty</c:v>
                  </c:pt>
                  <c:pt idx="51">
                    <c:v>Clothing</c:v>
                  </c:pt>
                  <c:pt idx="52">
                    <c:v>Electronics</c:v>
                  </c:pt>
                  <c:pt idx="53">
                    <c:v>Home</c:v>
                  </c:pt>
                  <c:pt idx="54">
                    <c:v>Sports</c:v>
                  </c:pt>
                  <c:pt idx="55">
                    <c:v>Beauty</c:v>
                  </c:pt>
                  <c:pt idx="56">
                    <c:v>Clothing</c:v>
                  </c:pt>
                  <c:pt idx="57">
                    <c:v>Electronics</c:v>
                  </c:pt>
                  <c:pt idx="58">
                    <c:v>Home</c:v>
                  </c:pt>
                  <c:pt idx="59">
                    <c:v>Sports</c:v>
                  </c:pt>
                </c:lvl>
                <c:lvl>
                  <c:pt idx="0">
                    <c:v>East</c:v>
                  </c:pt>
                  <c:pt idx="5">
                    <c:v>North</c:v>
                  </c:pt>
                  <c:pt idx="10">
                    <c:v>South</c:v>
                  </c:pt>
                  <c:pt idx="15">
                    <c:v>West</c:v>
                  </c:pt>
                  <c:pt idx="20">
                    <c:v>East</c:v>
                  </c:pt>
                  <c:pt idx="25">
                    <c:v>North</c:v>
                  </c:pt>
                  <c:pt idx="30">
                    <c:v>South</c:v>
                  </c:pt>
                  <c:pt idx="35">
                    <c:v>West</c:v>
                  </c:pt>
                  <c:pt idx="40">
                    <c:v>East</c:v>
                  </c:pt>
                  <c:pt idx="45">
                    <c:v>North</c:v>
                  </c:pt>
                  <c:pt idx="50">
                    <c:v>South</c:v>
                  </c:pt>
                  <c:pt idx="55">
                    <c:v>West</c:v>
                  </c:pt>
                </c:lvl>
                <c:lvl>
                  <c:pt idx="0">
                    <c:v>2023</c:v>
                  </c:pt>
                  <c:pt idx="20">
                    <c:v>2024</c:v>
                  </c:pt>
                  <c:pt idx="40">
                    <c:v>2025</c:v>
                  </c:pt>
                </c:lvl>
              </c:multiLvlStrCache>
            </c:multiLvlStrRef>
          </c:cat>
          <c:val>
            <c:numRef>
              <c:f>'yearlyrevenue '!$C$4:$C$79</c:f>
              <c:numCache>
                <c:formatCode>General</c:formatCode>
                <c:ptCount val="60"/>
                <c:pt idx="0">
                  <c:v>14</c:v>
                </c:pt>
                <c:pt idx="1">
                  <c:v>9</c:v>
                </c:pt>
                <c:pt idx="2">
                  <c:v>10</c:v>
                </c:pt>
                <c:pt idx="3">
                  <c:v>16</c:v>
                </c:pt>
                <c:pt idx="4">
                  <c:v>18</c:v>
                </c:pt>
                <c:pt idx="5">
                  <c:v>11</c:v>
                </c:pt>
                <c:pt idx="6">
                  <c:v>11</c:v>
                </c:pt>
                <c:pt idx="7">
                  <c:v>18</c:v>
                </c:pt>
                <c:pt idx="8">
                  <c:v>15</c:v>
                </c:pt>
                <c:pt idx="9">
                  <c:v>13</c:v>
                </c:pt>
                <c:pt idx="10">
                  <c:v>7</c:v>
                </c:pt>
                <c:pt idx="11">
                  <c:v>12</c:v>
                </c:pt>
                <c:pt idx="12">
                  <c:v>13</c:v>
                </c:pt>
                <c:pt idx="13">
                  <c:v>16</c:v>
                </c:pt>
                <c:pt idx="14">
                  <c:v>14</c:v>
                </c:pt>
                <c:pt idx="15">
                  <c:v>1</c:v>
                </c:pt>
                <c:pt idx="16">
                  <c:v>5</c:v>
                </c:pt>
                <c:pt idx="17">
                  <c:v>8</c:v>
                </c:pt>
                <c:pt idx="18">
                  <c:v>2</c:v>
                </c:pt>
                <c:pt idx="19">
                  <c:v>4</c:v>
                </c:pt>
                <c:pt idx="20">
                  <c:v>43</c:v>
                </c:pt>
                <c:pt idx="21">
                  <c:v>43</c:v>
                </c:pt>
                <c:pt idx="22">
                  <c:v>46</c:v>
                </c:pt>
                <c:pt idx="23">
                  <c:v>57</c:v>
                </c:pt>
                <c:pt idx="24">
                  <c:v>81</c:v>
                </c:pt>
                <c:pt idx="25">
                  <c:v>46</c:v>
                </c:pt>
                <c:pt idx="26">
                  <c:v>62</c:v>
                </c:pt>
                <c:pt idx="27">
                  <c:v>64</c:v>
                </c:pt>
                <c:pt idx="28">
                  <c:v>59</c:v>
                </c:pt>
                <c:pt idx="29">
                  <c:v>84</c:v>
                </c:pt>
                <c:pt idx="30">
                  <c:v>51</c:v>
                </c:pt>
                <c:pt idx="31">
                  <c:v>48</c:v>
                </c:pt>
                <c:pt idx="32">
                  <c:v>69</c:v>
                </c:pt>
                <c:pt idx="33">
                  <c:v>60</c:v>
                </c:pt>
                <c:pt idx="34">
                  <c:v>72</c:v>
                </c:pt>
                <c:pt idx="35">
                  <c:v>18</c:v>
                </c:pt>
                <c:pt idx="36">
                  <c:v>28</c:v>
                </c:pt>
                <c:pt idx="37">
                  <c:v>20</c:v>
                </c:pt>
                <c:pt idx="38">
                  <c:v>27</c:v>
                </c:pt>
                <c:pt idx="39">
                  <c:v>21</c:v>
                </c:pt>
                <c:pt idx="40">
                  <c:v>35</c:v>
                </c:pt>
                <c:pt idx="41">
                  <c:v>40</c:v>
                </c:pt>
                <c:pt idx="42">
                  <c:v>68</c:v>
                </c:pt>
                <c:pt idx="43">
                  <c:v>51</c:v>
                </c:pt>
                <c:pt idx="44">
                  <c:v>59</c:v>
                </c:pt>
                <c:pt idx="45">
                  <c:v>36</c:v>
                </c:pt>
                <c:pt idx="46">
                  <c:v>24</c:v>
                </c:pt>
                <c:pt idx="47">
                  <c:v>51</c:v>
                </c:pt>
                <c:pt idx="48">
                  <c:v>40</c:v>
                </c:pt>
                <c:pt idx="49">
                  <c:v>62</c:v>
                </c:pt>
                <c:pt idx="50">
                  <c:v>33</c:v>
                </c:pt>
                <c:pt idx="51">
                  <c:v>40</c:v>
                </c:pt>
                <c:pt idx="52">
                  <c:v>54</c:v>
                </c:pt>
                <c:pt idx="53">
                  <c:v>45</c:v>
                </c:pt>
                <c:pt idx="54">
                  <c:v>47</c:v>
                </c:pt>
                <c:pt idx="55">
                  <c:v>9</c:v>
                </c:pt>
                <c:pt idx="56">
                  <c:v>12</c:v>
                </c:pt>
                <c:pt idx="57">
                  <c:v>33</c:v>
                </c:pt>
                <c:pt idx="58">
                  <c:v>22</c:v>
                </c:pt>
                <c:pt idx="59">
                  <c:v>23</c:v>
                </c:pt>
              </c:numCache>
            </c:numRef>
          </c:val>
          <c:smooth val="0"/>
          <c:extLst>
            <c:ext xmlns:c16="http://schemas.microsoft.com/office/drawing/2014/chart" uri="{C3380CC4-5D6E-409C-BE32-E72D297353CC}">
              <c16:uniqueId val="{00000001-732A-4017-9778-CB6A350E1694}"/>
            </c:ext>
          </c:extLst>
        </c:ser>
        <c:dLbls>
          <c:showLegendKey val="0"/>
          <c:showVal val="0"/>
          <c:showCatName val="0"/>
          <c:showSerName val="0"/>
          <c:showPercent val="0"/>
          <c:showBubbleSize val="0"/>
        </c:dLbls>
        <c:marker val="1"/>
        <c:smooth val="0"/>
        <c:axId val="1880444623"/>
        <c:axId val="1880447023"/>
      </c:lineChart>
      <c:catAx>
        <c:axId val="18804383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0435983"/>
        <c:auto val="1"/>
        <c:lblAlgn val="ctr"/>
        <c:lblOffset val="100"/>
        <c:noMultiLvlLbl val="0"/>
      </c:catAx>
      <c:valAx>
        <c:axId val="188043598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0438383"/>
        <c:crossBetween val="between"/>
      </c:valAx>
      <c:valAx>
        <c:axId val="1880447023"/>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0444623"/>
        <c:crosses val="max"/>
        <c:crossBetween val="between"/>
      </c:valAx>
      <c:catAx>
        <c:axId val="1880444623"/>
        <c:scaling>
          <c:orientation val="minMax"/>
        </c:scaling>
        <c:delete val="1"/>
        <c:axPos val="b"/>
        <c:numFmt formatCode="General" sourceLinked="1"/>
        <c:majorTickMark val="none"/>
        <c:minorTickMark val="none"/>
        <c:tickLblPos val="nextTo"/>
        <c:crossAx val="1880447023"/>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Excel Cleaned Data set.xlsx]Averagesales!PivotTable3</c:name>
    <c:fmtId val="2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 Category vs Average Revenue and Unit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Averagesales!$B$2</c:f>
              <c:strCache>
                <c:ptCount val="1"/>
                <c:pt idx="0">
                  <c:v>Average of Total 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Averagesales!$A$3:$A$8</c:f>
              <c:strCache>
                <c:ptCount val="5"/>
                <c:pt idx="0">
                  <c:v>Beauty</c:v>
                </c:pt>
                <c:pt idx="1">
                  <c:v>Clothing</c:v>
                </c:pt>
                <c:pt idx="2">
                  <c:v>Electronics</c:v>
                </c:pt>
                <c:pt idx="3">
                  <c:v>Home</c:v>
                </c:pt>
                <c:pt idx="4">
                  <c:v>Sports</c:v>
                </c:pt>
              </c:strCache>
            </c:strRef>
          </c:cat>
          <c:val>
            <c:numRef>
              <c:f>Averagesales!$B$3:$B$8</c:f>
              <c:numCache>
                <c:formatCode>General</c:formatCode>
                <c:ptCount val="5"/>
                <c:pt idx="0">
                  <c:v>1060.689864758793</c:v>
                </c:pt>
                <c:pt idx="1">
                  <c:v>1135.4210541118171</c:v>
                </c:pt>
                <c:pt idx="2">
                  <c:v>1110.8179471365645</c:v>
                </c:pt>
                <c:pt idx="3">
                  <c:v>1042.1848868292682</c:v>
                </c:pt>
                <c:pt idx="4">
                  <c:v>1088.2941180455298</c:v>
                </c:pt>
              </c:numCache>
            </c:numRef>
          </c:val>
          <c:extLst>
            <c:ext xmlns:c16="http://schemas.microsoft.com/office/drawing/2014/chart" uri="{C3380CC4-5D6E-409C-BE32-E72D297353CC}">
              <c16:uniqueId val="{00000000-DB5F-4151-99BD-CA0009EB218F}"/>
            </c:ext>
          </c:extLst>
        </c:ser>
        <c:ser>
          <c:idx val="1"/>
          <c:order val="1"/>
          <c:tx>
            <c:strRef>
              <c:f>Averagesales!$C$2</c:f>
              <c:strCache>
                <c:ptCount val="1"/>
                <c:pt idx="0">
                  <c:v>Count of Quantity</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3"/>
                </a:solidFill>
              </a:ln>
              <a:effectLst/>
            </c:spPr>
            <c:trendlineType val="linear"/>
            <c:dispRSqr val="0"/>
            <c:dispEq val="0"/>
          </c:trendline>
          <c:cat>
            <c:strRef>
              <c:f>Averagesales!$A$3:$A$8</c:f>
              <c:strCache>
                <c:ptCount val="5"/>
                <c:pt idx="0">
                  <c:v>Beauty</c:v>
                </c:pt>
                <c:pt idx="1">
                  <c:v>Clothing</c:v>
                </c:pt>
                <c:pt idx="2">
                  <c:v>Electronics</c:v>
                </c:pt>
                <c:pt idx="3">
                  <c:v>Home</c:v>
                </c:pt>
                <c:pt idx="4">
                  <c:v>Sports</c:v>
                </c:pt>
              </c:strCache>
            </c:strRef>
          </c:cat>
          <c:val>
            <c:numRef>
              <c:f>Averagesales!$C$3:$C$8</c:f>
              <c:numCache>
                <c:formatCode>General</c:formatCode>
                <c:ptCount val="5"/>
                <c:pt idx="0">
                  <c:v>304</c:v>
                </c:pt>
                <c:pt idx="1">
                  <c:v>334</c:v>
                </c:pt>
                <c:pt idx="2">
                  <c:v>454</c:v>
                </c:pt>
                <c:pt idx="3">
                  <c:v>410</c:v>
                </c:pt>
                <c:pt idx="4">
                  <c:v>498</c:v>
                </c:pt>
              </c:numCache>
            </c:numRef>
          </c:val>
          <c:extLst>
            <c:ext xmlns:c16="http://schemas.microsoft.com/office/drawing/2014/chart" uri="{C3380CC4-5D6E-409C-BE32-E72D297353CC}">
              <c16:uniqueId val="{00000001-DB5F-4151-99BD-CA0009EB218F}"/>
            </c:ext>
          </c:extLst>
        </c:ser>
        <c:dLbls>
          <c:showLegendKey val="0"/>
          <c:showVal val="0"/>
          <c:showCatName val="0"/>
          <c:showSerName val="0"/>
          <c:showPercent val="0"/>
          <c:showBubbleSize val="0"/>
        </c:dLbls>
        <c:gapWidth val="247"/>
        <c:axId val="1762307551"/>
        <c:axId val="1762308031"/>
      </c:barChart>
      <c:lineChart>
        <c:grouping val="standard"/>
        <c:varyColors val="0"/>
        <c:ser>
          <c:idx val="2"/>
          <c:order val="2"/>
          <c:tx>
            <c:strRef>
              <c:f>Averagesales!$D$2</c:f>
              <c:strCache>
                <c:ptCount val="1"/>
                <c:pt idx="0">
                  <c:v>Average of Unit Price</c:v>
                </c:pt>
              </c:strCache>
            </c:strRef>
          </c:tx>
          <c:spPr>
            <a:ln w="34925" cap="rnd">
              <a:solidFill>
                <a:schemeClr val="accent5"/>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Averagesales!$A$3:$A$8</c:f>
              <c:strCache>
                <c:ptCount val="5"/>
                <c:pt idx="0">
                  <c:v>Beauty</c:v>
                </c:pt>
                <c:pt idx="1">
                  <c:v>Clothing</c:v>
                </c:pt>
                <c:pt idx="2">
                  <c:v>Electronics</c:v>
                </c:pt>
                <c:pt idx="3">
                  <c:v>Home</c:v>
                </c:pt>
                <c:pt idx="4">
                  <c:v>Sports</c:v>
                </c:pt>
              </c:strCache>
            </c:strRef>
          </c:cat>
          <c:val>
            <c:numRef>
              <c:f>Averagesales!$D$3:$D$8</c:f>
              <c:numCache>
                <c:formatCode>General</c:formatCode>
                <c:ptCount val="5"/>
                <c:pt idx="0">
                  <c:v>517.12139817448985</c:v>
                </c:pt>
                <c:pt idx="1">
                  <c:v>530.05476047904176</c:v>
                </c:pt>
                <c:pt idx="2">
                  <c:v>506.47688881612856</c:v>
                </c:pt>
                <c:pt idx="3">
                  <c:v>523.86256097561011</c:v>
                </c:pt>
                <c:pt idx="4">
                  <c:v>500.00285140562278</c:v>
                </c:pt>
              </c:numCache>
            </c:numRef>
          </c:val>
          <c:smooth val="0"/>
          <c:extLst>
            <c:ext xmlns:c16="http://schemas.microsoft.com/office/drawing/2014/chart" uri="{C3380CC4-5D6E-409C-BE32-E72D297353CC}">
              <c16:uniqueId val="{00000002-DB5F-4151-99BD-CA0009EB218F}"/>
            </c:ext>
          </c:extLst>
        </c:ser>
        <c:dLbls>
          <c:showLegendKey val="0"/>
          <c:showVal val="0"/>
          <c:showCatName val="0"/>
          <c:showSerName val="0"/>
          <c:showPercent val="0"/>
          <c:showBubbleSize val="0"/>
        </c:dLbls>
        <c:marker val="1"/>
        <c:smooth val="0"/>
        <c:axId val="512254208"/>
        <c:axId val="759086368"/>
      </c:lineChart>
      <c:catAx>
        <c:axId val="17623075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2308031"/>
        <c:auto val="1"/>
        <c:lblAlgn val="ctr"/>
        <c:lblOffset val="100"/>
        <c:noMultiLvlLbl val="0"/>
      </c:catAx>
      <c:valAx>
        <c:axId val="176230803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2307551"/>
        <c:crossBetween val="between"/>
      </c:valAx>
      <c:valAx>
        <c:axId val="759086368"/>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2254208"/>
        <c:crosses val="max"/>
        <c:crossBetween val="between"/>
      </c:valAx>
      <c:catAx>
        <c:axId val="512254208"/>
        <c:scaling>
          <c:orientation val="minMax"/>
        </c:scaling>
        <c:delete val="1"/>
        <c:axPos val="b"/>
        <c:numFmt formatCode="General" sourceLinked="1"/>
        <c:majorTickMark val="none"/>
        <c:minorTickMark val="none"/>
        <c:tickLblPos val="nextTo"/>
        <c:crossAx val="759086368"/>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Excel Cleaned Data set.xlsx]Region-wise !PivotTable4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a:t>
            </a:r>
            <a:r>
              <a:rPr lang="en-US" baseline="0"/>
              <a:t> and Quantity of Region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'Region-wise '!$B$3</c:f>
              <c:strCache>
                <c:ptCount val="1"/>
                <c:pt idx="0">
                  <c:v>Average of Total Amount</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'Region-wise '!$A$4:$A$8</c:f>
              <c:strCache>
                <c:ptCount val="4"/>
                <c:pt idx="0">
                  <c:v>East</c:v>
                </c:pt>
                <c:pt idx="1">
                  <c:v>North</c:v>
                </c:pt>
                <c:pt idx="2">
                  <c:v>South</c:v>
                </c:pt>
                <c:pt idx="3">
                  <c:v>West</c:v>
                </c:pt>
              </c:strCache>
            </c:strRef>
          </c:cat>
          <c:val>
            <c:numRef>
              <c:f>'Region-wise '!$B$4:$B$8</c:f>
              <c:numCache>
                <c:formatCode>General</c:formatCode>
                <c:ptCount val="4"/>
                <c:pt idx="0">
                  <c:v>1054.2821411412658</c:v>
                </c:pt>
                <c:pt idx="1">
                  <c:v>1086.1443093512532</c:v>
                </c:pt>
                <c:pt idx="2">
                  <c:v>1093.3099753872634</c:v>
                </c:pt>
                <c:pt idx="3">
                  <c:v>1161.701313304721</c:v>
                </c:pt>
              </c:numCache>
            </c:numRef>
          </c:val>
          <c:extLst>
            <c:ext xmlns:c16="http://schemas.microsoft.com/office/drawing/2014/chart" uri="{C3380CC4-5D6E-409C-BE32-E72D297353CC}">
              <c16:uniqueId val="{00000000-FF89-4D2D-8DB4-3FF6FC987755}"/>
            </c:ext>
          </c:extLst>
        </c:ser>
        <c:ser>
          <c:idx val="1"/>
          <c:order val="1"/>
          <c:tx>
            <c:strRef>
              <c:f>'Region-wise '!$C$3</c:f>
              <c:strCache>
                <c:ptCount val="1"/>
                <c:pt idx="0">
                  <c:v>Count of Quantity</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'Region-wise '!$A$4:$A$8</c:f>
              <c:strCache>
                <c:ptCount val="4"/>
                <c:pt idx="0">
                  <c:v>East</c:v>
                </c:pt>
                <c:pt idx="1">
                  <c:v>North</c:v>
                </c:pt>
                <c:pt idx="2">
                  <c:v>South</c:v>
                </c:pt>
                <c:pt idx="3">
                  <c:v>West</c:v>
                </c:pt>
              </c:strCache>
            </c:strRef>
          </c:cat>
          <c:val>
            <c:numRef>
              <c:f>'Region-wise '!$C$4:$C$8</c:f>
              <c:numCache>
                <c:formatCode>General</c:formatCode>
                <c:ptCount val="4"/>
                <c:pt idx="0">
                  <c:v>590</c:v>
                </c:pt>
                <c:pt idx="1">
                  <c:v>596</c:v>
                </c:pt>
                <c:pt idx="2">
                  <c:v>581</c:v>
                </c:pt>
                <c:pt idx="3">
                  <c:v>233</c:v>
                </c:pt>
              </c:numCache>
            </c:numRef>
          </c:val>
          <c:extLst>
            <c:ext xmlns:c16="http://schemas.microsoft.com/office/drawing/2014/chart" uri="{C3380CC4-5D6E-409C-BE32-E72D297353CC}">
              <c16:uniqueId val="{00000001-FF89-4D2D-8DB4-3FF6FC987755}"/>
            </c:ext>
          </c:extLst>
        </c:ser>
        <c:dLbls>
          <c:dLblPos val="inEnd"/>
          <c:showLegendKey val="0"/>
          <c:showVal val="1"/>
          <c:showCatName val="0"/>
          <c:showSerName val="0"/>
          <c:showPercent val="0"/>
          <c:showBubbleSize val="0"/>
        </c:dLbls>
        <c:gapWidth val="65"/>
        <c:axId val="759085408"/>
        <c:axId val="759084448"/>
      </c:barChart>
      <c:catAx>
        <c:axId val="75908540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59084448"/>
        <c:crosses val="autoZero"/>
        <c:auto val="1"/>
        <c:lblAlgn val="ctr"/>
        <c:lblOffset val="100"/>
        <c:noMultiLvlLbl val="0"/>
      </c:catAx>
      <c:valAx>
        <c:axId val="75908444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5908540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Excel Cleaned Data set.xlsx]Region-wise !PivotTable4</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a:t>
            </a:r>
            <a:r>
              <a:rPr lang="en-US" baseline="0"/>
              <a:t> and Quantity of Region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'Region-wise '!$B$3</c:f>
              <c:strCache>
                <c:ptCount val="1"/>
                <c:pt idx="0">
                  <c:v>Average of Total Amount</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'Region-wise '!$A$4:$A$8</c:f>
              <c:strCache>
                <c:ptCount val="4"/>
                <c:pt idx="0">
                  <c:v>East</c:v>
                </c:pt>
                <c:pt idx="1">
                  <c:v>North</c:v>
                </c:pt>
                <c:pt idx="2">
                  <c:v>South</c:v>
                </c:pt>
                <c:pt idx="3">
                  <c:v>West</c:v>
                </c:pt>
              </c:strCache>
            </c:strRef>
          </c:cat>
          <c:val>
            <c:numRef>
              <c:f>'Region-wise '!$B$4:$B$8</c:f>
              <c:numCache>
                <c:formatCode>General</c:formatCode>
                <c:ptCount val="4"/>
                <c:pt idx="0">
                  <c:v>1054.2821411412658</c:v>
                </c:pt>
                <c:pt idx="1">
                  <c:v>1086.1443093512532</c:v>
                </c:pt>
                <c:pt idx="2">
                  <c:v>1093.3099753872634</c:v>
                </c:pt>
                <c:pt idx="3">
                  <c:v>1161.701313304721</c:v>
                </c:pt>
              </c:numCache>
            </c:numRef>
          </c:val>
          <c:extLst>
            <c:ext xmlns:c16="http://schemas.microsoft.com/office/drawing/2014/chart" uri="{C3380CC4-5D6E-409C-BE32-E72D297353CC}">
              <c16:uniqueId val="{00000000-CDA4-49FF-B57E-4EA841522682}"/>
            </c:ext>
          </c:extLst>
        </c:ser>
        <c:ser>
          <c:idx val="1"/>
          <c:order val="1"/>
          <c:tx>
            <c:strRef>
              <c:f>'Region-wise '!$C$3</c:f>
              <c:strCache>
                <c:ptCount val="1"/>
                <c:pt idx="0">
                  <c:v>Count of Quantity</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'Region-wise '!$A$4:$A$8</c:f>
              <c:strCache>
                <c:ptCount val="4"/>
                <c:pt idx="0">
                  <c:v>East</c:v>
                </c:pt>
                <c:pt idx="1">
                  <c:v>North</c:v>
                </c:pt>
                <c:pt idx="2">
                  <c:v>South</c:v>
                </c:pt>
                <c:pt idx="3">
                  <c:v>West</c:v>
                </c:pt>
              </c:strCache>
            </c:strRef>
          </c:cat>
          <c:val>
            <c:numRef>
              <c:f>'Region-wise '!$C$4:$C$8</c:f>
              <c:numCache>
                <c:formatCode>General</c:formatCode>
                <c:ptCount val="4"/>
                <c:pt idx="0">
                  <c:v>590</c:v>
                </c:pt>
                <c:pt idx="1">
                  <c:v>596</c:v>
                </c:pt>
                <c:pt idx="2">
                  <c:v>581</c:v>
                </c:pt>
                <c:pt idx="3">
                  <c:v>233</c:v>
                </c:pt>
              </c:numCache>
            </c:numRef>
          </c:val>
          <c:extLst>
            <c:ext xmlns:c16="http://schemas.microsoft.com/office/drawing/2014/chart" uri="{C3380CC4-5D6E-409C-BE32-E72D297353CC}">
              <c16:uniqueId val="{00000001-CDA4-49FF-B57E-4EA841522682}"/>
            </c:ext>
          </c:extLst>
        </c:ser>
        <c:dLbls>
          <c:dLblPos val="inEnd"/>
          <c:showLegendKey val="0"/>
          <c:showVal val="1"/>
          <c:showCatName val="0"/>
          <c:showSerName val="0"/>
          <c:showPercent val="0"/>
          <c:showBubbleSize val="0"/>
        </c:dLbls>
        <c:gapWidth val="65"/>
        <c:axId val="759085408"/>
        <c:axId val="759084448"/>
      </c:barChart>
      <c:catAx>
        <c:axId val="75908540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59084448"/>
        <c:crosses val="autoZero"/>
        <c:auto val="1"/>
        <c:lblAlgn val="ctr"/>
        <c:lblOffset val="100"/>
        <c:noMultiLvlLbl val="0"/>
      </c:catAx>
      <c:valAx>
        <c:axId val="75908444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5908540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Excel Cleaned Data set.xlsx]Averagesales!PivotTable3</c:name>
    <c:fmtId val="3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 Category vs Average Revenue and Unit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Averagesales!$B$2</c:f>
              <c:strCache>
                <c:ptCount val="1"/>
                <c:pt idx="0">
                  <c:v>Average of Total 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Averagesales!$A$3:$A$8</c:f>
              <c:strCache>
                <c:ptCount val="5"/>
                <c:pt idx="0">
                  <c:v>Beauty</c:v>
                </c:pt>
                <c:pt idx="1">
                  <c:v>Clothing</c:v>
                </c:pt>
                <c:pt idx="2">
                  <c:v>Electronics</c:v>
                </c:pt>
                <c:pt idx="3">
                  <c:v>Home</c:v>
                </c:pt>
                <c:pt idx="4">
                  <c:v>Sports</c:v>
                </c:pt>
              </c:strCache>
            </c:strRef>
          </c:cat>
          <c:val>
            <c:numRef>
              <c:f>Averagesales!$B$3:$B$8</c:f>
              <c:numCache>
                <c:formatCode>General</c:formatCode>
                <c:ptCount val="5"/>
                <c:pt idx="0">
                  <c:v>1060.689864758793</c:v>
                </c:pt>
                <c:pt idx="1">
                  <c:v>1135.4210541118171</c:v>
                </c:pt>
                <c:pt idx="2">
                  <c:v>1110.8179471365645</c:v>
                </c:pt>
                <c:pt idx="3">
                  <c:v>1042.1848868292682</c:v>
                </c:pt>
                <c:pt idx="4">
                  <c:v>1088.2941180455298</c:v>
                </c:pt>
              </c:numCache>
            </c:numRef>
          </c:val>
          <c:extLst>
            <c:ext xmlns:c16="http://schemas.microsoft.com/office/drawing/2014/chart" uri="{C3380CC4-5D6E-409C-BE32-E72D297353CC}">
              <c16:uniqueId val="{00000000-90CE-4A70-B45C-A496E3E4C377}"/>
            </c:ext>
          </c:extLst>
        </c:ser>
        <c:ser>
          <c:idx val="1"/>
          <c:order val="1"/>
          <c:tx>
            <c:strRef>
              <c:f>Averagesales!$C$2</c:f>
              <c:strCache>
                <c:ptCount val="1"/>
                <c:pt idx="0">
                  <c:v>Count of Quantity</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3"/>
                </a:solidFill>
              </a:ln>
              <a:effectLst/>
            </c:spPr>
            <c:trendlineType val="linear"/>
            <c:dispRSqr val="0"/>
            <c:dispEq val="0"/>
          </c:trendline>
          <c:cat>
            <c:strRef>
              <c:f>Averagesales!$A$3:$A$8</c:f>
              <c:strCache>
                <c:ptCount val="5"/>
                <c:pt idx="0">
                  <c:v>Beauty</c:v>
                </c:pt>
                <c:pt idx="1">
                  <c:v>Clothing</c:v>
                </c:pt>
                <c:pt idx="2">
                  <c:v>Electronics</c:v>
                </c:pt>
                <c:pt idx="3">
                  <c:v>Home</c:v>
                </c:pt>
                <c:pt idx="4">
                  <c:v>Sports</c:v>
                </c:pt>
              </c:strCache>
            </c:strRef>
          </c:cat>
          <c:val>
            <c:numRef>
              <c:f>Averagesales!$C$3:$C$8</c:f>
              <c:numCache>
                <c:formatCode>General</c:formatCode>
                <c:ptCount val="5"/>
                <c:pt idx="0">
                  <c:v>304</c:v>
                </c:pt>
                <c:pt idx="1">
                  <c:v>334</c:v>
                </c:pt>
                <c:pt idx="2">
                  <c:v>454</c:v>
                </c:pt>
                <c:pt idx="3">
                  <c:v>410</c:v>
                </c:pt>
                <c:pt idx="4">
                  <c:v>498</c:v>
                </c:pt>
              </c:numCache>
            </c:numRef>
          </c:val>
          <c:extLst>
            <c:ext xmlns:c16="http://schemas.microsoft.com/office/drawing/2014/chart" uri="{C3380CC4-5D6E-409C-BE32-E72D297353CC}">
              <c16:uniqueId val="{00000002-90CE-4A70-B45C-A496E3E4C377}"/>
            </c:ext>
          </c:extLst>
        </c:ser>
        <c:dLbls>
          <c:showLegendKey val="0"/>
          <c:showVal val="0"/>
          <c:showCatName val="0"/>
          <c:showSerName val="0"/>
          <c:showPercent val="0"/>
          <c:showBubbleSize val="0"/>
        </c:dLbls>
        <c:gapWidth val="247"/>
        <c:axId val="1762307551"/>
        <c:axId val="1762308031"/>
      </c:barChart>
      <c:lineChart>
        <c:grouping val="standard"/>
        <c:varyColors val="0"/>
        <c:ser>
          <c:idx val="2"/>
          <c:order val="2"/>
          <c:tx>
            <c:strRef>
              <c:f>Averagesales!$D$2</c:f>
              <c:strCache>
                <c:ptCount val="1"/>
                <c:pt idx="0">
                  <c:v>Average of Unit Price</c:v>
                </c:pt>
              </c:strCache>
            </c:strRef>
          </c:tx>
          <c:spPr>
            <a:ln w="34925" cap="rnd">
              <a:solidFill>
                <a:schemeClr val="accent5"/>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Averagesales!$A$3:$A$8</c:f>
              <c:strCache>
                <c:ptCount val="5"/>
                <c:pt idx="0">
                  <c:v>Beauty</c:v>
                </c:pt>
                <c:pt idx="1">
                  <c:v>Clothing</c:v>
                </c:pt>
                <c:pt idx="2">
                  <c:v>Electronics</c:v>
                </c:pt>
                <c:pt idx="3">
                  <c:v>Home</c:v>
                </c:pt>
                <c:pt idx="4">
                  <c:v>Sports</c:v>
                </c:pt>
              </c:strCache>
            </c:strRef>
          </c:cat>
          <c:val>
            <c:numRef>
              <c:f>Averagesales!$D$3:$D$8</c:f>
              <c:numCache>
                <c:formatCode>General</c:formatCode>
                <c:ptCount val="5"/>
                <c:pt idx="0">
                  <c:v>517.12139817448985</c:v>
                </c:pt>
                <c:pt idx="1">
                  <c:v>530.05476047904176</c:v>
                </c:pt>
                <c:pt idx="2">
                  <c:v>506.47688881612856</c:v>
                </c:pt>
                <c:pt idx="3">
                  <c:v>523.86256097561011</c:v>
                </c:pt>
                <c:pt idx="4">
                  <c:v>500.00285140562278</c:v>
                </c:pt>
              </c:numCache>
            </c:numRef>
          </c:val>
          <c:smooth val="0"/>
          <c:extLst>
            <c:ext xmlns:c16="http://schemas.microsoft.com/office/drawing/2014/chart" uri="{C3380CC4-5D6E-409C-BE32-E72D297353CC}">
              <c16:uniqueId val="{00000003-90CE-4A70-B45C-A496E3E4C377}"/>
            </c:ext>
          </c:extLst>
        </c:ser>
        <c:dLbls>
          <c:showLegendKey val="0"/>
          <c:showVal val="0"/>
          <c:showCatName val="0"/>
          <c:showSerName val="0"/>
          <c:showPercent val="0"/>
          <c:showBubbleSize val="0"/>
        </c:dLbls>
        <c:marker val="1"/>
        <c:smooth val="0"/>
        <c:axId val="512254208"/>
        <c:axId val="759086368"/>
      </c:lineChart>
      <c:catAx>
        <c:axId val="17623075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2308031"/>
        <c:crosses val="autoZero"/>
        <c:auto val="1"/>
        <c:lblAlgn val="ctr"/>
        <c:lblOffset val="100"/>
        <c:noMultiLvlLbl val="0"/>
      </c:catAx>
      <c:valAx>
        <c:axId val="176230803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2307551"/>
        <c:crosses val="autoZero"/>
        <c:crossBetween val="between"/>
      </c:valAx>
      <c:valAx>
        <c:axId val="759086368"/>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2254208"/>
        <c:crosses val="max"/>
        <c:crossBetween val="between"/>
      </c:valAx>
      <c:catAx>
        <c:axId val="512254208"/>
        <c:scaling>
          <c:orientation val="minMax"/>
        </c:scaling>
        <c:delete val="1"/>
        <c:axPos val="b"/>
        <c:numFmt formatCode="General" sourceLinked="1"/>
        <c:majorTickMark val="none"/>
        <c:minorTickMark val="none"/>
        <c:tickLblPos val="nextTo"/>
        <c:crossAx val="75908636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Excel Cleaned Data set.xlsx]yearlyrevenue !PivotTable9</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a:t>
            </a:r>
            <a:r>
              <a:rPr lang="en-US" baseline="0"/>
              <a:t> yearly revenue analysis</a:t>
            </a:r>
            <a:endParaRPr lang="en-US"/>
          </a:p>
        </c:rich>
      </c:tx>
      <c:layout>
        <c:manualLayout>
          <c:xMode val="edge"/>
          <c:yMode val="edge"/>
          <c:x val="6.1147761935163624E-3"/>
          <c:y val="0.5379261802800965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'yearlyrevenue '!$B$3</c:f>
              <c:strCache>
                <c:ptCount val="1"/>
                <c:pt idx="0">
                  <c:v>Average of Total 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'yearlyrevenue '!$A$4:$A$79</c:f>
              <c:multiLvlStrCache>
                <c:ptCount val="60"/>
                <c:lvl>
                  <c:pt idx="0">
                    <c:v>Beauty</c:v>
                  </c:pt>
                  <c:pt idx="1">
                    <c:v>Clothing</c:v>
                  </c:pt>
                  <c:pt idx="2">
                    <c:v>Electronics</c:v>
                  </c:pt>
                  <c:pt idx="3">
                    <c:v>Home</c:v>
                  </c:pt>
                  <c:pt idx="4">
                    <c:v>Sports</c:v>
                  </c:pt>
                  <c:pt idx="5">
                    <c:v>Beauty</c:v>
                  </c:pt>
                  <c:pt idx="6">
                    <c:v>Clothing</c:v>
                  </c:pt>
                  <c:pt idx="7">
                    <c:v>Electronics</c:v>
                  </c:pt>
                  <c:pt idx="8">
                    <c:v>Home</c:v>
                  </c:pt>
                  <c:pt idx="9">
                    <c:v>Sports</c:v>
                  </c:pt>
                  <c:pt idx="10">
                    <c:v>Beauty</c:v>
                  </c:pt>
                  <c:pt idx="11">
                    <c:v>Clothing</c:v>
                  </c:pt>
                  <c:pt idx="12">
                    <c:v>Electronics</c:v>
                  </c:pt>
                  <c:pt idx="13">
                    <c:v>Home</c:v>
                  </c:pt>
                  <c:pt idx="14">
                    <c:v>Sports</c:v>
                  </c:pt>
                  <c:pt idx="15">
                    <c:v>Beauty</c:v>
                  </c:pt>
                  <c:pt idx="16">
                    <c:v>Clothing</c:v>
                  </c:pt>
                  <c:pt idx="17">
                    <c:v>Electronics</c:v>
                  </c:pt>
                  <c:pt idx="18">
                    <c:v>Home</c:v>
                  </c:pt>
                  <c:pt idx="19">
                    <c:v>Sports</c:v>
                  </c:pt>
                  <c:pt idx="20">
                    <c:v>Beauty</c:v>
                  </c:pt>
                  <c:pt idx="21">
                    <c:v>Clothing</c:v>
                  </c:pt>
                  <c:pt idx="22">
                    <c:v>Electronics</c:v>
                  </c:pt>
                  <c:pt idx="23">
                    <c:v>Home</c:v>
                  </c:pt>
                  <c:pt idx="24">
                    <c:v>Sports</c:v>
                  </c:pt>
                  <c:pt idx="25">
                    <c:v>Beauty</c:v>
                  </c:pt>
                  <c:pt idx="26">
                    <c:v>Clothing</c:v>
                  </c:pt>
                  <c:pt idx="27">
                    <c:v>Electronics</c:v>
                  </c:pt>
                  <c:pt idx="28">
                    <c:v>Home</c:v>
                  </c:pt>
                  <c:pt idx="29">
                    <c:v>Sports</c:v>
                  </c:pt>
                  <c:pt idx="30">
                    <c:v>Beauty</c:v>
                  </c:pt>
                  <c:pt idx="31">
                    <c:v>Clothing</c:v>
                  </c:pt>
                  <c:pt idx="32">
                    <c:v>Electronics</c:v>
                  </c:pt>
                  <c:pt idx="33">
                    <c:v>Home</c:v>
                  </c:pt>
                  <c:pt idx="34">
                    <c:v>Sports</c:v>
                  </c:pt>
                  <c:pt idx="35">
                    <c:v>Beauty</c:v>
                  </c:pt>
                  <c:pt idx="36">
                    <c:v>Clothing</c:v>
                  </c:pt>
                  <c:pt idx="37">
                    <c:v>Electronics</c:v>
                  </c:pt>
                  <c:pt idx="38">
                    <c:v>Home</c:v>
                  </c:pt>
                  <c:pt idx="39">
                    <c:v>Sports</c:v>
                  </c:pt>
                  <c:pt idx="40">
                    <c:v>Beauty</c:v>
                  </c:pt>
                  <c:pt idx="41">
                    <c:v>Clothing</c:v>
                  </c:pt>
                  <c:pt idx="42">
                    <c:v>Electronics</c:v>
                  </c:pt>
                  <c:pt idx="43">
                    <c:v>Home</c:v>
                  </c:pt>
                  <c:pt idx="44">
                    <c:v>Sports</c:v>
                  </c:pt>
                  <c:pt idx="45">
                    <c:v>Beauty</c:v>
                  </c:pt>
                  <c:pt idx="46">
                    <c:v>Clothing</c:v>
                  </c:pt>
                  <c:pt idx="47">
                    <c:v>Electronics</c:v>
                  </c:pt>
                  <c:pt idx="48">
                    <c:v>Home</c:v>
                  </c:pt>
                  <c:pt idx="49">
                    <c:v>Sports</c:v>
                  </c:pt>
                  <c:pt idx="50">
                    <c:v>Beauty</c:v>
                  </c:pt>
                  <c:pt idx="51">
                    <c:v>Clothing</c:v>
                  </c:pt>
                  <c:pt idx="52">
                    <c:v>Electronics</c:v>
                  </c:pt>
                  <c:pt idx="53">
                    <c:v>Home</c:v>
                  </c:pt>
                  <c:pt idx="54">
                    <c:v>Sports</c:v>
                  </c:pt>
                  <c:pt idx="55">
                    <c:v>Beauty</c:v>
                  </c:pt>
                  <c:pt idx="56">
                    <c:v>Clothing</c:v>
                  </c:pt>
                  <c:pt idx="57">
                    <c:v>Electronics</c:v>
                  </c:pt>
                  <c:pt idx="58">
                    <c:v>Home</c:v>
                  </c:pt>
                  <c:pt idx="59">
                    <c:v>Sports</c:v>
                  </c:pt>
                </c:lvl>
                <c:lvl>
                  <c:pt idx="0">
                    <c:v>East</c:v>
                  </c:pt>
                  <c:pt idx="5">
                    <c:v>North</c:v>
                  </c:pt>
                  <c:pt idx="10">
                    <c:v>South</c:v>
                  </c:pt>
                  <c:pt idx="15">
                    <c:v>West</c:v>
                  </c:pt>
                  <c:pt idx="20">
                    <c:v>East</c:v>
                  </c:pt>
                  <c:pt idx="25">
                    <c:v>North</c:v>
                  </c:pt>
                  <c:pt idx="30">
                    <c:v>South</c:v>
                  </c:pt>
                  <c:pt idx="35">
                    <c:v>West</c:v>
                  </c:pt>
                  <c:pt idx="40">
                    <c:v>East</c:v>
                  </c:pt>
                  <c:pt idx="45">
                    <c:v>North</c:v>
                  </c:pt>
                  <c:pt idx="50">
                    <c:v>South</c:v>
                  </c:pt>
                  <c:pt idx="55">
                    <c:v>West</c:v>
                  </c:pt>
                </c:lvl>
                <c:lvl>
                  <c:pt idx="0">
                    <c:v>2023</c:v>
                  </c:pt>
                  <c:pt idx="20">
                    <c:v>2024</c:v>
                  </c:pt>
                  <c:pt idx="40">
                    <c:v>2025</c:v>
                  </c:pt>
                </c:lvl>
              </c:multiLvlStrCache>
            </c:multiLvlStrRef>
          </c:cat>
          <c:val>
            <c:numRef>
              <c:f>'yearlyrevenue '!$B$4:$B$79</c:f>
              <c:numCache>
                <c:formatCode>General</c:formatCode>
                <c:ptCount val="60"/>
                <c:pt idx="0">
                  <c:v>1011.618492857143</c:v>
                </c:pt>
                <c:pt idx="1">
                  <c:v>1062.0436333333334</c:v>
                </c:pt>
                <c:pt idx="2">
                  <c:v>694.08312000000001</c:v>
                </c:pt>
                <c:pt idx="3">
                  <c:v>1231.2381062500001</c:v>
                </c:pt>
                <c:pt idx="4">
                  <c:v>1020.0943000000001</c:v>
                </c:pt>
                <c:pt idx="5">
                  <c:v>933.5107090909089</c:v>
                </c:pt>
                <c:pt idx="6">
                  <c:v>1258.7979533339405</c:v>
                </c:pt>
                <c:pt idx="7">
                  <c:v>1129.2815555555555</c:v>
                </c:pt>
                <c:pt idx="8">
                  <c:v>1329.4324400000003</c:v>
                </c:pt>
                <c:pt idx="9">
                  <c:v>784.43656153846155</c:v>
                </c:pt>
                <c:pt idx="10">
                  <c:v>1224.9884999999999</c:v>
                </c:pt>
                <c:pt idx="11">
                  <c:v>1111.7295916666667</c:v>
                </c:pt>
                <c:pt idx="12">
                  <c:v>885.0876384615384</c:v>
                </c:pt>
                <c:pt idx="13">
                  <c:v>686.10709374999999</c:v>
                </c:pt>
                <c:pt idx="14">
                  <c:v>1311.1639285714284</c:v>
                </c:pt>
                <c:pt idx="15">
                  <c:v>2312.2912000000001</c:v>
                </c:pt>
                <c:pt idx="16">
                  <c:v>813.70500000000004</c:v>
                </c:pt>
                <c:pt idx="17">
                  <c:v>778.11473749999993</c:v>
                </c:pt>
                <c:pt idx="18">
                  <c:v>1114.989</c:v>
                </c:pt>
                <c:pt idx="19">
                  <c:v>817.22809999999993</c:v>
                </c:pt>
                <c:pt idx="20">
                  <c:v>1072.3074116279065</c:v>
                </c:pt>
                <c:pt idx="21">
                  <c:v>1193.3452558139536</c:v>
                </c:pt>
                <c:pt idx="22">
                  <c:v>1110.3496652173912</c:v>
                </c:pt>
                <c:pt idx="23">
                  <c:v>961.37390175438588</c:v>
                </c:pt>
                <c:pt idx="24">
                  <c:v>1071.6741010700416</c:v>
                </c:pt>
                <c:pt idx="25">
                  <c:v>1032.5110000000002</c:v>
                </c:pt>
                <c:pt idx="26">
                  <c:v>1120.6576854838706</c:v>
                </c:pt>
                <c:pt idx="27">
                  <c:v>1025.5281140625002</c:v>
                </c:pt>
                <c:pt idx="28">
                  <c:v>1096.5164745762711</c:v>
                </c:pt>
                <c:pt idx="29">
                  <c:v>1083.7109071428572</c:v>
                </c:pt>
                <c:pt idx="30">
                  <c:v>1090.618168627451</c:v>
                </c:pt>
                <c:pt idx="31">
                  <c:v>1169.9819354166668</c:v>
                </c:pt>
                <c:pt idx="32">
                  <c:v>1058.8950072463765</c:v>
                </c:pt>
                <c:pt idx="33">
                  <c:v>1041.9330966666666</c:v>
                </c:pt>
                <c:pt idx="34">
                  <c:v>1211.0359624999996</c:v>
                </c:pt>
                <c:pt idx="35">
                  <c:v>1293.1686055555556</c:v>
                </c:pt>
                <c:pt idx="36">
                  <c:v>1174.4464250000001</c:v>
                </c:pt>
                <c:pt idx="37">
                  <c:v>1144.42256</c:v>
                </c:pt>
                <c:pt idx="38">
                  <c:v>1120.0802111111109</c:v>
                </c:pt>
                <c:pt idx="39">
                  <c:v>1027.8864714285712</c:v>
                </c:pt>
                <c:pt idx="40">
                  <c:v>956.17703428571429</c:v>
                </c:pt>
                <c:pt idx="41">
                  <c:v>1098.9074946668331</c:v>
                </c:pt>
                <c:pt idx="42">
                  <c:v>1105.9523808823524</c:v>
                </c:pt>
                <c:pt idx="43">
                  <c:v>895.21047254901964</c:v>
                </c:pt>
                <c:pt idx="44">
                  <c:v>1100.2884322033897</c:v>
                </c:pt>
                <c:pt idx="45">
                  <c:v>944.77255240759303</c:v>
                </c:pt>
                <c:pt idx="46">
                  <c:v>1202.3916958333334</c:v>
                </c:pt>
                <c:pt idx="47">
                  <c:v>1206.8645156862747</c:v>
                </c:pt>
                <c:pt idx="48">
                  <c:v>1128.8311325</c:v>
                </c:pt>
                <c:pt idx="49">
                  <c:v>1045.9929838709677</c:v>
                </c:pt>
                <c:pt idx="50">
                  <c:v>1141.8095696969697</c:v>
                </c:pt>
                <c:pt idx="51">
                  <c:v>1094.1061675000001</c:v>
                </c:pt>
                <c:pt idx="52">
                  <c:v>1169.3470796296297</c:v>
                </c:pt>
                <c:pt idx="53">
                  <c:v>968.07475555555561</c:v>
                </c:pt>
                <c:pt idx="54">
                  <c:v>1058.5151999999998</c:v>
                </c:pt>
                <c:pt idx="55">
                  <c:v>1052.2468222222221</c:v>
                </c:pt>
                <c:pt idx="56">
                  <c:v>999.99827499999992</c:v>
                </c:pt>
                <c:pt idx="57">
                  <c:v>1416.6880757575757</c:v>
                </c:pt>
                <c:pt idx="58">
                  <c:v>1264.7062045454547</c:v>
                </c:pt>
                <c:pt idx="59">
                  <c:v>1115.1987043478264</c:v>
                </c:pt>
              </c:numCache>
            </c:numRef>
          </c:val>
          <c:extLst>
            <c:ext xmlns:c16="http://schemas.microsoft.com/office/drawing/2014/chart" uri="{C3380CC4-5D6E-409C-BE32-E72D297353CC}">
              <c16:uniqueId val="{00000000-CDD2-4272-A250-0388515DC40B}"/>
            </c:ext>
          </c:extLst>
        </c:ser>
        <c:dLbls>
          <c:showLegendKey val="0"/>
          <c:showVal val="0"/>
          <c:showCatName val="0"/>
          <c:showSerName val="0"/>
          <c:showPercent val="0"/>
          <c:showBubbleSize val="0"/>
        </c:dLbls>
        <c:gapWidth val="150"/>
        <c:axId val="1880438383"/>
        <c:axId val="1880435983"/>
      </c:barChart>
      <c:lineChart>
        <c:grouping val="standard"/>
        <c:varyColors val="0"/>
        <c:ser>
          <c:idx val="1"/>
          <c:order val="1"/>
          <c:tx>
            <c:strRef>
              <c:f>'yearlyrevenue '!$C$3</c:f>
              <c:strCache>
                <c:ptCount val="1"/>
                <c:pt idx="0">
                  <c:v>Count of Quantity</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trendline>
            <c:spPr>
              <a:ln w="19050" cap="rnd">
                <a:solidFill>
                  <a:schemeClr val="accent2"/>
                </a:solidFill>
              </a:ln>
              <a:effectLst/>
            </c:spPr>
            <c:trendlineType val="linear"/>
            <c:dispRSqr val="0"/>
            <c:dispEq val="0"/>
          </c:trendline>
          <c:cat>
            <c:multiLvlStrRef>
              <c:f>'yearlyrevenue '!$A$4:$A$79</c:f>
              <c:multiLvlStrCache>
                <c:ptCount val="60"/>
                <c:lvl>
                  <c:pt idx="0">
                    <c:v>Beauty</c:v>
                  </c:pt>
                  <c:pt idx="1">
                    <c:v>Clothing</c:v>
                  </c:pt>
                  <c:pt idx="2">
                    <c:v>Electronics</c:v>
                  </c:pt>
                  <c:pt idx="3">
                    <c:v>Home</c:v>
                  </c:pt>
                  <c:pt idx="4">
                    <c:v>Sports</c:v>
                  </c:pt>
                  <c:pt idx="5">
                    <c:v>Beauty</c:v>
                  </c:pt>
                  <c:pt idx="6">
                    <c:v>Clothing</c:v>
                  </c:pt>
                  <c:pt idx="7">
                    <c:v>Electronics</c:v>
                  </c:pt>
                  <c:pt idx="8">
                    <c:v>Home</c:v>
                  </c:pt>
                  <c:pt idx="9">
                    <c:v>Sports</c:v>
                  </c:pt>
                  <c:pt idx="10">
                    <c:v>Beauty</c:v>
                  </c:pt>
                  <c:pt idx="11">
                    <c:v>Clothing</c:v>
                  </c:pt>
                  <c:pt idx="12">
                    <c:v>Electronics</c:v>
                  </c:pt>
                  <c:pt idx="13">
                    <c:v>Home</c:v>
                  </c:pt>
                  <c:pt idx="14">
                    <c:v>Sports</c:v>
                  </c:pt>
                  <c:pt idx="15">
                    <c:v>Beauty</c:v>
                  </c:pt>
                  <c:pt idx="16">
                    <c:v>Clothing</c:v>
                  </c:pt>
                  <c:pt idx="17">
                    <c:v>Electronics</c:v>
                  </c:pt>
                  <c:pt idx="18">
                    <c:v>Home</c:v>
                  </c:pt>
                  <c:pt idx="19">
                    <c:v>Sports</c:v>
                  </c:pt>
                  <c:pt idx="20">
                    <c:v>Beauty</c:v>
                  </c:pt>
                  <c:pt idx="21">
                    <c:v>Clothing</c:v>
                  </c:pt>
                  <c:pt idx="22">
                    <c:v>Electronics</c:v>
                  </c:pt>
                  <c:pt idx="23">
                    <c:v>Home</c:v>
                  </c:pt>
                  <c:pt idx="24">
                    <c:v>Sports</c:v>
                  </c:pt>
                  <c:pt idx="25">
                    <c:v>Beauty</c:v>
                  </c:pt>
                  <c:pt idx="26">
                    <c:v>Clothing</c:v>
                  </c:pt>
                  <c:pt idx="27">
                    <c:v>Electronics</c:v>
                  </c:pt>
                  <c:pt idx="28">
                    <c:v>Home</c:v>
                  </c:pt>
                  <c:pt idx="29">
                    <c:v>Sports</c:v>
                  </c:pt>
                  <c:pt idx="30">
                    <c:v>Beauty</c:v>
                  </c:pt>
                  <c:pt idx="31">
                    <c:v>Clothing</c:v>
                  </c:pt>
                  <c:pt idx="32">
                    <c:v>Electronics</c:v>
                  </c:pt>
                  <c:pt idx="33">
                    <c:v>Home</c:v>
                  </c:pt>
                  <c:pt idx="34">
                    <c:v>Sports</c:v>
                  </c:pt>
                  <c:pt idx="35">
                    <c:v>Beauty</c:v>
                  </c:pt>
                  <c:pt idx="36">
                    <c:v>Clothing</c:v>
                  </c:pt>
                  <c:pt idx="37">
                    <c:v>Electronics</c:v>
                  </c:pt>
                  <c:pt idx="38">
                    <c:v>Home</c:v>
                  </c:pt>
                  <c:pt idx="39">
                    <c:v>Sports</c:v>
                  </c:pt>
                  <c:pt idx="40">
                    <c:v>Beauty</c:v>
                  </c:pt>
                  <c:pt idx="41">
                    <c:v>Clothing</c:v>
                  </c:pt>
                  <c:pt idx="42">
                    <c:v>Electronics</c:v>
                  </c:pt>
                  <c:pt idx="43">
                    <c:v>Home</c:v>
                  </c:pt>
                  <c:pt idx="44">
                    <c:v>Sports</c:v>
                  </c:pt>
                  <c:pt idx="45">
                    <c:v>Beauty</c:v>
                  </c:pt>
                  <c:pt idx="46">
                    <c:v>Clothing</c:v>
                  </c:pt>
                  <c:pt idx="47">
                    <c:v>Electronics</c:v>
                  </c:pt>
                  <c:pt idx="48">
                    <c:v>Home</c:v>
                  </c:pt>
                  <c:pt idx="49">
                    <c:v>Sports</c:v>
                  </c:pt>
                  <c:pt idx="50">
                    <c:v>Beauty</c:v>
                  </c:pt>
                  <c:pt idx="51">
                    <c:v>Clothing</c:v>
                  </c:pt>
                  <c:pt idx="52">
                    <c:v>Electronics</c:v>
                  </c:pt>
                  <c:pt idx="53">
                    <c:v>Home</c:v>
                  </c:pt>
                  <c:pt idx="54">
                    <c:v>Sports</c:v>
                  </c:pt>
                  <c:pt idx="55">
                    <c:v>Beauty</c:v>
                  </c:pt>
                  <c:pt idx="56">
                    <c:v>Clothing</c:v>
                  </c:pt>
                  <c:pt idx="57">
                    <c:v>Electronics</c:v>
                  </c:pt>
                  <c:pt idx="58">
                    <c:v>Home</c:v>
                  </c:pt>
                  <c:pt idx="59">
                    <c:v>Sports</c:v>
                  </c:pt>
                </c:lvl>
                <c:lvl>
                  <c:pt idx="0">
                    <c:v>East</c:v>
                  </c:pt>
                  <c:pt idx="5">
                    <c:v>North</c:v>
                  </c:pt>
                  <c:pt idx="10">
                    <c:v>South</c:v>
                  </c:pt>
                  <c:pt idx="15">
                    <c:v>West</c:v>
                  </c:pt>
                  <c:pt idx="20">
                    <c:v>East</c:v>
                  </c:pt>
                  <c:pt idx="25">
                    <c:v>North</c:v>
                  </c:pt>
                  <c:pt idx="30">
                    <c:v>South</c:v>
                  </c:pt>
                  <c:pt idx="35">
                    <c:v>West</c:v>
                  </c:pt>
                  <c:pt idx="40">
                    <c:v>East</c:v>
                  </c:pt>
                  <c:pt idx="45">
                    <c:v>North</c:v>
                  </c:pt>
                  <c:pt idx="50">
                    <c:v>South</c:v>
                  </c:pt>
                  <c:pt idx="55">
                    <c:v>West</c:v>
                  </c:pt>
                </c:lvl>
                <c:lvl>
                  <c:pt idx="0">
                    <c:v>2023</c:v>
                  </c:pt>
                  <c:pt idx="20">
                    <c:v>2024</c:v>
                  </c:pt>
                  <c:pt idx="40">
                    <c:v>2025</c:v>
                  </c:pt>
                </c:lvl>
              </c:multiLvlStrCache>
            </c:multiLvlStrRef>
          </c:cat>
          <c:val>
            <c:numRef>
              <c:f>'yearlyrevenue '!$C$4:$C$79</c:f>
              <c:numCache>
                <c:formatCode>General</c:formatCode>
                <c:ptCount val="60"/>
                <c:pt idx="0">
                  <c:v>14</c:v>
                </c:pt>
                <c:pt idx="1">
                  <c:v>9</c:v>
                </c:pt>
                <c:pt idx="2">
                  <c:v>10</c:v>
                </c:pt>
                <c:pt idx="3">
                  <c:v>16</c:v>
                </c:pt>
                <c:pt idx="4">
                  <c:v>18</c:v>
                </c:pt>
                <c:pt idx="5">
                  <c:v>11</c:v>
                </c:pt>
                <c:pt idx="6">
                  <c:v>11</c:v>
                </c:pt>
                <c:pt idx="7">
                  <c:v>18</c:v>
                </c:pt>
                <c:pt idx="8">
                  <c:v>15</c:v>
                </c:pt>
                <c:pt idx="9">
                  <c:v>13</c:v>
                </c:pt>
                <c:pt idx="10">
                  <c:v>7</c:v>
                </c:pt>
                <c:pt idx="11">
                  <c:v>12</c:v>
                </c:pt>
                <c:pt idx="12">
                  <c:v>13</c:v>
                </c:pt>
                <c:pt idx="13">
                  <c:v>16</c:v>
                </c:pt>
                <c:pt idx="14">
                  <c:v>14</c:v>
                </c:pt>
                <c:pt idx="15">
                  <c:v>1</c:v>
                </c:pt>
                <c:pt idx="16">
                  <c:v>5</c:v>
                </c:pt>
                <c:pt idx="17">
                  <c:v>8</c:v>
                </c:pt>
                <c:pt idx="18">
                  <c:v>2</c:v>
                </c:pt>
                <c:pt idx="19">
                  <c:v>4</c:v>
                </c:pt>
                <c:pt idx="20">
                  <c:v>43</c:v>
                </c:pt>
                <c:pt idx="21">
                  <c:v>43</c:v>
                </c:pt>
                <c:pt idx="22">
                  <c:v>46</c:v>
                </c:pt>
                <c:pt idx="23">
                  <c:v>57</c:v>
                </c:pt>
                <c:pt idx="24">
                  <c:v>81</c:v>
                </c:pt>
                <c:pt idx="25">
                  <c:v>46</c:v>
                </c:pt>
                <c:pt idx="26">
                  <c:v>62</c:v>
                </c:pt>
                <c:pt idx="27">
                  <c:v>64</c:v>
                </c:pt>
                <c:pt idx="28">
                  <c:v>59</c:v>
                </c:pt>
                <c:pt idx="29">
                  <c:v>84</c:v>
                </c:pt>
                <c:pt idx="30">
                  <c:v>51</c:v>
                </c:pt>
                <c:pt idx="31">
                  <c:v>48</c:v>
                </c:pt>
                <c:pt idx="32">
                  <c:v>69</c:v>
                </c:pt>
                <c:pt idx="33">
                  <c:v>60</c:v>
                </c:pt>
                <c:pt idx="34">
                  <c:v>72</c:v>
                </c:pt>
                <c:pt idx="35">
                  <c:v>18</c:v>
                </c:pt>
                <c:pt idx="36">
                  <c:v>28</c:v>
                </c:pt>
                <c:pt idx="37">
                  <c:v>20</c:v>
                </c:pt>
                <c:pt idx="38">
                  <c:v>27</c:v>
                </c:pt>
                <c:pt idx="39">
                  <c:v>21</c:v>
                </c:pt>
                <c:pt idx="40">
                  <c:v>35</c:v>
                </c:pt>
                <c:pt idx="41">
                  <c:v>40</c:v>
                </c:pt>
                <c:pt idx="42">
                  <c:v>68</c:v>
                </c:pt>
                <c:pt idx="43">
                  <c:v>51</c:v>
                </c:pt>
                <c:pt idx="44">
                  <c:v>59</c:v>
                </c:pt>
                <c:pt idx="45">
                  <c:v>36</c:v>
                </c:pt>
                <c:pt idx="46">
                  <c:v>24</c:v>
                </c:pt>
                <c:pt idx="47">
                  <c:v>51</c:v>
                </c:pt>
                <c:pt idx="48">
                  <c:v>40</c:v>
                </c:pt>
                <c:pt idx="49">
                  <c:v>62</c:v>
                </c:pt>
                <c:pt idx="50">
                  <c:v>33</c:v>
                </c:pt>
                <c:pt idx="51">
                  <c:v>40</c:v>
                </c:pt>
                <c:pt idx="52">
                  <c:v>54</c:v>
                </c:pt>
                <c:pt idx="53">
                  <c:v>45</c:v>
                </c:pt>
                <c:pt idx="54">
                  <c:v>47</c:v>
                </c:pt>
                <c:pt idx="55">
                  <c:v>9</c:v>
                </c:pt>
                <c:pt idx="56">
                  <c:v>12</c:v>
                </c:pt>
                <c:pt idx="57">
                  <c:v>33</c:v>
                </c:pt>
                <c:pt idx="58">
                  <c:v>22</c:v>
                </c:pt>
                <c:pt idx="59">
                  <c:v>23</c:v>
                </c:pt>
              </c:numCache>
            </c:numRef>
          </c:val>
          <c:smooth val="0"/>
          <c:extLst>
            <c:ext xmlns:c16="http://schemas.microsoft.com/office/drawing/2014/chart" uri="{C3380CC4-5D6E-409C-BE32-E72D297353CC}">
              <c16:uniqueId val="{00000002-CDD2-4272-A250-0388515DC40B}"/>
            </c:ext>
          </c:extLst>
        </c:ser>
        <c:dLbls>
          <c:showLegendKey val="0"/>
          <c:showVal val="0"/>
          <c:showCatName val="0"/>
          <c:showSerName val="0"/>
          <c:showPercent val="0"/>
          <c:showBubbleSize val="0"/>
        </c:dLbls>
        <c:marker val="1"/>
        <c:smooth val="0"/>
        <c:axId val="1880444623"/>
        <c:axId val="1880447023"/>
      </c:lineChart>
      <c:catAx>
        <c:axId val="18804383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0435983"/>
        <c:crosses val="autoZero"/>
        <c:auto val="1"/>
        <c:lblAlgn val="ctr"/>
        <c:lblOffset val="100"/>
        <c:noMultiLvlLbl val="0"/>
      </c:catAx>
      <c:valAx>
        <c:axId val="188043598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0438383"/>
        <c:crosses val="autoZero"/>
        <c:crossBetween val="between"/>
      </c:valAx>
      <c:valAx>
        <c:axId val="1880447023"/>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0444623"/>
        <c:crosses val="max"/>
        <c:crossBetween val="between"/>
      </c:valAx>
      <c:catAx>
        <c:axId val="1880444623"/>
        <c:scaling>
          <c:orientation val="minMax"/>
        </c:scaling>
        <c:delete val="1"/>
        <c:axPos val="b"/>
        <c:numFmt formatCode="General" sourceLinked="1"/>
        <c:majorTickMark val="none"/>
        <c:minorTickMark val="none"/>
        <c:tickLblPos val="nextTo"/>
        <c:crossAx val="188044702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Excel Cleaned Data set.xlsx]Region yearly revenue!PivotTable7</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a:t>
            </a:r>
            <a:r>
              <a:rPr lang="en-US" baseline="0"/>
              <a:t> Yearly Revenue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'Region yearly revenue'!$B$3:$B$4</c:f>
              <c:strCache>
                <c:ptCount val="1"/>
                <c:pt idx="0">
                  <c:v>2023</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0F83-42E5-9C49-7CCE3B7ABB61}"/>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0F83-42E5-9C49-7CCE3B7ABB61}"/>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0F83-42E5-9C49-7CCE3B7ABB61}"/>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0F83-42E5-9C49-7CCE3B7ABB6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'Region yearly revenue'!$A$5:$A$9</c:f>
              <c:strCache>
                <c:ptCount val="4"/>
                <c:pt idx="0">
                  <c:v>East</c:v>
                </c:pt>
                <c:pt idx="1">
                  <c:v>North</c:v>
                </c:pt>
                <c:pt idx="2">
                  <c:v>South</c:v>
                </c:pt>
                <c:pt idx="3">
                  <c:v>West</c:v>
                </c:pt>
              </c:strCache>
            </c:strRef>
          </c:cat>
          <c:val>
            <c:numRef>
              <c:f>'Region yearly revenue'!$B$5:$B$9</c:f>
              <c:numCache>
                <c:formatCode>General</c:formatCode>
                <c:ptCount val="4"/>
                <c:pt idx="0">
                  <c:v>68723.389899999966</c:v>
                </c:pt>
                <c:pt idx="1">
                  <c:v>74581.625186673336</c:v>
                </c:pt>
                <c:pt idx="2">
                  <c:v>62755.822400000005</c:v>
                </c:pt>
                <c:pt idx="3">
                  <c:v>18104.624500000002</c:v>
                </c:pt>
              </c:numCache>
            </c:numRef>
          </c:val>
          <c:extLst>
            <c:ext xmlns:c16="http://schemas.microsoft.com/office/drawing/2014/chart" uri="{C3380CC4-5D6E-409C-BE32-E72D297353CC}">
              <c16:uniqueId val="{00000008-0F83-42E5-9C49-7CCE3B7ABB61}"/>
            </c:ext>
          </c:extLst>
        </c:ser>
        <c:ser>
          <c:idx val="1"/>
          <c:order val="1"/>
          <c:tx>
            <c:strRef>
              <c:f>'Region yearly revenue'!$C$3:$C$4</c:f>
              <c:strCache>
                <c:ptCount val="1"/>
                <c:pt idx="0">
                  <c:v>2024</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A-0F83-42E5-9C49-7CCE3B7ABB61}"/>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C-0F83-42E5-9C49-7CCE3B7ABB61}"/>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E-0F83-42E5-9C49-7CCE3B7ABB61}"/>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0-0F83-42E5-9C49-7CCE3B7ABB6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'Region yearly revenue'!$A$5:$A$9</c:f>
              <c:strCache>
                <c:ptCount val="4"/>
                <c:pt idx="0">
                  <c:v>East</c:v>
                </c:pt>
                <c:pt idx="1">
                  <c:v>North</c:v>
                </c:pt>
                <c:pt idx="2">
                  <c:v>South</c:v>
                </c:pt>
                <c:pt idx="3">
                  <c:v>West</c:v>
                </c:pt>
              </c:strCache>
            </c:strRef>
          </c:cat>
          <c:val>
            <c:numRef>
              <c:f>'Region yearly revenue'!$C$5:$C$9</c:f>
              <c:numCache>
                <c:formatCode>General</c:formatCode>
                <c:ptCount val="4"/>
                <c:pt idx="0">
                  <c:v>290103.06388667354</c:v>
                </c:pt>
                <c:pt idx="1">
                  <c:v>338336.27</c:v>
                </c:pt>
                <c:pt idx="2">
                  <c:v>334554.99009999976</c:v>
                </c:pt>
                <c:pt idx="3">
                  <c:v>130877.76759999998</c:v>
                </c:pt>
              </c:numCache>
            </c:numRef>
          </c:val>
          <c:extLst>
            <c:ext xmlns:c16="http://schemas.microsoft.com/office/drawing/2014/chart" uri="{C3380CC4-5D6E-409C-BE32-E72D297353CC}">
              <c16:uniqueId val="{00000011-0F83-42E5-9C49-7CCE3B7ABB61}"/>
            </c:ext>
          </c:extLst>
        </c:ser>
        <c:ser>
          <c:idx val="2"/>
          <c:order val="2"/>
          <c:tx>
            <c:strRef>
              <c:f>'Region yearly revenue'!$D$3:$D$4</c:f>
              <c:strCache>
                <c:ptCount val="1"/>
                <c:pt idx="0">
                  <c:v>2025</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0F83-42E5-9C49-7CCE3B7ABB61}"/>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0F83-42E5-9C49-7CCE3B7ABB61}"/>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0F83-42E5-9C49-7CCE3B7ABB61}"/>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9-0F83-42E5-9C49-7CCE3B7ABB6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'Region yearly revenue'!$A$5:$A$9</c:f>
              <c:strCache>
                <c:ptCount val="4"/>
                <c:pt idx="0">
                  <c:v>East</c:v>
                </c:pt>
                <c:pt idx="1">
                  <c:v>North</c:v>
                </c:pt>
                <c:pt idx="2">
                  <c:v>South</c:v>
                </c:pt>
                <c:pt idx="3">
                  <c:v>West</c:v>
                </c:pt>
              </c:strCache>
            </c:strRef>
          </c:cat>
          <c:val>
            <c:numRef>
              <c:f>'Region yearly revenue'!$D$5:$D$9</c:f>
              <c:numCache>
                <c:formatCode>General</c:formatCode>
                <c:ptCount val="4"/>
                <c:pt idx="0">
                  <c:v>263200.0094866734</c:v>
                </c:pt>
                <c:pt idx="1">
                  <c:v>234424.11318667335</c:v>
                </c:pt>
                <c:pt idx="2">
                  <c:v>237902.28320000015</c:v>
                </c:pt>
                <c:pt idx="3">
                  <c:v>121694.01389999998</c:v>
                </c:pt>
              </c:numCache>
            </c:numRef>
          </c:val>
          <c:extLst>
            <c:ext xmlns:c16="http://schemas.microsoft.com/office/drawing/2014/chart" uri="{C3380CC4-5D6E-409C-BE32-E72D297353CC}">
              <c16:uniqueId val="{0000001A-0F83-42E5-9C49-7CCE3B7ABB61}"/>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Excel Cleaned Data set.xlsx]Payment Method!PivotTable6</c:name>
    <c:fmtId val="8"/>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Payment</a:t>
            </a:r>
            <a:r>
              <a:rPr lang="en-US" baseline="0"/>
              <a:t> vs region revenue</a:t>
            </a:r>
            <a:endParaRPr lang="en-US"/>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c:spPr>
        <c:marker>
          <c:symbol val="circle"/>
          <c:size val="6"/>
          <c:spPr>
            <a:solidFill>
              <a:schemeClr val="accent2"/>
            </a:solidFill>
            <a:ln w="9525">
              <a:solidFill>
                <a:schemeClr val="dk1">
                  <a:lumMod val="75000"/>
                  <a:lumOff val="25000"/>
                </a:schemeClr>
              </a:solidFill>
            </a:ln>
            <a:effectLst/>
          </c:spPr>
        </c:marker>
        <c:dLbl>
          <c:idx val="0"/>
          <c:spPr>
            <a:solidFill>
              <a:srgbClr val="C0504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c:spPr>
        <c:marker>
          <c:symbol val="none"/>
        </c:marker>
        <c:dLbl>
          <c:idx val="0"/>
          <c:spPr>
            <a:solidFill>
              <a:srgbClr val="9BBB59">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8000"/>
            </a:schemeClr>
          </a:solidFill>
          <a:ln>
            <a:solidFill>
              <a:schemeClr val="accent1">
                <a:lumMod val="50000"/>
              </a:schemeClr>
            </a:solidFill>
          </a:ln>
          <a:effectLst/>
        </c:spPr>
        <c:marker>
          <c:symbol val="none"/>
        </c:marker>
        <c:dLbl>
          <c:idx val="0"/>
          <c:spPr>
            <a:solidFill>
              <a:srgbClr val="8064A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8000"/>
            </a:schemeClr>
          </a:solidFill>
          <a:ln>
            <a:solidFill>
              <a:schemeClr val="accent1">
                <a:lumMod val="50000"/>
              </a:schemeClr>
            </a:solidFill>
          </a:ln>
          <a:effectLst/>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8000"/>
            </a:schemeClr>
          </a:solidFill>
          <a:ln>
            <a:solidFill>
              <a:schemeClr val="accent1">
                <a:lumMod val="50000"/>
              </a:schemeClr>
            </a:solidFill>
          </a:ln>
          <a:effectLst/>
        </c:spPr>
        <c:marker>
          <c:symbol val="none"/>
        </c:marker>
        <c:dLbl>
          <c:idx val="0"/>
          <c:spPr>
            <a:solidFill>
              <a:srgbClr val="C0504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8000"/>
            </a:schemeClr>
          </a:solidFill>
          <a:ln>
            <a:solidFill>
              <a:schemeClr val="accent1">
                <a:lumMod val="50000"/>
              </a:schemeClr>
            </a:solidFill>
          </a:ln>
          <a:effectLst/>
        </c:spPr>
        <c:marker>
          <c:symbol val="none"/>
        </c:marker>
        <c:dLbl>
          <c:idx val="0"/>
          <c:spPr>
            <a:solidFill>
              <a:srgbClr val="9BBB59">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8000"/>
            </a:schemeClr>
          </a:solidFill>
          <a:ln>
            <a:solidFill>
              <a:schemeClr val="accent1">
                <a:lumMod val="50000"/>
              </a:schemeClr>
            </a:solidFill>
          </a:ln>
          <a:effectLst/>
        </c:spPr>
        <c:marker>
          <c:symbol val="none"/>
        </c:marker>
        <c:dLbl>
          <c:idx val="0"/>
          <c:spPr>
            <a:solidFill>
              <a:srgbClr val="8064A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8000"/>
            </a:schemeClr>
          </a:solidFill>
          <a:ln>
            <a:solidFill>
              <a:schemeClr val="accent1">
                <a:lumMod val="50000"/>
              </a:schemeClr>
            </a:solidFill>
          </a:ln>
          <a:effectLst/>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88000"/>
            </a:schemeClr>
          </a:solidFill>
          <a:ln>
            <a:solidFill>
              <a:schemeClr val="accent1">
                <a:lumMod val="50000"/>
              </a:schemeClr>
            </a:solidFill>
          </a:ln>
          <a:effectLst/>
        </c:spPr>
        <c:marker>
          <c:symbol val="none"/>
        </c:marker>
        <c:dLbl>
          <c:idx val="0"/>
          <c:spPr>
            <a:solidFill>
              <a:srgbClr val="C0504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88000"/>
            </a:schemeClr>
          </a:solidFill>
          <a:ln>
            <a:solidFill>
              <a:schemeClr val="accent1">
                <a:lumMod val="50000"/>
              </a:schemeClr>
            </a:solidFill>
          </a:ln>
          <a:effectLst/>
        </c:spPr>
        <c:marker>
          <c:symbol val="none"/>
        </c:marker>
        <c:dLbl>
          <c:idx val="0"/>
          <c:spPr>
            <a:solidFill>
              <a:srgbClr val="9BBB59">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alpha val="88000"/>
            </a:schemeClr>
          </a:solidFill>
          <a:ln>
            <a:solidFill>
              <a:schemeClr val="accent1">
                <a:lumMod val="50000"/>
              </a:schemeClr>
            </a:solidFill>
          </a:ln>
          <a:effectLst/>
        </c:spPr>
        <c:marker>
          <c:symbol val="none"/>
        </c:marker>
        <c:dLbl>
          <c:idx val="0"/>
          <c:spPr>
            <a:solidFill>
              <a:srgbClr val="8064A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alpha val="88000"/>
            </a:schemeClr>
          </a:solidFill>
          <a:ln>
            <a:solidFill>
              <a:schemeClr val="accent1">
                <a:lumMod val="50000"/>
              </a:schemeClr>
            </a:solidFill>
          </a:ln>
          <a:effectLst/>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alpha val="88000"/>
            </a:schemeClr>
          </a:solidFill>
          <a:ln>
            <a:solidFill>
              <a:schemeClr val="accent1">
                <a:lumMod val="50000"/>
              </a:schemeClr>
            </a:solidFill>
          </a:ln>
          <a:effectLst/>
        </c:spPr>
        <c:marker>
          <c:symbol val="none"/>
        </c:marker>
        <c:dLbl>
          <c:idx val="0"/>
          <c:spPr>
            <a:solidFill>
              <a:srgbClr val="C0504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alpha val="88000"/>
            </a:schemeClr>
          </a:solidFill>
          <a:ln>
            <a:solidFill>
              <a:schemeClr val="accent1">
                <a:lumMod val="50000"/>
              </a:schemeClr>
            </a:solidFill>
          </a:ln>
          <a:effectLst/>
        </c:spPr>
        <c:marker>
          <c:symbol val="none"/>
        </c:marker>
        <c:dLbl>
          <c:idx val="0"/>
          <c:spPr>
            <a:solidFill>
              <a:srgbClr val="9BBB59">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alpha val="88000"/>
            </a:schemeClr>
          </a:solidFill>
          <a:ln>
            <a:solidFill>
              <a:schemeClr val="accent1">
                <a:lumMod val="50000"/>
              </a:schemeClr>
            </a:solidFill>
          </a:ln>
          <a:effectLst/>
        </c:spPr>
        <c:marker>
          <c:symbol val="none"/>
        </c:marker>
        <c:dLbl>
          <c:idx val="0"/>
          <c:spPr>
            <a:solidFill>
              <a:srgbClr val="8064A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'Payment Method'!$B$3:$B$5</c:f>
              <c:strCache>
                <c:ptCount val="1"/>
                <c:pt idx="0">
                  <c:v>East</c:v>
                </c:pt>
              </c:strCache>
            </c:strRef>
          </c:tx>
          <c:spPr>
            <a:solidFill>
              <a:schemeClr val="accent1">
                <a:alpha val="88000"/>
              </a:schemeClr>
            </a:solidFill>
            <a:ln>
              <a:solidFill>
                <a:schemeClr val="accent1">
                  <a:lumMod val="50000"/>
                </a:schemeClr>
              </a:solidFill>
            </a:ln>
            <a:effectLst/>
          </c:spPr>
          <c:invertIfNegative val="0"/>
          <c:cat>
            <c:strRef>
              <c:f>'Payment Method'!$A$6:$A$9</c:f>
              <c:strCache>
                <c:ptCount val="3"/>
                <c:pt idx="0">
                  <c:v>COD</c:v>
                </c:pt>
                <c:pt idx="1">
                  <c:v>Credit Card</c:v>
                </c:pt>
                <c:pt idx="2">
                  <c:v>PayPal</c:v>
                </c:pt>
              </c:strCache>
            </c:strRef>
          </c:cat>
          <c:val>
            <c:numRef>
              <c:f>'Payment Method'!$B$6:$B$9</c:f>
              <c:numCache>
                <c:formatCode>General</c:formatCode>
                <c:ptCount val="3"/>
                <c:pt idx="0">
                  <c:v>232552.80940000003</c:v>
                </c:pt>
                <c:pt idx="1">
                  <c:v>181342.08488667349</c:v>
                </c:pt>
                <c:pt idx="2">
                  <c:v>208131.56898667349</c:v>
                </c:pt>
              </c:numCache>
            </c:numRef>
          </c:val>
          <c:extLst>
            <c:ext xmlns:c16="http://schemas.microsoft.com/office/drawing/2014/chart" uri="{C3380CC4-5D6E-409C-BE32-E72D297353CC}">
              <c16:uniqueId val="{00000000-D91B-4424-A931-C1EB0E6A767F}"/>
            </c:ext>
          </c:extLst>
        </c:ser>
        <c:ser>
          <c:idx val="1"/>
          <c:order val="1"/>
          <c:tx>
            <c:strRef>
              <c:f>'Payment Method'!$C$3:$C$5</c:f>
              <c:strCache>
                <c:ptCount val="1"/>
                <c:pt idx="0">
                  <c:v>North</c:v>
                </c:pt>
              </c:strCache>
            </c:strRef>
          </c:tx>
          <c:spPr>
            <a:solidFill>
              <a:schemeClr val="accent2">
                <a:alpha val="88000"/>
              </a:schemeClr>
            </a:solidFill>
            <a:ln>
              <a:solidFill>
                <a:schemeClr val="accent2">
                  <a:lumMod val="50000"/>
                </a:schemeClr>
              </a:solidFill>
            </a:ln>
            <a:effectLst/>
          </c:spPr>
          <c:invertIfNegative val="0"/>
          <c:cat>
            <c:strRef>
              <c:f>'Payment Method'!$A$6:$A$9</c:f>
              <c:strCache>
                <c:ptCount val="3"/>
                <c:pt idx="0">
                  <c:v>COD</c:v>
                </c:pt>
                <c:pt idx="1">
                  <c:v>Credit Card</c:v>
                </c:pt>
                <c:pt idx="2">
                  <c:v>PayPal</c:v>
                </c:pt>
              </c:strCache>
            </c:strRef>
          </c:cat>
          <c:val>
            <c:numRef>
              <c:f>'Payment Method'!$C$6:$C$9</c:f>
              <c:numCache>
                <c:formatCode>General</c:formatCode>
                <c:ptCount val="3"/>
                <c:pt idx="0">
                  <c:v>198808.51737334661</c:v>
                </c:pt>
                <c:pt idx="1">
                  <c:v>220076.8961000001</c:v>
                </c:pt>
                <c:pt idx="2">
                  <c:v>228456.59489999985</c:v>
                </c:pt>
              </c:numCache>
            </c:numRef>
          </c:val>
          <c:extLst>
            <c:ext xmlns:c16="http://schemas.microsoft.com/office/drawing/2014/chart" uri="{C3380CC4-5D6E-409C-BE32-E72D297353CC}">
              <c16:uniqueId val="{00000001-F7DE-42DD-BCEF-1E6DBD67B130}"/>
            </c:ext>
          </c:extLst>
        </c:ser>
        <c:ser>
          <c:idx val="2"/>
          <c:order val="2"/>
          <c:tx>
            <c:strRef>
              <c:f>'Payment Method'!$D$3:$D$5</c:f>
              <c:strCache>
                <c:ptCount val="1"/>
                <c:pt idx="0">
                  <c:v>South</c:v>
                </c:pt>
              </c:strCache>
            </c:strRef>
          </c:tx>
          <c:spPr>
            <a:solidFill>
              <a:schemeClr val="accent3">
                <a:alpha val="88000"/>
              </a:schemeClr>
            </a:solidFill>
            <a:ln>
              <a:solidFill>
                <a:schemeClr val="accent3">
                  <a:lumMod val="50000"/>
                </a:schemeClr>
              </a:solidFill>
            </a:ln>
            <a:effectLst/>
          </c:spPr>
          <c:invertIfNegative val="0"/>
          <c:cat>
            <c:strRef>
              <c:f>'Payment Method'!$A$6:$A$9</c:f>
              <c:strCache>
                <c:ptCount val="3"/>
                <c:pt idx="0">
                  <c:v>COD</c:v>
                </c:pt>
                <c:pt idx="1">
                  <c:v>Credit Card</c:v>
                </c:pt>
                <c:pt idx="2">
                  <c:v>PayPal</c:v>
                </c:pt>
              </c:strCache>
            </c:strRef>
          </c:cat>
          <c:val>
            <c:numRef>
              <c:f>'Payment Method'!$D$6:$D$9</c:f>
              <c:numCache>
                <c:formatCode>General</c:formatCode>
                <c:ptCount val="3"/>
                <c:pt idx="0">
                  <c:v>190762.86999999997</c:v>
                </c:pt>
                <c:pt idx="1">
                  <c:v>207560.00570000007</c:v>
                </c:pt>
                <c:pt idx="2">
                  <c:v>236890.22000000012</c:v>
                </c:pt>
              </c:numCache>
            </c:numRef>
          </c:val>
          <c:extLst>
            <c:ext xmlns:c16="http://schemas.microsoft.com/office/drawing/2014/chart" uri="{C3380CC4-5D6E-409C-BE32-E72D297353CC}">
              <c16:uniqueId val="{00000002-F7DE-42DD-BCEF-1E6DBD67B130}"/>
            </c:ext>
          </c:extLst>
        </c:ser>
        <c:ser>
          <c:idx val="3"/>
          <c:order val="3"/>
          <c:tx>
            <c:strRef>
              <c:f>'Payment Method'!$E$3:$E$5</c:f>
              <c:strCache>
                <c:ptCount val="1"/>
                <c:pt idx="0">
                  <c:v>West</c:v>
                </c:pt>
              </c:strCache>
            </c:strRef>
          </c:tx>
          <c:spPr>
            <a:solidFill>
              <a:schemeClr val="accent4">
                <a:alpha val="88000"/>
              </a:schemeClr>
            </a:solidFill>
            <a:ln>
              <a:solidFill>
                <a:schemeClr val="accent4">
                  <a:lumMod val="50000"/>
                </a:schemeClr>
              </a:solidFill>
            </a:ln>
            <a:effectLst/>
          </c:spPr>
          <c:invertIfNegative val="0"/>
          <c:cat>
            <c:strRef>
              <c:f>'Payment Method'!$A$6:$A$9</c:f>
              <c:strCache>
                <c:ptCount val="3"/>
                <c:pt idx="0">
                  <c:v>COD</c:v>
                </c:pt>
                <c:pt idx="1">
                  <c:v>Credit Card</c:v>
                </c:pt>
                <c:pt idx="2">
                  <c:v>PayPal</c:v>
                </c:pt>
              </c:strCache>
            </c:strRef>
          </c:cat>
          <c:val>
            <c:numRef>
              <c:f>'Payment Method'!$E$6:$E$9</c:f>
              <c:numCache>
                <c:formatCode>General</c:formatCode>
                <c:ptCount val="3"/>
                <c:pt idx="0">
                  <c:v>81576.346999999994</c:v>
                </c:pt>
                <c:pt idx="1">
                  <c:v>105863.5751</c:v>
                </c:pt>
                <c:pt idx="2">
                  <c:v>83236.483900000007</c:v>
                </c:pt>
              </c:numCache>
            </c:numRef>
          </c:val>
          <c:extLst>
            <c:ext xmlns:c16="http://schemas.microsoft.com/office/drawing/2014/chart" uri="{C3380CC4-5D6E-409C-BE32-E72D297353CC}">
              <c16:uniqueId val="{00000003-F7DE-42DD-BCEF-1E6DBD67B130}"/>
            </c:ext>
          </c:extLst>
        </c:ser>
        <c:dLbls>
          <c:showLegendKey val="0"/>
          <c:showVal val="0"/>
          <c:showCatName val="0"/>
          <c:showSerName val="0"/>
          <c:showPercent val="0"/>
          <c:showBubbleSize val="0"/>
        </c:dLbls>
        <c:gapWidth val="84"/>
        <c:axId val="554413680"/>
        <c:axId val="554414160"/>
      </c:barChart>
      <c:catAx>
        <c:axId val="554413680"/>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54414160"/>
        <c:crosses val="autoZero"/>
        <c:auto val="1"/>
        <c:lblAlgn val="ctr"/>
        <c:lblOffset val="100"/>
        <c:noMultiLvlLbl val="0"/>
      </c:catAx>
      <c:valAx>
        <c:axId val="554414160"/>
        <c:scaling>
          <c:orientation val="minMax"/>
        </c:scaling>
        <c:delete val="1"/>
        <c:axPos val="l"/>
        <c:majorGridlines>
          <c:spPr>
            <a:ln w="9525">
              <a:solidFill>
                <a:schemeClr val="lt1">
                  <a:lumMod val="50000"/>
                </a:schemeClr>
              </a:solidFill>
            </a:ln>
            <a:effectLst/>
          </c:spPr>
        </c:majorGridlines>
        <c:title>
          <c:overlay val="0"/>
          <c:spPr>
            <a:noFill/>
            <a:ln>
              <a:noFill/>
            </a:ln>
            <a:effectLst/>
          </c:spPr>
          <c:txPr>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out"/>
        <c:minorTickMark val="none"/>
        <c:tickLblPos val="nextTo"/>
        <c:crossAx val="554413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Excel Cleaned Data set.xlsx]Productsales-summary!PivotTable2</c:name>
    <c:fmtId val="5"/>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solidFill>
                  <a:srgbClr val="FFFF00"/>
                </a:solidFill>
              </a:rPr>
              <a:t>sales</a:t>
            </a:r>
            <a:r>
              <a:rPr lang="en-US" baseline="0">
                <a:solidFill>
                  <a:srgbClr val="FFFF00"/>
                </a:solidFill>
              </a:rPr>
              <a:t> revenue vs product category</a:t>
            </a:r>
            <a:endParaRPr lang="en-US">
              <a:solidFill>
                <a:srgbClr val="FFFF00"/>
              </a:solidFill>
            </a:endParaRPr>
          </a:p>
        </c:rich>
      </c:tx>
      <c:layout>
        <c:manualLayout>
          <c:xMode val="edge"/>
          <c:yMode val="edge"/>
          <c:x val="0.19410990964839073"/>
          <c:y val="2.8460297884451207E-3"/>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2"/>
            </a:solidFill>
            <a:ln w="9525">
              <a:solidFill>
                <a:schemeClr val="dk1">
                  <a:lumMod val="75000"/>
                  <a:lumOff val="25000"/>
                </a:schemeClr>
              </a:solidFill>
            </a:ln>
            <a:effectLst/>
          </c:spPr>
        </c:marker>
        <c:dLbl>
          <c:idx val="0"/>
          <c:spPr>
            <a:solidFill>
              <a:srgbClr val="C0504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3"/>
            </a:solidFill>
            <a:ln w="9525">
              <a:solidFill>
                <a:schemeClr val="dk1">
                  <a:lumMod val="75000"/>
                  <a:lumOff val="25000"/>
                </a:schemeClr>
              </a:solidFill>
            </a:ln>
            <a:effectLst/>
          </c:spPr>
        </c:marker>
        <c:dLbl>
          <c:idx val="0"/>
          <c:spPr>
            <a:solidFill>
              <a:srgbClr val="9BBB59">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4"/>
            </a:solidFill>
            <a:ln w="9525">
              <a:solidFill>
                <a:schemeClr val="dk1">
                  <a:lumMod val="75000"/>
                  <a:lumOff val="25000"/>
                </a:schemeClr>
              </a:solidFill>
            </a:ln>
            <a:effectLst/>
          </c:spPr>
        </c:marker>
        <c:dLbl>
          <c:idx val="0"/>
          <c:spPr>
            <a:solidFill>
              <a:srgbClr val="8064A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5"/>
            </a:solidFill>
            <a:ln w="9525">
              <a:solidFill>
                <a:schemeClr val="dk1">
                  <a:lumMod val="75000"/>
                  <a:lumOff val="25000"/>
                </a:schemeClr>
              </a:solidFill>
            </a:ln>
            <a:effectLst/>
          </c:spPr>
        </c:marker>
        <c:dLbl>
          <c:idx val="0"/>
          <c:spPr>
            <a:solidFill>
              <a:srgbClr val="4BACC6">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C0504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9BBB59">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8064A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BACC6">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C0504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9BBB59">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8064A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BACC6">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'Productsales-summary'!$B$3:$B$4</c:f>
              <c:strCache>
                <c:ptCount val="1"/>
                <c:pt idx="0">
                  <c:v>Beauty</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cat>
            <c:strRef>
              <c:f>'Productsales-summary'!$A$5:$A$9</c:f>
              <c:strCache>
                <c:ptCount val="4"/>
                <c:pt idx="0">
                  <c:v>East</c:v>
                </c:pt>
                <c:pt idx="1">
                  <c:v>North</c:v>
                </c:pt>
                <c:pt idx="2">
                  <c:v>South</c:v>
                </c:pt>
                <c:pt idx="3">
                  <c:v>West</c:v>
                </c:pt>
              </c:strCache>
            </c:strRef>
          </c:cat>
          <c:val>
            <c:numRef>
              <c:f>'Productsales-summary'!$B$5:$B$9</c:f>
              <c:numCache>
                <c:formatCode>"$"#,##0.00</c:formatCode>
                <c:ptCount val="4"/>
                <c:pt idx="0">
                  <c:v>93738.073799999998</c:v>
                </c:pt>
                <c:pt idx="1">
                  <c:v>91775.935686673372</c:v>
                </c:pt>
                <c:pt idx="2">
                  <c:v>101876.16189999998</c:v>
                </c:pt>
                <c:pt idx="3">
                  <c:v>35059.547500000008</c:v>
                </c:pt>
              </c:numCache>
            </c:numRef>
          </c:val>
          <c:extLst>
            <c:ext xmlns:c16="http://schemas.microsoft.com/office/drawing/2014/chart" uri="{C3380CC4-5D6E-409C-BE32-E72D297353CC}">
              <c16:uniqueId val="{00000000-B7E5-44DE-9A16-F469DC2F7DAE}"/>
            </c:ext>
          </c:extLst>
        </c:ser>
        <c:ser>
          <c:idx val="1"/>
          <c:order val="1"/>
          <c:tx>
            <c:strRef>
              <c:f>'Productsales-summary'!$C$3:$C$4</c:f>
              <c:strCache>
                <c:ptCount val="1"/>
                <c:pt idx="0">
                  <c:v>Clothing</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cat>
            <c:strRef>
              <c:f>'Productsales-summary'!$A$5:$A$9</c:f>
              <c:strCache>
                <c:ptCount val="4"/>
                <c:pt idx="0">
                  <c:v>East</c:v>
                </c:pt>
                <c:pt idx="1">
                  <c:v>North</c:v>
                </c:pt>
                <c:pt idx="2">
                  <c:v>South</c:v>
                </c:pt>
                <c:pt idx="3">
                  <c:v>West</c:v>
                </c:pt>
              </c:strCache>
            </c:strRef>
          </c:cat>
          <c:val>
            <c:numRef>
              <c:f>'Productsales-summary'!$C$5:$C$9</c:f>
              <c:numCache>
                <c:formatCode>"$"#,##0.00</c:formatCode>
                <c:ptCount val="4"/>
                <c:pt idx="0">
                  <c:v>104828.53848667335</c:v>
                </c:pt>
                <c:pt idx="1">
                  <c:v>112184.95468667334</c:v>
                </c:pt>
                <c:pt idx="2">
                  <c:v>113264.1347</c:v>
                </c:pt>
                <c:pt idx="3">
                  <c:v>48953.004199999996</c:v>
                </c:pt>
              </c:numCache>
            </c:numRef>
          </c:val>
          <c:extLst>
            <c:ext xmlns:c16="http://schemas.microsoft.com/office/drawing/2014/chart" uri="{C3380CC4-5D6E-409C-BE32-E72D297353CC}">
              <c16:uniqueId val="{00000001-B7E5-44DE-9A16-F469DC2F7DAE}"/>
            </c:ext>
          </c:extLst>
        </c:ser>
        <c:ser>
          <c:idx val="2"/>
          <c:order val="2"/>
          <c:tx>
            <c:strRef>
              <c:f>'Productsales-summary'!$D$3:$D$4</c:f>
              <c:strCache>
                <c:ptCount val="1"/>
                <c:pt idx="0">
                  <c:v>Electronics</c:v>
                </c:pt>
              </c:strCache>
            </c:strRef>
          </c:tx>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invertIfNegative val="0"/>
          <c:cat>
            <c:strRef>
              <c:f>'Productsales-summary'!$A$5:$A$9</c:f>
              <c:strCache>
                <c:ptCount val="4"/>
                <c:pt idx="0">
                  <c:v>East</c:v>
                </c:pt>
                <c:pt idx="1">
                  <c:v>North</c:v>
                </c:pt>
                <c:pt idx="2">
                  <c:v>South</c:v>
                </c:pt>
                <c:pt idx="3">
                  <c:v>West</c:v>
                </c:pt>
              </c:strCache>
            </c:strRef>
          </c:cat>
          <c:val>
            <c:numRef>
              <c:f>'Productsales-summary'!$D$5:$D$9</c:f>
              <c:numCache>
                <c:formatCode>"$"#,##0.00</c:formatCode>
                <c:ptCount val="4"/>
                <c:pt idx="0">
                  <c:v>133221.6777</c:v>
                </c:pt>
                <c:pt idx="1">
                  <c:v>147510.95759999991</c:v>
                </c:pt>
                <c:pt idx="2">
                  <c:v>147714.63710000005</c:v>
                </c:pt>
                <c:pt idx="3">
                  <c:v>75864.075600000011</c:v>
                </c:pt>
              </c:numCache>
            </c:numRef>
          </c:val>
          <c:extLst>
            <c:ext xmlns:c16="http://schemas.microsoft.com/office/drawing/2014/chart" uri="{C3380CC4-5D6E-409C-BE32-E72D297353CC}">
              <c16:uniqueId val="{00000002-B7E5-44DE-9A16-F469DC2F7DAE}"/>
            </c:ext>
          </c:extLst>
        </c:ser>
        <c:ser>
          <c:idx val="3"/>
          <c:order val="3"/>
          <c:tx>
            <c:strRef>
              <c:f>'Productsales-summary'!$E$3:$E$4</c:f>
              <c:strCache>
                <c:ptCount val="1"/>
                <c:pt idx="0">
                  <c:v>Home</c:v>
                </c:pt>
              </c:strCache>
            </c:strRef>
          </c:tx>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invertIfNegative val="0"/>
          <c:cat>
            <c:strRef>
              <c:f>'Productsales-summary'!$A$5:$A$9</c:f>
              <c:strCache>
                <c:ptCount val="4"/>
                <c:pt idx="0">
                  <c:v>East</c:v>
                </c:pt>
                <c:pt idx="1">
                  <c:v>North</c:v>
                </c:pt>
                <c:pt idx="2">
                  <c:v>South</c:v>
                </c:pt>
                <c:pt idx="3">
                  <c:v>West</c:v>
                </c:pt>
              </c:strCache>
            </c:strRef>
          </c:cat>
          <c:val>
            <c:numRef>
              <c:f>'Productsales-summary'!$E$5:$E$9</c:f>
              <c:numCache>
                <c:formatCode>"$"#,##0.00</c:formatCode>
                <c:ptCount val="4"/>
                <c:pt idx="0">
                  <c:v>120153.85620000001</c:v>
                </c:pt>
                <c:pt idx="1">
                  <c:v>129789.20389999995</c:v>
                </c:pt>
                <c:pt idx="2">
                  <c:v>117057.06329999995</c:v>
                </c:pt>
                <c:pt idx="3">
                  <c:v>60295.680200000032</c:v>
                </c:pt>
              </c:numCache>
            </c:numRef>
          </c:val>
          <c:extLst>
            <c:ext xmlns:c16="http://schemas.microsoft.com/office/drawing/2014/chart" uri="{C3380CC4-5D6E-409C-BE32-E72D297353CC}">
              <c16:uniqueId val="{00000003-B7E5-44DE-9A16-F469DC2F7DAE}"/>
            </c:ext>
          </c:extLst>
        </c:ser>
        <c:ser>
          <c:idx val="4"/>
          <c:order val="4"/>
          <c:tx>
            <c:strRef>
              <c:f>'Productsales-summary'!$F$3:$F$4</c:f>
              <c:strCache>
                <c:ptCount val="1"/>
                <c:pt idx="0">
                  <c:v>Sports</c:v>
                </c:pt>
              </c:strCache>
            </c:strRef>
          </c:tx>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5">
                  <a:lumMod val="50000"/>
                </a:schemeClr>
              </a:contourClr>
            </a:sp3d>
          </c:spPr>
          <c:invertIfNegative val="0"/>
          <c:cat>
            <c:strRef>
              <c:f>'Productsales-summary'!$A$5:$A$9</c:f>
              <c:strCache>
                <c:ptCount val="4"/>
                <c:pt idx="0">
                  <c:v>East</c:v>
                </c:pt>
                <c:pt idx="1">
                  <c:v>North</c:v>
                </c:pt>
                <c:pt idx="2">
                  <c:v>South</c:v>
                </c:pt>
                <c:pt idx="3">
                  <c:v>West</c:v>
                </c:pt>
              </c:strCache>
            </c:strRef>
          </c:cat>
          <c:val>
            <c:numRef>
              <c:f>'Productsales-summary'!$F$5:$F$9</c:f>
              <c:numCache>
                <c:formatCode>"$"#,##0.00</c:formatCode>
                <c:ptCount val="4"/>
                <c:pt idx="0">
                  <c:v>170084.31708667337</c:v>
                </c:pt>
                <c:pt idx="1">
                  <c:v>166080.95650000003</c:v>
                </c:pt>
                <c:pt idx="2">
                  <c:v>155301.0987</c:v>
                </c:pt>
                <c:pt idx="3">
                  <c:v>50504.098499999993</c:v>
                </c:pt>
              </c:numCache>
            </c:numRef>
          </c:val>
          <c:extLst>
            <c:ext xmlns:c16="http://schemas.microsoft.com/office/drawing/2014/chart" uri="{C3380CC4-5D6E-409C-BE32-E72D297353CC}">
              <c16:uniqueId val="{00000004-B7E5-44DE-9A16-F469DC2F7DAE}"/>
            </c:ext>
          </c:extLst>
        </c:ser>
        <c:dLbls>
          <c:showLegendKey val="0"/>
          <c:showVal val="0"/>
          <c:showCatName val="0"/>
          <c:showSerName val="0"/>
          <c:showPercent val="0"/>
          <c:showBubbleSize val="0"/>
        </c:dLbls>
        <c:gapWidth val="84"/>
        <c:gapDepth val="53"/>
        <c:shape val="box"/>
        <c:axId val="1818152799"/>
        <c:axId val="1818155679"/>
        <c:axId val="0"/>
      </c:bar3DChart>
      <c:catAx>
        <c:axId val="18181527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18155679"/>
        <c:crosses val="autoZero"/>
        <c:auto val="1"/>
        <c:lblAlgn val="ctr"/>
        <c:lblOffset val="100"/>
        <c:noMultiLvlLbl val="0"/>
      </c:catAx>
      <c:valAx>
        <c:axId val="1818155679"/>
        <c:scaling>
          <c:orientation val="minMax"/>
        </c:scaling>
        <c:delete val="1"/>
        <c:axPos val="l"/>
        <c:majorGridlines>
          <c:spPr>
            <a:ln w="9525">
              <a:solidFill>
                <a:schemeClr val="lt1">
                  <a:lumMod val="50000"/>
                </a:schemeClr>
              </a:solidFill>
            </a:ln>
            <a:effectLst/>
          </c:spPr>
        </c:majorGridlines>
        <c:numFmt formatCode="&quot;$&quot;#,##0.00" sourceLinked="1"/>
        <c:majorTickMark val="out"/>
        <c:minorTickMark val="none"/>
        <c:tickLblPos val="nextTo"/>
        <c:crossAx val="1818152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Excel Cleaned Data set.xlsx]StoreType!PivotTable5</c:name>
    <c:fmtId val="11"/>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StoreType!$B$3</c:f>
              <c:strCache>
                <c:ptCount val="1"/>
                <c:pt idx="0">
                  <c:v>Sum of Total 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StoreType!$A$4:$A$9</c:f>
              <c:multiLvlStrCache>
                <c:ptCount val="4"/>
                <c:lvl>
                  <c:pt idx="2">
                    <c:v>North</c:v>
                  </c:pt>
                  <c:pt idx="3">
                    <c:v>South</c:v>
                  </c:pt>
                </c:lvl>
                <c:lvl>
                  <c:pt idx="0">
                    <c:v>Flagship</c:v>
                  </c:pt>
                  <c:pt idx="1">
                    <c:v>Online</c:v>
                  </c:pt>
                  <c:pt idx="2">
                    <c:v>Outlet</c:v>
                  </c:pt>
                </c:lvl>
              </c:multiLvlStrCache>
            </c:multiLvlStrRef>
          </c:cat>
          <c:val>
            <c:numRef>
              <c:f>StoreType!$B$4:$B$9</c:f>
              <c:numCache>
                <c:formatCode>General</c:formatCode>
                <c:ptCount val="4"/>
                <c:pt idx="0">
                  <c:v>848929.40358667425</c:v>
                </c:pt>
                <c:pt idx="1">
                  <c:v>913875.67067334673</c:v>
                </c:pt>
                <c:pt idx="2">
                  <c:v>207243.80798667335</c:v>
                </c:pt>
                <c:pt idx="3">
                  <c:v>205209.09110000005</c:v>
                </c:pt>
              </c:numCache>
            </c:numRef>
          </c:val>
          <c:extLst>
            <c:ext xmlns:c16="http://schemas.microsoft.com/office/drawing/2014/chart" uri="{C3380CC4-5D6E-409C-BE32-E72D297353CC}">
              <c16:uniqueId val="{00000000-6D7E-4863-BD5F-063DBDEDBDF1}"/>
            </c:ext>
          </c:extLst>
        </c:ser>
        <c:ser>
          <c:idx val="1"/>
          <c:order val="1"/>
          <c:tx>
            <c:strRef>
              <c:f>StoreType!$C$3</c:f>
              <c:strCache>
                <c:ptCount val="1"/>
                <c:pt idx="0">
                  <c:v>Count of Quantity</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StoreType!$A$4:$A$9</c:f>
              <c:multiLvlStrCache>
                <c:ptCount val="4"/>
                <c:lvl>
                  <c:pt idx="2">
                    <c:v>North</c:v>
                  </c:pt>
                  <c:pt idx="3">
                    <c:v>South</c:v>
                  </c:pt>
                </c:lvl>
                <c:lvl>
                  <c:pt idx="0">
                    <c:v>Flagship</c:v>
                  </c:pt>
                  <c:pt idx="1">
                    <c:v>Online</c:v>
                  </c:pt>
                  <c:pt idx="2">
                    <c:v>Outlet</c:v>
                  </c:pt>
                </c:lvl>
              </c:multiLvlStrCache>
            </c:multiLvlStrRef>
          </c:cat>
          <c:val>
            <c:numRef>
              <c:f>StoreType!$C$4:$C$9</c:f>
              <c:numCache>
                <c:formatCode>General</c:formatCode>
                <c:ptCount val="4"/>
                <c:pt idx="0">
                  <c:v>794</c:v>
                </c:pt>
                <c:pt idx="1">
                  <c:v>822</c:v>
                </c:pt>
                <c:pt idx="2">
                  <c:v>197</c:v>
                </c:pt>
                <c:pt idx="3">
                  <c:v>187</c:v>
                </c:pt>
              </c:numCache>
            </c:numRef>
          </c:val>
          <c:extLst>
            <c:ext xmlns:c16="http://schemas.microsoft.com/office/drawing/2014/chart" uri="{C3380CC4-5D6E-409C-BE32-E72D297353CC}">
              <c16:uniqueId val="{00000001-6D7E-4863-BD5F-063DBDEDBDF1}"/>
            </c:ext>
          </c:extLst>
        </c:ser>
        <c:dLbls>
          <c:dLblPos val="ctr"/>
          <c:showLegendKey val="0"/>
          <c:showVal val="1"/>
          <c:showCatName val="0"/>
          <c:showSerName val="0"/>
          <c:showPercent val="0"/>
          <c:showBubbleSize val="0"/>
        </c:dLbls>
        <c:gapWidth val="150"/>
        <c:overlap val="100"/>
        <c:axId val="1829844623"/>
        <c:axId val="1829843183"/>
      </c:barChart>
      <c:catAx>
        <c:axId val="1829844623"/>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29843183"/>
        <c:crosses val="autoZero"/>
        <c:auto val="1"/>
        <c:lblAlgn val="ctr"/>
        <c:lblOffset val="100"/>
        <c:noMultiLvlLbl val="0"/>
      </c:catAx>
      <c:valAx>
        <c:axId val="182984318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29844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Excel Cleaned Data set.xlsx]Category Vs Cost and Stock!PivotTable13</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Catrgory Vs Cost and Stock</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'Category Vs Cost and Stock'!$B$3</c:f>
              <c:strCache>
                <c:ptCount val="1"/>
                <c:pt idx="0">
                  <c:v>Sum of Cost </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'Category Vs Cost and Stock'!$A$4:$A$9</c:f>
              <c:strCache>
                <c:ptCount val="5"/>
                <c:pt idx="0">
                  <c:v>Beauty</c:v>
                </c:pt>
                <c:pt idx="1">
                  <c:v>Clothing</c:v>
                </c:pt>
                <c:pt idx="2">
                  <c:v>Electronics</c:v>
                </c:pt>
                <c:pt idx="3">
                  <c:v>Home</c:v>
                </c:pt>
                <c:pt idx="4">
                  <c:v>Sports</c:v>
                </c:pt>
              </c:strCache>
            </c:strRef>
          </c:cat>
          <c:val>
            <c:numRef>
              <c:f>'Category Vs Cost and Stock'!$B$4:$B$9</c:f>
              <c:numCache>
                <c:formatCode>"$"#,##0.00</c:formatCode>
                <c:ptCount val="5"/>
                <c:pt idx="0">
                  <c:v>3763.4972340425529</c:v>
                </c:pt>
                <c:pt idx="1">
                  <c:v>4748.1208510638298</c:v>
                </c:pt>
                <c:pt idx="2">
                  <c:v>6647.66</c:v>
                </c:pt>
                <c:pt idx="3">
                  <c:v>4950.1636170212769</c:v>
                </c:pt>
                <c:pt idx="4">
                  <c:v>5294.9199999999992</c:v>
                </c:pt>
              </c:numCache>
            </c:numRef>
          </c:val>
          <c:extLst>
            <c:ext xmlns:c16="http://schemas.microsoft.com/office/drawing/2014/chart" uri="{C3380CC4-5D6E-409C-BE32-E72D297353CC}">
              <c16:uniqueId val="{00000000-499E-413F-8A44-EC20615F8F96}"/>
            </c:ext>
          </c:extLst>
        </c:ser>
        <c:ser>
          <c:idx val="1"/>
          <c:order val="1"/>
          <c:tx>
            <c:strRef>
              <c:f>'Category Vs Cost and Stock'!$C$3</c:f>
              <c:strCache>
                <c:ptCount val="1"/>
                <c:pt idx="0">
                  <c:v>Count of Stock</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'Category Vs Cost and Stock'!$A$4:$A$9</c:f>
              <c:strCache>
                <c:ptCount val="5"/>
                <c:pt idx="0">
                  <c:v>Beauty</c:v>
                </c:pt>
                <c:pt idx="1">
                  <c:v>Clothing</c:v>
                </c:pt>
                <c:pt idx="2">
                  <c:v>Electronics</c:v>
                </c:pt>
                <c:pt idx="3">
                  <c:v>Home</c:v>
                </c:pt>
                <c:pt idx="4">
                  <c:v>Sports</c:v>
                </c:pt>
              </c:strCache>
            </c:strRef>
          </c:cat>
          <c:val>
            <c:numRef>
              <c:f>'Category Vs Cost and Stock'!$C$4:$C$9</c:f>
              <c:numCache>
                <c:formatCode>General</c:formatCode>
                <c:ptCount val="5"/>
                <c:pt idx="0">
                  <c:v>15</c:v>
                </c:pt>
                <c:pt idx="1">
                  <c:v>18</c:v>
                </c:pt>
                <c:pt idx="2">
                  <c:v>21</c:v>
                </c:pt>
                <c:pt idx="3">
                  <c:v>21</c:v>
                </c:pt>
                <c:pt idx="4">
                  <c:v>25</c:v>
                </c:pt>
              </c:numCache>
            </c:numRef>
          </c:val>
          <c:extLst>
            <c:ext xmlns:c16="http://schemas.microsoft.com/office/drawing/2014/chart" uri="{C3380CC4-5D6E-409C-BE32-E72D297353CC}">
              <c16:uniqueId val="{00000001-499E-413F-8A44-EC20615F8F96}"/>
            </c:ext>
          </c:extLst>
        </c:ser>
        <c:dLbls>
          <c:showLegendKey val="0"/>
          <c:showVal val="1"/>
          <c:showCatName val="0"/>
          <c:showSerName val="0"/>
          <c:showPercent val="0"/>
          <c:showBubbleSize val="0"/>
        </c:dLbls>
        <c:gapWidth val="150"/>
        <c:shape val="box"/>
        <c:axId val="554410320"/>
        <c:axId val="554415120"/>
        <c:axId val="0"/>
      </c:bar3DChart>
      <c:catAx>
        <c:axId val="554410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4415120"/>
        <c:crosses val="autoZero"/>
        <c:auto val="1"/>
        <c:lblAlgn val="ctr"/>
        <c:lblOffset val="100"/>
        <c:noMultiLvlLbl val="0"/>
      </c:catAx>
      <c:valAx>
        <c:axId val="554415120"/>
        <c:scaling>
          <c:orientation val="minMax"/>
        </c:scaling>
        <c:delete val="0"/>
        <c:axPos val="l"/>
        <c:majorGridlines>
          <c:spPr>
            <a:ln w="9525" cap="flat" cmpd="sng" algn="ctr">
              <a:solidFill>
                <a:schemeClr val="dk1">
                  <a:lumMod val="50000"/>
                  <a:lumOff val="5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4410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4.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4.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10.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163830</xdr:rowOff>
    </xdr:from>
    <xdr:to>
      <xdr:col>9</xdr:col>
      <xdr:colOff>640080</xdr:colOff>
      <xdr:row>16</xdr:row>
      <xdr:rowOff>163830</xdr:rowOff>
    </xdr:to>
    <xdr:graphicFrame macro="">
      <xdr:nvGraphicFramePr>
        <xdr:cNvPr id="2" name="Chart 1">
          <a:extLst>
            <a:ext uri="{FF2B5EF4-FFF2-40B4-BE49-F238E27FC236}">
              <a16:creationId xmlns:a16="http://schemas.microsoft.com/office/drawing/2014/main" id="{B8108294-BC17-D324-846F-234BF96ECF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259080</xdr:colOff>
      <xdr:row>10</xdr:row>
      <xdr:rowOff>38101</xdr:rowOff>
    </xdr:from>
    <xdr:to>
      <xdr:col>2</xdr:col>
      <xdr:colOff>769620</xdr:colOff>
      <xdr:row>16</xdr:row>
      <xdr:rowOff>114301</xdr:rowOff>
    </xdr:to>
    <mc:AlternateContent xmlns:mc="http://schemas.openxmlformats.org/markup-compatibility/2006">
      <mc:Choice xmlns:a14="http://schemas.microsoft.com/office/drawing/2010/main" Requires="a14">
        <xdr:graphicFrame macro="">
          <xdr:nvGraphicFramePr>
            <xdr:cNvPr id="3" name="Store_Type">
              <a:extLst>
                <a:ext uri="{FF2B5EF4-FFF2-40B4-BE49-F238E27FC236}">
                  <a16:creationId xmlns:a16="http://schemas.microsoft.com/office/drawing/2014/main" id="{8A1936A5-775B-9763-473E-3FBB7537E5AC}"/>
                </a:ext>
              </a:extLst>
            </xdr:cNvPr>
            <xdr:cNvGraphicFramePr/>
          </xdr:nvGraphicFramePr>
          <xdr:xfrm>
            <a:off x="0" y="0"/>
            <a:ext cx="0" cy="0"/>
          </xdr:xfrm>
          <a:graphic>
            <a:graphicData uri="http://schemas.microsoft.com/office/drawing/2010/slicer">
              <sle:slicer xmlns:sle="http://schemas.microsoft.com/office/drawing/2010/slicer" name="Store_Type"/>
            </a:graphicData>
          </a:graphic>
        </xdr:graphicFrame>
      </mc:Choice>
      <mc:Fallback>
        <xdr:sp macro="" textlink="">
          <xdr:nvSpPr>
            <xdr:cNvPr id="0" name=""/>
            <xdr:cNvSpPr>
              <a:spLocks noTextEdit="1"/>
            </xdr:cNvSpPr>
          </xdr:nvSpPr>
          <xdr:spPr>
            <a:xfrm>
              <a:off x="1120140" y="1950721"/>
              <a:ext cx="1828800" cy="1173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38100</xdr:colOff>
      <xdr:row>1</xdr:row>
      <xdr:rowOff>179070</xdr:rowOff>
    </xdr:from>
    <xdr:to>
      <xdr:col>10</xdr:col>
      <xdr:colOff>342900</xdr:colOff>
      <xdr:row>16</xdr:row>
      <xdr:rowOff>179070</xdr:rowOff>
    </xdr:to>
    <xdr:graphicFrame macro="">
      <xdr:nvGraphicFramePr>
        <xdr:cNvPr id="2" name="Chart 1">
          <a:extLst>
            <a:ext uri="{FF2B5EF4-FFF2-40B4-BE49-F238E27FC236}">
              <a16:creationId xmlns:a16="http://schemas.microsoft.com/office/drawing/2014/main" id="{CEA17920-5E59-3A92-89DA-586D46A056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708660</xdr:colOff>
      <xdr:row>9</xdr:row>
      <xdr:rowOff>45721</xdr:rowOff>
    </xdr:from>
    <xdr:to>
      <xdr:col>2</xdr:col>
      <xdr:colOff>883920</xdr:colOff>
      <xdr:row>18</xdr:row>
      <xdr:rowOff>83821</xdr:rowOff>
    </xdr:to>
    <mc:AlternateContent xmlns:mc="http://schemas.openxmlformats.org/markup-compatibility/2006">
      <mc:Choice xmlns:a14="http://schemas.microsoft.com/office/drawing/2010/main" Requires="a14">
        <xdr:graphicFrame macro="">
          <xdr:nvGraphicFramePr>
            <xdr:cNvPr id="4" name="Category 1">
              <a:extLst>
                <a:ext uri="{FF2B5EF4-FFF2-40B4-BE49-F238E27FC236}">
                  <a16:creationId xmlns:a16="http://schemas.microsoft.com/office/drawing/2014/main" id="{AAC8D805-21A6-65BA-661D-16409B253AA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708660" y="1874521"/>
              <a:ext cx="1828800" cy="1684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7</xdr:col>
      <xdr:colOff>30480</xdr:colOff>
      <xdr:row>1</xdr:row>
      <xdr:rowOff>278130</xdr:rowOff>
    </xdr:from>
    <xdr:to>
      <xdr:col>15</xdr:col>
      <xdr:colOff>541020</xdr:colOff>
      <xdr:row>20</xdr:row>
      <xdr:rowOff>167640</xdr:rowOff>
    </xdr:to>
    <xdr:graphicFrame macro="">
      <xdr:nvGraphicFramePr>
        <xdr:cNvPr id="2" name="Chart 1">
          <a:extLst>
            <a:ext uri="{FF2B5EF4-FFF2-40B4-BE49-F238E27FC236}">
              <a16:creationId xmlns:a16="http://schemas.microsoft.com/office/drawing/2014/main" id="{C8F472B0-292A-FE85-20A2-68197931B3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9</xdr:row>
      <xdr:rowOff>121920</xdr:rowOff>
    </xdr:from>
    <xdr:to>
      <xdr:col>3</xdr:col>
      <xdr:colOff>190500</xdr:colOff>
      <xdr:row>17</xdr:row>
      <xdr:rowOff>30480</xdr:rowOff>
    </xdr:to>
    <mc:AlternateContent xmlns:mc="http://schemas.openxmlformats.org/markup-compatibility/2006">
      <mc:Choice xmlns:tsle="http://schemas.microsoft.com/office/drawing/2012/timeslicer" Requires="tsle">
        <xdr:graphicFrame macro="">
          <xdr:nvGraphicFramePr>
            <xdr:cNvPr id="3" name="Order_Date">
              <a:extLst>
                <a:ext uri="{FF2B5EF4-FFF2-40B4-BE49-F238E27FC236}">
                  <a16:creationId xmlns:a16="http://schemas.microsoft.com/office/drawing/2014/main" id="{2DA3A131-D2EC-79BF-D071-B50CFF4EF2A1}"/>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0" y="188214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6</xdr:col>
      <xdr:colOff>30480</xdr:colOff>
      <xdr:row>2</xdr:row>
      <xdr:rowOff>3810</xdr:rowOff>
    </xdr:from>
    <xdr:to>
      <xdr:col>11</xdr:col>
      <xdr:colOff>487680</xdr:colOff>
      <xdr:row>17</xdr:row>
      <xdr:rowOff>3810</xdr:rowOff>
    </xdr:to>
    <xdr:graphicFrame macro="">
      <xdr:nvGraphicFramePr>
        <xdr:cNvPr id="2" name="Chart 1">
          <a:extLst>
            <a:ext uri="{FF2B5EF4-FFF2-40B4-BE49-F238E27FC236}">
              <a16:creationId xmlns:a16="http://schemas.microsoft.com/office/drawing/2014/main" id="{D21856BB-A4B7-660E-C444-DE5044A638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822960</xdr:colOff>
      <xdr:row>12</xdr:row>
      <xdr:rowOff>114301</xdr:rowOff>
    </xdr:from>
    <xdr:to>
      <xdr:col>3</xdr:col>
      <xdr:colOff>762000</xdr:colOff>
      <xdr:row>19</xdr:row>
      <xdr:rowOff>53341</xdr:rowOff>
    </xdr:to>
    <mc:AlternateContent xmlns:mc="http://schemas.openxmlformats.org/markup-compatibility/2006">
      <mc:Choice xmlns:a14="http://schemas.microsoft.com/office/drawing/2010/main" Requires="a14">
        <xdr:graphicFrame macro="">
          <xdr:nvGraphicFramePr>
            <xdr:cNvPr id="3" name="Payment_Type">
              <a:extLst>
                <a:ext uri="{FF2B5EF4-FFF2-40B4-BE49-F238E27FC236}">
                  <a16:creationId xmlns:a16="http://schemas.microsoft.com/office/drawing/2014/main" id="{A4B02F70-B64C-E2D6-4F1E-5FB0A8D8BE9B}"/>
                </a:ext>
              </a:extLst>
            </xdr:cNvPr>
            <xdr:cNvGraphicFramePr/>
          </xdr:nvGraphicFramePr>
          <xdr:xfrm>
            <a:off x="0" y="0"/>
            <a:ext cx="0" cy="0"/>
          </xdr:xfrm>
          <a:graphic>
            <a:graphicData uri="http://schemas.microsoft.com/office/drawing/2010/slicer">
              <sle:slicer xmlns:sle="http://schemas.microsoft.com/office/drawing/2010/slicer" name="Payment_Type"/>
            </a:graphicData>
          </a:graphic>
        </xdr:graphicFrame>
      </mc:Choice>
      <mc:Fallback>
        <xdr:sp macro="" textlink="">
          <xdr:nvSpPr>
            <xdr:cNvPr id="0" name=""/>
            <xdr:cNvSpPr>
              <a:spLocks noTextEdit="1"/>
            </xdr:cNvSpPr>
          </xdr:nvSpPr>
          <xdr:spPr>
            <a:xfrm>
              <a:off x="2141220" y="2453641"/>
              <a:ext cx="1828800"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510540</xdr:colOff>
      <xdr:row>0</xdr:row>
      <xdr:rowOff>339090</xdr:rowOff>
    </xdr:from>
    <xdr:to>
      <xdr:col>9</xdr:col>
      <xdr:colOff>815340</xdr:colOff>
      <xdr:row>15</xdr:row>
      <xdr:rowOff>156210</xdr:rowOff>
    </xdr:to>
    <xdr:graphicFrame macro="">
      <xdr:nvGraphicFramePr>
        <xdr:cNvPr id="2" name="Chart 1">
          <a:extLst>
            <a:ext uri="{FF2B5EF4-FFF2-40B4-BE49-F238E27FC236}">
              <a16:creationId xmlns:a16="http://schemas.microsoft.com/office/drawing/2014/main" id="{A0CBE164-A85A-D091-47F2-9E7D9089C0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327660</xdr:colOff>
      <xdr:row>9</xdr:row>
      <xdr:rowOff>76201</xdr:rowOff>
    </xdr:from>
    <xdr:to>
      <xdr:col>4</xdr:col>
      <xdr:colOff>510540</xdr:colOff>
      <xdr:row>17</xdr:row>
      <xdr:rowOff>76201</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FE7E2A2B-776E-1AB6-4D0F-A6BEFD20004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712720" y="1905001"/>
              <a:ext cx="1828800" cy="1463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548640</xdr:colOff>
      <xdr:row>0</xdr:row>
      <xdr:rowOff>179070</xdr:rowOff>
    </xdr:from>
    <xdr:to>
      <xdr:col>7</xdr:col>
      <xdr:colOff>883920</xdr:colOff>
      <xdr:row>23</xdr:row>
      <xdr:rowOff>15240</xdr:rowOff>
    </xdr:to>
    <xdr:graphicFrame macro="">
      <xdr:nvGraphicFramePr>
        <xdr:cNvPr id="2" name="Chart 1">
          <a:extLst>
            <a:ext uri="{FF2B5EF4-FFF2-40B4-BE49-F238E27FC236}">
              <a16:creationId xmlns:a16="http://schemas.microsoft.com/office/drawing/2014/main" id="{DEFF5EAF-ADC5-4763-C5BF-D369FAE0B0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1127760</xdr:colOff>
      <xdr:row>7</xdr:row>
      <xdr:rowOff>15241</xdr:rowOff>
    </xdr:from>
    <xdr:to>
      <xdr:col>9</xdr:col>
      <xdr:colOff>304800</xdr:colOff>
      <xdr:row>16</xdr:row>
      <xdr:rowOff>99061</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20A14B8D-7AB0-DE5D-F94F-EC4CAA4B674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172700" y="1295401"/>
              <a:ext cx="1828800" cy="17297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1127760</xdr:colOff>
      <xdr:row>16</xdr:row>
      <xdr:rowOff>99061</xdr:rowOff>
    </xdr:from>
    <xdr:to>
      <xdr:col>9</xdr:col>
      <xdr:colOff>304800</xdr:colOff>
      <xdr:row>25</xdr:row>
      <xdr:rowOff>7621</xdr:rowOff>
    </xdr:to>
    <mc:AlternateContent xmlns:mc="http://schemas.openxmlformats.org/markup-compatibility/2006">
      <mc:Choice xmlns:a14="http://schemas.microsoft.com/office/drawing/2010/main" Requires="a14">
        <xdr:graphicFrame macro="">
          <xdr:nvGraphicFramePr>
            <xdr:cNvPr id="10" name="Order_Date (Quarter)">
              <a:extLst>
                <a:ext uri="{FF2B5EF4-FFF2-40B4-BE49-F238E27FC236}">
                  <a16:creationId xmlns:a16="http://schemas.microsoft.com/office/drawing/2014/main" id="{1AD61BCA-832A-3D4A-7BB4-ABE8503E9766}"/>
                </a:ext>
              </a:extLst>
            </xdr:cNvPr>
            <xdr:cNvGraphicFramePr/>
          </xdr:nvGraphicFramePr>
          <xdr:xfrm>
            <a:off x="0" y="0"/>
            <a:ext cx="0" cy="0"/>
          </xdr:xfrm>
          <a:graphic>
            <a:graphicData uri="http://schemas.microsoft.com/office/drawing/2010/slicer">
              <sle:slicer xmlns:sle="http://schemas.microsoft.com/office/drawing/2010/slicer" name="Order_Date (Quarter)"/>
            </a:graphicData>
          </a:graphic>
        </xdr:graphicFrame>
      </mc:Choice>
      <mc:Fallback>
        <xdr:sp macro="" textlink="">
          <xdr:nvSpPr>
            <xdr:cNvPr id="0" name=""/>
            <xdr:cNvSpPr>
              <a:spLocks noTextEdit="1"/>
            </xdr:cNvSpPr>
          </xdr:nvSpPr>
          <xdr:spPr>
            <a:xfrm>
              <a:off x="10172700" y="3025141"/>
              <a:ext cx="1828800" cy="1554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152400</xdr:colOff>
      <xdr:row>1</xdr:row>
      <xdr:rowOff>19050</xdr:rowOff>
    </xdr:from>
    <xdr:to>
      <xdr:col>11</xdr:col>
      <xdr:colOff>457200</xdr:colOff>
      <xdr:row>21</xdr:row>
      <xdr:rowOff>137160</xdr:rowOff>
    </xdr:to>
    <xdr:graphicFrame macro="">
      <xdr:nvGraphicFramePr>
        <xdr:cNvPr id="2" name="Chart 1">
          <a:extLst>
            <a:ext uri="{FF2B5EF4-FFF2-40B4-BE49-F238E27FC236}">
              <a16:creationId xmlns:a16="http://schemas.microsoft.com/office/drawing/2014/main" id="{DEFEAD88-AA1B-5198-291A-D7D23573CB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556260</xdr:colOff>
      <xdr:row>9</xdr:row>
      <xdr:rowOff>60960</xdr:rowOff>
    </xdr:from>
    <xdr:to>
      <xdr:col>20</xdr:col>
      <xdr:colOff>236220</xdr:colOff>
      <xdr:row>16</xdr:row>
      <xdr:rowOff>152400</xdr:rowOff>
    </xdr:to>
    <mc:AlternateContent xmlns:mc="http://schemas.openxmlformats.org/markup-compatibility/2006">
      <mc:Choice xmlns:tsle="http://schemas.microsoft.com/office/drawing/2012/timeslicer" Requires="tsle">
        <xdr:graphicFrame macro="">
          <xdr:nvGraphicFramePr>
            <xdr:cNvPr id="3" name="Order_Date 1">
              <a:extLst>
                <a:ext uri="{FF2B5EF4-FFF2-40B4-BE49-F238E27FC236}">
                  <a16:creationId xmlns:a16="http://schemas.microsoft.com/office/drawing/2014/main" id="{C45E2948-222D-B47A-887D-08692E40A82B}"/>
                </a:ext>
              </a:extLst>
            </xdr:cNvPr>
            <xdr:cNvGraphicFramePr/>
          </xdr:nvGraphicFramePr>
          <xdr:xfrm>
            <a:off x="0" y="0"/>
            <a:ext cx="0" cy="0"/>
          </xdr:xfrm>
          <a:graphic>
            <a:graphicData uri="http://schemas.microsoft.com/office/drawing/2012/timeslicer">
              <tsle:timeslicer xmlns:tsle="http://schemas.microsoft.com/office/drawing/2012/timeslicer" name="Order_Date 1"/>
            </a:graphicData>
          </a:graphic>
        </xdr:graphicFrame>
      </mc:Choice>
      <mc:Fallback>
        <xdr:sp macro="" textlink="">
          <xdr:nvSpPr>
            <xdr:cNvPr id="0" name=""/>
            <xdr:cNvSpPr>
              <a:spLocks noTextEdit="1"/>
            </xdr:cNvSpPr>
          </xdr:nvSpPr>
          <xdr:spPr>
            <a:xfrm>
              <a:off x="11460480" y="182118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15</xdr:col>
      <xdr:colOff>342900</xdr:colOff>
      <xdr:row>19</xdr:row>
      <xdr:rowOff>60960</xdr:rowOff>
    </xdr:from>
    <xdr:to>
      <xdr:col>18</xdr:col>
      <xdr:colOff>342900</xdr:colOff>
      <xdr:row>32</xdr:row>
      <xdr:rowOff>150495</xdr:rowOff>
    </xdr:to>
    <mc:AlternateContent xmlns:mc="http://schemas.openxmlformats.org/markup-compatibility/2006">
      <mc:Choice xmlns:a14="http://schemas.microsoft.com/office/drawing/2010/main" Requires="a14">
        <xdr:graphicFrame macro="">
          <xdr:nvGraphicFramePr>
            <xdr:cNvPr id="4" name="Category 2">
              <a:extLst>
                <a:ext uri="{FF2B5EF4-FFF2-40B4-BE49-F238E27FC236}">
                  <a16:creationId xmlns:a16="http://schemas.microsoft.com/office/drawing/2014/main" id="{80FE40E8-CE54-5645-1836-B4B78905568B}"/>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11856720" y="36499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3</xdr:col>
      <xdr:colOff>60960</xdr:colOff>
      <xdr:row>2</xdr:row>
      <xdr:rowOff>3810</xdr:rowOff>
    </xdr:from>
    <xdr:to>
      <xdr:col>11</xdr:col>
      <xdr:colOff>365760</xdr:colOff>
      <xdr:row>19</xdr:row>
      <xdr:rowOff>91440</xdr:rowOff>
    </xdr:to>
    <xdr:graphicFrame macro="">
      <xdr:nvGraphicFramePr>
        <xdr:cNvPr id="2" name="Chart 1">
          <a:extLst>
            <a:ext uri="{FF2B5EF4-FFF2-40B4-BE49-F238E27FC236}">
              <a16:creationId xmlns:a16="http://schemas.microsoft.com/office/drawing/2014/main" id="{2F15F9BF-62C7-1D44-BD1A-CBCBED6512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0</xdr:colOff>
      <xdr:row>7</xdr:row>
      <xdr:rowOff>175260</xdr:rowOff>
    </xdr:to>
    <mc:AlternateContent xmlns:mc="http://schemas.openxmlformats.org/markup-compatibility/2006">
      <mc:Choice xmlns:a14="http://schemas.microsoft.com/office/drawing/2010/main" Requires="a14">
        <xdr:graphicFrame macro="">
          <xdr:nvGraphicFramePr>
            <xdr:cNvPr id="2" name="Region 1">
              <a:extLst>
                <a:ext uri="{FF2B5EF4-FFF2-40B4-BE49-F238E27FC236}">
                  <a16:creationId xmlns:a16="http://schemas.microsoft.com/office/drawing/2014/main" id="{10DAC561-2091-40EA-BF9D-2C79F117C33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0" y="0"/>
              <a:ext cx="1833563" cy="14611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114300</xdr:rowOff>
    </xdr:from>
    <xdr:to>
      <xdr:col>3</xdr:col>
      <xdr:colOff>0</xdr:colOff>
      <xdr:row>17</xdr:row>
      <xdr:rowOff>76201</xdr:rowOff>
    </xdr:to>
    <mc:AlternateContent xmlns:mc="http://schemas.openxmlformats.org/markup-compatibility/2006">
      <mc:Choice xmlns:a14="http://schemas.microsoft.com/office/drawing/2010/main" Requires="a14">
        <xdr:graphicFrame macro="">
          <xdr:nvGraphicFramePr>
            <xdr:cNvPr id="3" name="Category 3">
              <a:extLst>
                <a:ext uri="{FF2B5EF4-FFF2-40B4-BE49-F238E27FC236}">
                  <a16:creationId xmlns:a16="http://schemas.microsoft.com/office/drawing/2014/main" id="{7F775A97-7C12-4A90-B665-FF64B59DF53A}"/>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dr:sp macro="" textlink="">
          <xdr:nvSpPr>
            <xdr:cNvPr id="0" name=""/>
            <xdr:cNvSpPr>
              <a:spLocks noTextEdit="1"/>
            </xdr:cNvSpPr>
          </xdr:nvSpPr>
          <xdr:spPr>
            <a:xfrm>
              <a:off x="0" y="1400175"/>
              <a:ext cx="1833563" cy="17875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91440</xdr:rowOff>
    </xdr:from>
    <xdr:to>
      <xdr:col>2</xdr:col>
      <xdr:colOff>594360</xdr:colOff>
      <xdr:row>24</xdr:row>
      <xdr:rowOff>0</xdr:rowOff>
    </xdr:to>
    <mc:AlternateContent xmlns:mc="http://schemas.openxmlformats.org/markup-compatibility/2006">
      <mc:Choice xmlns:tsle="http://schemas.microsoft.com/office/drawing/2012/timeslicer" Requires="tsle">
        <xdr:graphicFrame macro="">
          <xdr:nvGraphicFramePr>
            <xdr:cNvPr id="4" name="Order_Date 2">
              <a:extLst>
                <a:ext uri="{FF2B5EF4-FFF2-40B4-BE49-F238E27FC236}">
                  <a16:creationId xmlns:a16="http://schemas.microsoft.com/office/drawing/2014/main" id="{F1134048-110C-4285-9A9C-7F4C9BBB485D}"/>
                </a:ext>
              </a:extLst>
            </xdr:cNvPr>
            <xdr:cNvGraphicFramePr/>
          </xdr:nvGraphicFramePr>
          <xdr:xfrm>
            <a:off x="0" y="0"/>
            <a:ext cx="0" cy="0"/>
          </xdr:xfrm>
          <a:graphic>
            <a:graphicData uri="http://schemas.microsoft.com/office/drawing/2012/timeslicer">
              <tsle:timeslicer xmlns:tsle="http://schemas.microsoft.com/office/drawing/2012/timeslicer" name="Order_Date 2"/>
            </a:graphicData>
          </a:graphic>
        </xdr:graphicFrame>
      </mc:Choice>
      <mc:Fallback>
        <xdr:sp macro="" textlink="">
          <xdr:nvSpPr>
            <xdr:cNvPr id="0" name=""/>
            <xdr:cNvSpPr>
              <a:spLocks noTextEdit="1"/>
            </xdr:cNvSpPr>
          </xdr:nvSpPr>
          <xdr:spPr>
            <a:xfrm>
              <a:off x="0" y="3202940"/>
              <a:ext cx="1816735" cy="118649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0</xdr:colOff>
      <xdr:row>23</xdr:row>
      <xdr:rowOff>137160</xdr:rowOff>
    </xdr:from>
    <xdr:to>
      <xdr:col>2</xdr:col>
      <xdr:colOff>594360</xdr:colOff>
      <xdr:row>31</xdr:row>
      <xdr:rowOff>99060</xdr:rowOff>
    </xdr:to>
    <mc:AlternateContent xmlns:mc="http://schemas.openxmlformats.org/markup-compatibility/2006">
      <mc:Choice xmlns:a14="http://schemas.microsoft.com/office/drawing/2010/main" Requires="a14">
        <xdr:graphicFrame macro="">
          <xdr:nvGraphicFramePr>
            <xdr:cNvPr id="5" name="Order_Date (Quarter) 1">
              <a:extLst>
                <a:ext uri="{FF2B5EF4-FFF2-40B4-BE49-F238E27FC236}">
                  <a16:creationId xmlns:a16="http://schemas.microsoft.com/office/drawing/2014/main" id="{74A139A2-F4A1-4657-9480-61C166E44DC9}"/>
                </a:ext>
              </a:extLst>
            </xdr:cNvPr>
            <xdr:cNvGraphicFramePr/>
          </xdr:nvGraphicFramePr>
          <xdr:xfrm>
            <a:off x="0" y="0"/>
            <a:ext cx="0" cy="0"/>
          </xdr:xfrm>
          <a:graphic>
            <a:graphicData uri="http://schemas.microsoft.com/office/drawing/2010/slicer">
              <sle:slicer xmlns:sle="http://schemas.microsoft.com/office/drawing/2010/slicer" name="Order_Date (Quarter) 1"/>
            </a:graphicData>
          </a:graphic>
        </xdr:graphicFrame>
      </mc:Choice>
      <mc:Fallback>
        <xdr:sp macro="" textlink="">
          <xdr:nvSpPr>
            <xdr:cNvPr id="0" name=""/>
            <xdr:cNvSpPr>
              <a:spLocks noTextEdit="1"/>
            </xdr:cNvSpPr>
          </xdr:nvSpPr>
          <xdr:spPr>
            <a:xfrm>
              <a:off x="0" y="4344035"/>
              <a:ext cx="1816735" cy="1422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31</xdr:row>
      <xdr:rowOff>22860</xdr:rowOff>
    </xdr:from>
    <xdr:to>
      <xdr:col>2</xdr:col>
      <xdr:colOff>579120</xdr:colOff>
      <xdr:row>38</xdr:row>
      <xdr:rowOff>22860</xdr:rowOff>
    </xdr:to>
    <mc:AlternateContent xmlns:mc="http://schemas.openxmlformats.org/markup-compatibility/2006">
      <mc:Choice xmlns:a14="http://schemas.microsoft.com/office/drawing/2010/main" Requires="a14">
        <xdr:graphicFrame macro="">
          <xdr:nvGraphicFramePr>
            <xdr:cNvPr id="6" name="Payment_Type 1">
              <a:extLst>
                <a:ext uri="{FF2B5EF4-FFF2-40B4-BE49-F238E27FC236}">
                  <a16:creationId xmlns:a16="http://schemas.microsoft.com/office/drawing/2014/main" id="{E82953DF-70A0-43CF-996F-FECCE11ADF31}"/>
                </a:ext>
              </a:extLst>
            </xdr:cNvPr>
            <xdr:cNvGraphicFramePr/>
          </xdr:nvGraphicFramePr>
          <xdr:xfrm>
            <a:off x="0" y="0"/>
            <a:ext cx="0" cy="0"/>
          </xdr:xfrm>
          <a:graphic>
            <a:graphicData uri="http://schemas.microsoft.com/office/drawing/2010/slicer">
              <sle:slicer xmlns:sle="http://schemas.microsoft.com/office/drawing/2010/slicer" name="Payment_Type 1"/>
            </a:graphicData>
          </a:graphic>
        </xdr:graphicFrame>
      </mc:Choice>
      <mc:Fallback>
        <xdr:sp macro="" textlink="">
          <xdr:nvSpPr>
            <xdr:cNvPr id="0" name=""/>
            <xdr:cNvSpPr>
              <a:spLocks noTextEdit="1"/>
            </xdr:cNvSpPr>
          </xdr:nvSpPr>
          <xdr:spPr>
            <a:xfrm>
              <a:off x="0" y="5690235"/>
              <a:ext cx="1801495" cy="12779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37</xdr:row>
      <xdr:rowOff>121920</xdr:rowOff>
    </xdr:from>
    <xdr:to>
      <xdr:col>2</xdr:col>
      <xdr:colOff>563880</xdr:colOff>
      <xdr:row>44</xdr:row>
      <xdr:rowOff>76200</xdr:rowOff>
    </xdr:to>
    <mc:AlternateContent xmlns:mc="http://schemas.openxmlformats.org/markup-compatibility/2006">
      <mc:Choice xmlns:a14="http://schemas.microsoft.com/office/drawing/2010/main" Requires="a14">
        <xdr:graphicFrame macro="">
          <xdr:nvGraphicFramePr>
            <xdr:cNvPr id="7" name="Store_Type 1">
              <a:extLst>
                <a:ext uri="{FF2B5EF4-FFF2-40B4-BE49-F238E27FC236}">
                  <a16:creationId xmlns:a16="http://schemas.microsoft.com/office/drawing/2014/main" id="{809B8EE1-6917-4022-96D8-21B5B3B54831}"/>
                </a:ext>
              </a:extLst>
            </xdr:cNvPr>
            <xdr:cNvGraphicFramePr/>
          </xdr:nvGraphicFramePr>
          <xdr:xfrm>
            <a:off x="0" y="0"/>
            <a:ext cx="0" cy="0"/>
          </xdr:xfrm>
          <a:graphic>
            <a:graphicData uri="http://schemas.microsoft.com/office/drawing/2010/slicer">
              <sle:slicer xmlns:sle="http://schemas.microsoft.com/office/drawing/2010/slicer" name="Store_Type 1"/>
            </a:graphicData>
          </a:graphic>
        </xdr:graphicFrame>
      </mc:Choice>
      <mc:Fallback>
        <xdr:sp macro="" textlink="">
          <xdr:nvSpPr>
            <xdr:cNvPr id="0" name=""/>
            <xdr:cNvSpPr>
              <a:spLocks noTextEdit="1"/>
            </xdr:cNvSpPr>
          </xdr:nvSpPr>
          <xdr:spPr>
            <a:xfrm>
              <a:off x="0" y="6884670"/>
              <a:ext cx="1786255" cy="12322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594360</xdr:colOff>
      <xdr:row>2</xdr:row>
      <xdr:rowOff>0</xdr:rowOff>
    </xdr:from>
    <xdr:to>
      <xdr:col>10</xdr:col>
      <xdr:colOff>114300</xdr:colOff>
      <xdr:row>14</xdr:row>
      <xdr:rowOff>53340</xdr:rowOff>
    </xdr:to>
    <xdr:graphicFrame macro="">
      <xdr:nvGraphicFramePr>
        <xdr:cNvPr id="8" name="Chart 7">
          <a:extLst>
            <a:ext uri="{FF2B5EF4-FFF2-40B4-BE49-F238E27FC236}">
              <a16:creationId xmlns:a16="http://schemas.microsoft.com/office/drawing/2014/main" id="{B2794FCC-C788-4A4A-BBD8-292B2C684B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601980</xdr:colOff>
      <xdr:row>14</xdr:row>
      <xdr:rowOff>114300</xdr:rowOff>
    </xdr:from>
    <xdr:to>
      <xdr:col>16</xdr:col>
      <xdr:colOff>594360</xdr:colOff>
      <xdr:row>30</xdr:row>
      <xdr:rowOff>144780</xdr:rowOff>
    </xdr:to>
    <xdr:graphicFrame macro="">
      <xdr:nvGraphicFramePr>
        <xdr:cNvPr id="9" name="Chart 8">
          <a:extLst>
            <a:ext uri="{FF2B5EF4-FFF2-40B4-BE49-F238E27FC236}">
              <a16:creationId xmlns:a16="http://schemas.microsoft.com/office/drawing/2014/main" id="{24F1BE7B-C982-487D-9B21-62CF2FDD2A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594360</xdr:colOff>
      <xdr:row>14</xdr:row>
      <xdr:rowOff>68580</xdr:rowOff>
    </xdr:from>
    <xdr:to>
      <xdr:col>10</xdr:col>
      <xdr:colOff>99060</xdr:colOff>
      <xdr:row>31</xdr:row>
      <xdr:rowOff>0</xdr:rowOff>
    </xdr:to>
    <xdr:graphicFrame macro="">
      <xdr:nvGraphicFramePr>
        <xdr:cNvPr id="10" name="Chart 9">
          <a:extLst>
            <a:ext uri="{FF2B5EF4-FFF2-40B4-BE49-F238E27FC236}">
              <a16:creationId xmlns:a16="http://schemas.microsoft.com/office/drawing/2014/main" id="{5BA5EDB0-2573-4954-A241-802CC26777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83820</xdr:colOff>
      <xdr:row>1</xdr:row>
      <xdr:rowOff>182880</xdr:rowOff>
    </xdr:from>
    <xdr:to>
      <xdr:col>14</xdr:col>
      <xdr:colOff>472440</xdr:colOff>
      <xdr:row>14</xdr:row>
      <xdr:rowOff>129540</xdr:rowOff>
    </xdr:to>
    <xdr:graphicFrame macro="">
      <xdr:nvGraphicFramePr>
        <xdr:cNvPr id="11" name="Chart 10">
          <a:extLst>
            <a:ext uri="{FF2B5EF4-FFF2-40B4-BE49-F238E27FC236}">
              <a16:creationId xmlns:a16="http://schemas.microsoft.com/office/drawing/2014/main" id="{FBA5E85B-0B72-4A19-BFC0-A5076503FF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563880</xdr:colOff>
      <xdr:row>14</xdr:row>
      <xdr:rowOff>99060</xdr:rowOff>
    </xdr:from>
    <xdr:to>
      <xdr:col>22</xdr:col>
      <xdr:colOff>419100</xdr:colOff>
      <xdr:row>30</xdr:row>
      <xdr:rowOff>160020</xdr:rowOff>
    </xdr:to>
    <xdr:graphicFrame macro="">
      <xdr:nvGraphicFramePr>
        <xdr:cNvPr id="12" name="Chart 11">
          <a:extLst>
            <a:ext uri="{FF2B5EF4-FFF2-40B4-BE49-F238E27FC236}">
              <a16:creationId xmlns:a16="http://schemas.microsoft.com/office/drawing/2014/main" id="{DA689580-30B3-4F06-929D-87CF76D2B8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99060</xdr:colOff>
      <xdr:row>30</xdr:row>
      <xdr:rowOff>91440</xdr:rowOff>
    </xdr:from>
    <xdr:to>
      <xdr:col>22</xdr:col>
      <xdr:colOff>419100</xdr:colOff>
      <xdr:row>44</xdr:row>
      <xdr:rowOff>76200</xdr:rowOff>
    </xdr:to>
    <xdr:graphicFrame macro="">
      <xdr:nvGraphicFramePr>
        <xdr:cNvPr id="13" name="Chart 12">
          <a:extLst>
            <a:ext uri="{FF2B5EF4-FFF2-40B4-BE49-F238E27FC236}">
              <a16:creationId xmlns:a16="http://schemas.microsoft.com/office/drawing/2014/main" id="{02C1DB34-A489-4D12-B093-672B38E90C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586740</xdr:colOff>
      <xdr:row>30</xdr:row>
      <xdr:rowOff>121920</xdr:rowOff>
    </xdr:from>
    <xdr:to>
      <xdr:col>11</xdr:col>
      <xdr:colOff>137160</xdr:colOff>
      <xdr:row>44</xdr:row>
      <xdr:rowOff>83820</xdr:rowOff>
    </xdr:to>
    <xdr:graphicFrame macro="">
      <xdr:nvGraphicFramePr>
        <xdr:cNvPr id="14" name="Chart 13">
          <a:extLst>
            <a:ext uri="{FF2B5EF4-FFF2-40B4-BE49-F238E27FC236}">
              <a16:creationId xmlns:a16="http://schemas.microsoft.com/office/drawing/2014/main" id="{543163E8-C8E4-4D03-BA0E-615AFF0978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434340</xdr:colOff>
      <xdr:row>2</xdr:row>
      <xdr:rowOff>15240</xdr:rowOff>
    </xdr:from>
    <xdr:to>
      <xdr:col>22</xdr:col>
      <xdr:colOff>411480</xdr:colOff>
      <xdr:row>14</xdr:row>
      <xdr:rowOff>121920</xdr:rowOff>
    </xdr:to>
    <xdr:graphicFrame macro="">
      <xdr:nvGraphicFramePr>
        <xdr:cNvPr id="15" name="Chart 14">
          <a:extLst>
            <a:ext uri="{FF2B5EF4-FFF2-40B4-BE49-F238E27FC236}">
              <a16:creationId xmlns:a16="http://schemas.microsoft.com/office/drawing/2014/main" id="{2C766C7E-5BC7-4010-AD74-4A16D4D448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571500</xdr:colOff>
      <xdr:row>24</xdr:row>
      <xdr:rowOff>121921</xdr:rowOff>
    </xdr:from>
    <xdr:to>
      <xdr:col>14</xdr:col>
      <xdr:colOff>556260</xdr:colOff>
      <xdr:row>44</xdr:row>
      <xdr:rowOff>121920</xdr:rowOff>
    </xdr:to>
    <xdr:pic>
      <xdr:nvPicPr>
        <xdr:cNvPr id="3" name="Picture 2">
          <a:extLst>
            <a:ext uri="{FF2B5EF4-FFF2-40B4-BE49-F238E27FC236}">
              <a16:creationId xmlns:a16="http://schemas.microsoft.com/office/drawing/2014/main" id="{CE2394A9-5269-97CE-27AE-61D3E6EB32E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90700" y="4518661"/>
          <a:ext cx="7299960" cy="3657599"/>
        </a:xfrm>
        <a:prstGeom prst="rect">
          <a:avLst/>
        </a:prstGeom>
      </xdr:spPr>
    </xdr:pic>
    <xdr:clientData/>
  </xdr:twoCellAnchor>
  <xdr:twoCellAnchor editAs="oneCell">
    <xdr:from>
      <xdr:col>2</xdr:col>
      <xdr:colOff>594360</xdr:colOff>
      <xdr:row>6</xdr:row>
      <xdr:rowOff>83821</xdr:rowOff>
    </xdr:from>
    <xdr:to>
      <xdr:col>14</xdr:col>
      <xdr:colOff>579120</xdr:colOff>
      <xdr:row>24</xdr:row>
      <xdr:rowOff>76201</xdr:rowOff>
    </xdr:to>
    <xdr:pic>
      <xdr:nvPicPr>
        <xdr:cNvPr id="5" name="Picture 4">
          <a:extLst>
            <a:ext uri="{FF2B5EF4-FFF2-40B4-BE49-F238E27FC236}">
              <a16:creationId xmlns:a16="http://schemas.microsoft.com/office/drawing/2014/main" id="{7157AB65-EA6D-6AC4-51F6-DE52B7C82DA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3560" y="1188721"/>
          <a:ext cx="7299960" cy="3284220"/>
        </a:xfrm>
        <a:prstGeom prst="rect">
          <a:avLst/>
        </a:prstGeom>
      </xdr:spPr>
    </xdr:pic>
    <xdr:clientData/>
  </xdr:twoCellAnchor>
  <xdr:twoCellAnchor editAs="oneCell">
    <xdr:from>
      <xdr:col>2</xdr:col>
      <xdr:colOff>541020</xdr:colOff>
      <xdr:row>44</xdr:row>
      <xdr:rowOff>161765</xdr:rowOff>
    </xdr:from>
    <xdr:to>
      <xdr:col>15</xdr:col>
      <xdr:colOff>60960</xdr:colOff>
      <xdr:row>64</xdr:row>
      <xdr:rowOff>152401</xdr:rowOff>
    </xdr:to>
    <xdr:pic>
      <xdr:nvPicPr>
        <xdr:cNvPr id="7" name="Picture 6">
          <a:extLst>
            <a:ext uri="{FF2B5EF4-FFF2-40B4-BE49-F238E27FC236}">
              <a16:creationId xmlns:a16="http://schemas.microsoft.com/office/drawing/2014/main" id="{4B176643-D887-9BA7-98FD-CDA0495615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760220" y="8216105"/>
          <a:ext cx="7444740" cy="3648236"/>
        </a:xfrm>
        <a:prstGeom prst="rect">
          <a:avLst/>
        </a:prstGeom>
      </xdr:spPr>
    </xdr:pic>
    <xdr:clientData/>
  </xdr:twoCellAnchor>
  <xdr:twoCellAnchor editAs="oneCell">
    <xdr:from>
      <xdr:col>3</xdr:col>
      <xdr:colOff>38101</xdr:colOff>
      <xdr:row>67</xdr:row>
      <xdr:rowOff>15240</xdr:rowOff>
    </xdr:from>
    <xdr:to>
      <xdr:col>11</xdr:col>
      <xdr:colOff>556260</xdr:colOff>
      <xdr:row>84</xdr:row>
      <xdr:rowOff>53340</xdr:rowOff>
    </xdr:to>
    <xdr:pic>
      <xdr:nvPicPr>
        <xdr:cNvPr id="9" name="Picture 8">
          <a:extLst>
            <a:ext uri="{FF2B5EF4-FFF2-40B4-BE49-F238E27FC236}">
              <a16:creationId xmlns:a16="http://schemas.microsoft.com/office/drawing/2014/main" id="{71CE80A7-F00F-0606-6F8E-80DC01D69D72}"/>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866901" y="12359640"/>
          <a:ext cx="5394959" cy="3147060"/>
        </a:xfrm>
        <a:prstGeom prst="rect">
          <a:avLst/>
        </a:prstGeom>
      </xdr:spPr>
    </xdr:pic>
    <xdr:clientData/>
  </xdr:twoCellAnchor>
  <xdr:twoCellAnchor editAs="oneCell">
    <xdr:from>
      <xdr:col>3</xdr:col>
      <xdr:colOff>91440</xdr:colOff>
      <xdr:row>85</xdr:row>
      <xdr:rowOff>182880</xdr:rowOff>
    </xdr:from>
    <xdr:to>
      <xdr:col>12</xdr:col>
      <xdr:colOff>147705</xdr:colOff>
      <xdr:row>101</xdr:row>
      <xdr:rowOff>152708</xdr:rowOff>
    </xdr:to>
    <xdr:pic>
      <xdr:nvPicPr>
        <xdr:cNvPr id="11" name="Picture 10">
          <a:extLst>
            <a:ext uri="{FF2B5EF4-FFF2-40B4-BE49-F238E27FC236}">
              <a16:creationId xmlns:a16="http://schemas.microsoft.com/office/drawing/2014/main" id="{4F0AAB8E-F36B-65A4-4CE4-774146F7B1D2}"/>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920240" y="15819120"/>
          <a:ext cx="5542665" cy="3094028"/>
        </a:xfrm>
        <a:prstGeom prst="rect">
          <a:avLst/>
        </a:prstGeom>
      </xdr:spPr>
    </xdr:pic>
    <xdr:clientData/>
  </xdr:twoCellAnchor>
  <xdr:twoCellAnchor editAs="oneCell">
    <xdr:from>
      <xdr:col>3</xdr:col>
      <xdr:colOff>83821</xdr:colOff>
      <xdr:row>101</xdr:row>
      <xdr:rowOff>167640</xdr:rowOff>
    </xdr:from>
    <xdr:to>
      <xdr:col>12</xdr:col>
      <xdr:colOff>198121</xdr:colOff>
      <xdr:row>114</xdr:row>
      <xdr:rowOff>144780</xdr:rowOff>
    </xdr:to>
    <xdr:pic>
      <xdr:nvPicPr>
        <xdr:cNvPr id="13" name="Picture 12">
          <a:extLst>
            <a:ext uri="{FF2B5EF4-FFF2-40B4-BE49-F238E27FC236}">
              <a16:creationId xmlns:a16="http://schemas.microsoft.com/office/drawing/2014/main" id="{CE793E8A-20AA-50AA-711F-2885C272511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912621" y="18928080"/>
          <a:ext cx="5600700" cy="2354580"/>
        </a:xfrm>
        <a:prstGeom prst="rect">
          <a:avLst/>
        </a:prstGeom>
      </xdr:spPr>
    </xdr:pic>
    <xdr:clientData/>
  </xdr:twoCellAnchor>
  <xdr:twoCellAnchor editAs="oneCell">
    <xdr:from>
      <xdr:col>3</xdr:col>
      <xdr:colOff>0</xdr:colOff>
      <xdr:row>114</xdr:row>
      <xdr:rowOff>137160</xdr:rowOff>
    </xdr:from>
    <xdr:to>
      <xdr:col>12</xdr:col>
      <xdr:colOff>381000</xdr:colOff>
      <xdr:row>126</xdr:row>
      <xdr:rowOff>99060</xdr:rowOff>
    </xdr:to>
    <xdr:pic>
      <xdr:nvPicPr>
        <xdr:cNvPr id="15" name="Picture 14">
          <a:extLst>
            <a:ext uri="{FF2B5EF4-FFF2-40B4-BE49-F238E27FC236}">
              <a16:creationId xmlns:a16="http://schemas.microsoft.com/office/drawing/2014/main" id="{A4AFC0D7-57B7-CA02-2698-DABF3E44FF7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828800" y="21275040"/>
          <a:ext cx="5867400" cy="2156460"/>
        </a:xfrm>
        <a:prstGeom prst="rect">
          <a:avLst/>
        </a:prstGeom>
      </xdr:spPr>
    </xdr:pic>
    <xdr:clientData/>
  </xdr:twoCellAnchor>
  <xdr:twoCellAnchor editAs="oneCell">
    <xdr:from>
      <xdr:col>13</xdr:col>
      <xdr:colOff>0</xdr:colOff>
      <xdr:row>102</xdr:row>
      <xdr:rowOff>121921</xdr:rowOff>
    </xdr:from>
    <xdr:to>
      <xdr:col>20</xdr:col>
      <xdr:colOff>182880</xdr:colOff>
      <xdr:row>114</xdr:row>
      <xdr:rowOff>60960</xdr:rowOff>
    </xdr:to>
    <xdr:pic>
      <xdr:nvPicPr>
        <xdr:cNvPr id="17" name="Picture 16">
          <a:extLst>
            <a:ext uri="{FF2B5EF4-FFF2-40B4-BE49-F238E27FC236}">
              <a16:creationId xmlns:a16="http://schemas.microsoft.com/office/drawing/2014/main" id="{37378560-3EC4-59F8-3A17-7B3AC986BF07}"/>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924800" y="19065241"/>
          <a:ext cx="4450080" cy="2133599"/>
        </a:xfrm>
        <a:prstGeom prst="rect">
          <a:avLst/>
        </a:prstGeom>
      </xdr:spPr>
    </xdr:pic>
    <xdr:clientData/>
  </xdr:twoCellAnchor>
  <xdr:twoCellAnchor editAs="oneCell">
    <xdr:from>
      <xdr:col>12</xdr:col>
      <xdr:colOff>320040</xdr:colOff>
      <xdr:row>85</xdr:row>
      <xdr:rowOff>198120</xdr:rowOff>
    </xdr:from>
    <xdr:to>
      <xdr:col>20</xdr:col>
      <xdr:colOff>266700</xdr:colOff>
      <xdr:row>101</xdr:row>
      <xdr:rowOff>152400</xdr:rowOff>
    </xdr:to>
    <xdr:pic>
      <xdr:nvPicPr>
        <xdr:cNvPr id="19" name="Picture 18">
          <a:extLst>
            <a:ext uri="{FF2B5EF4-FFF2-40B4-BE49-F238E27FC236}">
              <a16:creationId xmlns:a16="http://schemas.microsoft.com/office/drawing/2014/main" id="{077050DA-DDA7-F580-7898-82DC102F582E}"/>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7635240" y="15834360"/>
          <a:ext cx="4823460" cy="3078480"/>
        </a:xfrm>
        <a:prstGeom prst="rect">
          <a:avLst/>
        </a:prstGeom>
      </xdr:spPr>
    </xdr:pic>
    <xdr:clientData/>
  </xdr:twoCellAnchor>
  <xdr:twoCellAnchor editAs="oneCell">
    <xdr:from>
      <xdr:col>13</xdr:col>
      <xdr:colOff>0</xdr:colOff>
      <xdr:row>115</xdr:row>
      <xdr:rowOff>7621</xdr:rowOff>
    </xdr:from>
    <xdr:to>
      <xdr:col>20</xdr:col>
      <xdr:colOff>388620</xdr:colOff>
      <xdr:row>126</xdr:row>
      <xdr:rowOff>38101</xdr:rowOff>
    </xdr:to>
    <xdr:pic>
      <xdr:nvPicPr>
        <xdr:cNvPr id="21" name="Picture 20">
          <a:extLst>
            <a:ext uri="{FF2B5EF4-FFF2-40B4-BE49-F238E27FC236}">
              <a16:creationId xmlns:a16="http://schemas.microsoft.com/office/drawing/2014/main" id="{F2BFCC40-786B-75B2-B6C3-ABB3543EAC1E}"/>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924800" y="21328381"/>
          <a:ext cx="4655820" cy="2042160"/>
        </a:xfrm>
        <a:prstGeom prst="rect">
          <a:avLst/>
        </a:prstGeom>
      </xdr:spPr>
    </xdr:pic>
    <xdr:clientData/>
  </xdr:twoCellAnchor>
  <xdr:twoCellAnchor editAs="oneCell">
    <xdr:from>
      <xdr:col>2</xdr:col>
      <xdr:colOff>579120</xdr:colOff>
      <xdr:row>126</xdr:row>
      <xdr:rowOff>91440</xdr:rowOff>
    </xdr:from>
    <xdr:to>
      <xdr:col>12</xdr:col>
      <xdr:colOff>373380</xdr:colOff>
      <xdr:row>140</xdr:row>
      <xdr:rowOff>76200</xdr:rowOff>
    </xdr:to>
    <xdr:pic>
      <xdr:nvPicPr>
        <xdr:cNvPr id="23" name="Picture 22">
          <a:extLst>
            <a:ext uri="{FF2B5EF4-FFF2-40B4-BE49-F238E27FC236}">
              <a16:creationId xmlns:a16="http://schemas.microsoft.com/office/drawing/2014/main" id="{60A7787C-51EB-14AB-30B4-D78115ADA5CE}"/>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798320" y="23423880"/>
          <a:ext cx="5890260" cy="2545080"/>
        </a:xfrm>
        <a:prstGeom prst="rect">
          <a:avLst/>
        </a:prstGeom>
      </xdr:spPr>
    </xdr:pic>
    <xdr:clientData/>
  </xdr:twoCellAnchor>
  <xdr:twoCellAnchor editAs="oneCell">
    <xdr:from>
      <xdr:col>12</xdr:col>
      <xdr:colOff>373380</xdr:colOff>
      <xdr:row>126</xdr:row>
      <xdr:rowOff>30480</xdr:rowOff>
    </xdr:from>
    <xdr:to>
      <xdr:col>20</xdr:col>
      <xdr:colOff>373380</xdr:colOff>
      <xdr:row>139</xdr:row>
      <xdr:rowOff>121920</xdr:rowOff>
    </xdr:to>
    <xdr:pic>
      <xdr:nvPicPr>
        <xdr:cNvPr id="25" name="Picture 24">
          <a:extLst>
            <a:ext uri="{FF2B5EF4-FFF2-40B4-BE49-F238E27FC236}">
              <a16:creationId xmlns:a16="http://schemas.microsoft.com/office/drawing/2014/main" id="{94295C7F-A9D9-2B1A-B9E5-B561EEF4D34A}"/>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7688580" y="23362920"/>
          <a:ext cx="4876800" cy="2468880"/>
        </a:xfrm>
        <a:prstGeom prst="rect">
          <a:avLst/>
        </a:prstGeom>
      </xdr:spPr>
    </xdr:pic>
    <xdr:clientData/>
  </xdr:twoCellAnchor>
  <xdr:twoCellAnchor editAs="oneCell">
    <xdr:from>
      <xdr:col>3</xdr:col>
      <xdr:colOff>236220</xdr:colOff>
      <xdr:row>142</xdr:row>
      <xdr:rowOff>121920</xdr:rowOff>
    </xdr:from>
    <xdr:to>
      <xdr:col>9</xdr:col>
      <xdr:colOff>22860</xdr:colOff>
      <xdr:row>161</xdr:row>
      <xdr:rowOff>160020</xdr:rowOff>
    </xdr:to>
    <xdr:pic>
      <xdr:nvPicPr>
        <xdr:cNvPr id="27" name="Picture 26">
          <a:extLst>
            <a:ext uri="{FF2B5EF4-FFF2-40B4-BE49-F238E27FC236}">
              <a16:creationId xmlns:a16="http://schemas.microsoft.com/office/drawing/2014/main" id="{D8639596-4400-599C-4660-99F5EA08FC05}"/>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2065020" y="26464260"/>
          <a:ext cx="3444240" cy="3512820"/>
        </a:xfrm>
        <a:prstGeom prst="rect">
          <a:avLst/>
        </a:prstGeom>
      </xdr:spPr>
    </xdr:pic>
    <xdr:clientData/>
  </xdr:twoCellAnchor>
  <xdr:twoCellAnchor editAs="oneCell">
    <xdr:from>
      <xdr:col>3</xdr:col>
      <xdr:colOff>190500</xdr:colOff>
      <xdr:row>163</xdr:row>
      <xdr:rowOff>38100</xdr:rowOff>
    </xdr:from>
    <xdr:to>
      <xdr:col>8</xdr:col>
      <xdr:colOff>137160</xdr:colOff>
      <xdr:row>177</xdr:row>
      <xdr:rowOff>15240</xdr:rowOff>
    </xdr:to>
    <xdr:pic>
      <xdr:nvPicPr>
        <xdr:cNvPr id="29" name="Picture 28">
          <a:extLst>
            <a:ext uri="{FF2B5EF4-FFF2-40B4-BE49-F238E27FC236}">
              <a16:creationId xmlns:a16="http://schemas.microsoft.com/office/drawing/2014/main" id="{AAE53397-CCC8-0E0F-DC7C-C8C449B14FEF}"/>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2019300" y="30220920"/>
          <a:ext cx="2994660" cy="2537460"/>
        </a:xfrm>
        <a:prstGeom prst="rect">
          <a:avLst/>
        </a:prstGeom>
      </xdr:spPr>
    </xdr:pic>
    <xdr:clientData/>
  </xdr:twoCellAnchor>
  <xdr:twoCellAnchor editAs="oneCell">
    <xdr:from>
      <xdr:col>3</xdr:col>
      <xdr:colOff>167640</xdr:colOff>
      <xdr:row>179</xdr:row>
      <xdr:rowOff>129541</xdr:rowOff>
    </xdr:from>
    <xdr:to>
      <xdr:col>10</xdr:col>
      <xdr:colOff>487680</xdr:colOff>
      <xdr:row>191</xdr:row>
      <xdr:rowOff>121921</xdr:rowOff>
    </xdr:to>
    <xdr:pic>
      <xdr:nvPicPr>
        <xdr:cNvPr id="31" name="Picture 30">
          <a:extLst>
            <a:ext uri="{FF2B5EF4-FFF2-40B4-BE49-F238E27FC236}">
              <a16:creationId xmlns:a16="http://schemas.microsoft.com/office/drawing/2014/main" id="{7EB43FE7-C405-4483-E901-29F189F9B36E}"/>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1996440" y="33406081"/>
          <a:ext cx="4587240" cy="2186940"/>
        </a:xfrm>
        <a:prstGeom prst="rect">
          <a:avLst/>
        </a:prstGeom>
      </xdr:spPr>
    </xdr:pic>
    <xdr:clientData/>
  </xdr:twoCellAnchor>
  <xdr:twoCellAnchor editAs="oneCell">
    <xdr:from>
      <xdr:col>3</xdr:col>
      <xdr:colOff>0</xdr:colOff>
      <xdr:row>194</xdr:row>
      <xdr:rowOff>0</xdr:rowOff>
    </xdr:from>
    <xdr:to>
      <xdr:col>15</xdr:col>
      <xdr:colOff>457200</xdr:colOff>
      <xdr:row>219</xdr:row>
      <xdr:rowOff>148795</xdr:rowOff>
    </xdr:to>
    <xdr:pic>
      <xdr:nvPicPr>
        <xdr:cNvPr id="33" name="Picture 32">
          <a:extLst>
            <a:ext uri="{FF2B5EF4-FFF2-40B4-BE49-F238E27FC236}">
              <a16:creationId xmlns:a16="http://schemas.microsoft.com/office/drawing/2014/main" id="{88BA78A8-5A21-36B8-3CA0-F9DD901D85A9}"/>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1828800" y="36103560"/>
          <a:ext cx="7772400" cy="472079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la Subramanian" refreshedDate="46188.408497916666" createdVersion="8" refreshedVersion="8" minRefreshableVersion="3" recordCount="100" xr:uid="{251EC196-C247-4E50-AE25-5B508E3AF912}">
  <cacheSource type="worksheet">
    <worksheetSource name="Productdim"/>
  </cacheSource>
  <cacheFields count="7">
    <cacheField name="Product_ID" numFmtId="0">
      <sharedItems/>
    </cacheField>
    <cacheField name="Product_Name" numFmtId="49">
      <sharedItems count="100">
        <s v="Brother Laser Printer"/>
        <s v="Men's Graphic T-Shirt"/>
        <s v="Women's Casual Hoodie"/>
        <s v="Men's Running Jacket"/>
        <s v="Women's Yoga Pants"/>
        <s v="Men's Leather Belt"/>
        <s v="Herbal Face Moisturizer"/>
        <s v="LED Table Lamp"/>
        <s v="Wireless Bluetooth Earbuds"/>
        <s v="Adjustable Dumbbell Set"/>
        <s v="Ceramic Kitchen Bowl Set"/>
        <s v="HD Smart TV Stick"/>
        <s v="Hair Strengthening Shampoo"/>
        <s v="USB-C Fast Charger"/>
        <s v="Decorative Wall Mirror"/>
        <s v="4K Home Projector"/>
        <s v="Beard Grooming Kit"/>
        <s v="Soccer Training Cone Set"/>
        <s v="Women's Denim Jeans"/>
        <s v="Knee Support Brace"/>
        <s v="Outdoor Sports Water Bottle"/>
        <s v="Multi-Purpose Storage Box"/>
        <s v="Carbon Fiber Tennis Racket"/>
        <s v="Men's Formal Shirt"/>
        <s v="Foldable Camping Chair"/>
        <s v="Women's Scarf Set"/>
        <s v="Wireless Bluetooth Speaker"/>
        <s v="Decorative Floor Vase"/>
        <s v="Sports Stopwatch Timer"/>
        <s v="Fabric Sofa Throw Blanket"/>
        <s v="Stainless Steel Cutlery Set"/>
        <s v="Basketball"/>
        <s v="Vitamin C Face Serum"/>
        <s v="Modern Wall Clock"/>
        <s v="Gaming Mechanical Keyboard"/>
        <s v="Bedroom Table Lamp"/>
        <s v="Women's Summer Dress"/>
        <s v="Men's Casual Sneakers"/>
        <s v="Sports Water Hydration Pack"/>
        <s v="Portable Power Bank"/>
        <s v="Noise-Canceling Headphones"/>
        <s v="Yoga Exercise Mat"/>
        <s v="Smart Home WiFi Camera"/>
        <s v="USB External Hard Drive"/>
        <s v="Adjustable Jump Rope"/>
        <s v="High-Grip Football"/>
        <s v="Men's Winter Jacket"/>
        <s v="Makeup Brush Set"/>
        <s v="Car Dashboard Phone Holder"/>
        <s v="Men's Roll-On Perfume"/>
        <s v="Boxing Hand Wraps"/>
        <s v="HDMI Cable – 2m"/>
        <s v="Rugby Ball"/>
        <s v="Men's Track Pants"/>
        <s v="Sports Stopwatch Pro"/>
        <s v="Ceramic Plant Pot"/>
        <s v="Premium Blanket Throw"/>
        <s v="Foam Roller"/>
        <s v="Womens Cotton Scarf"/>
        <s v="Men's Hair Styling Gel"/>
        <s v="Luxury Perfume Spray"/>
        <s v="Tennis Ball 3-Pack"/>
        <s v="Laptop Cooling Pad"/>
        <s v="Organic Sunscreen Lotion"/>
        <s v="Matte Lipstick Set"/>
        <s v="Adjustable Dumbbells 20kg"/>
        <s v="Women's Hair Dryer Brush"/>
        <s v="Smart LED Light Strip"/>
        <s v="Wooden Nightstand"/>
        <s v="Men's Sports Shorts"/>
        <s v="Kitchen Storage Rack"/>
        <s v="Hair Repair Oil Treatment"/>
        <s v="Professional Jump Rope"/>
        <s v="Shin Guards – Adult"/>
        <s v="Bluetooth Car Audio System"/>
        <s v="Women's Ankle Boots"/>
        <s v="Wireless Mouse"/>
        <s v="WiFi Mesh Router"/>
        <s v="Essential Oil Diffuser"/>
        <s v="Decorative Lamp Shade"/>
        <s v="Wall-Mounted Spice Rack"/>
        <s v="Badminton Racket Set"/>
        <s v="Fitness Resistance Bands"/>
        <s v="Hydrating Face Cleanser"/>
        <s v="Wooden Bookshelf"/>
        <s v="Women's Beanie Hat"/>
        <s v="Kitchen Cutting Board"/>
        <s v="LED Bedside Lamp"/>
        <s v="Sports Wrist Sweatbands"/>
        <s v="Face Foundation Kit"/>
        <s v="Gaming Mouse Pad XL"/>
        <s v="Women's High Heels"/>
        <s v="Microwave Oven"/>
        <s v="USB-C Laptop Charger"/>
        <s v="Vitamin E Body Lotion"/>
        <s v="Sports Stopwatch Basic"/>
        <s v="Women's Formal Blazer"/>
        <s v="Cricket Bat"/>
        <s v="Portable Bluetooth Speaker"/>
        <s v="Stainless Steel Cookware Set"/>
      </sharedItems>
    </cacheField>
    <cacheField name="Category" numFmtId="49">
      <sharedItems count="5">
        <s v="Electronics"/>
        <s v="Clothing"/>
        <s v="Beauty"/>
        <s v="Home"/>
        <s v="Sports"/>
      </sharedItems>
    </cacheField>
    <cacheField name="Sub_Category" numFmtId="49">
      <sharedItems/>
    </cacheField>
    <cacheField name="Brand" numFmtId="49">
      <sharedItems/>
    </cacheField>
    <cacheField name="Cost " numFmtId="165">
      <sharedItems containsSemiMixedTypes="0" containsString="0" containsNumber="1" minValue="17.309999999999999" maxValue="495.72"/>
    </cacheField>
    <cacheField name="Stock" numFmtId="1">
      <sharedItems containsSemiMixedTypes="0" containsString="0" containsNumber="1" minValue="57" maxValue="496"/>
    </cacheField>
  </cacheFields>
  <extLst>
    <ext xmlns:x14="http://schemas.microsoft.com/office/spreadsheetml/2009/9/main" uri="{725AE2AE-9491-48be-B2B4-4EB974FC3084}">
      <x14:pivotCacheDefinition pivotCacheId="76465661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 Subramanian" refreshedDate="46194.810964467593" backgroundQuery="1" createdVersion="8" refreshedVersion="8" minRefreshableVersion="3" recordCount="0" supportSubquery="1" supportAdvancedDrill="1" xr:uid="{601F9645-9259-4C63-8E65-56998CD54A16}">
  <cacheSource type="external" connectionId="2"/>
  <cacheFields count="3">
    <cacheField name="[salesfact].[Order_Date (Year)].[Order_Date (Year)]" caption="Order_Date (Year)" numFmtId="0" hierarchy="27" level="1">
      <sharedItems count="3">
        <s v="2023"/>
        <s v="2024"/>
        <s v="2025"/>
      </sharedItems>
    </cacheField>
    <cacheField name="[Storedim].[Region].[Region]" caption="Region" numFmtId="0" hierarchy="32" level="1">
      <sharedItems count="4">
        <s v="East"/>
        <s v="North"/>
        <s v="South"/>
        <s v="West"/>
      </sharedItems>
    </cacheField>
    <cacheField name="[Measures].[Sum of Total Amount]" caption="Sum of Total Amount" numFmtId="0" hierarchy="45" level="32767"/>
  </cacheFields>
  <cacheHierarchies count="52">
    <cacheHierarchy uniqueName="[customerdim].[Customer_ID]" caption="Customer_ID" attribute="1" defaultMemberUniqueName="[customerdim].[Customer_ID].[All]" allUniqueName="[customerdim].[Customer_ID].[All]" dimensionUniqueName="[customerdim]" displayFolder="" count="2" memberValueDatatype="130" unbalanced="0"/>
    <cacheHierarchy uniqueName="[customerdim].[Customer First Name]" caption="Customer First Name" attribute="1" defaultMemberUniqueName="[customerdim].[Customer First Name].[All]" allUniqueName="[customerdim].[Customer First Name].[All]" dimensionUniqueName="[customerdim]" displayFolder="" count="2" memberValueDatatype="130" unbalanced="0"/>
    <cacheHierarchy uniqueName="[customerdim].[Customer Last Name]" caption="Customer Last Name" attribute="1" defaultMemberUniqueName="[customerdim].[Customer Last Name].[All]" allUniqueName="[customerdim].[Customer Last Name].[All]" dimensionUniqueName="[customerdim]" displayFolder="" count="2" memberValueDatatype="130" unbalanced="0"/>
    <cacheHierarchy uniqueName="[customerdim].[Age]" caption="Age" attribute="1" defaultMemberUniqueName="[customerdim].[Age].[All]" allUniqueName="[customerdim].[Age].[All]" dimensionUniqueName="[customerdim]" displayFolder="" count="2" memberValueDatatype="20" unbalanced="0"/>
    <cacheHierarchy uniqueName="[customerdim].[Gender]" caption="Gender" attribute="1" defaultMemberUniqueName="[customerdim].[Gender].[All]" allUniqueName="[customerdim].[Gender].[All]" dimensionUniqueName="[customerdim]" displayFolder="" count="2" memberValueDatatype="130" unbalanced="0"/>
    <cacheHierarchy uniqueName="[customerdim].[City]" caption="City" attribute="1" defaultMemberUniqueName="[customerdim].[City].[All]" allUniqueName="[customerdim].[City].[All]" dimensionUniqueName="[customerdim]" displayFolder="" count="2" memberValueDatatype="130" unbalanced="0"/>
    <cacheHierarchy uniqueName="[customerdim].[State]" caption="State" attribute="1" defaultMemberUniqueName="[customerdim].[State].[All]" allUniqueName="[customerdim].[State].[All]" dimensionUniqueName="[customerdim]" displayFolder="" count="2" memberValueDatatype="130" unbalanced="0"/>
    <cacheHierarchy uniqueName="[customerdim].[Country]" caption="Country" attribute="1" defaultMemberUniqueName="[customerdim].[Country].[All]" allUniqueName="[customerdim].[Country].[All]" dimensionUniqueName="[customerdim]" displayFolder="" count="2" memberValueDatatype="130" unbalanced="0"/>
    <cacheHierarchy uniqueName="[customerdim].[Loyalty Level]" caption="Loyalty Level" attribute="1" defaultMemberUniqueName="[customerdim].[Loyalty Level].[All]" allUniqueName="[customerdim].[Loyalty Level].[All]" dimensionUniqueName="[customerdim]" displayFolder="" count="2" memberValueDatatype="130" unbalanced="0"/>
    <cacheHierarchy uniqueName="[Productdim].[Product_ID]" caption="Product_ID" attribute="1" defaultMemberUniqueName="[Productdim].[Product_ID].[All]" allUniqueName="[Productdim].[Product_ID].[All]" dimensionUniqueName="[Productdim]" displayFolder="" count="2" memberValueDatatype="130" unbalanced="0"/>
    <cacheHierarchy uniqueName="[Productdim].[Product_Name]" caption="Product_Name" attribute="1" defaultMemberUniqueName="[Productdim].[Product_Name].[All]" allUniqueName="[Productdim].[Product_Name].[All]" dimensionUniqueName="[Productdim]" displayFolder="" count="2" memberValueDatatype="130" unbalanced="0"/>
    <cacheHierarchy uniqueName="[Productdim].[Category]" caption="Category" attribute="1" defaultMemberUniqueName="[Productdim].[Category].[All]" allUniqueName="[Productdim].[Category].[All]" dimensionUniqueName="[Productdim]" displayFolder="" count="2" memberValueDatatype="130" unbalanced="0"/>
    <cacheHierarchy uniqueName="[Productdim].[Sub_Category]" caption="Sub_Category" attribute="1" defaultMemberUniqueName="[Productdim].[Sub_Category].[All]" allUniqueName="[Productdim].[Sub_Category].[All]" dimensionUniqueName="[Productdim]" displayFolder="" count="2" memberValueDatatype="130" unbalanced="0"/>
    <cacheHierarchy uniqueName="[Productdim].[Brand]" caption="Brand" attribute="1" defaultMemberUniqueName="[Productdim].[Brand].[All]" allUniqueName="[Productdim].[Brand].[All]" dimensionUniqueName="[Productdim]" displayFolder="" count="2" memberValueDatatype="130" unbalanced="0"/>
    <cacheHierarchy uniqueName="[Productdim].[Cost]" caption="Cost" attribute="1" defaultMemberUniqueName="[Productdim].[Cost].[All]" allUniqueName="[Productdim].[Cost].[All]" dimensionUniqueName="[Productdim]" displayFolder="" count="2" memberValueDatatype="5" unbalanced="0"/>
    <cacheHierarchy uniqueName="[Productdim].[Stock]" caption="Stock" attribute="1" defaultMemberUniqueName="[Productdim].[Stock].[All]" allUniqueName="[Productdim].[Stock].[All]" dimensionUniqueName="[Productdim]" displayFolder="" count="2" memberValueDatatype="5" unbalanced="0"/>
    <cacheHierarchy uniqueName="[salesfact].[Sales_ID]" caption="Sales_ID" attribute="1" defaultMemberUniqueName="[salesfact].[Sales_ID].[All]" allUniqueName="[salesfact].[Sales_ID].[All]" dimensionUniqueName="[salesfact]" displayFolder="" count="2" memberValueDatatype="130" unbalanced="0"/>
    <cacheHierarchy uniqueName="[salesfact].[Order_Date]" caption="Order_Date" attribute="1" time="1" defaultMemberUniqueName="[salesfact].[Order_Date].[All]" allUniqueName="[salesfact].[Order_Date].[All]" dimensionUniqueName="[salesfact]" displayFolder="" count="2" memberValueDatatype="7" unbalanced="0"/>
    <cacheHierarchy uniqueName="[salesfact].[Customer_ID]" caption="Customer_ID" attribute="1" defaultMemberUniqueName="[salesfact].[Customer_ID].[All]" allUniqueName="[salesfact].[Customer_ID].[All]" dimensionUniqueName="[salesfact]" displayFolder="" count="2" memberValueDatatype="130" unbalanced="0"/>
    <cacheHierarchy uniqueName="[salesfact].[Product_ID]" caption="Product_ID" attribute="1" defaultMemberUniqueName="[salesfact].[Product_ID].[All]" allUniqueName="[salesfact].[Product_ID].[All]" dimensionUniqueName="[salesfact]" displayFolder="" count="2" memberValueDatatype="130" unbalanced="0"/>
    <cacheHierarchy uniqueName="[salesfact].[Store_ID]" caption="Store_ID" attribute="1" defaultMemberUniqueName="[salesfact].[Store_ID].[All]" allUniqueName="[salesfact].[Store_ID].[All]" dimensionUniqueName="[salesfact]" displayFolder="" count="2" memberValueDatatype="130" unbalanced="0"/>
    <cacheHierarchy uniqueName="[salesfact].[Quantity]" caption="Quantity" attribute="1" defaultMemberUniqueName="[salesfact].[Quantity].[All]" allUniqueName="[salesfact].[Quantity].[All]" dimensionUniqueName="[salesfact]" displayFolder="" count="2" memberValueDatatype="5" unbalanced="0"/>
    <cacheHierarchy uniqueName="[salesfact].[Unit Price]" caption="Unit Price" attribute="1" defaultMemberUniqueName="[salesfact].[Unit Price].[All]" allUniqueName="[salesfact].[Unit Price].[All]" dimensionUniqueName="[salesfact]" displayFolder="" count="2" memberValueDatatype="5" unbalanced="0"/>
    <cacheHierarchy uniqueName="[salesfact].[Total Price]" caption="Total Price" attribute="1" defaultMemberUniqueName="[salesfact].[Total Price].[All]" allUniqueName="[salesfact].[Total Price].[All]" dimensionUniqueName="[salesfact]" displayFolder="" count="2" memberValueDatatype="5" unbalanced="0"/>
    <cacheHierarchy uniqueName="[salesfact].[Discount]" caption="Discount" attribute="1" defaultMemberUniqueName="[salesfact].[Discount].[All]" allUniqueName="[salesfact].[Discount].[All]" dimensionUniqueName="[salesfact]" displayFolder="" count="2" memberValueDatatype="5" unbalanced="0"/>
    <cacheHierarchy uniqueName="[salesfact].[Payment_Type]" caption="Payment_Type" attribute="1" defaultMemberUniqueName="[salesfact].[Payment_Type].[All]" allUniqueName="[salesfact].[Payment_Type].[All]" dimensionUniqueName="[salesfact]" displayFolder="" count="2" memberValueDatatype="130" unbalanced="0"/>
    <cacheHierarchy uniqueName="[salesfact].[Total Amount]" caption="Total Amount" attribute="1" defaultMemberUniqueName="[salesfact].[Total Amount].[All]" allUniqueName="[salesfact].[Total Amount].[All]" dimensionUniqueName="[salesfact]" displayFolder="" count="2" memberValueDatatype="5" unbalanced="0"/>
    <cacheHierarchy uniqueName="[salesfact].[Order_Date (Year)]" caption="Order_Date (Year)" attribute="1" defaultMemberUniqueName="[salesfact].[Order_Date (Year)].[All]" allUniqueName="[salesfact].[Order_Date (Year)].[All]" dimensionUniqueName="[salesfact]" displayFolder="" count="2" memberValueDatatype="130" unbalanced="0">
      <fieldsUsage count="2">
        <fieldUsage x="-1"/>
        <fieldUsage x="0"/>
      </fieldsUsage>
    </cacheHierarchy>
    <cacheHierarchy uniqueName="[salesfact].[Order_Date (Quarter)]" caption="Order_Date (Quarter)" attribute="1" defaultMemberUniqueName="[salesfact].[Order_Date (Quarter)].[All]" allUniqueName="[salesfact].[Order_Date (Quarter)].[All]" dimensionUniqueName="[salesfact]" displayFolder="" count="2" memberValueDatatype="130" unbalanced="0"/>
    <cacheHierarchy uniqueName="[salesfact].[Order_Date (Month)]" caption="Order_Date (Month)" attribute="1" defaultMemberUniqueName="[salesfact].[Order_Date (Month)].[All]" allUniqueName="[salesfact].[Order_Date (Month)].[All]" dimensionUniqueName="[salesfact]" displayFolder="" count="2" memberValueDatatype="130" unbalanced="0"/>
    <cacheHierarchy uniqueName="[Storedim].[Store_ID]" caption="Store_ID" attribute="1" defaultMemberUniqueName="[Storedim].[Store_ID].[All]" allUniqueName="[Storedim].[Store_ID].[All]" dimensionUniqueName="[Storedim]" displayFolder="" count="2" memberValueDatatype="130" unbalanced="0"/>
    <cacheHierarchy uniqueName="[Storedim].[Store_Name]" caption="Store_Name" attribute="1" defaultMemberUniqueName="[Storedim].[Store_Name].[All]" allUniqueName="[Storedim].[Store_Name].[All]" dimensionUniqueName="[Storedim]" displayFolder="" count="2" memberValueDatatype="130" unbalanced="0"/>
    <cacheHierarchy uniqueName="[Storedim].[Region]" caption="Region" attribute="1" defaultMemberUniqueName="[Storedim].[Region].[All]" allUniqueName="[Storedim].[Region].[All]" dimensionUniqueName="[Storedim]" displayFolder="" count="2" memberValueDatatype="130" unbalanced="0">
      <fieldsUsage count="2">
        <fieldUsage x="-1"/>
        <fieldUsage x="1"/>
      </fieldsUsage>
    </cacheHierarchy>
    <cacheHierarchy uniqueName="[Storedim].[City]" caption="City" attribute="1" defaultMemberUniqueName="[Storedim].[City].[All]" allUniqueName="[Storedim].[City].[All]" dimensionUniqueName="[Storedim]" displayFolder="" count="2" memberValueDatatype="130" unbalanced="0"/>
    <cacheHierarchy uniqueName="[Storedim].[Store_Type]" caption="Store_Type" attribute="1" defaultMemberUniqueName="[Storedim].[Store_Type].[All]" allUniqueName="[Storedim].[Store_Type].[All]" dimensionUniqueName="[Storedim]" displayFolder="" count="2" memberValueDatatype="130" unbalanced="0"/>
    <cacheHierarchy uniqueName="[salesfact].[Order_Date (Month Index)]" caption="Order_Date (Month Index)" attribute="1" defaultMemberUniqueName="[salesfact].[Order_Date (Month Index)].[All]" allUniqueName="[salesfact].[Order_Date (Month Index)].[All]" dimensionUniqueName="[salesfact]" displayFolder="" count="2" memberValueDatatype="20" unbalanced="0" hidden="1"/>
    <cacheHierarchy uniqueName="[Measures].[__XL_Count Storedim]" caption="__XL_Count Storedim" measure="1" displayFolder="" measureGroup="Storedim" count="0" hidden="1"/>
    <cacheHierarchy uniqueName="[Measures].[__XL_Count salesfact]" caption="__XL_Count salesfact" measure="1" displayFolder="" measureGroup="salesfact" count="0" hidden="1"/>
    <cacheHierarchy uniqueName="[Measures].[__XL_Count Productdim]" caption="__XL_Count Productdim" measure="1" displayFolder="" measureGroup="Productdim" count="0" hidden="1"/>
    <cacheHierarchy uniqueName="[Measures].[__XL_Count customerdim]" caption="__XL_Count customerdim" measure="1" displayFolder="" measureGroup="customerdim" count="0" hidden="1"/>
    <cacheHierarchy uniqueName="[Measures].[__No measures defined]" caption="__No measures defined" measure="1" displayFolder="" count="0" hidden="1"/>
    <cacheHierarchy uniqueName="[Measures].[Sum of Cost]" caption="Sum of Cost" measure="1" displayFolder="" measureGroup="Productdim" count="0" hidden="1">
      <extLst>
        <ext xmlns:x15="http://schemas.microsoft.com/office/spreadsheetml/2010/11/main" uri="{B97F6D7D-B522-45F9-BDA1-12C45D357490}">
          <x15:cacheHierarchy aggregatedColumn="14"/>
        </ext>
      </extLst>
    </cacheHierarchy>
    <cacheHierarchy uniqueName="[Measures].[Sum of Stock]" caption="Sum of Stock" measure="1" displayFolder="" measureGroup="Productdim" count="0" hidden="1">
      <extLst>
        <ext xmlns:x15="http://schemas.microsoft.com/office/spreadsheetml/2010/11/main" uri="{B97F6D7D-B522-45F9-BDA1-12C45D357490}">
          <x15:cacheHierarchy aggregatedColumn="15"/>
        </ext>
      </extLst>
    </cacheHierarchy>
    <cacheHierarchy uniqueName="[Measures].[Sum of Unit Price]" caption="Sum of Unit Price" measure="1" displayFolder="" measureGroup="salesfact" count="0" hidden="1">
      <extLst>
        <ext xmlns:x15="http://schemas.microsoft.com/office/spreadsheetml/2010/11/main" uri="{B97F6D7D-B522-45F9-BDA1-12C45D357490}">
          <x15:cacheHierarchy aggregatedColumn="22"/>
        </ext>
      </extLst>
    </cacheHierarchy>
    <cacheHierarchy uniqueName="[Measures].[Sum of Total Price]" caption="Sum of Total Price" measure="1" displayFolder="" measureGroup="salesfact" count="0" hidden="1">
      <extLst>
        <ext xmlns:x15="http://schemas.microsoft.com/office/spreadsheetml/2010/11/main" uri="{B97F6D7D-B522-45F9-BDA1-12C45D357490}">
          <x15:cacheHierarchy aggregatedColumn="23"/>
        </ext>
      </extLst>
    </cacheHierarchy>
    <cacheHierarchy uniqueName="[Measures].[Sum of Total Amount]" caption="Sum of Total Amount" measure="1" displayFolder="" measureGroup="salesfact" count="0" oneField="1" hidden="1">
      <fieldsUsage count="1">
        <fieldUsage x="2"/>
      </fieldsUsage>
      <extLst>
        <ext xmlns:x15="http://schemas.microsoft.com/office/spreadsheetml/2010/11/main" uri="{B97F6D7D-B522-45F9-BDA1-12C45D357490}">
          <x15:cacheHierarchy aggregatedColumn="26"/>
        </ext>
      </extLst>
    </cacheHierarchy>
    <cacheHierarchy uniqueName="[Measures].[Sum of Quantity]" caption="Sum of Quantity" measure="1" displayFolder="" measureGroup="salesfact" count="0" hidden="1">
      <extLst>
        <ext xmlns:x15="http://schemas.microsoft.com/office/spreadsheetml/2010/11/main" uri="{B97F6D7D-B522-45F9-BDA1-12C45D357490}">
          <x15:cacheHierarchy aggregatedColumn="21"/>
        </ext>
      </extLst>
    </cacheHierarchy>
    <cacheHierarchy uniqueName="[Measures].[Average of Total Amount]" caption="Average of Total Amount" measure="1" displayFolder="" measureGroup="salesfact" count="0" hidden="1">
      <extLst>
        <ext xmlns:x15="http://schemas.microsoft.com/office/spreadsheetml/2010/11/main" uri="{B97F6D7D-B522-45F9-BDA1-12C45D357490}">
          <x15:cacheHierarchy aggregatedColumn="26"/>
        </ext>
      </extLst>
    </cacheHierarchy>
    <cacheHierarchy uniqueName="[Measures].[Count of Quantity]" caption="Count of Quantity" measure="1" displayFolder="" measureGroup="salesfact" count="0" hidden="1">
      <extLst>
        <ext xmlns:x15="http://schemas.microsoft.com/office/spreadsheetml/2010/11/main" uri="{B97F6D7D-B522-45F9-BDA1-12C45D357490}">
          <x15:cacheHierarchy aggregatedColumn="21"/>
        </ext>
      </extLst>
    </cacheHierarchy>
    <cacheHierarchy uniqueName="[Measures].[Average of Unit Price]" caption="Average of Unit Price" measure="1" displayFolder="" measureGroup="salesfact"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salesfact" count="0" hidden="1">
      <extLst>
        <ext xmlns:x15="http://schemas.microsoft.com/office/spreadsheetml/2010/11/main" uri="{B97F6D7D-B522-45F9-BDA1-12C45D357490}">
          <x15:cacheHierarchy aggregatedColumn="24"/>
        </ext>
      </extLst>
    </cacheHierarchy>
    <cacheHierarchy uniqueName="[Measures].[Count of Unit Price]" caption="Count of Unit Price" measure="1" displayFolder="" measureGroup="salesfact" count="0" hidden="1">
      <extLst>
        <ext xmlns:x15="http://schemas.microsoft.com/office/spreadsheetml/2010/11/main" uri="{B97F6D7D-B522-45F9-BDA1-12C45D357490}">
          <x15:cacheHierarchy aggregatedColumn="22"/>
        </ext>
      </extLst>
    </cacheHierarchy>
  </cacheHierarchies>
  <kpis count="0"/>
  <dimensions count="5">
    <dimension name="customerdim" uniqueName="[customerdim]" caption="customerdim"/>
    <dimension measure="1" name="Measures" uniqueName="[Measures]" caption="Measures"/>
    <dimension name="Productdim" uniqueName="[Productdim]" caption="Productdim"/>
    <dimension name="salesfact" uniqueName="[salesfact]" caption="salesfact"/>
    <dimension name="Storedim" uniqueName="[Storedim]" caption="Storedim"/>
  </dimensions>
  <measureGroups count="4">
    <measureGroup name="customerdim" caption="customerdim"/>
    <measureGroup name="Productdim" caption="Productdim"/>
    <measureGroup name="salesfact" caption="salesfact"/>
    <measureGroup name="Storedim" caption="Storedim"/>
  </measureGroups>
  <maps count="6">
    <map measureGroup="0" dimension="0"/>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 Subramanian" refreshedDate="46194.810965046294" backgroundQuery="1" createdVersion="8" refreshedVersion="8" minRefreshableVersion="3" recordCount="0" supportSubquery="1" supportAdvancedDrill="1" xr:uid="{88B7FE5E-7652-4855-BAB3-245016DD32FC}">
  <cacheSource type="external" connectionId="2"/>
  <cacheFields count="5">
    <cacheField name="[Productdim].[Category].[Category]" caption="Category" numFmtId="0" hierarchy="11" level="1">
      <sharedItems count="5">
        <s v="Beauty"/>
        <s v="Clothing"/>
        <s v="Electronics"/>
        <s v="Home"/>
        <s v="Sports"/>
      </sharedItems>
    </cacheField>
    <cacheField name="[Measures].[Average of Total Amount]" caption="Average of Total Amount" numFmtId="0" hierarchy="47" level="32767"/>
    <cacheField name="[Measures].[Count of Quantity]" caption="Count of Quantity" numFmtId="0" hierarchy="48" level="32767"/>
    <cacheField name="[Measures].[Average of Unit Price]" caption="Average of Unit Price" numFmtId="0" hierarchy="49" level="32767"/>
    <cacheField name="[Storedim].[Region].[Region]" caption="Region" numFmtId="0" hierarchy="32" level="1">
      <sharedItems containsSemiMixedTypes="0" containsNonDate="0" containsString="0"/>
    </cacheField>
  </cacheFields>
  <cacheHierarchies count="52">
    <cacheHierarchy uniqueName="[customerdim].[Customer_ID]" caption="Customer_ID" attribute="1" defaultMemberUniqueName="[customerdim].[Customer_ID].[All]" allUniqueName="[customerdim].[Customer_ID].[All]" dimensionUniqueName="[customerdim]" displayFolder="" count="2" memberValueDatatype="130" unbalanced="0"/>
    <cacheHierarchy uniqueName="[customerdim].[Customer First Name]" caption="Customer First Name" attribute="1" defaultMemberUniqueName="[customerdim].[Customer First Name].[All]" allUniqueName="[customerdim].[Customer First Name].[All]" dimensionUniqueName="[customerdim]" displayFolder="" count="2" memberValueDatatype="130" unbalanced="0"/>
    <cacheHierarchy uniqueName="[customerdim].[Customer Last Name]" caption="Customer Last Name" attribute="1" defaultMemberUniqueName="[customerdim].[Customer Last Name].[All]" allUniqueName="[customerdim].[Customer Last Name].[All]" dimensionUniqueName="[customerdim]" displayFolder="" count="2" memberValueDatatype="130" unbalanced="0"/>
    <cacheHierarchy uniqueName="[customerdim].[Age]" caption="Age" attribute="1" defaultMemberUniqueName="[customerdim].[Age].[All]" allUniqueName="[customerdim].[Age].[All]" dimensionUniqueName="[customerdim]" displayFolder="" count="2" memberValueDatatype="20" unbalanced="0"/>
    <cacheHierarchy uniqueName="[customerdim].[Gender]" caption="Gender" attribute="1" defaultMemberUniqueName="[customerdim].[Gender].[All]" allUniqueName="[customerdim].[Gender].[All]" dimensionUniqueName="[customerdim]" displayFolder="" count="2" memberValueDatatype="130" unbalanced="0"/>
    <cacheHierarchy uniqueName="[customerdim].[City]" caption="City" attribute="1" defaultMemberUniqueName="[customerdim].[City].[All]" allUniqueName="[customerdim].[City].[All]" dimensionUniqueName="[customerdim]" displayFolder="" count="2" memberValueDatatype="130" unbalanced="0"/>
    <cacheHierarchy uniqueName="[customerdim].[State]" caption="State" attribute="1" defaultMemberUniqueName="[customerdim].[State].[All]" allUniqueName="[customerdim].[State].[All]" dimensionUniqueName="[customerdim]" displayFolder="" count="2" memberValueDatatype="130" unbalanced="0"/>
    <cacheHierarchy uniqueName="[customerdim].[Country]" caption="Country" attribute="1" defaultMemberUniqueName="[customerdim].[Country].[All]" allUniqueName="[customerdim].[Country].[All]" dimensionUniqueName="[customerdim]" displayFolder="" count="2" memberValueDatatype="130" unbalanced="0"/>
    <cacheHierarchy uniqueName="[customerdim].[Loyalty Level]" caption="Loyalty Level" attribute="1" defaultMemberUniqueName="[customerdim].[Loyalty Level].[All]" allUniqueName="[customerdim].[Loyalty Level].[All]" dimensionUniqueName="[customerdim]" displayFolder="" count="2" memberValueDatatype="130" unbalanced="0"/>
    <cacheHierarchy uniqueName="[Productdim].[Product_ID]" caption="Product_ID" attribute="1" defaultMemberUniqueName="[Productdim].[Product_ID].[All]" allUniqueName="[Productdim].[Product_ID].[All]" dimensionUniqueName="[Productdim]" displayFolder="" count="2" memberValueDatatype="130" unbalanced="0"/>
    <cacheHierarchy uniqueName="[Productdim].[Product_Name]" caption="Product_Name" attribute="1" defaultMemberUniqueName="[Productdim].[Product_Name].[All]" allUniqueName="[Productdim].[Product_Name].[All]" dimensionUniqueName="[Productdim]" displayFolder="" count="2" memberValueDatatype="130" unbalanced="0"/>
    <cacheHierarchy uniqueName="[Productdim].[Category]" caption="Category" attribute="1" defaultMemberUniqueName="[Productdim].[Category].[All]" allUniqueName="[Productdim].[Category].[All]" dimensionUniqueName="[Productdim]" displayFolder="" count="2" memberValueDatatype="130" unbalanced="0">
      <fieldsUsage count="2">
        <fieldUsage x="-1"/>
        <fieldUsage x="0"/>
      </fieldsUsage>
    </cacheHierarchy>
    <cacheHierarchy uniqueName="[Productdim].[Sub_Category]" caption="Sub_Category" attribute="1" defaultMemberUniqueName="[Productdim].[Sub_Category].[All]" allUniqueName="[Productdim].[Sub_Category].[All]" dimensionUniqueName="[Productdim]" displayFolder="" count="2" memberValueDatatype="130" unbalanced="0"/>
    <cacheHierarchy uniqueName="[Productdim].[Brand]" caption="Brand" attribute="1" defaultMemberUniqueName="[Productdim].[Brand].[All]" allUniqueName="[Productdim].[Brand].[All]" dimensionUniqueName="[Productdim]" displayFolder="" count="2" memberValueDatatype="130" unbalanced="0"/>
    <cacheHierarchy uniqueName="[Productdim].[Cost]" caption="Cost" attribute="1" defaultMemberUniqueName="[Productdim].[Cost].[All]" allUniqueName="[Productdim].[Cost].[All]" dimensionUniqueName="[Productdim]" displayFolder="" count="2" memberValueDatatype="5" unbalanced="0"/>
    <cacheHierarchy uniqueName="[Productdim].[Stock]" caption="Stock" attribute="1" defaultMemberUniqueName="[Productdim].[Stock].[All]" allUniqueName="[Productdim].[Stock].[All]" dimensionUniqueName="[Productdim]" displayFolder="" count="2" memberValueDatatype="5" unbalanced="0"/>
    <cacheHierarchy uniqueName="[salesfact].[Sales_ID]" caption="Sales_ID" attribute="1" defaultMemberUniqueName="[salesfact].[Sales_ID].[All]" allUniqueName="[salesfact].[Sales_ID].[All]" dimensionUniqueName="[salesfact]" displayFolder="" count="2" memberValueDatatype="130" unbalanced="0"/>
    <cacheHierarchy uniqueName="[salesfact].[Order_Date]" caption="Order_Date" attribute="1" time="1" defaultMemberUniqueName="[salesfact].[Order_Date].[All]" allUniqueName="[salesfact].[Order_Date].[All]" dimensionUniqueName="[salesfact]" displayFolder="" count="2" memberValueDatatype="7" unbalanced="0"/>
    <cacheHierarchy uniqueName="[salesfact].[Customer_ID]" caption="Customer_ID" attribute="1" defaultMemberUniqueName="[salesfact].[Customer_ID].[All]" allUniqueName="[salesfact].[Customer_ID].[All]" dimensionUniqueName="[salesfact]" displayFolder="" count="2" memberValueDatatype="130" unbalanced="0"/>
    <cacheHierarchy uniqueName="[salesfact].[Product_ID]" caption="Product_ID" attribute="1" defaultMemberUniqueName="[salesfact].[Product_ID].[All]" allUniqueName="[salesfact].[Product_ID].[All]" dimensionUniqueName="[salesfact]" displayFolder="" count="2" memberValueDatatype="130" unbalanced="0"/>
    <cacheHierarchy uniqueName="[salesfact].[Store_ID]" caption="Store_ID" attribute="1" defaultMemberUniqueName="[salesfact].[Store_ID].[All]" allUniqueName="[salesfact].[Store_ID].[All]" dimensionUniqueName="[salesfact]" displayFolder="" count="2" memberValueDatatype="130" unbalanced="0"/>
    <cacheHierarchy uniqueName="[salesfact].[Quantity]" caption="Quantity" attribute="1" defaultMemberUniqueName="[salesfact].[Quantity].[All]" allUniqueName="[salesfact].[Quantity].[All]" dimensionUniqueName="[salesfact]" displayFolder="" count="2" memberValueDatatype="5" unbalanced="0"/>
    <cacheHierarchy uniqueName="[salesfact].[Unit Price]" caption="Unit Price" attribute="1" defaultMemberUniqueName="[salesfact].[Unit Price].[All]" allUniqueName="[salesfact].[Unit Price].[All]" dimensionUniqueName="[salesfact]" displayFolder="" count="2" memberValueDatatype="5" unbalanced="0"/>
    <cacheHierarchy uniqueName="[salesfact].[Total Price]" caption="Total Price" attribute="1" defaultMemberUniqueName="[salesfact].[Total Price].[All]" allUniqueName="[salesfact].[Total Price].[All]" dimensionUniqueName="[salesfact]" displayFolder="" count="2" memberValueDatatype="5" unbalanced="0"/>
    <cacheHierarchy uniqueName="[salesfact].[Discount]" caption="Discount" attribute="1" defaultMemberUniqueName="[salesfact].[Discount].[All]" allUniqueName="[salesfact].[Discount].[All]" dimensionUniqueName="[salesfact]" displayFolder="" count="2" memberValueDatatype="5" unbalanced="0"/>
    <cacheHierarchy uniqueName="[salesfact].[Payment_Type]" caption="Payment_Type" attribute="1" defaultMemberUniqueName="[salesfact].[Payment_Type].[All]" allUniqueName="[salesfact].[Payment_Type].[All]" dimensionUniqueName="[salesfact]" displayFolder="" count="2" memberValueDatatype="130" unbalanced="0"/>
    <cacheHierarchy uniqueName="[salesfact].[Total Amount]" caption="Total Amount" attribute="1" defaultMemberUniqueName="[salesfact].[Total Amount].[All]" allUniqueName="[salesfact].[Total Amount].[All]" dimensionUniqueName="[salesfact]" displayFolder="" count="2" memberValueDatatype="5" unbalanced="0"/>
    <cacheHierarchy uniqueName="[salesfact].[Order_Date (Year)]" caption="Order_Date (Year)" attribute="1" defaultMemberUniqueName="[salesfact].[Order_Date (Year)].[All]" allUniqueName="[salesfact].[Order_Date (Year)].[All]" dimensionUniqueName="[salesfact]" displayFolder="" count="2" memberValueDatatype="130" unbalanced="0"/>
    <cacheHierarchy uniqueName="[salesfact].[Order_Date (Quarter)]" caption="Order_Date (Quarter)" attribute="1" defaultMemberUniqueName="[salesfact].[Order_Date (Quarter)].[All]" allUniqueName="[salesfact].[Order_Date (Quarter)].[All]" dimensionUniqueName="[salesfact]" displayFolder="" count="2" memberValueDatatype="130" unbalanced="0"/>
    <cacheHierarchy uniqueName="[salesfact].[Order_Date (Month)]" caption="Order_Date (Month)" attribute="1" defaultMemberUniqueName="[salesfact].[Order_Date (Month)].[All]" allUniqueName="[salesfact].[Order_Date (Month)].[All]" dimensionUniqueName="[salesfact]" displayFolder="" count="2" memberValueDatatype="130" unbalanced="0"/>
    <cacheHierarchy uniqueName="[Storedim].[Store_ID]" caption="Store_ID" attribute="1" defaultMemberUniqueName="[Storedim].[Store_ID].[All]" allUniqueName="[Storedim].[Store_ID].[All]" dimensionUniqueName="[Storedim]" displayFolder="" count="2" memberValueDatatype="130" unbalanced="0"/>
    <cacheHierarchy uniqueName="[Storedim].[Store_Name]" caption="Store_Name" attribute="1" defaultMemberUniqueName="[Storedim].[Store_Name].[All]" allUniqueName="[Storedim].[Store_Name].[All]" dimensionUniqueName="[Storedim]" displayFolder="" count="2" memberValueDatatype="130" unbalanced="0"/>
    <cacheHierarchy uniqueName="[Storedim].[Region]" caption="Region" attribute="1" defaultMemberUniqueName="[Storedim].[Region].[All]" allUniqueName="[Storedim].[Region].[All]" dimensionUniqueName="[Storedim]" displayFolder="" count="2" memberValueDatatype="130" unbalanced="0">
      <fieldsUsage count="2">
        <fieldUsage x="-1"/>
        <fieldUsage x="4"/>
      </fieldsUsage>
    </cacheHierarchy>
    <cacheHierarchy uniqueName="[Storedim].[City]" caption="City" attribute="1" defaultMemberUniqueName="[Storedim].[City].[All]" allUniqueName="[Storedim].[City].[All]" dimensionUniqueName="[Storedim]" displayFolder="" count="2" memberValueDatatype="130" unbalanced="0"/>
    <cacheHierarchy uniqueName="[Storedim].[Store_Type]" caption="Store_Type" attribute="1" defaultMemberUniqueName="[Storedim].[Store_Type].[All]" allUniqueName="[Storedim].[Store_Type].[All]" dimensionUniqueName="[Storedim]" displayFolder="" count="2" memberValueDatatype="130" unbalanced="0"/>
    <cacheHierarchy uniqueName="[salesfact].[Order_Date (Month Index)]" caption="Order_Date (Month Index)" attribute="1" defaultMemberUniqueName="[salesfact].[Order_Date (Month Index)].[All]" allUniqueName="[salesfact].[Order_Date (Month Index)].[All]" dimensionUniqueName="[salesfact]" displayFolder="" count="2" memberValueDatatype="20" unbalanced="0" hidden="1"/>
    <cacheHierarchy uniqueName="[Measures].[__XL_Count Storedim]" caption="__XL_Count Storedim" measure="1" displayFolder="" measureGroup="Storedim" count="0" hidden="1"/>
    <cacheHierarchy uniqueName="[Measures].[__XL_Count salesfact]" caption="__XL_Count salesfact" measure="1" displayFolder="" measureGroup="salesfact" count="0" hidden="1"/>
    <cacheHierarchy uniqueName="[Measures].[__XL_Count Productdim]" caption="__XL_Count Productdim" measure="1" displayFolder="" measureGroup="Productdim" count="0" hidden="1"/>
    <cacheHierarchy uniqueName="[Measures].[__XL_Count customerdim]" caption="__XL_Count customerdim" measure="1" displayFolder="" measureGroup="customerdim" count="0" hidden="1"/>
    <cacheHierarchy uniqueName="[Measures].[__No measures defined]" caption="__No measures defined" measure="1" displayFolder="" count="0" hidden="1"/>
    <cacheHierarchy uniqueName="[Measures].[Sum of Cost]" caption="Sum of Cost" measure="1" displayFolder="" measureGroup="Productdim" count="0" hidden="1">
      <extLst>
        <ext xmlns:x15="http://schemas.microsoft.com/office/spreadsheetml/2010/11/main" uri="{B97F6D7D-B522-45F9-BDA1-12C45D357490}">
          <x15:cacheHierarchy aggregatedColumn="14"/>
        </ext>
      </extLst>
    </cacheHierarchy>
    <cacheHierarchy uniqueName="[Measures].[Sum of Stock]" caption="Sum of Stock" measure="1" displayFolder="" measureGroup="Productdim" count="0" hidden="1">
      <extLst>
        <ext xmlns:x15="http://schemas.microsoft.com/office/spreadsheetml/2010/11/main" uri="{B97F6D7D-B522-45F9-BDA1-12C45D357490}">
          <x15:cacheHierarchy aggregatedColumn="15"/>
        </ext>
      </extLst>
    </cacheHierarchy>
    <cacheHierarchy uniqueName="[Measures].[Sum of Unit Price]" caption="Sum of Unit Price" measure="1" displayFolder="" measureGroup="salesfact" count="0" hidden="1">
      <extLst>
        <ext xmlns:x15="http://schemas.microsoft.com/office/spreadsheetml/2010/11/main" uri="{B97F6D7D-B522-45F9-BDA1-12C45D357490}">
          <x15:cacheHierarchy aggregatedColumn="22"/>
        </ext>
      </extLst>
    </cacheHierarchy>
    <cacheHierarchy uniqueName="[Measures].[Sum of Total Price]" caption="Sum of Total Price" measure="1" displayFolder="" measureGroup="salesfact" count="0" hidden="1">
      <extLst>
        <ext xmlns:x15="http://schemas.microsoft.com/office/spreadsheetml/2010/11/main" uri="{B97F6D7D-B522-45F9-BDA1-12C45D357490}">
          <x15:cacheHierarchy aggregatedColumn="23"/>
        </ext>
      </extLst>
    </cacheHierarchy>
    <cacheHierarchy uniqueName="[Measures].[Sum of Total Amount]" caption="Sum of Total Amount" measure="1" displayFolder="" measureGroup="salesfact"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salesfact" count="0" hidden="1">
      <extLst>
        <ext xmlns:x15="http://schemas.microsoft.com/office/spreadsheetml/2010/11/main" uri="{B97F6D7D-B522-45F9-BDA1-12C45D357490}">
          <x15:cacheHierarchy aggregatedColumn="21"/>
        </ext>
      </extLst>
    </cacheHierarchy>
    <cacheHierarchy uniqueName="[Measures].[Average of Total Amount]" caption="Average of Total Amount" measure="1" displayFolder="" measureGroup="salesfact"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Quantity]" caption="Count of Quantity" measure="1" displayFolder="" measureGroup="salesfact" count="0" oneField="1" hidden="1">
      <fieldsUsage count="1">
        <fieldUsage x="2"/>
      </fieldsUsage>
      <extLst>
        <ext xmlns:x15="http://schemas.microsoft.com/office/spreadsheetml/2010/11/main" uri="{B97F6D7D-B522-45F9-BDA1-12C45D357490}">
          <x15:cacheHierarchy aggregatedColumn="21"/>
        </ext>
      </extLst>
    </cacheHierarchy>
    <cacheHierarchy uniqueName="[Measures].[Average of Unit Price]" caption="Average of Unit Price" measure="1" displayFolder="" measureGroup="salesfact" count="0" oneField="1" hidden="1">
      <fieldsUsage count="1">
        <fieldUsage x="3"/>
      </fieldsUsage>
      <extLst>
        <ext xmlns:x15="http://schemas.microsoft.com/office/spreadsheetml/2010/11/main" uri="{B97F6D7D-B522-45F9-BDA1-12C45D357490}">
          <x15:cacheHierarchy aggregatedColumn="22"/>
        </ext>
      </extLst>
    </cacheHierarchy>
    <cacheHierarchy uniqueName="[Measures].[Sum of Discount]" caption="Sum of Discount" measure="1" displayFolder="" measureGroup="salesfact" count="0" hidden="1">
      <extLst>
        <ext xmlns:x15="http://schemas.microsoft.com/office/spreadsheetml/2010/11/main" uri="{B97F6D7D-B522-45F9-BDA1-12C45D357490}">
          <x15:cacheHierarchy aggregatedColumn="24"/>
        </ext>
      </extLst>
    </cacheHierarchy>
    <cacheHierarchy uniqueName="[Measures].[Count of Unit Price]" caption="Count of Unit Price" measure="1" displayFolder="" measureGroup="salesfact" count="0" hidden="1">
      <extLst>
        <ext xmlns:x15="http://schemas.microsoft.com/office/spreadsheetml/2010/11/main" uri="{B97F6D7D-B522-45F9-BDA1-12C45D357490}">
          <x15:cacheHierarchy aggregatedColumn="22"/>
        </ext>
      </extLst>
    </cacheHierarchy>
  </cacheHierarchies>
  <kpis count="0"/>
  <dimensions count="5">
    <dimension name="customerdim" uniqueName="[customerdim]" caption="customerdim"/>
    <dimension measure="1" name="Measures" uniqueName="[Measures]" caption="Measures"/>
    <dimension name="Productdim" uniqueName="[Productdim]" caption="Productdim"/>
    <dimension name="salesfact" uniqueName="[salesfact]" caption="salesfact"/>
    <dimension name="Storedim" uniqueName="[Storedim]" caption="Storedim"/>
  </dimensions>
  <measureGroups count="4">
    <measureGroup name="customerdim" caption="customerdim"/>
    <measureGroup name="Productdim" caption="Productdim"/>
    <measureGroup name="salesfact" caption="salesfact"/>
    <measureGroup name="Storedim" caption="Storedim"/>
  </measureGroups>
  <maps count="6">
    <map measureGroup="0" dimension="0"/>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 Subramanian" refreshedDate="46194.810965509256" backgroundQuery="1" createdVersion="8" refreshedVersion="8" minRefreshableVersion="3" recordCount="0" supportSubquery="1" supportAdvancedDrill="1" xr:uid="{F0159CF7-0A30-4C18-9558-478CFD159DF4}">
  <cacheSource type="external" connectionId="2"/>
  <cacheFields count="5">
    <cacheField name="[salesfact].[Payment_Type].[Payment_Type]" caption="Payment_Type" numFmtId="0" hierarchy="25" level="1">
      <sharedItems count="3">
        <s v="COD"/>
        <s v="Credit Card"/>
        <s v="PayPal"/>
      </sharedItems>
    </cacheField>
    <cacheField name="[Productdim].[Category].[Category]" caption="Category" numFmtId="0" hierarchy="11" level="1">
      <sharedItems count="5">
        <s v="Beauty"/>
        <s v="Clothing"/>
        <s v="Electronics"/>
        <s v="Home"/>
        <s v="Sports"/>
      </sharedItems>
    </cacheField>
    <cacheField name="[Measures].[Sum of Total Amount]" caption="Sum of Total Amount" numFmtId="0" hierarchy="45" level="32767"/>
    <cacheField name="[Storedim].[Region].[Region]" caption="Region" numFmtId="0" hierarchy="32" level="1">
      <sharedItems count="4">
        <s v="East"/>
        <s v="North"/>
        <s v="South"/>
        <s v="West"/>
      </sharedItems>
    </cacheField>
    <cacheField name="[salesfact].[Order_Date (Year)].[Order_Date (Year)]" caption="Order_Date (Year)" numFmtId="0" hierarchy="27" level="1">
      <sharedItems count="3">
        <s v="2023"/>
        <s v="2024"/>
        <s v="2025"/>
      </sharedItems>
    </cacheField>
  </cacheFields>
  <cacheHierarchies count="52">
    <cacheHierarchy uniqueName="[customerdim].[Customer_ID]" caption="Customer_ID" attribute="1" defaultMemberUniqueName="[customerdim].[Customer_ID].[All]" allUniqueName="[customerdim].[Customer_ID].[All]" dimensionUniqueName="[customerdim]" displayFolder="" count="2" memberValueDatatype="130" unbalanced="0"/>
    <cacheHierarchy uniqueName="[customerdim].[Customer First Name]" caption="Customer First Name" attribute="1" defaultMemberUniqueName="[customerdim].[Customer First Name].[All]" allUniqueName="[customerdim].[Customer First Name].[All]" dimensionUniqueName="[customerdim]" displayFolder="" count="2" memberValueDatatype="130" unbalanced="0"/>
    <cacheHierarchy uniqueName="[customerdim].[Customer Last Name]" caption="Customer Last Name" attribute="1" defaultMemberUniqueName="[customerdim].[Customer Last Name].[All]" allUniqueName="[customerdim].[Customer Last Name].[All]" dimensionUniqueName="[customerdim]" displayFolder="" count="2" memberValueDatatype="130" unbalanced="0"/>
    <cacheHierarchy uniqueName="[customerdim].[Age]" caption="Age" attribute="1" defaultMemberUniqueName="[customerdim].[Age].[All]" allUniqueName="[customerdim].[Age].[All]" dimensionUniqueName="[customerdim]" displayFolder="" count="2" memberValueDatatype="20" unbalanced="0"/>
    <cacheHierarchy uniqueName="[customerdim].[Gender]" caption="Gender" attribute="1" defaultMemberUniqueName="[customerdim].[Gender].[All]" allUniqueName="[customerdim].[Gender].[All]" dimensionUniqueName="[customerdim]" displayFolder="" count="2" memberValueDatatype="130" unbalanced="0"/>
    <cacheHierarchy uniqueName="[customerdim].[City]" caption="City" attribute="1" defaultMemberUniqueName="[customerdim].[City].[All]" allUniqueName="[customerdim].[City].[All]" dimensionUniqueName="[customerdim]" displayFolder="" count="2" memberValueDatatype="130" unbalanced="0"/>
    <cacheHierarchy uniqueName="[customerdim].[State]" caption="State" attribute="1" defaultMemberUniqueName="[customerdim].[State].[All]" allUniqueName="[customerdim].[State].[All]" dimensionUniqueName="[customerdim]" displayFolder="" count="2" memberValueDatatype="130" unbalanced="0"/>
    <cacheHierarchy uniqueName="[customerdim].[Country]" caption="Country" attribute="1" defaultMemberUniqueName="[customerdim].[Country].[All]" allUniqueName="[customerdim].[Country].[All]" dimensionUniqueName="[customerdim]" displayFolder="" count="2" memberValueDatatype="130" unbalanced="0"/>
    <cacheHierarchy uniqueName="[customerdim].[Loyalty Level]" caption="Loyalty Level" attribute="1" defaultMemberUniqueName="[customerdim].[Loyalty Level].[All]" allUniqueName="[customerdim].[Loyalty Level].[All]" dimensionUniqueName="[customerdim]" displayFolder="" count="2" memberValueDatatype="130" unbalanced="0"/>
    <cacheHierarchy uniqueName="[Productdim].[Product_ID]" caption="Product_ID" attribute="1" defaultMemberUniqueName="[Productdim].[Product_ID].[All]" allUniqueName="[Productdim].[Product_ID].[All]" dimensionUniqueName="[Productdim]" displayFolder="" count="2" memberValueDatatype="130" unbalanced="0"/>
    <cacheHierarchy uniqueName="[Productdim].[Product_Name]" caption="Product_Name" attribute="1" defaultMemberUniqueName="[Productdim].[Product_Name].[All]" allUniqueName="[Productdim].[Product_Name].[All]" dimensionUniqueName="[Productdim]" displayFolder="" count="2" memberValueDatatype="130" unbalanced="0"/>
    <cacheHierarchy uniqueName="[Productdim].[Category]" caption="Category" attribute="1" defaultMemberUniqueName="[Productdim].[Category].[All]" allUniqueName="[Productdim].[Category].[All]" dimensionUniqueName="[Productdim]" displayFolder="" count="2" memberValueDatatype="130" unbalanced="0">
      <fieldsUsage count="2">
        <fieldUsage x="-1"/>
        <fieldUsage x="1"/>
      </fieldsUsage>
    </cacheHierarchy>
    <cacheHierarchy uniqueName="[Productdim].[Sub_Category]" caption="Sub_Category" attribute="1" defaultMemberUniqueName="[Productdim].[Sub_Category].[All]" allUniqueName="[Productdim].[Sub_Category].[All]" dimensionUniqueName="[Productdim]" displayFolder="" count="2" memberValueDatatype="130" unbalanced="0"/>
    <cacheHierarchy uniqueName="[Productdim].[Brand]" caption="Brand" attribute="1" defaultMemberUniqueName="[Productdim].[Brand].[All]" allUniqueName="[Productdim].[Brand].[All]" dimensionUniqueName="[Productdim]" displayFolder="" count="2" memberValueDatatype="130" unbalanced="0"/>
    <cacheHierarchy uniqueName="[Productdim].[Cost]" caption="Cost" attribute="1" defaultMemberUniqueName="[Productdim].[Cost].[All]" allUniqueName="[Productdim].[Cost].[All]" dimensionUniqueName="[Productdim]" displayFolder="" count="2" memberValueDatatype="5" unbalanced="0"/>
    <cacheHierarchy uniqueName="[Productdim].[Stock]" caption="Stock" attribute="1" defaultMemberUniqueName="[Productdim].[Stock].[All]" allUniqueName="[Productdim].[Stock].[All]" dimensionUniqueName="[Productdim]" displayFolder="" count="2" memberValueDatatype="5" unbalanced="0"/>
    <cacheHierarchy uniqueName="[salesfact].[Sales_ID]" caption="Sales_ID" attribute="1" defaultMemberUniqueName="[salesfact].[Sales_ID].[All]" allUniqueName="[salesfact].[Sales_ID].[All]" dimensionUniqueName="[salesfact]" displayFolder="" count="2" memberValueDatatype="130" unbalanced="0"/>
    <cacheHierarchy uniqueName="[salesfact].[Order_Date]" caption="Order_Date" attribute="1" time="1" defaultMemberUniqueName="[salesfact].[Order_Date].[All]" allUniqueName="[salesfact].[Order_Date].[All]" dimensionUniqueName="[salesfact]" displayFolder="" count="2" memberValueDatatype="7" unbalanced="0"/>
    <cacheHierarchy uniqueName="[salesfact].[Customer_ID]" caption="Customer_ID" attribute="1" defaultMemberUniqueName="[salesfact].[Customer_ID].[All]" allUniqueName="[salesfact].[Customer_ID].[All]" dimensionUniqueName="[salesfact]" displayFolder="" count="2" memberValueDatatype="130" unbalanced="0"/>
    <cacheHierarchy uniqueName="[salesfact].[Product_ID]" caption="Product_ID" attribute="1" defaultMemberUniqueName="[salesfact].[Product_ID].[All]" allUniqueName="[salesfact].[Product_ID].[All]" dimensionUniqueName="[salesfact]" displayFolder="" count="2" memberValueDatatype="130" unbalanced="0"/>
    <cacheHierarchy uniqueName="[salesfact].[Store_ID]" caption="Store_ID" attribute="1" defaultMemberUniqueName="[salesfact].[Store_ID].[All]" allUniqueName="[salesfact].[Store_ID].[All]" dimensionUniqueName="[salesfact]" displayFolder="" count="2" memberValueDatatype="130" unbalanced="0"/>
    <cacheHierarchy uniqueName="[salesfact].[Quantity]" caption="Quantity" attribute="1" defaultMemberUniqueName="[salesfact].[Quantity].[All]" allUniqueName="[salesfact].[Quantity].[All]" dimensionUniqueName="[salesfact]" displayFolder="" count="2" memberValueDatatype="5" unbalanced="0"/>
    <cacheHierarchy uniqueName="[salesfact].[Unit Price]" caption="Unit Price" attribute="1" defaultMemberUniqueName="[salesfact].[Unit Price].[All]" allUniqueName="[salesfact].[Unit Price].[All]" dimensionUniqueName="[salesfact]" displayFolder="" count="2" memberValueDatatype="5" unbalanced="0"/>
    <cacheHierarchy uniqueName="[salesfact].[Total Price]" caption="Total Price" attribute="1" defaultMemberUniqueName="[salesfact].[Total Price].[All]" allUniqueName="[salesfact].[Total Price].[All]" dimensionUniqueName="[salesfact]" displayFolder="" count="2" memberValueDatatype="5" unbalanced="0"/>
    <cacheHierarchy uniqueName="[salesfact].[Discount]" caption="Discount" attribute="1" defaultMemberUniqueName="[salesfact].[Discount].[All]" allUniqueName="[salesfact].[Discount].[All]" dimensionUniqueName="[salesfact]" displayFolder="" count="2" memberValueDatatype="5" unbalanced="0"/>
    <cacheHierarchy uniqueName="[salesfact].[Payment_Type]" caption="Payment_Type" attribute="1" defaultMemberUniqueName="[salesfact].[Payment_Type].[All]" allUniqueName="[salesfact].[Payment_Type].[All]" dimensionUniqueName="[salesfact]" displayFolder="" count="2" memberValueDatatype="130" unbalanced="0">
      <fieldsUsage count="2">
        <fieldUsage x="-1"/>
        <fieldUsage x="0"/>
      </fieldsUsage>
    </cacheHierarchy>
    <cacheHierarchy uniqueName="[salesfact].[Total Amount]" caption="Total Amount" attribute="1" defaultMemberUniqueName="[salesfact].[Total Amount].[All]" allUniqueName="[salesfact].[Total Amount].[All]" dimensionUniqueName="[salesfact]" displayFolder="" count="2" memberValueDatatype="5" unbalanced="0"/>
    <cacheHierarchy uniqueName="[salesfact].[Order_Date (Year)]" caption="Order_Date (Year)" attribute="1" defaultMemberUniqueName="[salesfact].[Order_Date (Year)].[All]" allUniqueName="[salesfact].[Order_Date (Year)].[All]" dimensionUniqueName="[salesfact]" displayFolder="" count="2" memberValueDatatype="130" unbalanced="0">
      <fieldsUsage count="2">
        <fieldUsage x="-1"/>
        <fieldUsage x="4"/>
      </fieldsUsage>
    </cacheHierarchy>
    <cacheHierarchy uniqueName="[salesfact].[Order_Date (Quarter)]" caption="Order_Date (Quarter)" attribute="1" defaultMemberUniqueName="[salesfact].[Order_Date (Quarter)].[All]" allUniqueName="[salesfact].[Order_Date (Quarter)].[All]" dimensionUniqueName="[salesfact]" displayFolder="" count="2" memberValueDatatype="130" unbalanced="0"/>
    <cacheHierarchy uniqueName="[salesfact].[Order_Date (Month)]" caption="Order_Date (Month)" attribute="1" defaultMemberUniqueName="[salesfact].[Order_Date (Month)].[All]" allUniqueName="[salesfact].[Order_Date (Month)].[All]" dimensionUniqueName="[salesfact]" displayFolder="" count="2" memberValueDatatype="130" unbalanced="0"/>
    <cacheHierarchy uniqueName="[Storedim].[Store_ID]" caption="Store_ID" attribute="1" defaultMemberUniqueName="[Storedim].[Store_ID].[All]" allUniqueName="[Storedim].[Store_ID].[All]" dimensionUniqueName="[Storedim]" displayFolder="" count="2" memberValueDatatype="130" unbalanced="0"/>
    <cacheHierarchy uniqueName="[Storedim].[Store_Name]" caption="Store_Name" attribute="1" defaultMemberUniqueName="[Storedim].[Store_Name].[All]" allUniqueName="[Storedim].[Store_Name].[All]" dimensionUniqueName="[Storedim]" displayFolder="" count="2" memberValueDatatype="130" unbalanced="0"/>
    <cacheHierarchy uniqueName="[Storedim].[Region]" caption="Region" attribute="1" defaultMemberUniqueName="[Storedim].[Region].[All]" allUniqueName="[Storedim].[Region].[All]" dimensionUniqueName="[Storedim]" displayFolder="" count="2" memberValueDatatype="130" unbalanced="0">
      <fieldsUsage count="2">
        <fieldUsage x="-1"/>
        <fieldUsage x="3"/>
      </fieldsUsage>
    </cacheHierarchy>
    <cacheHierarchy uniqueName="[Storedim].[City]" caption="City" attribute="1" defaultMemberUniqueName="[Storedim].[City].[All]" allUniqueName="[Storedim].[City].[All]" dimensionUniqueName="[Storedim]" displayFolder="" count="2" memberValueDatatype="130" unbalanced="0"/>
    <cacheHierarchy uniqueName="[Storedim].[Store_Type]" caption="Store_Type" attribute="1" defaultMemberUniqueName="[Storedim].[Store_Type].[All]" allUniqueName="[Storedim].[Store_Type].[All]" dimensionUniqueName="[Storedim]" displayFolder="" count="2" memberValueDatatype="130" unbalanced="0"/>
    <cacheHierarchy uniqueName="[salesfact].[Order_Date (Month Index)]" caption="Order_Date (Month Index)" attribute="1" defaultMemberUniqueName="[salesfact].[Order_Date (Month Index)].[All]" allUniqueName="[salesfact].[Order_Date (Month Index)].[All]" dimensionUniqueName="[salesfact]" displayFolder="" count="2" memberValueDatatype="20" unbalanced="0" hidden="1"/>
    <cacheHierarchy uniqueName="[Measures].[__XL_Count Storedim]" caption="__XL_Count Storedim" measure="1" displayFolder="" measureGroup="Storedim" count="0" hidden="1"/>
    <cacheHierarchy uniqueName="[Measures].[__XL_Count salesfact]" caption="__XL_Count salesfact" measure="1" displayFolder="" measureGroup="salesfact" count="0" hidden="1"/>
    <cacheHierarchy uniqueName="[Measures].[__XL_Count Productdim]" caption="__XL_Count Productdim" measure="1" displayFolder="" measureGroup="Productdim" count="0" hidden="1"/>
    <cacheHierarchy uniqueName="[Measures].[__XL_Count customerdim]" caption="__XL_Count customerdim" measure="1" displayFolder="" measureGroup="customerdim" count="0" hidden="1"/>
    <cacheHierarchy uniqueName="[Measures].[__No measures defined]" caption="__No measures defined" measure="1" displayFolder="" count="0" hidden="1"/>
    <cacheHierarchy uniqueName="[Measures].[Sum of Cost]" caption="Sum of Cost" measure="1" displayFolder="" measureGroup="Productdim" count="0" hidden="1">
      <extLst>
        <ext xmlns:x15="http://schemas.microsoft.com/office/spreadsheetml/2010/11/main" uri="{B97F6D7D-B522-45F9-BDA1-12C45D357490}">
          <x15:cacheHierarchy aggregatedColumn="14"/>
        </ext>
      </extLst>
    </cacheHierarchy>
    <cacheHierarchy uniqueName="[Measures].[Sum of Stock]" caption="Sum of Stock" measure="1" displayFolder="" measureGroup="Productdim" count="0" hidden="1">
      <extLst>
        <ext xmlns:x15="http://schemas.microsoft.com/office/spreadsheetml/2010/11/main" uri="{B97F6D7D-B522-45F9-BDA1-12C45D357490}">
          <x15:cacheHierarchy aggregatedColumn="15"/>
        </ext>
      </extLst>
    </cacheHierarchy>
    <cacheHierarchy uniqueName="[Measures].[Sum of Unit Price]" caption="Sum of Unit Price" measure="1" displayFolder="" measureGroup="salesfact" count="0" hidden="1">
      <extLst>
        <ext xmlns:x15="http://schemas.microsoft.com/office/spreadsheetml/2010/11/main" uri="{B97F6D7D-B522-45F9-BDA1-12C45D357490}">
          <x15:cacheHierarchy aggregatedColumn="22"/>
        </ext>
      </extLst>
    </cacheHierarchy>
    <cacheHierarchy uniqueName="[Measures].[Sum of Total Price]" caption="Sum of Total Price" measure="1" displayFolder="" measureGroup="salesfact" count="0" hidden="1">
      <extLst>
        <ext xmlns:x15="http://schemas.microsoft.com/office/spreadsheetml/2010/11/main" uri="{B97F6D7D-B522-45F9-BDA1-12C45D357490}">
          <x15:cacheHierarchy aggregatedColumn="23"/>
        </ext>
      </extLst>
    </cacheHierarchy>
    <cacheHierarchy uniqueName="[Measures].[Sum of Total Amount]" caption="Sum of Total Amount" measure="1" displayFolder="" measureGroup="salesfact" count="0" oneField="1" hidden="1">
      <fieldsUsage count="1">
        <fieldUsage x="2"/>
      </fieldsUsage>
      <extLst>
        <ext xmlns:x15="http://schemas.microsoft.com/office/spreadsheetml/2010/11/main" uri="{B97F6D7D-B522-45F9-BDA1-12C45D357490}">
          <x15:cacheHierarchy aggregatedColumn="26"/>
        </ext>
      </extLst>
    </cacheHierarchy>
    <cacheHierarchy uniqueName="[Measures].[Sum of Quantity]" caption="Sum of Quantity" measure="1" displayFolder="" measureGroup="salesfact" count="0" hidden="1">
      <extLst>
        <ext xmlns:x15="http://schemas.microsoft.com/office/spreadsheetml/2010/11/main" uri="{B97F6D7D-B522-45F9-BDA1-12C45D357490}">
          <x15:cacheHierarchy aggregatedColumn="21"/>
        </ext>
      </extLst>
    </cacheHierarchy>
    <cacheHierarchy uniqueName="[Measures].[Average of Total Amount]" caption="Average of Total Amount" measure="1" displayFolder="" measureGroup="salesfact" count="0" hidden="1">
      <extLst>
        <ext xmlns:x15="http://schemas.microsoft.com/office/spreadsheetml/2010/11/main" uri="{B97F6D7D-B522-45F9-BDA1-12C45D357490}">
          <x15:cacheHierarchy aggregatedColumn="26"/>
        </ext>
      </extLst>
    </cacheHierarchy>
    <cacheHierarchy uniqueName="[Measures].[Count of Quantity]" caption="Count of Quantity" measure="1" displayFolder="" measureGroup="salesfact" count="0" hidden="1">
      <extLst>
        <ext xmlns:x15="http://schemas.microsoft.com/office/spreadsheetml/2010/11/main" uri="{B97F6D7D-B522-45F9-BDA1-12C45D357490}">
          <x15:cacheHierarchy aggregatedColumn="21"/>
        </ext>
      </extLst>
    </cacheHierarchy>
    <cacheHierarchy uniqueName="[Measures].[Average of Unit Price]" caption="Average of Unit Price" measure="1" displayFolder="" measureGroup="salesfact"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salesfact" count="0" hidden="1">
      <extLst>
        <ext xmlns:x15="http://schemas.microsoft.com/office/spreadsheetml/2010/11/main" uri="{B97F6D7D-B522-45F9-BDA1-12C45D357490}">
          <x15:cacheHierarchy aggregatedColumn="24"/>
        </ext>
      </extLst>
    </cacheHierarchy>
    <cacheHierarchy uniqueName="[Measures].[Count of Unit Price]" caption="Count of Unit Price" measure="1" displayFolder="" measureGroup="salesfact" count="0" hidden="1">
      <extLst>
        <ext xmlns:x15="http://schemas.microsoft.com/office/spreadsheetml/2010/11/main" uri="{B97F6D7D-B522-45F9-BDA1-12C45D357490}">
          <x15:cacheHierarchy aggregatedColumn="22"/>
        </ext>
      </extLst>
    </cacheHierarchy>
  </cacheHierarchies>
  <kpis count="0"/>
  <dimensions count="5">
    <dimension name="customerdim" uniqueName="[customerdim]" caption="customerdim"/>
    <dimension measure="1" name="Measures" uniqueName="[Measures]" caption="Measures"/>
    <dimension name="Productdim" uniqueName="[Productdim]" caption="Productdim"/>
    <dimension name="salesfact" uniqueName="[salesfact]" caption="salesfact"/>
    <dimension name="Storedim" uniqueName="[Storedim]" caption="Storedim"/>
  </dimensions>
  <measureGroups count="4">
    <measureGroup name="customerdim" caption="customerdim"/>
    <measureGroup name="Productdim" caption="Productdim"/>
    <measureGroup name="salesfact" caption="salesfact"/>
    <measureGroup name="Storedim" caption="Storedim"/>
  </measureGroups>
  <maps count="6">
    <map measureGroup="0" dimension="0"/>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 Subramanian" refreshedDate="46194.810966087964" backgroundQuery="1" createdVersion="8" refreshedVersion="8" minRefreshableVersion="3" recordCount="0" supportSubquery="1" supportAdvancedDrill="1" xr:uid="{564D162E-5209-48CA-BE81-53EC2A447973}">
  <cacheSource type="external" connectionId="2"/>
  <cacheFields count="3">
    <cacheField name="[Productdim].[Category].[Category]" caption="Category" numFmtId="0" hierarchy="11" level="1">
      <sharedItems count="5">
        <s v="Beauty"/>
        <s v="Clothing"/>
        <s v="Electronics"/>
        <s v="Home"/>
        <s v="Sports"/>
      </sharedItems>
    </cacheField>
    <cacheField name="[Measures].[Sum of Total Amount]" caption="Sum of Total Amount" numFmtId="0" hierarchy="45" level="32767"/>
    <cacheField name="[Storedim].[Region].[Region]" caption="Region" numFmtId="0" hierarchy="32" level="1">
      <sharedItems count="4">
        <s v="East"/>
        <s v="North"/>
        <s v="South"/>
        <s v="West"/>
      </sharedItems>
    </cacheField>
  </cacheFields>
  <cacheHierarchies count="52">
    <cacheHierarchy uniqueName="[customerdim].[Customer_ID]" caption="Customer_ID" attribute="1" defaultMemberUniqueName="[customerdim].[Customer_ID].[All]" allUniqueName="[customerdim].[Customer_ID].[All]" dimensionUniqueName="[customerdim]" displayFolder="" count="2" memberValueDatatype="130" unbalanced="0"/>
    <cacheHierarchy uniqueName="[customerdim].[Customer First Name]" caption="Customer First Name" attribute="1" defaultMemberUniqueName="[customerdim].[Customer First Name].[All]" allUniqueName="[customerdim].[Customer First Name].[All]" dimensionUniqueName="[customerdim]" displayFolder="" count="2" memberValueDatatype="130" unbalanced="0"/>
    <cacheHierarchy uniqueName="[customerdim].[Customer Last Name]" caption="Customer Last Name" attribute="1" defaultMemberUniqueName="[customerdim].[Customer Last Name].[All]" allUniqueName="[customerdim].[Customer Last Name].[All]" dimensionUniqueName="[customerdim]" displayFolder="" count="2" memberValueDatatype="130" unbalanced="0"/>
    <cacheHierarchy uniqueName="[customerdim].[Age]" caption="Age" attribute="1" defaultMemberUniqueName="[customerdim].[Age].[All]" allUniqueName="[customerdim].[Age].[All]" dimensionUniqueName="[customerdim]" displayFolder="" count="2" memberValueDatatype="20" unbalanced="0"/>
    <cacheHierarchy uniqueName="[customerdim].[Gender]" caption="Gender" attribute="1" defaultMemberUniqueName="[customerdim].[Gender].[All]" allUniqueName="[customerdim].[Gender].[All]" dimensionUniqueName="[customerdim]" displayFolder="" count="2" memberValueDatatype="130" unbalanced="0"/>
    <cacheHierarchy uniqueName="[customerdim].[City]" caption="City" attribute="1" defaultMemberUniqueName="[customerdim].[City].[All]" allUniqueName="[customerdim].[City].[All]" dimensionUniqueName="[customerdim]" displayFolder="" count="2" memberValueDatatype="130" unbalanced="0"/>
    <cacheHierarchy uniqueName="[customerdim].[State]" caption="State" attribute="1" defaultMemberUniqueName="[customerdim].[State].[All]" allUniqueName="[customerdim].[State].[All]" dimensionUniqueName="[customerdim]" displayFolder="" count="2" memberValueDatatype="130" unbalanced="0"/>
    <cacheHierarchy uniqueName="[customerdim].[Country]" caption="Country" attribute="1" defaultMemberUniqueName="[customerdim].[Country].[All]" allUniqueName="[customerdim].[Country].[All]" dimensionUniqueName="[customerdim]" displayFolder="" count="2" memberValueDatatype="130" unbalanced="0"/>
    <cacheHierarchy uniqueName="[customerdim].[Loyalty Level]" caption="Loyalty Level" attribute="1" defaultMemberUniqueName="[customerdim].[Loyalty Level].[All]" allUniqueName="[customerdim].[Loyalty Level].[All]" dimensionUniqueName="[customerdim]" displayFolder="" count="2" memberValueDatatype="130" unbalanced="0"/>
    <cacheHierarchy uniqueName="[Productdim].[Product_ID]" caption="Product_ID" attribute="1" defaultMemberUniqueName="[Productdim].[Product_ID].[All]" allUniqueName="[Productdim].[Product_ID].[All]" dimensionUniqueName="[Productdim]" displayFolder="" count="2" memberValueDatatype="130" unbalanced="0"/>
    <cacheHierarchy uniqueName="[Productdim].[Product_Name]" caption="Product_Name" attribute="1" defaultMemberUniqueName="[Productdim].[Product_Name].[All]" allUniqueName="[Productdim].[Product_Name].[All]" dimensionUniqueName="[Productdim]" displayFolder="" count="2" memberValueDatatype="130" unbalanced="0"/>
    <cacheHierarchy uniqueName="[Productdim].[Category]" caption="Category" attribute="1" defaultMemberUniqueName="[Productdim].[Category].[All]" allUniqueName="[Productdim].[Category].[All]" dimensionUniqueName="[Productdim]" displayFolder="" count="2" memberValueDatatype="130" unbalanced="0">
      <fieldsUsage count="2">
        <fieldUsage x="-1"/>
        <fieldUsage x="0"/>
      </fieldsUsage>
    </cacheHierarchy>
    <cacheHierarchy uniqueName="[Productdim].[Sub_Category]" caption="Sub_Category" attribute="1" defaultMemberUniqueName="[Productdim].[Sub_Category].[All]" allUniqueName="[Productdim].[Sub_Category].[All]" dimensionUniqueName="[Productdim]" displayFolder="" count="2" memberValueDatatype="130" unbalanced="0"/>
    <cacheHierarchy uniqueName="[Productdim].[Brand]" caption="Brand" attribute="1" defaultMemberUniqueName="[Productdim].[Brand].[All]" allUniqueName="[Productdim].[Brand].[All]" dimensionUniqueName="[Productdim]" displayFolder="" count="2" memberValueDatatype="130" unbalanced="0"/>
    <cacheHierarchy uniqueName="[Productdim].[Cost]" caption="Cost" attribute="1" defaultMemberUniqueName="[Productdim].[Cost].[All]" allUniqueName="[Productdim].[Cost].[All]" dimensionUniqueName="[Productdim]" displayFolder="" count="2" memberValueDatatype="5" unbalanced="0"/>
    <cacheHierarchy uniqueName="[Productdim].[Stock]" caption="Stock" attribute="1" defaultMemberUniqueName="[Productdim].[Stock].[All]" allUniqueName="[Productdim].[Stock].[All]" dimensionUniqueName="[Productdim]" displayFolder="" count="2" memberValueDatatype="5" unbalanced="0"/>
    <cacheHierarchy uniqueName="[salesfact].[Sales_ID]" caption="Sales_ID" attribute="1" defaultMemberUniqueName="[salesfact].[Sales_ID].[All]" allUniqueName="[salesfact].[Sales_ID].[All]" dimensionUniqueName="[salesfact]" displayFolder="" count="2" memberValueDatatype="130" unbalanced="0"/>
    <cacheHierarchy uniqueName="[salesfact].[Order_Date]" caption="Order_Date" attribute="1" time="1" defaultMemberUniqueName="[salesfact].[Order_Date].[All]" allUniqueName="[salesfact].[Order_Date].[All]" dimensionUniqueName="[salesfact]" displayFolder="" count="2" memberValueDatatype="7" unbalanced="0"/>
    <cacheHierarchy uniqueName="[salesfact].[Customer_ID]" caption="Customer_ID" attribute="1" defaultMemberUniqueName="[salesfact].[Customer_ID].[All]" allUniqueName="[salesfact].[Customer_ID].[All]" dimensionUniqueName="[salesfact]" displayFolder="" count="2" memberValueDatatype="130" unbalanced="0"/>
    <cacheHierarchy uniqueName="[salesfact].[Product_ID]" caption="Product_ID" attribute="1" defaultMemberUniqueName="[salesfact].[Product_ID].[All]" allUniqueName="[salesfact].[Product_ID].[All]" dimensionUniqueName="[salesfact]" displayFolder="" count="2" memberValueDatatype="130" unbalanced="0"/>
    <cacheHierarchy uniqueName="[salesfact].[Store_ID]" caption="Store_ID" attribute="1" defaultMemberUniqueName="[salesfact].[Store_ID].[All]" allUniqueName="[salesfact].[Store_ID].[All]" dimensionUniqueName="[salesfact]" displayFolder="" count="2" memberValueDatatype="130" unbalanced="0"/>
    <cacheHierarchy uniqueName="[salesfact].[Quantity]" caption="Quantity" attribute="1" defaultMemberUniqueName="[salesfact].[Quantity].[All]" allUniqueName="[salesfact].[Quantity].[All]" dimensionUniqueName="[salesfact]" displayFolder="" count="2" memberValueDatatype="5" unbalanced="0"/>
    <cacheHierarchy uniqueName="[salesfact].[Unit Price]" caption="Unit Price" attribute="1" defaultMemberUniqueName="[salesfact].[Unit Price].[All]" allUniqueName="[salesfact].[Unit Price].[All]" dimensionUniqueName="[salesfact]" displayFolder="" count="2" memberValueDatatype="5" unbalanced="0"/>
    <cacheHierarchy uniqueName="[salesfact].[Total Price]" caption="Total Price" attribute="1" defaultMemberUniqueName="[salesfact].[Total Price].[All]" allUniqueName="[salesfact].[Total Price].[All]" dimensionUniqueName="[salesfact]" displayFolder="" count="2" memberValueDatatype="5" unbalanced="0"/>
    <cacheHierarchy uniqueName="[salesfact].[Discount]" caption="Discount" attribute="1" defaultMemberUniqueName="[salesfact].[Discount].[All]" allUniqueName="[salesfact].[Discount].[All]" dimensionUniqueName="[salesfact]" displayFolder="" count="2" memberValueDatatype="5" unbalanced="0"/>
    <cacheHierarchy uniqueName="[salesfact].[Payment_Type]" caption="Payment_Type" attribute="1" defaultMemberUniqueName="[salesfact].[Payment_Type].[All]" allUniqueName="[salesfact].[Payment_Type].[All]" dimensionUniqueName="[salesfact]" displayFolder="" count="2" memberValueDatatype="130" unbalanced="0"/>
    <cacheHierarchy uniqueName="[salesfact].[Total Amount]" caption="Total Amount" attribute="1" defaultMemberUniqueName="[salesfact].[Total Amount].[All]" allUniqueName="[salesfact].[Total Amount].[All]" dimensionUniqueName="[salesfact]" displayFolder="" count="2" memberValueDatatype="5" unbalanced="0"/>
    <cacheHierarchy uniqueName="[salesfact].[Order_Date (Year)]" caption="Order_Date (Year)" attribute="1" defaultMemberUniqueName="[salesfact].[Order_Date (Year)].[All]" allUniqueName="[salesfact].[Order_Date (Year)].[All]" dimensionUniqueName="[salesfact]" displayFolder="" count="2" memberValueDatatype="130" unbalanced="0"/>
    <cacheHierarchy uniqueName="[salesfact].[Order_Date (Quarter)]" caption="Order_Date (Quarter)" attribute="1" defaultMemberUniqueName="[salesfact].[Order_Date (Quarter)].[All]" allUniqueName="[salesfact].[Order_Date (Quarter)].[All]" dimensionUniqueName="[salesfact]" displayFolder="" count="2" memberValueDatatype="130" unbalanced="0"/>
    <cacheHierarchy uniqueName="[salesfact].[Order_Date (Month)]" caption="Order_Date (Month)" attribute="1" defaultMemberUniqueName="[salesfact].[Order_Date (Month)].[All]" allUniqueName="[salesfact].[Order_Date (Month)].[All]" dimensionUniqueName="[salesfact]" displayFolder="" count="2" memberValueDatatype="130" unbalanced="0"/>
    <cacheHierarchy uniqueName="[Storedim].[Store_ID]" caption="Store_ID" attribute="1" defaultMemberUniqueName="[Storedim].[Store_ID].[All]" allUniqueName="[Storedim].[Store_ID].[All]" dimensionUniqueName="[Storedim]" displayFolder="" count="2" memberValueDatatype="130" unbalanced="0"/>
    <cacheHierarchy uniqueName="[Storedim].[Store_Name]" caption="Store_Name" attribute="1" defaultMemberUniqueName="[Storedim].[Store_Name].[All]" allUniqueName="[Storedim].[Store_Name].[All]" dimensionUniqueName="[Storedim]" displayFolder="" count="2" memberValueDatatype="130" unbalanced="0"/>
    <cacheHierarchy uniqueName="[Storedim].[Region]" caption="Region" attribute="1" defaultMemberUniqueName="[Storedim].[Region].[All]" allUniqueName="[Storedim].[Region].[All]" dimensionUniqueName="[Storedim]" displayFolder="" count="2" memberValueDatatype="130" unbalanced="0">
      <fieldsUsage count="2">
        <fieldUsage x="-1"/>
        <fieldUsage x="2"/>
      </fieldsUsage>
    </cacheHierarchy>
    <cacheHierarchy uniqueName="[Storedim].[City]" caption="City" attribute="1" defaultMemberUniqueName="[Storedim].[City].[All]" allUniqueName="[Storedim].[City].[All]" dimensionUniqueName="[Storedim]" displayFolder="" count="2" memberValueDatatype="130" unbalanced="0"/>
    <cacheHierarchy uniqueName="[Storedim].[Store_Type]" caption="Store_Type" attribute="1" defaultMemberUniqueName="[Storedim].[Store_Type].[All]" allUniqueName="[Storedim].[Store_Type].[All]" dimensionUniqueName="[Storedim]" displayFolder="" count="2" memberValueDatatype="130" unbalanced="0"/>
    <cacheHierarchy uniqueName="[salesfact].[Order_Date (Month Index)]" caption="Order_Date (Month Index)" attribute="1" defaultMemberUniqueName="[salesfact].[Order_Date (Month Index)].[All]" allUniqueName="[salesfact].[Order_Date (Month Index)].[All]" dimensionUniqueName="[salesfact]" displayFolder="" count="2" memberValueDatatype="20" unbalanced="0" hidden="1"/>
    <cacheHierarchy uniqueName="[Measures].[__XL_Count Storedim]" caption="__XL_Count Storedim" measure="1" displayFolder="" measureGroup="Storedim" count="0" hidden="1"/>
    <cacheHierarchy uniqueName="[Measures].[__XL_Count salesfact]" caption="__XL_Count salesfact" measure="1" displayFolder="" measureGroup="salesfact" count="0" hidden="1"/>
    <cacheHierarchy uniqueName="[Measures].[__XL_Count Productdim]" caption="__XL_Count Productdim" measure="1" displayFolder="" measureGroup="Productdim" count="0" hidden="1"/>
    <cacheHierarchy uniqueName="[Measures].[__XL_Count customerdim]" caption="__XL_Count customerdim" measure="1" displayFolder="" measureGroup="customerdim" count="0" hidden="1"/>
    <cacheHierarchy uniqueName="[Measures].[__No measures defined]" caption="__No measures defined" measure="1" displayFolder="" count="0" hidden="1"/>
    <cacheHierarchy uniqueName="[Measures].[Sum of Cost]" caption="Sum of Cost" measure="1" displayFolder="" measureGroup="Productdim" count="0" hidden="1">
      <extLst>
        <ext xmlns:x15="http://schemas.microsoft.com/office/spreadsheetml/2010/11/main" uri="{B97F6D7D-B522-45F9-BDA1-12C45D357490}">
          <x15:cacheHierarchy aggregatedColumn="14"/>
        </ext>
      </extLst>
    </cacheHierarchy>
    <cacheHierarchy uniqueName="[Measures].[Sum of Stock]" caption="Sum of Stock" measure="1" displayFolder="" measureGroup="Productdim" count="0" hidden="1">
      <extLst>
        <ext xmlns:x15="http://schemas.microsoft.com/office/spreadsheetml/2010/11/main" uri="{B97F6D7D-B522-45F9-BDA1-12C45D357490}">
          <x15:cacheHierarchy aggregatedColumn="15"/>
        </ext>
      </extLst>
    </cacheHierarchy>
    <cacheHierarchy uniqueName="[Measures].[Sum of Unit Price]" caption="Sum of Unit Price" measure="1" displayFolder="" measureGroup="salesfact" count="0" hidden="1">
      <extLst>
        <ext xmlns:x15="http://schemas.microsoft.com/office/spreadsheetml/2010/11/main" uri="{B97F6D7D-B522-45F9-BDA1-12C45D357490}">
          <x15:cacheHierarchy aggregatedColumn="22"/>
        </ext>
      </extLst>
    </cacheHierarchy>
    <cacheHierarchy uniqueName="[Measures].[Sum of Total Price]" caption="Sum of Total Price" measure="1" displayFolder="" measureGroup="salesfact" count="0" hidden="1">
      <extLst>
        <ext xmlns:x15="http://schemas.microsoft.com/office/spreadsheetml/2010/11/main" uri="{B97F6D7D-B522-45F9-BDA1-12C45D357490}">
          <x15:cacheHierarchy aggregatedColumn="23"/>
        </ext>
      </extLst>
    </cacheHierarchy>
    <cacheHierarchy uniqueName="[Measures].[Sum of Total Amount]" caption="Sum of Total Amount" measure="1" displayFolder="" measureGroup="salesfact"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Quantity]" caption="Sum of Quantity" measure="1" displayFolder="" measureGroup="salesfact" count="0" hidden="1">
      <extLst>
        <ext xmlns:x15="http://schemas.microsoft.com/office/spreadsheetml/2010/11/main" uri="{B97F6D7D-B522-45F9-BDA1-12C45D357490}">
          <x15:cacheHierarchy aggregatedColumn="21"/>
        </ext>
      </extLst>
    </cacheHierarchy>
    <cacheHierarchy uniqueName="[Measures].[Average of Total Amount]" caption="Average of Total Amount" measure="1" displayFolder="" measureGroup="salesfact" count="0" hidden="1">
      <extLst>
        <ext xmlns:x15="http://schemas.microsoft.com/office/spreadsheetml/2010/11/main" uri="{B97F6D7D-B522-45F9-BDA1-12C45D357490}">
          <x15:cacheHierarchy aggregatedColumn="26"/>
        </ext>
      </extLst>
    </cacheHierarchy>
    <cacheHierarchy uniqueName="[Measures].[Count of Quantity]" caption="Count of Quantity" measure="1" displayFolder="" measureGroup="salesfact" count="0" hidden="1">
      <extLst>
        <ext xmlns:x15="http://schemas.microsoft.com/office/spreadsheetml/2010/11/main" uri="{B97F6D7D-B522-45F9-BDA1-12C45D357490}">
          <x15:cacheHierarchy aggregatedColumn="21"/>
        </ext>
      </extLst>
    </cacheHierarchy>
    <cacheHierarchy uniqueName="[Measures].[Average of Unit Price]" caption="Average of Unit Price" measure="1" displayFolder="" measureGroup="salesfact"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salesfact" count="0" hidden="1">
      <extLst>
        <ext xmlns:x15="http://schemas.microsoft.com/office/spreadsheetml/2010/11/main" uri="{B97F6D7D-B522-45F9-BDA1-12C45D357490}">
          <x15:cacheHierarchy aggregatedColumn="24"/>
        </ext>
      </extLst>
    </cacheHierarchy>
    <cacheHierarchy uniqueName="[Measures].[Count of Unit Price]" caption="Count of Unit Price" measure="1" displayFolder="" measureGroup="salesfact" count="0" hidden="1">
      <extLst>
        <ext xmlns:x15="http://schemas.microsoft.com/office/spreadsheetml/2010/11/main" uri="{B97F6D7D-B522-45F9-BDA1-12C45D357490}">
          <x15:cacheHierarchy aggregatedColumn="22"/>
        </ext>
      </extLst>
    </cacheHierarchy>
  </cacheHierarchies>
  <kpis count="0"/>
  <dimensions count="5">
    <dimension name="customerdim" uniqueName="[customerdim]" caption="customerdim"/>
    <dimension measure="1" name="Measures" uniqueName="[Measures]" caption="Measures"/>
    <dimension name="Productdim" uniqueName="[Productdim]" caption="Productdim"/>
    <dimension name="salesfact" uniqueName="[salesfact]" caption="salesfact"/>
    <dimension name="Storedim" uniqueName="[Storedim]" caption="Storedim"/>
  </dimensions>
  <measureGroups count="4">
    <measureGroup name="customerdim" caption="customerdim"/>
    <measureGroup name="Productdim" caption="Productdim"/>
    <measureGroup name="salesfact" caption="salesfact"/>
    <measureGroup name="Storedim" caption="Storedim"/>
  </measureGroups>
  <maps count="6">
    <map measureGroup="0" dimension="0"/>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 Subramanian" refreshedDate="46194.81096678241" backgroundQuery="1" createdVersion="8" refreshedVersion="8" minRefreshableVersion="3" recordCount="0" supportSubquery="1" supportAdvancedDrill="1" xr:uid="{518B2721-CD42-4E5E-97A6-C23C7A285AD7}">
  <cacheSource type="external" connectionId="2"/>
  <cacheFields count="3">
    <cacheField name="[Storedim].[Region].[Region]" caption="Region" numFmtId="0" hierarchy="32" level="1">
      <sharedItems count="4">
        <s v="East"/>
        <s v="North"/>
        <s v="South"/>
        <s v="West"/>
      </sharedItems>
    </cacheField>
    <cacheField name="[Measures].[Count of Quantity]" caption="Count of Quantity" numFmtId="0" hierarchy="48" level="32767"/>
    <cacheField name="[Measures].[Average of Total Amount]" caption="Average of Total Amount" numFmtId="0" hierarchy="47" level="32767"/>
  </cacheFields>
  <cacheHierarchies count="52">
    <cacheHierarchy uniqueName="[customerdim].[Customer_ID]" caption="Customer_ID" attribute="1" defaultMemberUniqueName="[customerdim].[Customer_ID].[All]" allUniqueName="[customerdim].[Customer_ID].[All]" dimensionUniqueName="[customerdim]" displayFolder="" count="0" memberValueDatatype="130" unbalanced="0"/>
    <cacheHierarchy uniqueName="[customerdim].[Customer First Name]" caption="Customer First Name" attribute="1" defaultMemberUniqueName="[customerdim].[Customer First Name].[All]" allUniqueName="[customerdim].[Customer First Name].[All]" dimensionUniqueName="[customerdim]" displayFolder="" count="0" memberValueDatatype="130" unbalanced="0"/>
    <cacheHierarchy uniqueName="[customerdim].[Customer Last Name]" caption="Customer Last Name" attribute="1" defaultMemberUniqueName="[customerdim].[Customer Last Name].[All]" allUniqueName="[customerdim].[Customer Last Name].[All]" dimensionUniqueName="[customerdim]" displayFolder="" count="0" memberValueDatatype="130" unbalanced="0"/>
    <cacheHierarchy uniqueName="[customerdim].[Age]" caption="Age" attribute="1" defaultMemberUniqueName="[customerdim].[Age].[All]" allUniqueName="[customerdim].[Age].[All]" dimensionUniqueName="[customerdim]" displayFolder="" count="0" memberValueDatatype="20" unbalanced="0"/>
    <cacheHierarchy uniqueName="[customerdim].[Gender]" caption="Gender" attribute="1" defaultMemberUniqueName="[customerdim].[Gender].[All]" allUniqueName="[customerdim].[Gender].[All]" dimensionUniqueName="[customerdim]" displayFolder="" count="0" memberValueDatatype="130" unbalanced="0"/>
    <cacheHierarchy uniqueName="[customerdim].[City]" caption="City" attribute="1" defaultMemberUniqueName="[customerdim].[City].[All]" allUniqueName="[customerdim].[City].[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customerdim].[Country]" caption="Country" attribute="1" defaultMemberUniqueName="[customerdim].[Country].[All]" allUniqueName="[customerdim].[Country].[All]" dimensionUniqueName="[customerdim]" displayFolder="" count="0" memberValueDatatype="130" unbalanced="0"/>
    <cacheHierarchy uniqueName="[customerdim].[Loyalty Level]" caption="Loyalty Level" attribute="1" defaultMemberUniqueName="[customerdim].[Loyalty Level].[All]" allUniqueName="[customerdim].[Loyalty Level].[All]" dimensionUniqueName="[customerdim]" displayFolder="" count="0" memberValueDatatype="130" unbalanced="0"/>
    <cacheHierarchy uniqueName="[Productdim].[Product_ID]" caption="Product_ID" attribute="1" defaultMemberUniqueName="[Productdim].[Product_ID].[All]" allUniqueName="[Productdim].[Product_ID].[All]" dimensionUniqueName="[Productdim]" displayFolder="" count="0" memberValueDatatype="130" unbalanced="0"/>
    <cacheHierarchy uniqueName="[Productdim].[Product_Name]" caption="Product_Name" attribute="1" defaultMemberUniqueName="[Productdim].[Product_Name].[All]" allUniqueName="[Productdim].[Product_Name].[All]" dimensionUniqueName="[Productdim]" displayFolder="" count="0" memberValueDatatype="130" unbalanced="0"/>
    <cacheHierarchy uniqueName="[Productdim].[Category]" caption="Category" attribute="1" defaultMemberUniqueName="[Productdim].[Category].[All]" allUniqueName="[Productdim].[Category].[All]" dimensionUniqueName="[Productdim]" displayFolder="" count="0" memberValueDatatype="130" unbalanced="0"/>
    <cacheHierarchy uniqueName="[Productdim].[Sub_Category]" caption="Sub_Category" attribute="1" defaultMemberUniqueName="[Productdim].[Sub_Category].[All]" allUniqueName="[Productdim].[Sub_Category].[All]" dimensionUniqueName="[Productdim]" displayFolder="" count="0" memberValueDatatype="130" unbalanced="0"/>
    <cacheHierarchy uniqueName="[Productdim].[Brand]" caption="Brand" attribute="1" defaultMemberUniqueName="[Productdim].[Brand].[All]" allUniqueName="[Productdim].[Brand].[All]" dimensionUniqueName="[Productdim]" displayFolder="" count="0" memberValueDatatype="130" unbalanced="0"/>
    <cacheHierarchy uniqueName="[Productdim].[Cost]" caption="Cost" attribute="1" defaultMemberUniqueName="[Productdim].[Cost].[All]" allUniqueName="[Productdim].[Cost].[All]" dimensionUniqueName="[Productdim]" displayFolder="" count="0" memberValueDatatype="5" unbalanced="0"/>
    <cacheHierarchy uniqueName="[Productdim].[Stock]" caption="Stock" attribute="1" defaultMemberUniqueName="[Productdim].[Stock].[All]" allUniqueName="[Productdim].[Stock].[All]" dimensionUniqueName="[Productdim]" displayFolder="" count="0" memberValueDatatype="5" unbalanced="0"/>
    <cacheHierarchy uniqueName="[salesfact].[Sales_ID]" caption="Sales_ID" attribute="1" defaultMemberUniqueName="[salesfact].[Sales_ID].[All]" allUniqueName="[salesfact].[Sales_ID].[All]" dimensionUniqueName="[salesfact]" displayFolder="" count="0" memberValueDatatype="130" unbalanced="0"/>
    <cacheHierarchy uniqueName="[salesfact].[Order_Date]" caption="Order_Date" attribute="1" time="1" defaultMemberUniqueName="[salesfact].[Order_Date].[All]" allUniqueName="[salesfact].[Order_Date].[All]" dimensionUniqueName="[salesfact]" displayFolder="" count="0" memberValueDatatype="7" unbalanced="0"/>
    <cacheHierarchy uniqueName="[salesfact].[Customer_ID]" caption="Customer_ID" attribute="1" defaultMemberUniqueName="[salesfact].[Customer_ID].[All]" allUniqueName="[salesfact].[Customer_ID].[All]" dimensionUniqueName="[salesfact]" displayFolder="" count="0" memberValueDatatype="130" unbalanced="0"/>
    <cacheHierarchy uniqueName="[salesfact].[Product_ID]" caption="Product_ID" attribute="1" defaultMemberUniqueName="[salesfact].[Product_ID].[All]" allUniqueName="[salesfact].[Product_ID].[All]" dimensionUniqueName="[salesfact]" displayFolder="" count="0" memberValueDatatype="130" unbalanced="0"/>
    <cacheHierarchy uniqueName="[salesfact].[Store_ID]" caption="Store_ID" attribute="1" defaultMemberUniqueName="[salesfact].[Store_ID].[All]" allUniqueName="[salesfact].[Store_ID].[All]" dimensionUniqueName="[salesfact]" displayFolder="" count="0" memberValueDatatype="130" unbalanced="0"/>
    <cacheHierarchy uniqueName="[salesfact].[Quantity]" caption="Quantity" attribute="1" defaultMemberUniqueName="[salesfact].[Quantity].[All]" allUniqueName="[salesfact].[Quantity].[All]" dimensionUniqueName="[salesfact]" displayFolder="" count="0" memberValueDatatype="5" unbalanced="0"/>
    <cacheHierarchy uniqueName="[salesfact].[Unit Price]" caption="Unit Price" attribute="1" defaultMemberUniqueName="[salesfact].[Unit Price].[All]" allUniqueName="[salesfact].[Unit Price].[All]" dimensionUniqueName="[salesfact]" displayFolder="" count="0" memberValueDatatype="5" unbalanced="0"/>
    <cacheHierarchy uniqueName="[salesfact].[Total Price]" caption="Total Price" attribute="1" defaultMemberUniqueName="[salesfact].[Total Price].[All]" allUniqueName="[salesfact].[Total Price].[All]" dimensionUniqueName="[salesfact]" displayFolder="" count="0" memberValueDatatype="5" unbalanced="0"/>
    <cacheHierarchy uniqueName="[salesfact].[Discount]" caption="Discount" attribute="1" defaultMemberUniqueName="[salesfact].[Discount].[All]" allUniqueName="[salesfact].[Discount].[All]" dimensionUniqueName="[salesfact]" displayFolder="" count="0" memberValueDatatype="5" unbalanced="0"/>
    <cacheHierarchy uniqueName="[salesfact].[Payment_Type]" caption="Payment_Type" attribute="1" defaultMemberUniqueName="[salesfact].[Payment_Type].[All]" allUniqueName="[salesfact].[Payment_Type].[All]" dimensionUniqueName="[salesfact]" displayFolder="" count="0" memberValueDatatype="130" unbalanced="0"/>
    <cacheHierarchy uniqueName="[salesfact].[Total Amount]" caption="Total Amount" attribute="1" defaultMemberUniqueName="[salesfact].[Total Amount].[All]" allUniqueName="[salesfact].[Total Amount].[All]" dimensionUniqueName="[salesfact]" displayFolder="" count="0" memberValueDatatype="5" unbalanced="0"/>
    <cacheHierarchy uniqueName="[salesfact].[Order_Date (Year)]" caption="Order_Date (Year)" attribute="1" defaultMemberUniqueName="[salesfact].[Order_Date (Year)].[All]" allUniqueName="[salesfact].[Order_Date (Year)].[All]" dimensionUniqueName="[salesfact]" displayFolder="" count="0" memberValueDatatype="130" unbalanced="0"/>
    <cacheHierarchy uniqueName="[salesfact].[Order_Date (Quarter)]" caption="Order_Date (Quarter)" attribute="1" defaultMemberUniqueName="[salesfact].[Order_Date (Quarter)].[All]" allUniqueName="[salesfact].[Order_Date (Quarter)].[All]" dimensionUniqueName="[salesfact]" displayFolder="" count="0" memberValueDatatype="130" unbalanced="0"/>
    <cacheHierarchy uniqueName="[salesfact].[Order_Date (Month)]" caption="Order_Date (Month)" attribute="1" defaultMemberUniqueName="[salesfact].[Order_Date (Month)].[All]" allUniqueName="[salesfact].[Order_Date (Month)].[All]" dimensionUniqueName="[salesfact]" displayFolder="" count="0" memberValueDatatype="130" unbalanced="0"/>
    <cacheHierarchy uniqueName="[Storedim].[Store_ID]" caption="Store_ID" attribute="1" defaultMemberUniqueName="[Storedim].[Store_ID].[All]" allUniqueName="[Storedim].[Store_ID].[All]" dimensionUniqueName="[Storedim]" displayFolder="" count="0" memberValueDatatype="130" unbalanced="0"/>
    <cacheHierarchy uniqueName="[Storedim].[Store_Name]" caption="Store_Name" attribute="1" defaultMemberUniqueName="[Storedim].[Store_Name].[All]" allUniqueName="[Storedim].[Store_Name].[All]" dimensionUniqueName="[Storedim]" displayFolder="" count="0" memberValueDatatype="130" unbalanced="0"/>
    <cacheHierarchy uniqueName="[Storedim].[Region]" caption="Region" attribute="1" defaultMemberUniqueName="[Storedim].[Region].[All]" allUniqueName="[Storedim].[Region].[All]" dimensionUniqueName="[Storedim]" displayFolder="" count="2" memberValueDatatype="130" unbalanced="0">
      <fieldsUsage count="2">
        <fieldUsage x="-1"/>
        <fieldUsage x="0"/>
      </fieldsUsage>
    </cacheHierarchy>
    <cacheHierarchy uniqueName="[Storedim].[City]" caption="City" attribute="1" defaultMemberUniqueName="[Storedim].[City].[All]" allUniqueName="[Storedim].[City].[All]" dimensionUniqueName="[Storedim]" displayFolder="" count="0" memberValueDatatype="130" unbalanced="0"/>
    <cacheHierarchy uniqueName="[Storedim].[Store_Type]" caption="Store_Type" attribute="1" defaultMemberUniqueName="[Storedim].[Store_Type].[All]" allUniqueName="[Storedim].[Store_Type].[All]" dimensionUniqueName="[Storedim]" displayFolder="" count="0" memberValueDatatype="130" unbalanced="0"/>
    <cacheHierarchy uniqueName="[salesfact].[Order_Date (Month Index)]" caption="Order_Date (Month Index)" attribute="1" defaultMemberUniqueName="[salesfact].[Order_Date (Month Index)].[All]" allUniqueName="[salesfact].[Order_Date (Month Index)].[All]" dimensionUniqueName="[salesfact]" displayFolder="" count="0" memberValueDatatype="20" unbalanced="0" hidden="1"/>
    <cacheHierarchy uniqueName="[Measures].[__XL_Count Storedim]" caption="__XL_Count Storedim" measure="1" displayFolder="" measureGroup="Storedim" count="0" hidden="1"/>
    <cacheHierarchy uniqueName="[Measures].[__XL_Count salesfact]" caption="__XL_Count salesfact" measure="1" displayFolder="" measureGroup="salesfact" count="0" hidden="1"/>
    <cacheHierarchy uniqueName="[Measures].[__XL_Count Productdim]" caption="__XL_Count Productdim" measure="1" displayFolder="" measureGroup="Productdim" count="0" hidden="1"/>
    <cacheHierarchy uniqueName="[Measures].[__XL_Count customerdim]" caption="__XL_Count customerdim" measure="1" displayFolder="" measureGroup="customerdim" count="0" hidden="1"/>
    <cacheHierarchy uniqueName="[Measures].[__No measures defined]" caption="__No measures defined" measure="1" displayFolder="" count="0" hidden="1"/>
    <cacheHierarchy uniqueName="[Measures].[Sum of Cost]" caption="Sum of Cost" measure="1" displayFolder="" measureGroup="Productdim" count="0" hidden="1">
      <extLst>
        <ext xmlns:x15="http://schemas.microsoft.com/office/spreadsheetml/2010/11/main" uri="{B97F6D7D-B522-45F9-BDA1-12C45D357490}">
          <x15:cacheHierarchy aggregatedColumn="14"/>
        </ext>
      </extLst>
    </cacheHierarchy>
    <cacheHierarchy uniqueName="[Measures].[Sum of Stock]" caption="Sum of Stock" measure="1" displayFolder="" measureGroup="Productdim" count="0" hidden="1">
      <extLst>
        <ext xmlns:x15="http://schemas.microsoft.com/office/spreadsheetml/2010/11/main" uri="{B97F6D7D-B522-45F9-BDA1-12C45D357490}">
          <x15:cacheHierarchy aggregatedColumn="15"/>
        </ext>
      </extLst>
    </cacheHierarchy>
    <cacheHierarchy uniqueName="[Measures].[Sum of Unit Price]" caption="Sum of Unit Price" measure="1" displayFolder="" measureGroup="salesfact" count="0" hidden="1">
      <extLst>
        <ext xmlns:x15="http://schemas.microsoft.com/office/spreadsheetml/2010/11/main" uri="{B97F6D7D-B522-45F9-BDA1-12C45D357490}">
          <x15:cacheHierarchy aggregatedColumn="22"/>
        </ext>
      </extLst>
    </cacheHierarchy>
    <cacheHierarchy uniqueName="[Measures].[Sum of Total Price]" caption="Sum of Total Price" measure="1" displayFolder="" measureGroup="salesfact" count="0" hidden="1">
      <extLst>
        <ext xmlns:x15="http://schemas.microsoft.com/office/spreadsheetml/2010/11/main" uri="{B97F6D7D-B522-45F9-BDA1-12C45D357490}">
          <x15:cacheHierarchy aggregatedColumn="23"/>
        </ext>
      </extLst>
    </cacheHierarchy>
    <cacheHierarchy uniqueName="[Measures].[Sum of Total Amount]" caption="Sum of Total Amount" measure="1" displayFolder="" measureGroup="salesfact"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salesfact" count="0" hidden="1">
      <extLst>
        <ext xmlns:x15="http://schemas.microsoft.com/office/spreadsheetml/2010/11/main" uri="{B97F6D7D-B522-45F9-BDA1-12C45D357490}">
          <x15:cacheHierarchy aggregatedColumn="21"/>
        </ext>
      </extLst>
    </cacheHierarchy>
    <cacheHierarchy uniqueName="[Measures].[Average of Total Amount]" caption="Average of Total Amount" measure="1" displayFolder="" measureGroup="salesfact" count="0" oneField="1" hidden="1">
      <fieldsUsage count="1">
        <fieldUsage x="2"/>
      </fieldsUsage>
      <extLst>
        <ext xmlns:x15="http://schemas.microsoft.com/office/spreadsheetml/2010/11/main" uri="{B97F6D7D-B522-45F9-BDA1-12C45D357490}">
          <x15:cacheHierarchy aggregatedColumn="26"/>
        </ext>
      </extLst>
    </cacheHierarchy>
    <cacheHierarchy uniqueName="[Measures].[Count of Quantity]" caption="Count of Quantity" measure="1" displayFolder="" measureGroup="salesfact" count="0" oneField="1" hidden="1">
      <fieldsUsage count="1">
        <fieldUsage x="1"/>
      </fieldsUsage>
      <extLst>
        <ext xmlns:x15="http://schemas.microsoft.com/office/spreadsheetml/2010/11/main" uri="{B97F6D7D-B522-45F9-BDA1-12C45D357490}">
          <x15:cacheHierarchy aggregatedColumn="21"/>
        </ext>
      </extLst>
    </cacheHierarchy>
    <cacheHierarchy uniqueName="[Measures].[Average of Unit Price]" caption="Average of Unit Price" measure="1" displayFolder="" measureGroup="salesfact"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salesfact" count="0" hidden="1">
      <extLst>
        <ext xmlns:x15="http://schemas.microsoft.com/office/spreadsheetml/2010/11/main" uri="{B97F6D7D-B522-45F9-BDA1-12C45D357490}">
          <x15:cacheHierarchy aggregatedColumn="24"/>
        </ext>
      </extLst>
    </cacheHierarchy>
    <cacheHierarchy uniqueName="[Measures].[Count of Unit Price]" caption="Count of Unit Price" measure="1" displayFolder="" measureGroup="salesfact" count="0" hidden="1">
      <extLst>
        <ext xmlns:x15="http://schemas.microsoft.com/office/spreadsheetml/2010/11/main" uri="{B97F6D7D-B522-45F9-BDA1-12C45D357490}">
          <x15:cacheHierarchy aggregatedColumn="22"/>
        </ext>
      </extLst>
    </cacheHierarchy>
  </cacheHierarchies>
  <kpis count="0"/>
  <dimensions count="5">
    <dimension name="customerdim" uniqueName="[customerdim]" caption="customerdim"/>
    <dimension measure="1" name="Measures" uniqueName="[Measures]" caption="Measures"/>
    <dimension name="Productdim" uniqueName="[Productdim]" caption="Productdim"/>
    <dimension name="salesfact" uniqueName="[salesfact]" caption="salesfact"/>
    <dimension name="Storedim" uniqueName="[Storedim]" caption="Storedim"/>
  </dimensions>
  <measureGroups count="4">
    <measureGroup name="customerdim" caption="customerdim"/>
    <measureGroup name="Productdim" caption="Productdim"/>
    <measureGroup name="salesfact" caption="salesfact"/>
    <measureGroup name="Storedim" caption="Storedim"/>
  </measureGroups>
  <maps count="6">
    <map measureGroup="0" dimension="0"/>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 Subramanian" refreshedDate="46194.810967361111" backgroundQuery="1" createdVersion="8" refreshedVersion="8" minRefreshableVersion="3" recordCount="0" supportSubquery="1" supportAdvancedDrill="1" xr:uid="{D3888B06-EDA0-4409-9599-09C7E7126473}">
  <cacheSource type="external" connectionId="2"/>
  <cacheFields count="4">
    <cacheField name="[Storedim].[Store_Type].[Store_Type]" caption="Store_Type" numFmtId="0" hierarchy="34" level="1">
      <sharedItems count="3">
        <s v="Flagship"/>
        <s v="Online"/>
        <s v="Outlet"/>
      </sharedItems>
    </cacheField>
    <cacheField name="[Measures].[Sum of Total Amount]" caption="Sum of Total Amount" numFmtId="0" hierarchy="45" level="32767"/>
    <cacheField name="[Measures].[Count of Quantity]" caption="Count of Quantity" numFmtId="0" hierarchy="48" level="32767"/>
    <cacheField name="[Storedim].[Region].[Region]" caption="Region" numFmtId="0" hierarchy="32" level="1">
      <sharedItems count="2">
        <s v="North"/>
        <s v="South"/>
      </sharedItems>
    </cacheField>
  </cacheFields>
  <cacheHierarchies count="52">
    <cacheHierarchy uniqueName="[customerdim].[Customer_ID]" caption="Customer_ID" attribute="1" defaultMemberUniqueName="[customerdim].[Customer_ID].[All]" allUniqueName="[customerdim].[Customer_ID].[All]" dimensionUniqueName="[customerdim]" displayFolder="" count="2" memberValueDatatype="130" unbalanced="0"/>
    <cacheHierarchy uniqueName="[customerdim].[Customer First Name]" caption="Customer First Name" attribute="1" defaultMemberUniqueName="[customerdim].[Customer First Name].[All]" allUniqueName="[customerdim].[Customer First Name].[All]" dimensionUniqueName="[customerdim]" displayFolder="" count="2" memberValueDatatype="130" unbalanced="0"/>
    <cacheHierarchy uniqueName="[customerdim].[Customer Last Name]" caption="Customer Last Name" attribute="1" defaultMemberUniqueName="[customerdim].[Customer Last Name].[All]" allUniqueName="[customerdim].[Customer Last Name].[All]" dimensionUniqueName="[customerdim]" displayFolder="" count="2" memberValueDatatype="130" unbalanced="0"/>
    <cacheHierarchy uniqueName="[customerdim].[Age]" caption="Age" attribute="1" defaultMemberUniqueName="[customerdim].[Age].[All]" allUniqueName="[customerdim].[Age].[All]" dimensionUniqueName="[customerdim]" displayFolder="" count="2" memberValueDatatype="20" unbalanced="0"/>
    <cacheHierarchy uniqueName="[customerdim].[Gender]" caption="Gender" attribute="1" defaultMemberUniqueName="[customerdim].[Gender].[All]" allUniqueName="[customerdim].[Gender].[All]" dimensionUniqueName="[customerdim]" displayFolder="" count="2" memberValueDatatype="130" unbalanced="0"/>
    <cacheHierarchy uniqueName="[customerdim].[City]" caption="City" attribute="1" defaultMemberUniqueName="[customerdim].[City].[All]" allUniqueName="[customerdim].[City].[All]" dimensionUniqueName="[customerdim]" displayFolder="" count="2" memberValueDatatype="130" unbalanced="0"/>
    <cacheHierarchy uniqueName="[customerdim].[State]" caption="State" attribute="1" defaultMemberUniqueName="[customerdim].[State].[All]" allUniqueName="[customerdim].[State].[All]" dimensionUniqueName="[customerdim]" displayFolder="" count="2" memberValueDatatype="130" unbalanced="0"/>
    <cacheHierarchy uniqueName="[customerdim].[Country]" caption="Country" attribute="1" defaultMemberUniqueName="[customerdim].[Country].[All]" allUniqueName="[customerdim].[Country].[All]" dimensionUniqueName="[customerdim]" displayFolder="" count="2" memberValueDatatype="130" unbalanced="0"/>
    <cacheHierarchy uniqueName="[customerdim].[Loyalty Level]" caption="Loyalty Level" attribute="1" defaultMemberUniqueName="[customerdim].[Loyalty Level].[All]" allUniqueName="[customerdim].[Loyalty Level].[All]" dimensionUniqueName="[customerdim]" displayFolder="" count="2" memberValueDatatype="130" unbalanced="0"/>
    <cacheHierarchy uniqueName="[Productdim].[Product_ID]" caption="Product_ID" attribute="1" defaultMemberUniqueName="[Productdim].[Product_ID].[All]" allUniqueName="[Productdim].[Product_ID].[All]" dimensionUniqueName="[Productdim]" displayFolder="" count="2" memberValueDatatype="130" unbalanced="0"/>
    <cacheHierarchy uniqueName="[Productdim].[Product_Name]" caption="Product_Name" attribute="1" defaultMemberUniqueName="[Productdim].[Product_Name].[All]" allUniqueName="[Productdim].[Product_Name].[All]" dimensionUniqueName="[Productdim]" displayFolder="" count="2" memberValueDatatype="130" unbalanced="0"/>
    <cacheHierarchy uniqueName="[Productdim].[Category]" caption="Category" attribute="1" defaultMemberUniqueName="[Productdim].[Category].[All]" allUniqueName="[Productdim].[Category].[All]" dimensionUniqueName="[Productdim]" displayFolder="" count="2" memberValueDatatype="130" unbalanced="0"/>
    <cacheHierarchy uniqueName="[Productdim].[Sub_Category]" caption="Sub_Category" attribute="1" defaultMemberUniqueName="[Productdim].[Sub_Category].[All]" allUniqueName="[Productdim].[Sub_Category].[All]" dimensionUniqueName="[Productdim]" displayFolder="" count="2" memberValueDatatype="130" unbalanced="0"/>
    <cacheHierarchy uniqueName="[Productdim].[Brand]" caption="Brand" attribute="1" defaultMemberUniqueName="[Productdim].[Brand].[All]" allUniqueName="[Productdim].[Brand].[All]" dimensionUniqueName="[Productdim]" displayFolder="" count="2" memberValueDatatype="130" unbalanced="0"/>
    <cacheHierarchy uniqueName="[Productdim].[Cost]" caption="Cost" attribute="1" defaultMemberUniqueName="[Productdim].[Cost].[All]" allUniqueName="[Productdim].[Cost].[All]" dimensionUniqueName="[Productdim]" displayFolder="" count="2" memberValueDatatype="5" unbalanced="0"/>
    <cacheHierarchy uniqueName="[Productdim].[Stock]" caption="Stock" attribute="1" defaultMemberUniqueName="[Productdim].[Stock].[All]" allUniqueName="[Productdim].[Stock].[All]" dimensionUniqueName="[Productdim]" displayFolder="" count="2" memberValueDatatype="5" unbalanced="0"/>
    <cacheHierarchy uniqueName="[salesfact].[Sales_ID]" caption="Sales_ID" attribute="1" defaultMemberUniqueName="[salesfact].[Sales_ID].[All]" allUniqueName="[salesfact].[Sales_ID].[All]" dimensionUniqueName="[salesfact]" displayFolder="" count="2" memberValueDatatype="130" unbalanced="0"/>
    <cacheHierarchy uniqueName="[salesfact].[Order_Date]" caption="Order_Date" attribute="1" time="1" defaultMemberUniqueName="[salesfact].[Order_Date].[All]" allUniqueName="[salesfact].[Order_Date].[All]" dimensionUniqueName="[salesfact]" displayFolder="" count="2" memberValueDatatype="7" unbalanced="0"/>
    <cacheHierarchy uniqueName="[salesfact].[Customer_ID]" caption="Customer_ID" attribute="1" defaultMemberUniqueName="[salesfact].[Customer_ID].[All]" allUniqueName="[salesfact].[Customer_ID].[All]" dimensionUniqueName="[salesfact]" displayFolder="" count="2" memberValueDatatype="130" unbalanced="0"/>
    <cacheHierarchy uniqueName="[salesfact].[Product_ID]" caption="Product_ID" attribute="1" defaultMemberUniqueName="[salesfact].[Product_ID].[All]" allUniqueName="[salesfact].[Product_ID].[All]" dimensionUniqueName="[salesfact]" displayFolder="" count="2" memberValueDatatype="130" unbalanced="0"/>
    <cacheHierarchy uniqueName="[salesfact].[Store_ID]" caption="Store_ID" attribute="1" defaultMemberUniqueName="[salesfact].[Store_ID].[All]" allUniqueName="[salesfact].[Store_ID].[All]" dimensionUniqueName="[salesfact]" displayFolder="" count="2" memberValueDatatype="130" unbalanced="0"/>
    <cacheHierarchy uniqueName="[salesfact].[Quantity]" caption="Quantity" attribute="1" defaultMemberUniqueName="[salesfact].[Quantity].[All]" allUniqueName="[salesfact].[Quantity].[All]" dimensionUniqueName="[salesfact]" displayFolder="" count="2" memberValueDatatype="5" unbalanced="0"/>
    <cacheHierarchy uniqueName="[salesfact].[Unit Price]" caption="Unit Price" attribute="1" defaultMemberUniqueName="[salesfact].[Unit Price].[All]" allUniqueName="[salesfact].[Unit Price].[All]" dimensionUniqueName="[salesfact]" displayFolder="" count="2" memberValueDatatype="5" unbalanced="0"/>
    <cacheHierarchy uniqueName="[salesfact].[Total Price]" caption="Total Price" attribute="1" defaultMemberUniqueName="[salesfact].[Total Price].[All]" allUniqueName="[salesfact].[Total Price].[All]" dimensionUniqueName="[salesfact]" displayFolder="" count="2" memberValueDatatype="5" unbalanced="0"/>
    <cacheHierarchy uniqueName="[salesfact].[Discount]" caption="Discount" attribute="1" defaultMemberUniqueName="[salesfact].[Discount].[All]" allUniqueName="[salesfact].[Discount].[All]" dimensionUniqueName="[salesfact]" displayFolder="" count="2" memberValueDatatype="5" unbalanced="0"/>
    <cacheHierarchy uniqueName="[salesfact].[Payment_Type]" caption="Payment_Type" attribute="1" defaultMemberUniqueName="[salesfact].[Payment_Type].[All]" allUniqueName="[salesfact].[Payment_Type].[All]" dimensionUniqueName="[salesfact]" displayFolder="" count="2" memberValueDatatype="130" unbalanced="0"/>
    <cacheHierarchy uniqueName="[salesfact].[Total Amount]" caption="Total Amount" attribute="1" defaultMemberUniqueName="[salesfact].[Total Amount].[All]" allUniqueName="[salesfact].[Total Amount].[All]" dimensionUniqueName="[salesfact]" displayFolder="" count="2" memberValueDatatype="5" unbalanced="0"/>
    <cacheHierarchy uniqueName="[salesfact].[Order_Date (Year)]" caption="Order_Date (Year)" attribute="1" defaultMemberUniqueName="[salesfact].[Order_Date (Year)].[All]" allUniqueName="[salesfact].[Order_Date (Year)].[All]" dimensionUniqueName="[salesfact]" displayFolder="" count="2" memberValueDatatype="130" unbalanced="0"/>
    <cacheHierarchy uniqueName="[salesfact].[Order_Date (Quarter)]" caption="Order_Date (Quarter)" attribute="1" defaultMemberUniqueName="[salesfact].[Order_Date (Quarter)].[All]" allUniqueName="[salesfact].[Order_Date (Quarter)].[All]" dimensionUniqueName="[salesfact]" displayFolder="" count="2" memberValueDatatype="130" unbalanced="0"/>
    <cacheHierarchy uniqueName="[salesfact].[Order_Date (Month)]" caption="Order_Date (Month)" attribute="1" defaultMemberUniqueName="[salesfact].[Order_Date (Month)].[All]" allUniqueName="[salesfact].[Order_Date (Month)].[All]" dimensionUniqueName="[salesfact]" displayFolder="" count="2" memberValueDatatype="130" unbalanced="0"/>
    <cacheHierarchy uniqueName="[Storedim].[Store_ID]" caption="Store_ID" attribute="1" defaultMemberUniqueName="[Storedim].[Store_ID].[All]" allUniqueName="[Storedim].[Store_ID].[All]" dimensionUniqueName="[Storedim]" displayFolder="" count="2" memberValueDatatype="130" unbalanced="0"/>
    <cacheHierarchy uniqueName="[Storedim].[Store_Name]" caption="Store_Name" attribute="1" defaultMemberUniqueName="[Storedim].[Store_Name].[All]" allUniqueName="[Storedim].[Store_Name].[All]" dimensionUniqueName="[Storedim]" displayFolder="" count="2" memberValueDatatype="130" unbalanced="0"/>
    <cacheHierarchy uniqueName="[Storedim].[Region]" caption="Region" attribute="1" defaultMemberUniqueName="[Storedim].[Region].[All]" allUniqueName="[Storedim].[Region].[All]" dimensionUniqueName="[Storedim]" displayFolder="" count="2" memberValueDatatype="130" unbalanced="0">
      <fieldsUsage count="2">
        <fieldUsage x="-1"/>
        <fieldUsage x="3"/>
      </fieldsUsage>
    </cacheHierarchy>
    <cacheHierarchy uniqueName="[Storedim].[City]" caption="City" attribute="1" defaultMemberUniqueName="[Storedim].[City].[All]" allUniqueName="[Storedim].[City].[All]" dimensionUniqueName="[Storedim]" displayFolder="" count="2" memberValueDatatype="130" unbalanced="0"/>
    <cacheHierarchy uniqueName="[Storedim].[Store_Type]" caption="Store_Type" attribute="1" defaultMemberUniqueName="[Storedim].[Store_Type].[All]" allUniqueName="[Storedim].[Store_Type].[All]" dimensionUniqueName="[Storedim]" displayFolder="" count="2" memberValueDatatype="130" unbalanced="0">
      <fieldsUsage count="2">
        <fieldUsage x="-1"/>
        <fieldUsage x="0"/>
      </fieldsUsage>
    </cacheHierarchy>
    <cacheHierarchy uniqueName="[salesfact].[Order_Date (Month Index)]" caption="Order_Date (Month Index)" attribute="1" defaultMemberUniqueName="[salesfact].[Order_Date (Month Index)].[All]" allUniqueName="[salesfact].[Order_Date (Month Index)].[All]" dimensionUniqueName="[salesfact]" displayFolder="" count="2" memberValueDatatype="20" unbalanced="0" hidden="1"/>
    <cacheHierarchy uniqueName="[Measures].[__XL_Count Storedim]" caption="__XL_Count Storedim" measure="1" displayFolder="" measureGroup="Storedim" count="0" hidden="1"/>
    <cacheHierarchy uniqueName="[Measures].[__XL_Count salesfact]" caption="__XL_Count salesfact" measure="1" displayFolder="" measureGroup="salesfact" count="0" hidden="1"/>
    <cacheHierarchy uniqueName="[Measures].[__XL_Count Productdim]" caption="__XL_Count Productdim" measure="1" displayFolder="" measureGroup="Productdim" count="0" hidden="1"/>
    <cacheHierarchy uniqueName="[Measures].[__XL_Count customerdim]" caption="__XL_Count customerdim" measure="1" displayFolder="" measureGroup="customerdim" count="0" hidden="1"/>
    <cacheHierarchy uniqueName="[Measures].[__No measures defined]" caption="__No measures defined" measure="1" displayFolder="" count="0" hidden="1"/>
    <cacheHierarchy uniqueName="[Measures].[Sum of Cost]" caption="Sum of Cost" measure="1" displayFolder="" measureGroup="Productdim" count="0" hidden="1">
      <extLst>
        <ext xmlns:x15="http://schemas.microsoft.com/office/spreadsheetml/2010/11/main" uri="{B97F6D7D-B522-45F9-BDA1-12C45D357490}">
          <x15:cacheHierarchy aggregatedColumn="14"/>
        </ext>
      </extLst>
    </cacheHierarchy>
    <cacheHierarchy uniqueName="[Measures].[Sum of Stock]" caption="Sum of Stock" measure="1" displayFolder="" measureGroup="Productdim" count="0" hidden="1">
      <extLst>
        <ext xmlns:x15="http://schemas.microsoft.com/office/spreadsheetml/2010/11/main" uri="{B97F6D7D-B522-45F9-BDA1-12C45D357490}">
          <x15:cacheHierarchy aggregatedColumn="15"/>
        </ext>
      </extLst>
    </cacheHierarchy>
    <cacheHierarchy uniqueName="[Measures].[Sum of Unit Price]" caption="Sum of Unit Price" measure="1" displayFolder="" measureGroup="salesfact" count="0" hidden="1">
      <extLst>
        <ext xmlns:x15="http://schemas.microsoft.com/office/spreadsheetml/2010/11/main" uri="{B97F6D7D-B522-45F9-BDA1-12C45D357490}">
          <x15:cacheHierarchy aggregatedColumn="22"/>
        </ext>
      </extLst>
    </cacheHierarchy>
    <cacheHierarchy uniqueName="[Measures].[Sum of Total Price]" caption="Sum of Total Price" measure="1" displayFolder="" measureGroup="salesfact" count="0" hidden="1">
      <extLst>
        <ext xmlns:x15="http://schemas.microsoft.com/office/spreadsheetml/2010/11/main" uri="{B97F6D7D-B522-45F9-BDA1-12C45D357490}">
          <x15:cacheHierarchy aggregatedColumn="23"/>
        </ext>
      </extLst>
    </cacheHierarchy>
    <cacheHierarchy uniqueName="[Measures].[Sum of Total Amount]" caption="Sum of Total Amount" measure="1" displayFolder="" measureGroup="salesfact"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Quantity]" caption="Sum of Quantity" measure="1" displayFolder="" measureGroup="salesfact" count="0" hidden="1">
      <extLst>
        <ext xmlns:x15="http://schemas.microsoft.com/office/spreadsheetml/2010/11/main" uri="{B97F6D7D-B522-45F9-BDA1-12C45D357490}">
          <x15:cacheHierarchy aggregatedColumn="21"/>
        </ext>
      </extLst>
    </cacheHierarchy>
    <cacheHierarchy uniqueName="[Measures].[Average of Total Amount]" caption="Average of Total Amount" measure="1" displayFolder="" measureGroup="salesfact" count="0" hidden="1">
      <extLst>
        <ext xmlns:x15="http://schemas.microsoft.com/office/spreadsheetml/2010/11/main" uri="{B97F6D7D-B522-45F9-BDA1-12C45D357490}">
          <x15:cacheHierarchy aggregatedColumn="26"/>
        </ext>
      </extLst>
    </cacheHierarchy>
    <cacheHierarchy uniqueName="[Measures].[Count of Quantity]" caption="Count of Quantity" measure="1" displayFolder="" measureGroup="salesfact" count="0" oneField="1" hidden="1">
      <fieldsUsage count="1">
        <fieldUsage x="2"/>
      </fieldsUsage>
      <extLst>
        <ext xmlns:x15="http://schemas.microsoft.com/office/spreadsheetml/2010/11/main" uri="{B97F6D7D-B522-45F9-BDA1-12C45D357490}">
          <x15:cacheHierarchy aggregatedColumn="21"/>
        </ext>
      </extLst>
    </cacheHierarchy>
    <cacheHierarchy uniqueName="[Measures].[Average of Unit Price]" caption="Average of Unit Price" measure="1" displayFolder="" measureGroup="salesfact"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salesfact" count="0" hidden="1">
      <extLst>
        <ext xmlns:x15="http://schemas.microsoft.com/office/spreadsheetml/2010/11/main" uri="{B97F6D7D-B522-45F9-BDA1-12C45D357490}">
          <x15:cacheHierarchy aggregatedColumn="24"/>
        </ext>
      </extLst>
    </cacheHierarchy>
    <cacheHierarchy uniqueName="[Measures].[Count of Unit Price]" caption="Count of Unit Price" measure="1" displayFolder="" measureGroup="salesfact" count="0" hidden="1">
      <extLst>
        <ext xmlns:x15="http://schemas.microsoft.com/office/spreadsheetml/2010/11/main" uri="{B97F6D7D-B522-45F9-BDA1-12C45D357490}">
          <x15:cacheHierarchy aggregatedColumn="22"/>
        </ext>
      </extLst>
    </cacheHierarchy>
  </cacheHierarchies>
  <kpis count="0"/>
  <dimensions count="5">
    <dimension name="customerdim" uniqueName="[customerdim]" caption="customerdim"/>
    <dimension measure="1" name="Measures" uniqueName="[Measures]" caption="Measures"/>
    <dimension name="Productdim" uniqueName="[Productdim]" caption="Productdim"/>
    <dimension name="salesfact" uniqueName="[salesfact]" caption="salesfact"/>
    <dimension name="Storedim" uniqueName="[Storedim]" caption="Storedim"/>
  </dimensions>
  <measureGroups count="4">
    <measureGroup name="customerdim" caption="customerdim"/>
    <measureGroup name="Productdim" caption="Productdim"/>
    <measureGroup name="salesfact" caption="salesfact"/>
    <measureGroup name="Storedim" caption="Storedim"/>
  </measureGroups>
  <maps count="6">
    <map measureGroup="0" dimension="0"/>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 Subramanian" refreshedDate="46194.810968055557" backgroundQuery="1" createdVersion="8" refreshedVersion="8" minRefreshableVersion="3" recordCount="0" supportSubquery="1" supportAdvancedDrill="1" xr:uid="{2986AD2C-6E1F-4F2F-B686-84DF02FEA40D}">
  <cacheSource type="external" connectionId="2"/>
  <cacheFields count="5">
    <cacheField name="[salesfact].[Order_Date (Year)].[Order_Date (Year)]" caption="Order_Date (Year)" numFmtId="0" hierarchy="27" level="1">
      <sharedItems count="3">
        <s v="2023"/>
        <s v="2024"/>
        <s v="2025"/>
      </sharedItems>
    </cacheField>
    <cacheField name="[Measures].[Count of Quantity]" caption="Count of Quantity" numFmtId="0" hierarchy="48" level="32767"/>
    <cacheField name="[Measures].[Average of Total Amount]" caption="Average of Total Amount" numFmtId="0" hierarchy="47" level="32767"/>
    <cacheField name="[Storedim].[Region].[Region]" caption="Region" numFmtId="0" hierarchy="32" level="1">
      <sharedItems count="4">
        <s v="East"/>
        <s v="North"/>
        <s v="South"/>
        <s v="West"/>
      </sharedItems>
    </cacheField>
    <cacheField name="[Productdim].[Category].[Category]" caption="Category" numFmtId="0" hierarchy="11" level="1">
      <sharedItems count="5">
        <s v="Beauty"/>
        <s v="Clothing"/>
        <s v="Electronics"/>
        <s v="Home"/>
        <s v="Sports"/>
      </sharedItems>
    </cacheField>
  </cacheFields>
  <cacheHierarchies count="52">
    <cacheHierarchy uniqueName="[customerdim].[Customer_ID]" caption="Customer_ID" attribute="1" defaultMemberUniqueName="[customerdim].[Customer_ID].[All]" allUniqueName="[customerdim].[Customer_ID].[All]" dimensionUniqueName="[customerdim]" displayFolder="" count="2" memberValueDatatype="130" unbalanced="0"/>
    <cacheHierarchy uniqueName="[customerdim].[Customer First Name]" caption="Customer First Name" attribute="1" defaultMemberUniqueName="[customerdim].[Customer First Name].[All]" allUniqueName="[customerdim].[Customer First Name].[All]" dimensionUniqueName="[customerdim]" displayFolder="" count="2" memberValueDatatype="130" unbalanced="0"/>
    <cacheHierarchy uniqueName="[customerdim].[Customer Last Name]" caption="Customer Last Name" attribute="1" defaultMemberUniqueName="[customerdim].[Customer Last Name].[All]" allUniqueName="[customerdim].[Customer Last Name].[All]" dimensionUniqueName="[customerdim]" displayFolder="" count="2" memberValueDatatype="130" unbalanced="0"/>
    <cacheHierarchy uniqueName="[customerdim].[Age]" caption="Age" attribute="1" defaultMemberUniqueName="[customerdim].[Age].[All]" allUniqueName="[customerdim].[Age].[All]" dimensionUniqueName="[customerdim]" displayFolder="" count="2" memberValueDatatype="20" unbalanced="0"/>
    <cacheHierarchy uniqueName="[customerdim].[Gender]" caption="Gender" attribute="1" defaultMemberUniqueName="[customerdim].[Gender].[All]" allUniqueName="[customerdim].[Gender].[All]" dimensionUniqueName="[customerdim]" displayFolder="" count="2" memberValueDatatype="130" unbalanced="0"/>
    <cacheHierarchy uniqueName="[customerdim].[City]" caption="City" attribute="1" defaultMemberUniqueName="[customerdim].[City].[All]" allUniqueName="[customerdim].[City].[All]" dimensionUniqueName="[customerdim]" displayFolder="" count="2" memberValueDatatype="130" unbalanced="0"/>
    <cacheHierarchy uniqueName="[customerdim].[State]" caption="State" attribute="1" defaultMemberUniqueName="[customerdim].[State].[All]" allUniqueName="[customerdim].[State].[All]" dimensionUniqueName="[customerdim]" displayFolder="" count="2" memberValueDatatype="130" unbalanced="0"/>
    <cacheHierarchy uniqueName="[customerdim].[Country]" caption="Country" attribute="1" defaultMemberUniqueName="[customerdim].[Country].[All]" allUniqueName="[customerdim].[Country].[All]" dimensionUniqueName="[customerdim]" displayFolder="" count="2" memberValueDatatype="130" unbalanced="0"/>
    <cacheHierarchy uniqueName="[customerdim].[Loyalty Level]" caption="Loyalty Level" attribute="1" defaultMemberUniqueName="[customerdim].[Loyalty Level].[All]" allUniqueName="[customerdim].[Loyalty Level].[All]" dimensionUniqueName="[customerdim]" displayFolder="" count="2" memberValueDatatype="130" unbalanced="0"/>
    <cacheHierarchy uniqueName="[Productdim].[Product_ID]" caption="Product_ID" attribute="1" defaultMemberUniqueName="[Productdim].[Product_ID].[All]" allUniqueName="[Productdim].[Product_ID].[All]" dimensionUniqueName="[Productdim]" displayFolder="" count="2" memberValueDatatype="130" unbalanced="0"/>
    <cacheHierarchy uniqueName="[Productdim].[Product_Name]" caption="Product_Name" attribute="1" defaultMemberUniqueName="[Productdim].[Product_Name].[All]" allUniqueName="[Productdim].[Product_Name].[All]" dimensionUniqueName="[Productdim]" displayFolder="" count="2" memberValueDatatype="130" unbalanced="0"/>
    <cacheHierarchy uniqueName="[Productdim].[Category]" caption="Category" attribute="1" defaultMemberUniqueName="[Productdim].[Category].[All]" allUniqueName="[Productdim].[Category].[All]" dimensionUniqueName="[Productdim]" displayFolder="" count="2" memberValueDatatype="130" unbalanced="0">
      <fieldsUsage count="2">
        <fieldUsage x="-1"/>
        <fieldUsage x="4"/>
      </fieldsUsage>
    </cacheHierarchy>
    <cacheHierarchy uniqueName="[Productdim].[Sub_Category]" caption="Sub_Category" attribute="1" defaultMemberUniqueName="[Productdim].[Sub_Category].[All]" allUniqueName="[Productdim].[Sub_Category].[All]" dimensionUniqueName="[Productdim]" displayFolder="" count="2" memberValueDatatype="130" unbalanced="0"/>
    <cacheHierarchy uniqueName="[Productdim].[Brand]" caption="Brand" attribute="1" defaultMemberUniqueName="[Productdim].[Brand].[All]" allUniqueName="[Productdim].[Brand].[All]" dimensionUniqueName="[Productdim]" displayFolder="" count="2" memberValueDatatype="130" unbalanced="0"/>
    <cacheHierarchy uniqueName="[Productdim].[Cost]" caption="Cost" attribute="1" defaultMemberUniqueName="[Productdim].[Cost].[All]" allUniqueName="[Productdim].[Cost].[All]" dimensionUniqueName="[Productdim]" displayFolder="" count="2" memberValueDatatype="5" unbalanced="0"/>
    <cacheHierarchy uniqueName="[Productdim].[Stock]" caption="Stock" attribute="1" defaultMemberUniqueName="[Productdim].[Stock].[All]" allUniqueName="[Productdim].[Stock].[All]" dimensionUniqueName="[Productdim]" displayFolder="" count="2" memberValueDatatype="5" unbalanced="0"/>
    <cacheHierarchy uniqueName="[salesfact].[Sales_ID]" caption="Sales_ID" attribute="1" defaultMemberUniqueName="[salesfact].[Sales_ID].[All]" allUniqueName="[salesfact].[Sales_ID].[All]" dimensionUniqueName="[salesfact]" displayFolder="" count="2" memberValueDatatype="130" unbalanced="0"/>
    <cacheHierarchy uniqueName="[salesfact].[Order_Date]" caption="Order_Date" attribute="1" time="1" defaultMemberUniqueName="[salesfact].[Order_Date].[All]" allUniqueName="[salesfact].[Order_Date].[All]" dimensionUniqueName="[salesfact]" displayFolder="" count="2" memberValueDatatype="7" unbalanced="0"/>
    <cacheHierarchy uniqueName="[salesfact].[Customer_ID]" caption="Customer_ID" attribute="1" defaultMemberUniqueName="[salesfact].[Customer_ID].[All]" allUniqueName="[salesfact].[Customer_ID].[All]" dimensionUniqueName="[salesfact]" displayFolder="" count="2" memberValueDatatype="130" unbalanced="0"/>
    <cacheHierarchy uniqueName="[salesfact].[Product_ID]" caption="Product_ID" attribute="1" defaultMemberUniqueName="[salesfact].[Product_ID].[All]" allUniqueName="[salesfact].[Product_ID].[All]" dimensionUniqueName="[salesfact]" displayFolder="" count="2" memberValueDatatype="130" unbalanced="0"/>
    <cacheHierarchy uniqueName="[salesfact].[Store_ID]" caption="Store_ID" attribute="1" defaultMemberUniqueName="[salesfact].[Store_ID].[All]" allUniqueName="[salesfact].[Store_ID].[All]" dimensionUniqueName="[salesfact]" displayFolder="" count="2" memberValueDatatype="130" unbalanced="0"/>
    <cacheHierarchy uniqueName="[salesfact].[Quantity]" caption="Quantity" attribute="1" defaultMemberUniqueName="[salesfact].[Quantity].[All]" allUniqueName="[salesfact].[Quantity].[All]" dimensionUniqueName="[salesfact]" displayFolder="" count="2" memberValueDatatype="5" unbalanced="0"/>
    <cacheHierarchy uniqueName="[salesfact].[Unit Price]" caption="Unit Price" attribute="1" defaultMemberUniqueName="[salesfact].[Unit Price].[All]" allUniqueName="[salesfact].[Unit Price].[All]" dimensionUniqueName="[salesfact]" displayFolder="" count="2" memberValueDatatype="5" unbalanced="0"/>
    <cacheHierarchy uniqueName="[salesfact].[Total Price]" caption="Total Price" attribute="1" defaultMemberUniqueName="[salesfact].[Total Price].[All]" allUniqueName="[salesfact].[Total Price].[All]" dimensionUniqueName="[salesfact]" displayFolder="" count="2" memberValueDatatype="5" unbalanced="0"/>
    <cacheHierarchy uniqueName="[salesfact].[Discount]" caption="Discount" attribute="1" defaultMemberUniqueName="[salesfact].[Discount].[All]" allUniqueName="[salesfact].[Discount].[All]" dimensionUniqueName="[salesfact]" displayFolder="" count="2" memberValueDatatype="5" unbalanced="0"/>
    <cacheHierarchy uniqueName="[salesfact].[Payment_Type]" caption="Payment_Type" attribute="1" defaultMemberUniqueName="[salesfact].[Payment_Type].[All]" allUniqueName="[salesfact].[Payment_Type].[All]" dimensionUniqueName="[salesfact]" displayFolder="" count="2" memberValueDatatype="130" unbalanced="0"/>
    <cacheHierarchy uniqueName="[salesfact].[Total Amount]" caption="Total Amount" attribute="1" defaultMemberUniqueName="[salesfact].[Total Amount].[All]" allUniqueName="[salesfact].[Total Amount].[All]" dimensionUniqueName="[salesfact]" displayFolder="" count="2" memberValueDatatype="5" unbalanced="0"/>
    <cacheHierarchy uniqueName="[salesfact].[Order_Date (Year)]" caption="Order_Date (Year)" attribute="1" defaultMemberUniqueName="[salesfact].[Order_Date (Year)].[All]" allUniqueName="[salesfact].[Order_Date (Year)].[All]" dimensionUniqueName="[salesfact]" displayFolder="" count="2" memberValueDatatype="130" unbalanced="0">
      <fieldsUsage count="2">
        <fieldUsage x="-1"/>
        <fieldUsage x="0"/>
      </fieldsUsage>
    </cacheHierarchy>
    <cacheHierarchy uniqueName="[salesfact].[Order_Date (Quarter)]" caption="Order_Date (Quarter)" attribute="1" defaultMemberUniqueName="[salesfact].[Order_Date (Quarter)].[All]" allUniqueName="[salesfact].[Order_Date (Quarter)].[All]" dimensionUniqueName="[salesfact]" displayFolder="" count="2" memberValueDatatype="130" unbalanced="0"/>
    <cacheHierarchy uniqueName="[salesfact].[Order_Date (Month)]" caption="Order_Date (Month)" attribute="1" defaultMemberUniqueName="[salesfact].[Order_Date (Month)].[All]" allUniqueName="[salesfact].[Order_Date (Month)].[All]" dimensionUniqueName="[salesfact]" displayFolder="" count="2" memberValueDatatype="130" unbalanced="0"/>
    <cacheHierarchy uniqueName="[Storedim].[Store_ID]" caption="Store_ID" attribute="1" defaultMemberUniqueName="[Storedim].[Store_ID].[All]" allUniqueName="[Storedim].[Store_ID].[All]" dimensionUniqueName="[Storedim]" displayFolder="" count="2" memberValueDatatype="130" unbalanced="0"/>
    <cacheHierarchy uniqueName="[Storedim].[Store_Name]" caption="Store_Name" attribute="1" defaultMemberUniqueName="[Storedim].[Store_Name].[All]" allUniqueName="[Storedim].[Store_Name].[All]" dimensionUniqueName="[Storedim]" displayFolder="" count="2" memberValueDatatype="130" unbalanced="0"/>
    <cacheHierarchy uniqueName="[Storedim].[Region]" caption="Region" attribute="1" defaultMemberUniqueName="[Storedim].[Region].[All]" allUniqueName="[Storedim].[Region].[All]" dimensionUniqueName="[Storedim]" displayFolder="" count="2" memberValueDatatype="130" unbalanced="0">
      <fieldsUsage count="2">
        <fieldUsage x="-1"/>
        <fieldUsage x="3"/>
      </fieldsUsage>
    </cacheHierarchy>
    <cacheHierarchy uniqueName="[Storedim].[City]" caption="City" attribute="1" defaultMemberUniqueName="[Storedim].[City].[All]" allUniqueName="[Storedim].[City].[All]" dimensionUniqueName="[Storedim]" displayFolder="" count="2" memberValueDatatype="130" unbalanced="0"/>
    <cacheHierarchy uniqueName="[Storedim].[Store_Type]" caption="Store_Type" attribute="1" defaultMemberUniqueName="[Storedim].[Store_Type].[All]" allUniqueName="[Storedim].[Store_Type].[All]" dimensionUniqueName="[Storedim]" displayFolder="" count="2" memberValueDatatype="130" unbalanced="0"/>
    <cacheHierarchy uniqueName="[salesfact].[Order_Date (Month Index)]" caption="Order_Date (Month Index)" attribute="1" defaultMemberUniqueName="[salesfact].[Order_Date (Month Index)].[All]" allUniqueName="[salesfact].[Order_Date (Month Index)].[All]" dimensionUniqueName="[salesfact]" displayFolder="" count="2" memberValueDatatype="20" unbalanced="0" hidden="1"/>
    <cacheHierarchy uniqueName="[Measures].[__XL_Count Storedim]" caption="__XL_Count Storedim" measure="1" displayFolder="" measureGroup="Storedim" count="0" hidden="1"/>
    <cacheHierarchy uniqueName="[Measures].[__XL_Count salesfact]" caption="__XL_Count salesfact" measure="1" displayFolder="" measureGroup="salesfact" count="0" hidden="1"/>
    <cacheHierarchy uniqueName="[Measures].[__XL_Count Productdim]" caption="__XL_Count Productdim" measure="1" displayFolder="" measureGroup="Productdim" count="0" hidden="1"/>
    <cacheHierarchy uniqueName="[Measures].[__XL_Count customerdim]" caption="__XL_Count customerdim" measure="1" displayFolder="" measureGroup="customerdim" count="0" hidden="1"/>
    <cacheHierarchy uniqueName="[Measures].[__No measures defined]" caption="__No measures defined" measure="1" displayFolder="" count="0" hidden="1"/>
    <cacheHierarchy uniqueName="[Measures].[Sum of Cost]" caption="Sum of Cost" measure="1" displayFolder="" measureGroup="Productdim" count="0" hidden="1">
      <extLst>
        <ext xmlns:x15="http://schemas.microsoft.com/office/spreadsheetml/2010/11/main" uri="{B97F6D7D-B522-45F9-BDA1-12C45D357490}">
          <x15:cacheHierarchy aggregatedColumn="14"/>
        </ext>
      </extLst>
    </cacheHierarchy>
    <cacheHierarchy uniqueName="[Measures].[Sum of Stock]" caption="Sum of Stock" measure="1" displayFolder="" measureGroup="Productdim" count="0" hidden="1">
      <extLst>
        <ext xmlns:x15="http://schemas.microsoft.com/office/spreadsheetml/2010/11/main" uri="{B97F6D7D-B522-45F9-BDA1-12C45D357490}">
          <x15:cacheHierarchy aggregatedColumn="15"/>
        </ext>
      </extLst>
    </cacheHierarchy>
    <cacheHierarchy uniqueName="[Measures].[Sum of Unit Price]" caption="Sum of Unit Price" measure="1" displayFolder="" measureGroup="salesfact" count="0" hidden="1">
      <extLst>
        <ext xmlns:x15="http://schemas.microsoft.com/office/spreadsheetml/2010/11/main" uri="{B97F6D7D-B522-45F9-BDA1-12C45D357490}">
          <x15:cacheHierarchy aggregatedColumn="22"/>
        </ext>
      </extLst>
    </cacheHierarchy>
    <cacheHierarchy uniqueName="[Measures].[Sum of Total Price]" caption="Sum of Total Price" measure="1" displayFolder="" measureGroup="salesfact" count="0" hidden="1">
      <extLst>
        <ext xmlns:x15="http://schemas.microsoft.com/office/spreadsheetml/2010/11/main" uri="{B97F6D7D-B522-45F9-BDA1-12C45D357490}">
          <x15:cacheHierarchy aggregatedColumn="23"/>
        </ext>
      </extLst>
    </cacheHierarchy>
    <cacheHierarchy uniqueName="[Measures].[Sum of Total Amount]" caption="Sum of Total Amount" measure="1" displayFolder="" measureGroup="salesfact"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salesfact" count="0" hidden="1">
      <extLst>
        <ext xmlns:x15="http://schemas.microsoft.com/office/spreadsheetml/2010/11/main" uri="{B97F6D7D-B522-45F9-BDA1-12C45D357490}">
          <x15:cacheHierarchy aggregatedColumn="21"/>
        </ext>
      </extLst>
    </cacheHierarchy>
    <cacheHierarchy uniqueName="[Measures].[Average of Total Amount]" caption="Average of Total Amount" measure="1" displayFolder="" measureGroup="salesfact" count="0" oneField="1" hidden="1">
      <fieldsUsage count="1">
        <fieldUsage x="2"/>
      </fieldsUsage>
      <extLst>
        <ext xmlns:x15="http://schemas.microsoft.com/office/spreadsheetml/2010/11/main" uri="{B97F6D7D-B522-45F9-BDA1-12C45D357490}">
          <x15:cacheHierarchy aggregatedColumn="26"/>
        </ext>
      </extLst>
    </cacheHierarchy>
    <cacheHierarchy uniqueName="[Measures].[Count of Quantity]" caption="Count of Quantity" measure="1" displayFolder="" measureGroup="salesfact" count="0" oneField="1" hidden="1">
      <fieldsUsage count="1">
        <fieldUsage x="1"/>
      </fieldsUsage>
      <extLst>
        <ext xmlns:x15="http://schemas.microsoft.com/office/spreadsheetml/2010/11/main" uri="{B97F6D7D-B522-45F9-BDA1-12C45D357490}">
          <x15:cacheHierarchy aggregatedColumn="21"/>
        </ext>
      </extLst>
    </cacheHierarchy>
    <cacheHierarchy uniqueName="[Measures].[Average of Unit Price]" caption="Average of Unit Price" measure="1" displayFolder="" measureGroup="salesfact"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salesfact" count="0" hidden="1">
      <extLst>
        <ext xmlns:x15="http://schemas.microsoft.com/office/spreadsheetml/2010/11/main" uri="{B97F6D7D-B522-45F9-BDA1-12C45D357490}">
          <x15:cacheHierarchy aggregatedColumn="24"/>
        </ext>
      </extLst>
    </cacheHierarchy>
    <cacheHierarchy uniqueName="[Measures].[Count of Unit Price]" caption="Count of Unit Price" measure="1" displayFolder="" measureGroup="salesfact" count="0" hidden="1">
      <extLst>
        <ext xmlns:x15="http://schemas.microsoft.com/office/spreadsheetml/2010/11/main" uri="{B97F6D7D-B522-45F9-BDA1-12C45D357490}">
          <x15:cacheHierarchy aggregatedColumn="22"/>
        </ext>
      </extLst>
    </cacheHierarchy>
  </cacheHierarchies>
  <kpis count="0"/>
  <dimensions count="5">
    <dimension name="customerdim" uniqueName="[customerdim]" caption="customerdim"/>
    <dimension measure="1" name="Measures" uniqueName="[Measures]" caption="Measures"/>
    <dimension name="Productdim" uniqueName="[Productdim]" caption="Productdim"/>
    <dimension name="salesfact" uniqueName="[salesfact]" caption="salesfact"/>
    <dimension name="Storedim" uniqueName="[Storedim]" caption="Storedim"/>
  </dimensions>
  <measureGroups count="4">
    <measureGroup name="customerdim" caption="customerdim"/>
    <measureGroup name="Productdim" caption="Productdim"/>
    <measureGroup name="salesfact" caption="salesfact"/>
    <measureGroup name="Storedim" caption="Storedim"/>
  </measureGroups>
  <maps count="6">
    <map measureGroup="0" dimension="0"/>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 Subramanian" refreshedDate="46194.520304166668" backgroundQuery="1" createdVersion="3" refreshedVersion="8" minRefreshableVersion="3" recordCount="0" supportSubquery="1" supportAdvancedDrill="1" xr:uid="{3DB29E50-BF92-449F-80F1-69FFFFF9F860}">
  <cacheSource type="external" connectionId="2">
    <extLst>
      <ext xmlns:x14="http://schemas.microsoft.com/office/spreadsheetml/2009/9/main" uri="{F057638F-6D5F-4e77-A914-E7F072B9BCA8}">
        <x14:sourceConnection name="ThisWorkbookDataModel"/>
      </ext>
    </extLst>
  </cacheSource>
  <cacheFields count="0"/>
  <cacheHierarchies count="52">
    <cacheHierarchy uniqueName="[customerdim].[Customer_ID]" caption="Customer_ID" attribute="1" defaultMemberUniqueName="[customerdim].[Customer_ID].[All]" allUniqueName="[customerdim].[Customer_ID].[All]" dimensionUniqueName="[customerdim]" displayFolder="" count="0" memberValueDatatype="130" unbalanced="0"/>
    <cacheHierarchy uniqueName="[customerdim].[Customer First Name]" caption="Customer First Name" attribute="1" defaultMemberUniqueName="[customerdim].[Customer First Name].[All]" allUniqueName="[customerdim].[Customer First Name].[All]" dimensionUniqueName="[customerdim]" displayFolder="" count="0" memberValueDatatype="130" unbalanced="0"/>
    <cacheHierarchy uniqueName="[customerdim].[Customer Last Name]" caption="Customer Last Name" attribute="1" defaultMemberUniqueName="[customerdim].[Customer Last Name].[All]" allUniqueName="[customerdim].[Customer Last Name].[All]" dimensionUniqueName="[customerdim]" displayFolder="" count="0" memberValueDatatype="130" unbalanced="0"/>
    <cacheHierarchy uniqueName="[customerdim].[Age]" caption="Age" attribute="1" defaultMemberUniqueName="[customerdim].[Age].[All]" allUniqueName="[customerdim].[Age].[All]" dimensionUniqueName="[customerdim]" displayFolder="" count="0" memberValueDatatype="20" unbalanced="0"/>
    <cacheHierarchy uniqueName="[customerdim].[Gender]" caption="Gender" attribute="1" defaultMemberUniqueName="[customerdim].[Gender].[All]" allUniqueName="[customerdim].[Gender].[All]" dimensionUniqueName="[customerdim]" displayFolder="" count="0" memberValueDatatype="130" unbalanced="0"/>
    <cacheHierarchy uniqueName="[customerdim].[City]" caption="City" attribute="1" defaultMemberUniqueName="[customerdim].[City].[All]" allUniqueName="[customerdim].[City].[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customerdim].[Country]" caption="Country" attribute="1" defaultMemberUniqueName="[customerdim].[Country].[All]" allUniqueName="[customerdim].[Country].[All]" dimensionUniqueName="[customerdim]" displayFolder="" count="0" memberValueDatatype="130" unbalanced="0"/>
    <cacheHierarchy uniqueName="[customerdim].[Loyalty Level]" caption="Loyalty Level" attribute="1" defaultMemberUniqueName="[customerdim].[Loyalty Level].[All]" allUniqueName="[customerdim].[Loyalty Level].[All]" dimensionUniqueName="[customerdim]" displayFolder="" count="0" memberValueDatatype="130" unbalanced="0"/>
    <cacheHierarchy uniqueName="[Productdim].[Product_ID]" caption="Product_ID" attribute="1" defaultMemberUniqueName="[Productdim].[Product_ID].[All]" allUniqueName="[Productdim].[Product_ID].[All]" dimensionUniqueName="[Productdim]" displayFolder="" count="0" memberValueDatatype="130" unbalanced="0"/>
    <cacheHierarchy uniqueName="[Productdim].[Product_Name]" caption="Product_Name" attribute="1" defaultMemberUniqueName="[Productdim].[Product_Name].[All]" allUniqueName="[Productdim].[Product_Name].[All]" dimensionUniqueName="[Productdim]" displayFolder="" count="0" memberValueDatatype="130" unbalanced="0"/>
    <cacheHierarchy uniqueName="[Productdim].[Category]" caption="Category" attribute="1" defaultMemberUniqueName="[Productdim].[Category].[All]" allUniqueName="[Productdim].[Category].[All]" dimensionUniqueName="[Productdim]" displayFolder="" count="2" memberValueDatatype="130" unbalanced="0"/>
    <cacheHierarchy uniqueName="[Productdim].[Sub_Category]" caption="Sub_Category" attribute="1" defaultMemberUniqueName="[Productdim].[Sub_Category].[All]" allUniqueName="[Productdim].[Sub_Category].[All]" dimensionUniqueName="[Productdim]" displayFolder="" count="0" memberValueDatatype="130" unbalanced="0"/>
    <cacheHierarchy uniqueName="[Productdim].[Brand]" caption="Brand" attribute="1" defaultMemberUniqueName="[Productdim].[Brand].[All]" allUniqueName="[Productdim].[Brand].[All]" dimensionUniqueName="[Productdim]" displayFolder="" count="0" memberValueDatatype="130" unbalanced="0"/>
    <cacheHierarchy uniqueName="[Productdim].[Cost]" caption="Cost" attribute="1" defaultMemberUniqueName="[Productdim].[Cost].[All]" allUniqueName="[Productdim].[Cost].[All]" dimensionUniqueName="[Productdim]" displayFolder="" count="0" memberValueDatatype="5" unbalanced="0"/>
    <cacheHierarchy uniqueName="[Productdim].[Stock]" caption="Stock" attribute="1" defaultMemberUniqueName="[Productdim].[Stock].[All]" allUniqueName="[Productdim].[Stock].[All]" dimensionUniqueName="[Productdim]" displayFolder="" count="0" memberValueDatatype="5" unbalanced="0"/>
    <cacheHierarchy uniqueName="[salesfact].[Sales_ID]" caption="Sales_ID" attribute="1" defaultMemberUniqueName="[salesfact].[Sales_ID].[All]" allUniqueName="[salesfact].[Sales_ID].[All]" dimensionUniqueName="[salesfact]" displayFolder="" count="0" memberValueDatatype="130" unbalanced="0"/>
    <cacheHierarchy uniqueName="[salesfact].[Order_Date]" caption="Order_Date" attribute="1" time="1" defaultMemberUniqueName="[salesfact].[Order_Date].[All]" allUniqueName="[salesfact].[Order_Date].[All]" dimensionUniqueName="[salesfact]" displayFolder="" count="0" memberValueDatatype="7" unbalanced="0"/>
    <cacheHierarchy uniqueName="[salesfact].[Customer_ID]" caption="Customer_ID" attribute="1" defaultMemberUniqueName="[salesfact].[Customer_ID].[All]" allUniqueName="[salesfact].[Customer_ID].[All]" dimensionUniqueName="[salesfact]" displayFolder="" count="0" memberValueDatatype="130" unbalanced="0"/>
    <cacheHierarchy uniqueName="[salesfact].[Product_ID]" caption="Product_ID" attribute="1" defaultMemberUniqueName="[salesfact].[Product_ID].[All]" allUniqueName="[salesfact].[Product_ID].[All]" dimensionUniqueName="[salesfact]" displayFolder="" count="0" memberValueDatatype="130" unbalanced="0"/>
    <cacheHierarchy uniqueName="[salesfact].[Store_ID]" caption="Store_ID" attribute="1" defaultMemberUniqueName="[salesfact].[Store_ID].[All]" allUniqueName="[salesfact].[Store_ID].[All]" dimensionUniqueName="[salesfact]" displayFolder="" count="0" memberValueDatatype="130" unbalanced="0"/>
    <cacheHierarchy uniqueName="[salesfact].[Quantity]" caption="Quantity" attribute="1" defaultMemberUniqueName="[salesfact].[Quantity].[All]" allUniqueName="[salesfact].[Quantity].[All]" dimensionUniqueName="[salesfact]" displayFolder="" count="2" memberValueDatatype="5" unbalanced="0"/>
    <cacheHierarchy uniqueName="[salesfact].[Unit Price]" caption="Unit Price" attribute="1" defaultMemberUniqueName="[salesfact].[Unit Price].[All]" allUniqueName="[salesfact].[Unit Price].[All]" dimensionUniqueName="[salesfact]" displayFolder="" count="2" memberValueDatatype="5" unbalanced="0"/>
    <cacheHierarchy uniqueName="[salesfact].[Total Price]" caption="Total Price" attribute="1" defaultMemberUniqueName="[salesfact].[Total Price].[All]" allUniqueName="[salesfact].[Total Price].[All]" dimensionUniqueName="[salesfact]" displayFolder="" count="0" memberValueDatatype="5" unbalanced="0"/>
    <cacheHierarchy uniqueName="[salesfact].[Discount]" caption="Discount" attribute="1" defaultMemberUniqueName="[salesfact].[Discount].[All]" allUniqueName="[salesfact].[Discount].[All]" dimensionUniqueName="[salesfact]" displayFolder="" count="0" memberValueDatatype="5" unbalanced="0"/>
    <cacheHierarchy uniqueName="[salesfact].[Payment_Type]" caption="Payment_Type" attribute="1" defaultMemberUniqueName="[salesfact].[Payment_Type].[All]" allUniqueName="[salesfact].[Payment_Type].[All]" dimensionUniqueName="[salesfact]" displayFolder="" count="2" memberValueDatatype="130" unbalanced="0"/>
    <cacheHierarchy uniqueName="[salesfact].[Total Amount]" caption="Total Amount" attribute="1" defaultMemberUniqueName="[salesfact].[Total Amount].[All]" allUniqueName="[salesfact].[Total Amount].[All]" dimensionUniqueName="[salesfact]" displayFolder="" count="0" memberValueDatatype="5" unbalanced="0"/>
    <cacheHierarchy uniqueName="[salesfact].[Order_Date (Year)]" caption="Order_Date (Year)" attribute="1" defaultMemberUniqueName="[salesfact].[Order_Date (Year)].[All]" allUniqueName="[salesfact].[Order_Date (Year)].[All]" dimensionUniqueName="[salesfact]" displayFolder="" count="0" memberValueDatatype="130" unbalanced="0"/>
    <cacheHierarchy uniqueName="[salesfact].[Order_Date (Quarter)]" caption="Order_Date (Quarter)" attribute="1" defaultMemberUniqueName="[salesfact].[Order_Date (Quarter)].[All]" allUniqueName="[salesfact].[Order_Date (Quarter)].[All]" dimensionUniqueName="[salesfact]" displayFolder="" count="2" memberValueDatatype="130" unbalanced="0"/>
    <cacheHierarchy uniqueName="[salesfact].[Order_Date (Month)]" caption="Order_Date (Month)" attribute="1" defaultMemberUniqueName="[salesfact].[Order_Date (Month)].[All]" allUniqueName="[salesfact].[Order_Date (Month)].[All]" dimensionUniqueName="[salesfact]" displayFolder="" count="0" memberValueDatatype="130" unbalanced="0"/>
    <cacheHierarchy uniqueName="[Storedim].[Store_ID]" caption="Store_ID" attribute="1" defaultMemberUniqueName="[Storedim].[Store_ID].[All]" allUniqueName="[Storedim].[Store_ID].[All]" dimensionUniqueName="[Storedim]" displayFolder="" count="0" memberValueDatatype="130" unbalanced="0"/>
    <cacheHierarchy uniqueName="[Storedim].[Store_Name]" caption="Store_Name" attribute="1" defaultMemberUniqueName="[Storedim].[Store_Name].[All]" allUniqueName="[Storedim].[Store_Name].[All]" dimensionUniqueName="[Storedim]" displayFolder="" count="0" memberValueDatatype="130" unbalanced="0"/>
    <cacheHierarchy uniqueName="[Storedim].[Region]" caption="Region" attribute="1" defaultMemberUniqueName="[Storedim].[Region].[All]" allUniqueName="[Storedim].[Region].[All]" dimensionUniqueName="[Storedim]" displayFolder="" count="2" memberValueDatatype="130" unbalanced="0"/>
    <cacheHierarchy uniqueName="[Storedim].[City]" caption="City" attribute="1" defaultMemberUniqueName="[Storedim].[City].[All]" allUniqueName="[Storedim].[City].[All]" dimensionUniqueName="[Storedim]" displayFolder="" count="0" memberValueDatatype="130" unbalanced="0"/>
    <cacheHierarchy uniqueName="[Storedim].[Store_Type]" caption="Store_Type" attribute="1" defaultMemberUniqueName="[Storedim].[Store_Type].[All]" allUniqueName="[Storedim].[Store_Type].[All]" dimensionUniqueName="[Storedim]" displayFolder="" count="2" memberValueDatatype="130" unbalanced="0"/>
    <cacheHierarchy uniqueName="[salesfact].[Order_Date (Month Index)]" caption="Order_Date (Month Index)" attribute="1" defaultMemberUniqueName="[salesfact].[Order_Date (Month Index)].[All]" allUniqueName="[salesfact].[Order_Date (Month Index)].[All]" dimensionUniqueName="[salesfact]" displayFolder="" count="0" memberValueDatatype="20" unbalanced="0" hidden="1"/>
    <cacheHierarchy uniqueName="[Measures].[__XL_Count Storedim]" caption="__XL_Count Storedim" measure="1" displayFolder="" measureGroup="Storedim" count="0" hidden="1"/>
    <cacheHierarchy uniqueName="[Measures].[__XL_Count salesfact]" caption="__XL_Count salesfact" measure="1" displayFolder="" measureGroup="salesfact" count="0" hidden="1"/>
    <cacheHierarchy uniqueName="[Measures].[__XL_Count Productdim]" caption="__XL_Count Productdim" measure="1" displayFolder="" measureGroup="Productdim" count="0" hidden="1"/>
    <cacheHierarchy uniqueName="[Measures].[__XL_Count customerdim]" caption="__XL_Count customerdim" measure="1" displayFolder="" measureGroup="customerdim" count="0" hidden="1"/>
    <cacheHierarchy uniqueName="[Measures].[__No measures defined]" caption="__No measures defined" measure="1" displayFolder="" count="0" hidden="1"/>
    <cacheHierarchy uniqueName="[Measures].[Sum of Cost]" caption="Sum of Cost" measure="1" displayFolder="" measureGroup="Productdim" count="0" hidden="1">
      <extLst>
        <ext xmlns:x15="http://schemas.microsoft.com/office/spreadsheetml/2010/11/main" uri="{B97F6D7D-B522-45F9-BDA1-12C45D357490}">
          <x15:cacheHierarchy aggregatedColumn="14"/>
        </ext>
      </extLst>
    </cacheHierarchy>
    <cacheHierarchy uniqueName="[Measures].[Sum of Stock]" caption="Sum of Stock" measure="1" displayFolder="" measureGroup="Productdim" count="0" hidden="1">
      <extLst>
        <ext xmlns:x15="http://schemas.microsoft.com/office/spreadsheetml/2010/11/main" uri="{B97F6D7D-B522-45F9-BDA1-12C45D357490}">
          <x15:cacheHierarchy aggregatedColumn="15"/>
        </ext>
      </extLst>
    </cacheHierarchy>
    <cacheHierarchy uniqueName="[Measures].[Sum of Unit Price]" caption="Sum of Unit Price" measure="1" displayFolder="" measureGroup="salesfact" count="0" hidden="1">
      <extLst>
        <ext xmlns:x15="http://schemas.microsoft.com/office/spreadsheetml/2010/11/main" uri="{B97F6D7D-B522-45F9-BDA1-12C45D357490}">
          <x15:cacheHierarchy aggregatedColumn="22"/>
        </ext>
      </extLst>
    </cacheHierarchy>
    <cacheHierarchy uniqueName="[Measures].[Sum of Total Price]" caption="Sum of Total Price" measure="1" displayFolder="" measureGroup="salesfact" count="0" hidden="1">
      <extLst>
        <ext xmlns:x15="http://schemas.microsoft.com/office/spreadsheetml/2010/11/main" uri="{B97F6D7D-B522-45F9-BDA1-12C45D357490}">
          <x15:cacheHierarchy aggregatedColumn="23"/>
        </ext>
      </extLst>
    </cacheHierarchy>
    <cacheHierarchy uniqueName="[Measures].[Sum of Total Amount]" caption="Sum of Total Amount" measure="1" displayFolder="" measureGroup="salesfact"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salesfact" count="0" hidden="1">
      <extLst>
        <ext xmlns:x15="http://schemas.microsoft.com/office/spreadsheetml/2010/11/main" uri="{B97F6D7D-B522-45F9-BDA1-12C45D357490}">
          <x15:cacheHierarchy aggregatedColumn="21"/>
        </ext>
      </extLst>
    </cacheHierarchy>
    <cacheHierarchy uniqueName="[Measures].[Average of Total Amount]" caption="Average of Total Amount" measure="1" displayFolder="" measureGroup="salesfact" count="0" hidden="1">
      <extLst>
        <ext xmlns:x15="http://schemas.microsoft.com/office/spreadsheetml/2010/11/main" uri="{B97F6D7D-B522-45F9-BDA1-12C45D357490}">
          <x15:cacheHierarchy aggregatedColumn="26"/>
        </ext>
      </extLst>
    </cacheHierarchy>
    <cacheHierarchy uniqueName="[Measures].[Count of Quantity]" caption="Count of Quantity" measure="1" displayFolder="" measureGroup="salesfact" count="0" hidden="1">
      <extLst>
        <ext xmlns:x15="http://schemas.microsoft.com/office/spreadsheetml/2010/11/main" uri="{B97F6D7D-B522-45F9-BDA1-12C45D357490}">
          <x15:cacheHierarchy aggregatedColumn="21"/>
        </ext>
      </extLst>
    </cacheHierarchy>
    <cacheHierarchy uniqueName="[Measures].[Average of Unit Price]" caption="Average of Unit Price" measure="1" displayFolder="" measureGroup="salesfact"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salesfact" count="0" hidden="1">
      <extLst>
        <ext xmlns:x15="http://schemas.microsoft.com/office/spreadsheetml/2010/11/main" uri="{B97F6D7D-B522-45F9-BDA1-12C45D357490}">
          <x15:cacheHierarchy aggregatedColumn="24"/>
        </ext>
      </extLst>
    </cacheHierarchy>
    <cacheHierarchy uniqueName="[Measures].[Count of Unit Price]" caption="Count of Unit Price" measure="1" displayFolder="" measureGroup="salesfact" count="0" hidden="1">
      <extLst>
        <ext xmlns:x15="http://schemas.microsoft.com/office/spreadsheetml/2010/11/main" uri="{B97F6D7D-B522-45F9-BDA1-12C45D357490}">
          <x15:cacheHierarchy aggregatedColumn="22"/>
        </ext>
      </extLst>
    </cacheHierarchy>
  </cacheHierarchies>
  <kpis count="0"/>
  <extLst>
    <ext xmlns:x14="http://schemas.microsoft.com/office/spreadsheetml/2009/9/main" uri="{725AE2AE-9491-48be-B2B4-4EB974FC3084}">
      <x14:pivotCacheDefinition slicerData="1" pivotCacheId="1169742377"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 Subramanian" refreshedDate="46194.524485300928" backgroundQuery="1" createdVersion="3" refreshedVersion="8" minRefreshableVersion="3" recordCount="0" supportSubquery="1" supportAdvancedDrill="1" xr:uid="{FF55801F-0518-4DF0-8A1E-17FD114D8EC0}">
  <cacheSource type="external" connectionId="2">
    <extLst>
      <ext xmlns:x14="http://schemas.microsoft.com/office/spreadsheetml/2009/9/main" uri="{F057638F-6D5F-4e77-A914-E7F072B9BCA8}">
        <x14:sourceConnection name="ThisWorkbookDataModel"/>
      </ext>
    </extLst>
  </cacheSource>
  <cacheFields count="0"/>
  <cacheHierarchies count="52">
    <cacheHierarchy uniqueName="[customerdim].[Customer_ID]" caption="Customer_ID" attribute="1" defaultMemberUniqueName="[customerdim].[Customer_ID].[All]" allUniqueName="[customerdim].[Customer_ID].[All]" dimensionUniqueName="[customerdim]" displayFolder="" count="0" memberValueDatatype="130" unbalanced="0"/>
    <cacheHierarchy uniqueName="[customerdim].[Customer First Name]" caption="Customer First Name" attribute="1" defaultMemberUniqueName="[customerdim].[Customer First Name].[All]" allUniqueName="[customerdim].[Customer First Name].[All]" dimensionUniqueName="[customerdim]" displayFolder="" count="0" memberValueDatatype="130" unbalanced="0"/>
    <cacheHierarchy uniqueName="[customerdim].[Customer Last Name]" caption="Customer Last Name" attribute="1" defaultMemberUniqueName="[customerdim].[Customer Last Name].[All]" allUniqueName="[customerdim].[Customer Last Name].[All]" dimensionUniqueName="[customerdim]" displayFolder="" count="0" memberValueDatatype="130" unbalanced="0"/>
    <cacheHierarchy uniqueName="[customerdim].[Age]" caption="Age" attribute="1" defaultMemberUniqueName="[customerdim].[Age].[All]" allUniqueName="[customerdim].[Age].[All]" dimensionUniqueName="[customerdim]" displayFolder="" count="0" memberValueDatatype="20" unbalanced="0"/>
    <cacheHierarchy uniqueName="[customerdim].[Gender]" caption="Gender" attribute="1" defaultMemberUniqueName="[customerdim].[Gender].[All]" allUniqueName="[customerdim].[Gender].[All]" dimensionUniqueName="[customerdim]" displayFolder="" count="0" memberValueDatatype="130" unbalanced="0"/>
    <cacheHierarchy uniqueName="[customerdim].[City]" caption="City" attribute="1" defaultMemberUniqueName="[customerdim].[City].[All]" allUniqueName="[customerdim].[City].[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customerdim].[Country]" caption="Country" attribute="1" defaultMemberUniqueName="[customerdim].[Country].[All]" allUniqueName="[customerdim].[Country].[All]" dimensionUniqueName="[customerdim]" displayFolder="" count="0" memberValueDatatype="130" unbalanced="0"/>
    <cacheHierarchy uniqueName="[customerdim].[Loyalty Level]" caption="Loyalty Level" attribute="1" defaultMemberUniqueName="[customerdim].[Loyalty Level].[All]" allUniqueName="[customerdim].[Loyalty Level].[All]" dimensionUniqueName="[customerdim]" displayFolder="" count="0" memberValueDatatype="130" unbalanced="0"/>
    <cacheHierarchy uniqueName="[Productdim].[Product_ID]" caption="Product_ID" attribute="1" defaultMemberUniqueName="[Productdim].[Product_ID].[All]" allUniqueName="[Productdim].[Product_ID].[All]" dimensionUniqueName="[Productdim]" displayFolder="" count="0" memberValueDatatype="130" unbalanced="0"/>
    <cacheHierarchy uniqueName="[Productdim].[Product_Name]" caption="Product_Name" attribute="1" defaultMemberUniqueName="[Productdim].[Product_Name].[All]" allUniqueName="[Productdim].[Product_Name].[All]" dimensionUniqueName="[Productdim]" displayFolder="" count="0" memberValueDatatype="130" unbalanced="0"/>
    <cacheHierarchy uniqueName="[Productdim].[Category]" caption="Category" attribute="1" defaultMemberUniqueName="[Productdim].[Category].[All]" allUniqueName="[Productdim].[Category].[All]" dimensionUniqueName="[Productdim]" displayFolder="" count="0" memberValueDatatype="130" unbalanced="0"/>
    <cacheHierarchy uniqueName="[Productdim].[Sub_Category]" caption="Sub_Category" attribute="1" defaultMemberUniqueName="[Productdim].[Sub_Category].[All]" allUniqueName="[Productdim].[Sub_Category].[All]" dimensionUniqueName="[Productdim]" displayFolder="" count="0" memberValueDatatype="130" unbalanced="0"/>
    <cacheHierarchy uniqueName="[Productdim].[Brand]" caption="Brand" attribute="1" defaultMemberUniqueName="[Productdim].[Brand].[All]" allUniqueName="[Productdim].[Brand].[All]" dimensionUniqueName="[Productdim]" displayFolder="" count="0" memberValueDatatype="130" unbalanced="0"/>
    <cacheHierarchy uniqueName="[Productdim].[Cost]" caption="Cost" attribute="1" defaultMemberUniqueName="[Productdim].[Cost].[All]" allUniqueName="[Productdim].[Cost].[All]" dimensionUniqueName="[Productdim]" displayFolder="" count="0" memberValueDatatype="5" unbalanced="0"/>
    <cacheHierarchy uniqueName="[Productdim].[Stock]" caption="Stock" attribute="1" defaultMemberUniqueName="[Productdim].[Stock].[All]" allUniqueName="[Productdim].[Stock].[All]" dimensionUniqueName="[Productdim]" displayFolder="" count="0" memberValueDatatype="5" unbalanced="0"/>
    <cacheHierarchy uniqueName="[salesfact].[Sales_ID]" caption="Sales_ID" attribute="1" defaultMemberUniqueName="[salesfact].[Sales_ID].[All]" allUniqueName="[salesfact].[Sales_ID].[All]" dimensionUniqueName="[salesfact]" displayFolder="" count="0" memberValueDatatype="130" unbalanced="0"/>
    <cacheHierarchy uniqueName="[salesfact].[Order_Date]" caption="Order_Date" attribute="1" time="1" defaultMemberUniqueName="[salesfact].[Order_Date].[All]" allUniqueName="[salesfact].[Order_Date].[All]" dimensionUniqueName="[salesfact]" displayFolder="" count="2" memberValueDatatype="7" unbalanced="0"/>
    <cacheHierarchy uniqueName="[salesfact].[Customer_ID]" caption="Customer_ID" attribute="1" defaultMemberUniqueName="[salesfact].[Customer_ID].[All]" allUniqueName="[salesfact].[Customer_ID].[All]" dimensionUniqueName="[salesfact]" displayFolder="" count="0" memberValueDatatype="130" unbalanced="0"/>
    <cacheHierarchy uniqueName="[salesfact].[Product_ID]" caption="Product_ID" attribute="1" defaultMemberUniqueName="[salesfact].[Product_ID].[All]" allUniqueName="[salesfact].[Product_ID].[All]" dimensionUniqueName="[salesfact]" displayFolder="" count="0" memberValueDatatype="130" unbalanced="0"/>
    <cacheHierarchy uniqueName="[salesfact].[Store_ID]" caption="Store_ID" attribute="1" defaultMemberUniqueName="[salesfact].[Store_ID].[All]" allUniqueName="[salesfact].[Store_ID].[All]" dimensionUniqueName="[salesfact]" displayFolder="" count="0" memberValueDatatype="130" unbalanced="0"/>
    <cacheHierarchy uniqueName="[salesfact].[Quantity]" caption="Quantity" attribute="1" defaultMemberUniqueName="[salesfact].[Quantity].[All]" allUniqueName="[salesfact].[Quantity].[All]" dimensionUniqueName="[salesfact]" displayFolder="" count="0" memberValueDatatype="5" unbalanced="0"/>
    <cacheHierarchy uniqueName="[salesfact].[Unit Price]" caption="Unit Price" attribute="1" defaultMemberUniqueName="[salesfact].[Unit Price].[All]" allUniqueName="[salesfact].[Unit Price].[All]" dimensionUniqueName="[salesfact]" displayFolder="" count="0" memberValueDatatype="5" unbalanced="0"/>
    <cacheHierarchy uniqueName="[salesfact].[Total Price]" caption="Total Price" attribute="1" defaultMemberUniqueName="[salesfact].[Total Price].[All]" allUniqueName="[salesfact].[Total Price].[All]" dimensionUniqueName="[salesfact]" displayFolder="" count="0" memberValueDatatype="5" unbalanced="0"/>
    <cacheHierarchy uniqueName="[salesfact].[Discount]" caption="Discount" attribute="1" defaultMemberUniqueName="[salesfact].[Discount].[All]" allUniqueName="[salesfact].[Discount].[All]" dimensionUniqueName="[salesfact]" displayFolder="" count="0" memberValueDatatype="5" unbalanced="0"/>
    <cacheHierarchy uniqueName="[salesfact].[Payment_Type]" caption="Payment_Type" attribute="1" defaultMemberUniqueName="[salesfact].[Payment_Type].[All]" allUniqueName="[salesfact].[Payment_Type].[All]" dimensionUniqueName="[salesfact]" displayFolder="" count="0" memberValueDatatype="130" unbalanced="0"/>
    <cacheHierarchy uniqueName="[salesfact].[Total Amount]" caption="Total Amount" attribute="1" defaultMemberUniqueName="[salesfact].[Total Amount].[All]" allUniqueName="[salesfact].[Total Amount].[All]" dimensionUniqueName="[salesfact]" displayFolder="" count="0" memberValueDatatype="5" unbalanced="0"/>
    <cacheHierarchy uniqueName="[salesfact].[Order_Date (Year)]" caption="Order_Date (Year)" attribute="1" defaultMemberUniqueName="[salesfact].[Order_Date (Year)].[All]" allUniqueName="[salesfact].[Order_Date (Year)].[All]" dimensionUniqueName="[salesfact]" displayFolder="" count="0" memberValueDatatype="130" unbalanced="0"/>
    <cacheHierarchy uniqueName="[salesfact].[Order_Date (Quarter)]" caption="Order_Date (Quarter)" attribute="1" defaultMemberUniqueName="[salesfact].[Order_Date (Quarter)].[All]" allUniqueName="[salesfact].[Order_Date (Quarter)].[All]" dimensionUniqueName="[salesfact]" displayFolder="" count="0" memberValueDatatype="130" unbalanced="0"/>
    <cacheHierarchy uniqueName="[salesfact].[Order_Date (Month)]" caption="Order_Date (Month)" attribute="1" defaultMemberUniqueName="[salesfact].[Order_Date (Month)].[All]" allUniqueName="[salesfact].[Order_Date (Month)].[All]" dimensionUniqueName="[salesfact]" displayFolder="" count="0" memberValueDatatype="130" unbalanced="0"/>
    <cacheHierarchy uniqueName="[Storedim].[Store_ID]" caption="Store_ID" attribute="1" defaultMemberUniqueName="[Storedim].[Store_ID].[All]" allUniqueName="[Storedim].[Store_ID].[All]" dimensionUniqueName="[Storedim]" displayFolder="" count="0" memberValueDatatype="130" unbalanced="0"/>
    <cacheHierarchy uniqueName="[Storedim].[Store_Name]" caption="Store_Name" attribute="1" defaultMemberUniqueName="[Storedim].[Store_Name].[All]" allUniqueName="[Storedim].[Store_Name].[All]" dimensionUniqueName="[Storedim]" displayFolder="" count="0" memberValueDatatype="130" unbalanced="0"/>
    <cacheHierarchy uniqueName="[Storedim].[Region]" caption="Region" attribute="1" defaultMemberUniqueName="[Storedim].[Region].[All]" allUniqueName="[Storedim].[Region].[All]" dimensionUniqueName="[Storedim]" displayFolder="" count="0" memberValueDatatype="130" unbalanced="0"/>
    <cacheHierarchy uniqueName="[Storedim].[City]" caption="City" attribute="1" defaultMemberUniqueName="[Storedim].[City].[All]" allUniqueName="[Storedim].[City].[All]" dimensionUniqueName="[Storedim]" displayFolder="" count="0" memberValueDatatype="130" unbalanced="0"/>
    <cacheHierarchy uniqueName="[Storedim].[Store_Type]" caption="Store_Type" attribute="1" defaultMemberUniqueName="[Storedim].[Store_Type].[All]" allUniqueName="[Storedim].[Store_Type].[All]" dimensionUniqueName="[Storedim]" displayFolder="" count="0" memberValueDatatype="130" unbalanced="0"/>
    <cacheHierarchy uniqueName="[salesfact].[Order_Date (Month Index)]" caption="Order_Date (Month Index)" attribute="1" defaultMemberUniqueName="[salesfact].[Order_Date (Month Index)].[All]" allUniqueName="[salesfact].[Order_Date (Month Index)].[All]" dimensionUniqueName="[salesfact]" displayFolder="" count="0" memberValueDatatype="20" unbalanced="0" hidden="1"/>
    <cacheHierarchy uniqueName="[Measures].[__XL_Count Storedim]" caption="__XL_Count Storedim" measure="1" displayFolder="" measureGroup="Storedim" count="0" hidden="1"/>
    <cacheHierarchy uniqueName="[Measures].[__XL_Count salesfact]" caption="__XL_Count salesfact" measure="1" displayFolder="" measureGroup="salesfact" count="0" hidden="1"/>
    <cacheHierarchy uniqueName="[Measures].[__XL_Count Productdim]" caption="__XL_Count Productdim" measure="1" displayFolder="" measureGroup="Productdim" count="0" hidden="1"/>
    <cacheHierarchy uniqueName="[Measures].[__XL_Count customerdim]" caption="__XL_Count customerdim" measure="1" displayFolder="" measureGroup="customerdim" count="0" hidden="1"/>
    <cacheHierarchy uniqueName="[Measures].[__No measures defined]" caption="__No measures defined" measure="1" displayFolder="" count="0" hidden="1"/>
    <cacheHierarchy uniqueName="[Measures].[Sum of Cost]" caption="Sum of Cost" measure="1" displayFolder="" measureGroup="Productdim" count="0" hidden="1">
      <extLst>
        <ext xmlns:x15="http://schemas.microsoft.com/office/spreadsheetml/2010/11/main" uri="{B97F6D7D-B522-45F9-BDA1-12C45D357490}">
          <x15:cacheHierarchy aggregatedColumn="14"/>
        </ext>
      </extLst>
    </cacheHierarchy>
    <cacheHierarchy uniqueName="[Measures].[Sum of Stock]" caption="Sum of Stock" measure="1" displayFolder="" measureGroup="Productdim" count="0" hidden="1">
      <extLst>
        <ext xmlns:x15="http://schemas.microsoft.com/office/spreadsheetml/2010/11/main" uri="{B97F6D7D-B522-45F9-BDA1-12C45D357490}">
          <x15:cacheHierarchy aggregatedColumn="15"/>
        </ext>
      </extLst>
    </cacheHierarchy>
    <cacheHierarchy uniqueName="[Measures].[Sum of Unit Price]" caption="Sum of Unit Price" measure="1" displayFolder="" measureGroup="salesfact" count="0" hidden="1">
      <extLst>
        <ext xmlns:x15="http://schemas.microsoft.com/office/spreadsheetml/2010/11/main" uri="{B97F6D7D-B522-45F9-BDA1-12C45D357490}">
          <x15:cacheHierarchy aggregatedColumn="22"/>
        </ext>
      </extLst>
    </cacheHierarchy>
    <cacheHierarchy uniqueName="[Measures].[Sum of Total Price]" caption="Sum of Total Price" measure="1" displayFolder="" measureGroup="salesfact" count="0" hidden="1">
      <extLst>
        <ext xmlns:x15="http://schemas.microsoft.com/office/spreadsheetml/2010/11/main" uri="{B97F6D7D-B522-45F9-BDA1-12C45D357490}">
          <x15:cacheHierarchy aggregatedColumn="23"/>
        </ext>
      </extLst>
    </cacheHierarchy>
    <cacheHierarchy uniqueName="[Measures].[Sum of Total Amount]" caption="Sum of Total Amount" measure="1" displayFolder="" measureGroup="salesfact"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salesfact" count="0" hidden="1">
      <extLst>
        <ext xmlns:x15="http://schemas.microsoft.com/office/spreadsheetml/2010/11/main" uri="{B97F6D7D-B522-45F9-BDA1-12C45D357490}">
          <x15:cacheHierarchy aggregatedColumn="21"/>
        </ext>
      </extLst>
    </cacheHierarchy>
    <cacheHierarchy uniqueName="[Measures].[Average of Total Amount]" caption="Average of Total Amount" measure="1" displayFolder="" measureGroup="salesfact" count="0" hidden="1">
      <extLst>
        <ext xmlns:x15="http://schemas.microsoft.com/office/spreadsheetml/2010/11/main" uri="{B97F6D7D-B522-45F9-BDA1-12C45D357490}">
          <x15:cacheHierarchy aggregatedColumn="26"/>
        </ext>
      </extLst>
    </cacheHierarchy>
    <cacheHierarchy uniqueName="[Measures].[Count of Quantity]" caption="Count of Quantity" measure="1" displayFolder="" measureGroup="salesfact" count="0" hidden="1">
      <extLst>
        <ext xmlns:x15="http://schemas.microsoft.com/office/spreadsheetml/2010/11/main" uri="{B97F6D7D-B522-45F9-BDA1-12C45D357490}">
          <x15:cacheHierarchy aggregatedColumn="21"/>
        </ext>
      </extLst>
    </cacheHierarchy>
    <cacheHierarchy uniqueName="[Measures].[Average of Unit Price]" caption="Average of Unit Price" measure="1" displayFolder="" measureGroup="salesfact"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salesfact" count="0" hidden="1">
      <extLst>
        <ext xmlns:x15="http://schemas.microsoft.com/office/spreadsheetml/2010/11/main" uri="{B97F6D7D-B522-45F9-BDA1-12C45D357490}">
          <x15:cacheHierarchy aggregatedColumn="24"/>
        </ext>
      </extLst>
    </cacheHierarchy>
    <cacheHierarchy uniqueName="[Measures].[Count of Unit Price]" caption="Count of Unit Price" measure="1" displayFolder="" measureGroup="salesfact" count="0" hidden="1">
      <extLst>
        <ext xmlns:x15="http://schemas.microsoft.com/office/spreadsheetml/2010/11/main" uri="{B97F6D7D-B522-45F9-BDA1-12C45D357490}">
          <x15:cacheHierarchy aggregatedColumn="22"/>
        </ext>
      </extLst>
    </cacheHierarchy>
  </cacheHierarchies>
  <kpis count="0"/>
  <extLst>
    <ext xmlns:x14="http://schemas.microsoft.com/office/spreadsheetml/2009/9/main" uri="{725AE2AE-9491-48be-B2B4-4EB974FC3084}">
      <x14:pivotCacheDefinition pivotCacheId="19028255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PROD0"/>
    <x v="0"/>
    <x v="0"/>
    <s v="Computer"/>
    <s v="Hunt Inc"/>
    <n v="112.42"/>
    <n v="416"/>
  </r>
  <r>
    <s v="PROD1"/>
    <x v="1"/>
    <x v="1"/>
    <s v="Tops"/>
    <s v="Terry-Moore"/>
    <n v="342.56"/>
    <n v="181"/>
  </r>
  <r>
    <s v="PROD2"/>
    <x v="2"/>
    <x v="1"/>
    <s v="Outerwear"/>
    <s v="Sims Inc"/>
    <n v="254.04361702127662"/>
    <n v="352"/>
  </r>
  <r>
    <s v="PROD3"/>
    <x v="3"/>
    <x v="1"/>
    <s v="Outerwear"/>
    <s v="Pineda Ltd"/>
    <n v="364.67"/>
    <n v="452"/>
  </r>
  <r>
    <s v="PROD4"/>
    <x v="4"/>
    <x v="1"/>
    <s v="Bottoms"/>
    <s v="Gonzales-Davis"/>
    <n v="306.45999999999998"/>
    <n v="487"/>
  </r>
  <r>
    <s v="PROD5"/>
    <x v="5"/>
    <x v="1"/>
    <s v="Accessories"/>
    <s v="Baldwin, Garza and Gonzalez"/>
    <n v="261"/>
    <n v="59"/>
  </r>
  <r>
    <s v="PROD6"/>
    <x v="6"/>
    <x v="2"/>
    <s v="Skincare"/>
    <s v="Davidson PLC"/>
    <n v="312.8"/>
    <n v="350"/>
  </r>
  <r>
    <s v="PROD7"/>
    <x v="7"/>
    <x v="3"/>
    <s v="Lighting"/>
    <s v="Harrell LLC"/>
    <n v="218.86"/>
    <n v="170"/>
  </r>
  <r>
    <s v="PROD8"/>
    <x v="8"/>
    <x v="0"/>
    <s v="Audio"/>
    <s v="Perez-Johnston"/>
    <n v="439.07"/>
    <n v="142"/>
  </r>
  <r>
    <s v="PROD9"/>
    <x v="9"/>
    <x v="4"/>
    <s v="Fitness"/>
    <s v="Hill PLC"/>
    <n v="495.72"/>
    <n v="323"/>
  </r>
  <r>
    <s v="PROD10"/>
    <x v="10"/>
    <x v="3"/>
    <s v="Kitchen"/>
    <s v="Hamilton Group"/>
    <n v="298.86"/>
    <n v="308"/>
  </r>
  <r>
    <s v="PROD11"/>
    <x v="11"/>
    <x v="0"/>
    <s v="Accessories"/>
    <s v="Gibson, Hobbs and Weaver"/>
    <n v="449.4"/>
    <n v="273.49484536082474"/>
  </r>
  <r>
    <s v="PROD12"/>
    <x v="12"/>
    <x v="2"/>
    <s v="Haircare"/>
    <s v="Rice LLC"/>
    <n v="115.82"/>
    <n v="460"/>
  </r>
  <r>
    <s v="PROD13"/>
    <x v="13"/>
    <x v="0"/>
    <s v="Accessories"/>
    <s v="Dawson-Perkins"/>
    <n v="242.23"/>
    <n v="453"/>
  </r>
  <r>
    <s v="PROD14"/>
    <x v="14"/>
    <x v="3"/>
    <s v="Decor"/>
    <s v="Luna, Anderson and Bowman"/>
    <n v="48.01"/>
    <n v="439"/>
  </r>
  <r>
    <s v="PROD15"/>
    <x v="15"/>
    <x v="0"/>
    <s v="Appliances"/>
    <s v="Thomas LLC"/>
    <n v="465.34"/>
    <n v="301"/>
  </r>
  <r>
    <s v="PROD16"/>
    <x v="16"/>
    <x v="2"/>
    <s v="Grooming"/>
    <s v="Erickson-Green"/>
    <n v="337.42"/>
    <n v="256"/>
  </r>
  <r>
    <s v="PROD17"/>
    <x v="17"/>
    <x v="4"/>
    <s v="Accessories"/>
    <s v="Ford, Murphy and Wilson"/>
    <n v="144.53"/>
    <n v="367"/>
  </r>
  <r>
    <s v="PROD18"/>
    <x v="18"/>
    <x v="1"/>
    <s v="Bottoms"/>
    <s v="Guerra-Hendrix"/>
    <n v="254.04361702127662"/>
    <n v="343"/>
  </r>
  <r>
    <s v="PROD19"/>
    <x v="19"/>
    <x v="4"/>
    <s v="Equipment"/>
    <s v="May-Reese"/>
    <n v="21.34"/>
    <n v="65"/>
  </r>
  <r>
    <s v="PROD20"/>
    <x v="20"/>
    <x v="4"/>
    <s v="Accessories"/>
    <s v="Soto-Ellis"/>
    <n v="131.51"/>
    <n v="273.49484536082474"/>
  </r>
  <r>
    <s v="PROD21"/>
    <x v="21"/>
    <x v="3"/>
    <s v="Storage"/>
    <s v="Gardner-Montes"/>
    <n v="123.46"/>
    <n v="76"/>
  </r>
  <r>
    <s v="PROD22"/>
    <x v="22"/>
    <x v="4"/>
    <s v="Equipment"/>
    <s v="Flores, Pineda and Rodriguez"/>
    <n v="484.62"/>
    <n v="432"/>
  </r>
  <r>
    <s v="PROD23"/>
    <x v="23"/>
    <x v="1"/>
    <s v="Tops"/>
    <s v="Moon, Mora and Santos"/>
    <n v="254.04361702127662"/>
    <n v="360"/>
  </r>
  <r>
    <s v="PROD24"/>
    <x v="24"/>
    <x v="4"/>
    <s v="Outdoor"/>
    <s v="Cook Ltd"/>
    <n v="166.06"/>
    <n v="340"/>
  </r>
  <r>
    <s v="PROD25"/>
    <x v="25"/>
    <x v="1"/>
    <s v="Accessories"/>
    <s v="Brown and Sons"/>
    <n v="174.02"/>
    <n v="268"/>
  </r>
  <r>
    <s v="PROD26"/>
    <x v="26"/>
    <x v="0"/>
    <s v="Audio"/>
    <s v="Reed-Schmidt"/>
    <n v="322.41000000000003"/>
    <n v="213"/>
  </r>
  <r>
    <s v="PROD27"/>
    <x v="27"/>
    <x v="3"/>
    <s v="Decor"/>
    <s v="Khan, Jones and Paul"/>
    <n v="254.04361702127662"/>
    <n v="378"/>
  </r>
  <r>
    <s v="PROD28"/>
    <x v="28"/>
    <x v="4"/>
    <s v="Accessories"/>
    <s v="Burns-Hansen"/>
    <n v="38.76"/>
    <n v="137"/>
  </r>
  <r>
    <s v="PROD29"/>
    <x v="29"/>
    <x v="3"/>
    <s v="Decor"/>
    <s v="Hoffman Group"/>
    <n v="218.48"/>
    <n v="276"/>
  </r>
  <r>
    <s v="PROD30"/>
    <x v="30"/>
    <x v="3"/>
    <s v="Kitchen"/>
    <s v="Stevens, Fernandez and Martin"/>
    <n v="19.52"/>
    <n v="57"/>
  </r>
  <r>
    <s v="PROD31"/>
    <x v="31"/>
    <x v="4"/>
    <s v="Team Sports"/>
    <s v="Nolan-Snow"/>
    <n v="204.39"/>
    <n v="281"/>
  </r>
  <r>
    <s v="PROD32"/>
    <x v="32"/>
    <x v="2"/>
    <s v="Skincare"/>
    <s v="Griffin Ltd"/>
    <n v="283.83"/>
    <n v="244"/>
  </r>
  <r>
    <s v="PROD33"/>
    <x v="33"/>
    <x v="3"/>
    <s v="Decor"/>
    <s v="Weiss-Watson"/>
    <n v="179.77"/>
    <n v="305"/>
  </r>
  <r>
    <s v="PROD34"/>
    <x v="34"/>
    <x v="0"/>
    <s v="Computer"/>
    <s v="Lucero LLC"/>
    <n v="419.28"/>
    <n v="86"/>
  </r>
  <r>
    <s v="PROD35"/>
    <x v="35"/>
    <x v="3"/>
    <s v="Lighting"/>
    <s v="Jones LLC"/>
    <n v="382.22"/>
    <n v="329"/>
  </r>
  <r>
    <s v="PROD36"/>
    <x v="36"/>
    <x v="1"/>
    <s v="Tops"/>
    <s v="Smith-Mills"/>
    <n v="223.43"/>
    <n v="154"/>
  </r>
  <r>
    <s v="PROD37"/>
    <x v="37"/>
    <x v="1"/>
    <s v="Footwear"/>
    <s v="Hogan-Lee"/>
    <n v="353.47"/>
    <n v="214"/>
  </r>
  <r>
    <s v="PROD38"/>
    <x v="38"/>
    <x v="4"/>
    <s v="Outdoor"/>
    <s v="Sims-Smith"/>
    <n v="135.61000000000001"/>
    <n v="394"/>
  </r>
  <r>
    <s v="PROD39"/>
    <x v="39"/>
    <x v="0"/>
    <s v="Mobile"/>
    <s v="Cummings and Sons"/>
    <n v="326.06"/>
    <n v="301"/>
  </r>
  <r>
    <s v="PROD40"/>
    <x v="40"/>
    <x v="0"/>
    <s v="Audio"/>
    <s v="Taylor-Hart"/>
    <n v="38.520000000000003"/>
    <n v="378"/>
  </r>
  <r>
    <s v="PROD41"/>
    <x v="41"/>
    <x v="4"/>
    <s v="Fitness"/>
    <s v="Carroll, Long and Mendoza"/>
    <n v="313.26"/>
    <n v="369"/>
  </r>
  <r>
    <s v="PROD42"/>
    <x v="42"/>
    <x v="0"/>
    <s v="Accessories"/>
    <s v="Holmes LLC"/>
    <n v="450.71"/>
    <n v="389"/>
  </r>
  <r>
    <s v="PROD43"/>
    <x v="43"/>
    <x v="0"/>
    <s v="Computer"/>
    <s v="Robinson Inc"/>
    <n v="253.33"/>
    <n v="266"/>
  </r>
  <r>
    <s v="PROD44"/>
    <x v="44"/>
    <x v="4"/>
    <s v="Fitness"/>
    <s v="Cox Inc"/>
    <n v="167.12"/>
    <n v="316"/>
  </r>
  <r>
    <s v="PROD45"/>
    <x v="45"/>
    <x v="4"/>
    <s v="Team Sports"/>
    <s v="Bridges, Banks and Cummings"/>
    <n v="318.91000000000003"/>
    <n v="114"/>
  </r>
  <r>
    <s v="PROD46"/>
    <x v="46"/>
    <x v="1"/>
    <s v="Outerwear"/>
    <s v="Kelly, Smith and Perez"/>
    <n v="167.34"/>
    <n v="296"/>
  </r>
  <r>
    <s v="PROD47"/>
    <x v="47"/>
    <x v="2"/>
    <s v="Makeup"/>
    <s v="Cook Inc"/>
    <n v="254.04361702127662"/>
    <n v="431"/>
  </r>
  <r>
    <s v="PROD48"/>
    <x v="48"/>
    <x v="0"/>
    <s v="Accessories"/>
    <s v="Byrd, Stewart and Valdez"/>
    <n v="177.98"/>
    <n v="103"/>
  </r>
  <r>
    <s v="PROD49"/>
    <x v="49"/>
    <x v="2"/>
    <s v="Fragrance"/>
    <s v="Sullivan and Sons"/>
    <n v="43.29"/>
    <n v="267"/>
  </r>
  <r>
    <s v="PROD50"/>
    <x v="50"/>
    <x v="4"/>
    <s v="Fitness"/>
    <s v="Smith-King"/>
    <n v="190.29"/>
    <n v="260"/>
  </r>
  <r>
    <s v="PROD51"/>
    <x v="51"/>
    <x v="0"/>
    <s v="Accessories"/>
    <s v="Bautista, Green and Hale"/>
    <n v="88.49"/>
    <n v="246"/>
  </r>
  <r>
    <s v="PROD52"/>
    <x v="52"/>
    <x v="4"/>
    <s v="Team Sports"/>
    <s v="Harris Inc"/>
    <n v="212.26"/>
    <n v="82"/>
  </r>
  <r>
    <s v="PROD53"/>
    <x v="53"/>
    <x v="1"/>
    <s v="Bottoms"/>
    <s v="Hamilton, Woods and Walker"/>
    <n v="386.56"/>
    <n v="125"/>
  </r>
  <r>
    <s v="PROD54"/>
    <x v="54"/>
    <x v="4"/>
    <s v="Accessories"/>
    <s v="Thompson-French"/>
    <n v="434.84"/>
    <n v="185"/>
  </r>
  <r>
    <s v="PROD55"/>
    <x v="55"/>
    <x v="3"/>
    <s v="Decor"/>
    <s v="Hatfield, Baird and Torres"/>
    <n v="81.75"/>
    <n v="273.49484536082474"/>
  </r>
  <r>
    <s v="PROD56"/>
    <x v="56"/>
    <x v="3"/>
    <s v="Decor"/>
    <s v="Hernandez, Kennedy and Porter"/>
    <n v="461.47"/>
    <n v="190"/>
  </r>
  <r>
    <s v="PROD57"/>
    <x v="57"/>
    <x v="4"/>
    <s v="Fitness"/>
    <s v="Atkinson, Camacho and Oliver"/>
    <n v="30.62"/>
    <n v="138"/>
  </r>
  <r>
    <s v="PROD58"/>
    <x v="58"/>
    <x v="1"/>
    <s v="Accessories"/>
    <s v="Shepherd-Gould"/>
    <n v="113.83"/>
    <n v="485"/>
  </r>
  <r>
    <s v="PROD59"/>
    <x v="59"/>
    <x v="2"/>
    <s v="Haircare"/>
    <s v="Cline-Mccarthy"/>
    <n v="17.309999999999999"/>
    <n v="399"/>
  </r>
  <r>
    <s v="PROD60"/>
    <x v="60"/>
    <x v="2"/>
    <s v="Fragrance"/>
    <s v="Gibson, Green and Lopez"/>
    <n v="482.75"/>
    <n v="444"/>
  </r>
  <r>
    <s v="PROD61"/>
    <x v="61"/>
    <x v="4"/>
    <s v="Equipment"/>
    <s v="Lopez LLC"/>
    <n v="103.45"/>
    <n v="465"/>
  </r>
  <r>
    <s v="PROD62"/>
    <x v="62"/>
    <x v="0"/>
    <s v="Computer"/>
    <s v="Murray, Gould and Ware"/>
    <n v="86.42"/>
    <n v="222"/>
  </r>
  <r>
    <s v="PROD63"/>
    <x v="63"/>
    <x v="2"/>
    <s v="Skincare"/>
    <s v="Anderson-Riley"/>
    <n v="266.86"/>
    <n v="458"/>
  </r>
  <r>
    <s v="PROD64"/>
    <x v="64"/>
    <x v="2"/>
    <s v="Makeup"/>
    <s v="Zhang Inc"/>
    <n v="299.11"/>
    <n v="118"/>
  </r>
  <r>
    <s v="PROD65"/>
    <x v="65"/>
    <x v="4"/>
    <s v="Fitness"/>
    <s v="Montgomery, Benton and Miller"/>
    <n v="240.63"/>
    <n v="423"/>
  </r>
  <r>
    <s v="PROD66"/>
    <x v="66"/>
    <x v="2"/>
    <s v="Haircare"/>
    <s v="Torres, Spencer and Potter"/>
    <n v="340.39"/>
    <n v="177"/>
  </r>
  <r>
    <s v="PROD67"/>
    <x v="67"/>
    <x v="0"/>
    <s v="Accessories"/>
    <s v="Flores-Davis"/>
    <n v="349.17"/>
    <n v="476"/>
  </r>
  <r>
    <s v="PROD68"/>
    <x v="68"/>
    <x v="3"/>
    <s v="Furniture"/>
    <s v="Wolfe, Ross and Hester"/>
    <n v="243.7"/>
    <n v="130"/>
  </r>
  <r>
    <s v="PROD69"/>
    <x v="69"/>
    <x v="1"/>
    <s v="Bottoms"/>
    <s v="Fitzpatrick Ltd"/>
    <n v="218.22"/>
    <n v="224"/>
  </r>
  <r>
    <s v="PROD70"/>
    <x v="70"/>
    <x v="3"/>
    <s v="Storage"/>
    <s v="Duran Group"/>
    <n v="138.05000000000001"/>
    <n v="89"/>
  </r>
  <r>
    <s v="PROD71"/>
    <x v="71"/>
    <x v="2"/>
    <s v="Haircare"/>
    <s v="Hopkins Ltd"/>
    <n v="214.32"/>
    <n v="383"/>
  </r>
  <r>
    <s v="PROD72"/>
    <x v="72"/>
    <x v="4"/>
    <s v="Fitness"/>
    <s v="Davis PLC"/>
    <n v="477.61"/>
    <n v="300"/>
  </r>
  <r>
    <s v="PROD73"/>
    <x v="73"/>
    <x v="4"/>
    <s v="Team Sports"/>
    <s v="French Ltd"/>
    <n v="107.06"/>
    <n v="359"/>
  </r>
  <r>
    <s v="PROD74"/>
    <x v="74"/>
    <x v="0"/>
    <s v="Audio"/>
    <s v="Bruce-Bowen"/>
    <n v="403.71"/>
    <n v="159"/>
  </r>
  <r>
    <s v="PROD75"/>
    <x v="75"/>
    <x v="1"/>
    <s v="Footwear"/>
    <s v="Poole PLC"/>
    <n v="158.13999999999999"/>
    <n v="82"/>
  </r>
  <r>
    <s v="PROD76"/>
    <x v="76"/>
    <x v="0"/>
    <s v="Computer"/>
    <s v="Larson Ltd"/>
    <n v="392.89"/>
    <n v="320"/>
  </r>
  <r>
    <s v="PROD77"/>
    <x v="77"/>
    <x v="0"/>
    <s v="Appliances"/>
    <s v="White, Reeves and Woods"/>
    <n v="480.9"/>
    <n v="104"/>
  </r>
  <r>
    <s v="PROD78"/>
    <x v="78"/>
    <x v="3"/>
    <s v="Decor"/>
    <s v="Hernandez Inc"/>
    <n v="325.26"/>
    <n v="400"/>
  </r>
  <r>
    <s v="PROD79"/>
    <x v="79"/>
    <x v="3"/>
    <s v="Lighting"/>
    <s v="Ramirez-Hanson"/>
    <n v="228.53"/>
    <n v="469"/>
  </r>
  <r>
    <s v="PROD80"/>
    <x v="80"/>
    <x v="3"/>
    <s v="Kitchen"/>
    <s v="Allison Ltd"/>
    <n v="143.43"/>
    <n v="58"/>
  </r>
  <r>
    <s v="PROD81"/>
    <x v="81"/>
    <x v="4"/>
    <s v="Equipment"/>
    <s v="Robinson-Brown"/>
    <n v="285.54000000000002"/>
    <n v="358"/>
  </r>
  <r>
    <s v="PROD82"/>
    <x v="82"/>
    <x v="4"/>
    <s v="Fitness"/>
    <s v="Reese-Watson"/>
    <n v="152.91999999999999"/>
    <n v="281"/>
  </r>
  <r>
    <s v="PROD83"/>
    <x v="83"/>
    <x v="2"/>
    <s v="Skincare"/>
    <s v="Butler Group"/>
    <n v="254.04361702127662"/>
    <n v="159"/>
  </r>
  <r>
    <s v="PROD84"/>
    <x v="84"/>
    <x v="3"/>
    <s v="Furniture"/>
    <s v="Collins-Stephenson"/>
    <n v="388.46"/>
    <n v="208"/>
  </r>
  <r>
    <s v="PROD85"/>
    <x v="85"/>
    <x v="1"/>
    <s v="Accessories"/>
    <s v="Richardson-Carrillo"/>
    <n v="119.57"/>
    <n v="210"/>
  </r>
  <r>
    <s v="PROD86"/>
    <x v="86"/>
    <x v="3"/>
    <s v="Kitchen"/>
    <s v="Taylor, Dodson and Johnston"/>
    <n v="176.07"/>
    <n v="82"/>
  </r>
  <r>
    <s v="PROD87"/>
    <x v="87"/>
    <x v="3"/>
    <s v="Lighting"/>
    <s v="Aguilar, Horton and Lewis"/>
    <n v="371.38"/>
    <n v="220"/>
  </r>
  <r>
    <s v="PROD88"/>
    <x v="88"/>
    <x v="4"/>
    <s v="Accessories"/>
    <s v="Olsen-Daniels"/>
    <n v="131.24"/>
    <n v="232"/>
  </r>
  <r>
    <s v="PROD89"/>
    <x v="89"/>
    <x v="2"/>
    <s v="Makeup"/>
    <s v="Taylor-Elliott"/>
    <n v="183.04"/>
    <n v="457"/>
  </r>
  <r>
    <s v="PROD90"/>
    <x v="90"/>
    <x v="0"/>
    <s v="Accessories"/>
    <s v="Sharp, Taylor and Rodriguez"/>
    <n v="340.14"/>
    <n v="361"/>
  </r>
  <r>
    <s v="PROD91"/>
    <x v="91"/>
    <x v="1"/>
    <s v="Footwear"/>
    <s v="Smith-Charles"/>
    <n v="438.25"/>
    <n v="496"/>
  </r>
  <r>
    <s v="PROD92"/>
    <x v="92"/>
    <x v="3"/>
    <s v="Appliances"/>
    <s v="Green, Powell and Palmer"/>
    <n v="447.43"/>
    <n v="191"/>
  </r>
  <r>
    <s v="PROD93"/>
    <x v="93"/>
    <x v="0"/>
    <s v="Computer"/>
    <s v="Martin LLC"/>
    <n v="377.52"/>
    <n v="485"/>
  </r>
  <r>
    <s v="PROD94"/>
    <x v="94"/>
    <x v="2"/>
    <s v="Skincare"/>
    <s v="Hoffman-Williams"/>
    <n v="358.47"/>
    <n v="213"/>
  </r>
  <r>
    <s v="PROD95"/>
    <x v="95"/>
    <x v="4"/>
    <s v="Accessories"/>
    <s v="Wilson Group"/>
    <n v="60.65"/>
    <n v="75"/>
  </r>
  <r>
    <s v="PROD96"/>
    <x v="96"/>
    <x v="1"/>
    <s v="Outerwear"/>
    <s v="Phillips and Sons"/>
    <n v="358.47"/>
    <n v="143"/>
  </r>
  <r>
    <s v="PROD97"/>
    <x v="97"/>
    <x v="4"/>
    <s v="Team Sports"/>
    <s v="Khan LLC"/>
    <n v="245.98"/>
    <n v="471"/>
  </r>
  <r>
    <s v="PROD98"/>
    <x v="98"/>
    <x v="0"/>
    <s v="Audio"/>
    <s v="Flores-King"/>
    <n v="431.67"/>
    <n v="73"/>
  </r>
  <r>
    <s v="PROD99"/>
    <x v="99"/>
    <x v="3"/>
    <s v="Kitchen"/>
    <s v="Campbell Ltd"/>
    <n v="201.41"/>
    <n v="14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EAD405-B239-4CAA-8DA4-140D3EA75912}" name="PivotTable5" cacheId="1195" applyNumberFormats="0" applyBorderFormats="0" applyFontFormats="0" applyPatternFormats="0" applyAlignmentFormats="0" applyWidthHeightFormats="1" dataCaption="Values" tag="bcbd51f3-01de-41b1-9f80-f299cdaf571b" updatedVersion="8" minRefreshableVersion="3" useAutoFormatting="1" itemPrintTitles="1" createdVersion="8" indent="0" outline="1" outlineData="1" multipleFieldFilters="0" chartFormat="12">
  <location ref="A3:C9" firstHeaderRow="0" firstDataRow="1" firstDataCol="1"/>
  <pivotFields count="4">
    <pivotField axis="axisRow" allDrilled="1" subtotalTop="0" showAll="0" dataSourceSort="1" defaultSubtotal="0" defaultAttributeDrillState="1">
      <items count="3">
        <item x="0" e="0"/>
        <item x="1" e="0"/>
        <item x="2"/>
      </items>
    </pivotField>
    <pivotField dataField="1" subtotalTop="0" showAll="0" defaultSubtotal="0"/>
    <pivotField dataField="1" subtotalTop="0" showAll="0" defaultSubtotal="0"/>
    <pivotField axis="axisRow" allDrilled="1" subtotalTop="0" showAll="0" dataSourceSort="1" defaultSubtotal="0" defaultAttributeDrillState="1">
      <items count="2">
        <item x="0"/>
        <item x="1"/>
      </items>
    </pivotField>
  </pivotFields>
  <rowFields count="2">
    <field x="0"/>
    <field x="3"/>
  </rowFields>
  <rowItems count="6">
    <i>
      <x/>
    </i>
    <i>
      <x v="1"/>
    </i>
    <i>
      <x v="2"/>
    </i>
    <i r="1">
      <x/>
    </i>
    <i r="1">
      <x v="1"/>
    </i>
    <i t="grand">
      <x/>
    </i>
  </rowItems>
  <colFields count="1">
    <field x="-2"/>
  </colFields>
  <colItems count="2">
    <i>
      <x/>
    </i>
    <i i="1">
      <x v="1"/>
    </i>
  </colItems>
  <dataFields count="2">
    <dataField name="Sum of Total Amount" fld="1" baseField="0" baseItem="0"/>
    <dataField name="Count of Quantity" fld="2"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Quantity"/>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4"/>
    <rowHierarchyUsage hierarchyUsage="3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dim]"/>
        <x15:activeTabTopLevelEntity name="[customerdim]"/>
        <x15:activeTabTopLevelEntity name="[Productdim]"/>
        <x15:activeTabTopLevelEntity name="[sales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631236-DE2E-4ACF-A8F3-D767FD373E40}" name="PivotTable13" cacheId="10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9" firstHeaderRow="0" firstDataRow="1" firstDataCol="1"/>
  <pivotFields count="7">
    <pivotField showAll="0"/>
    <pivotField showAll="0">
      <items count="101">
        <item x="15"/>
        <item x="9"/>
        <item x="65"/>
        <item x="44"/>
        <item x="81"/>
        <item x="31"/>
        <item x="16"/>
        <item x="35"/>
        <item x="74"/>
        <item x="50"/>
        <item x="0"/>
        <item x="48"/>
        <item x="22"/>
        <item x="10"/>
        <item x="55"/>
        <item x="97"/>
        <item x="27"/>
        <item x="79"/>
        <item x="14"/>
        <item x="78"/>
        <item x="29"/>
        <item x="89"/>
        <item x="82"/>
        <item x="57"/>
        <item x="24"/>
        <item x="34"/>
        <item x="90"/>
        <item x="71"/>
        <item x="12"/>
        <item x="11"/>
        <item x="51"/>
        <item x="6"/>
        <item x="45"/>
        <item x="83"/>
        <item x="86"/>
        <item x="70"/>
        <item x="19"/>
        <item x="62"/>
        <item x="87"/>
        <item x="7"/>
        <item x="60"/>
        <item x="47"/>
        <item x="64"/>
        <item x="37"/>
        <item x="23"/>
        <item x="1"/>
        <item x="59"/>
        <item x="5"/>
        <item x="49"/>
        <item x="3"/>
        <item x="69"/>
        <item x="53"/>
        <item x="46"/>
        <item x="92"/>
        <item x="33"/>
        <item x="21"/>
        <item x="40"/>
        <item x="63"/>
        <item x="20"/>
        <item x="98"/>
        <item x="39"/>
        <item x="56"/>
        <item x="72"/>
        <item x="52"/>
        <item x="73"/>
        <item x="42"/>
        <item x="67"/>
        <item x="17"/>
        <item x="95"/>
        <item x="54"/>
        <item x="28"/>
        <item x="38"/>
        <item x="88"/>
        <item x="99"/>
        <item x="30"/>
        <item x="61"/>
        <item x="43"/>
        <item x="13"/>
        <item x="93"/>
        <item x="32"/>
        <item x="94"/>
        <item x="80"/>
        <item x="77"/>
        <item x="8"/>
        <item x="26"/>
        <item x="76"/>
        <item x="75"/>
        <item x="85"/>
        <item x="2"/>
        <item x="58"/>
        <item x="18"/>
        <item x="96"/>
        <item x="66"/>
        <item x="91"/>
        <item x="25"/>
        <item x="36"/>
        <item x="4"/>
        <item x="84"/>
        <item x="68"/>
        <item x="41"/>
        <item t="default"/>
      </items>
    </pivotField>
    <pivotField axis="axisRow" showAll="0">
      <items count="6">
        <item x="2"/>
        <item x="1"/>
        <item x="0"/>
        <item x="3"/>
        <item x="4"/>
        <item t="default"/>
      </items>
    </pivotField>
    <pivotField showAll="0"/>
    <pivotField showAll="0"/>
    <pivotField dataField="1" numFmtId="165" showAll="0"/>
    <pivotField dataField="1" numFmtId="1" showAll="0"/>
  </pivotFields>
  <rowFields count="1">
    <field x="2"/>
  </rowFields>
  <rowItems count="6">
    <i>
      <x/>
    </i>
    <i>
      <x v="1"/>
    </i>
    <i>
      <x v="2"/>
    </i>
    <i>
      <x v="3"/>
    </i>
    <i>
      <x v="4"/>
    </i>
    <i t="grand">
      <x/>
    </i>
  </rowItems>
  <colFields count="1">
    <field x="-2"/>
  </colFields>
  <colItems count="2">
    <i>
      <x/>
    </i>
    <i i="1">
      <x v="1"/>
    </i>
  </colItems>
  <dataFields count="2">
    <dataField name="Sum of Cost " fld="5" baseField="0" baseItem="0" numFmtId="165"/>
    <dataField name="Count of Stock" fld="6" subtotal="count" baseField="2"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20CFB6-F5DB-4CD6-84F1-C4D941B5697F}" name="PivotTable2" cacheId="1189" applyNumberFormats="0" applyBorderFormats="0" applyFontFormats="0" applyPatternFormats="0" applyAlignmentFormats="0" applyWidthHeightFormats="1" dataCaption="Values" tag="8be048f9-7d36-49d1-81c2-d6c3e252cdbb" updatedVersion="8" minRefreshableVersion="5" useAutoFormatting="1" itemPrintTitles="1" createdVersion="8" indent="0" outline="1" outlineData="1" multipleFieldFilters="0" chartFormat="9">
  <location ref="A3:G9" firstHeaderRow="1" firstDataRow="2" firstDataCol="1"/>
  <pivotFields count="3">
    <pivotField axis="axisCol" allDrilled="1" subtotalTop="0" showAll="0"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4">
        <item x="0"/>
        <item x="1"/>
        <item x="2"/>
        <item x="3"/>
      </items>
    </pivotField>
  </pivotFields>
  <rowFields count="1">
    <field x="2"/>
  </rowFields>
  <rowItems count="5">
    <i>
      <x/>
    </i>
    <i>
      <x v="1"/>
    </i>
    <i>
      <x v="2"/>
    </i>
    <i>
      <x v="3"/>
    </i>
    <i t="grand">
      <x/>
    </i>
  </rowItems>
  <colFields count="1">
    <field x="0"/>
  </colFields>
  <colItems count="6">
    <i>
      <x/>
    </i>
    <i>
      <x v="1"/>
    </i>
    <i>
      <x v="2"/>
    </i>
    <i>
      <x v="3"/>
    </i>
    <i>
      <x v="4"/>
    </i>
    <i t="grand">
      <x/>
    </i>
  </colItems>
  <dataFields count="1">
    <dataField name="Sum of Total Amount" fld="1" baseField="0" baseItem="0" numFmtId="165"/>
  </dataFields>
  <formats count="2">
    <format dxfId="11">
      <pivotArea outline="0" collapsedLevelsAreSubtotals="1" fieldPosition="0">
        <references count="1">
          <reference field="4294967294" count="1" selected="0">
            <x v="0"/>
          </reference>
        </references>
      </pivotArea>
    </format>
    <format dxfId="10">
      <pivotArea dataOnly="0" labelOnly="1" outline="0" fieldPosition="0">
        <references count="1">
          <reference field="4294967294" count="1">
            <x v="0"/>
          </reference>
        </references>
      </pivotArea>
    </format>
  </formats>
  <chartFormats count="10">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5" format="10" series="1">
      <pivotArea type="data" outline="0" fieldPosition="0">
        <references count="2">
          <reference field="4294967294" count="1" selected="0">
            <x v="0"/>
          </reference>
          <reference field="0" count="1" selected="0">
            <x v="0"/>
          </reference>
        </references>
      </pivotArea>
    </chartFormat>
    <chartFormat chart="5" format="11" series="1">
      <pivotArea type="data" outline="0" fieldPosition="0">
        <references count="2">
          <reference field="4294967294" count="1" selected="0">
            <x v="0"/>
          </reference>
          <reference field="0" count="1" selected="0">
            <x v="1"/>
          </reference>
        </references>
      </pivotArea>
    </chartFormat>
    <chartFormat chart="5" format="12" series="1">
      <pivotArea type="data" outline="0" fieldPosition="0">
        <references count="2">
          <reference field="4294967294" count="1" selected="0">
            <x v="0"/>
          </reference>
          <reference field="0" count="1" selected="0">
            <x v="2"/>
          </reference>
        </references>
      </pivotArea>
    </chartFormat>
    <chartFormat chart="5" format="13" series="1">
      <pivotArea type="data" outline="0" fieldPosition="0">
        <references count="2">
          <reference field="4294967294" count="1" selected="0">
            <x v="0"/>
          </reference>
          <reference field="0" count="1" selected="0">
            <x v="3"/>
          </reference>
        </references>
      </pivotArea>
    </chartFormat>
    <chartFormat chart="5" format="14" series="1">
      <pivotArea type="data" outline="0" fieldPosition="0">
        <references count="2">
          <reference field="4294967294" count="1" selected="0">
            <x v="0"/>
          </reference>
          <reference field="0" count="1" selected="0">
            <x v="4"/>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Quantity"/>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fact]"/>
        <x15:activeTabTopLevelEntity name="[Productdim]"/>
        <x15:activeTabTopLevelEntity name="[Store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FEE94A-6E21-4612-8AE0-84EFB0742E65}" name="PivotTable6" cacheId="1186" applyNumberFormats="0" applyBorderFormats="0" applyFontFormats="0" applyPatternFormats="0" applyAlignmentFormats="0" applyWidthHeightFormats="1" dataCaption="Values" tag="e0940aec-ca40-4f97-a145-cdbb0053cd7b" updatedVersion="8" minRefreshableVersion="3" useAutoFormatting="1" itemPrintTitles="1" createdVersion="8" indent="0" outline="1" outlineData="1" multipleFieldFilters="0" chartFormat="11">
  <location ref="A3:F9" firstHeaderRow="1" firstDataRow="3" firstDataCol="1"/>
  <pivotFields count="5">
    <pivotField axis="axisRow" allDrilled="1" subtotalTop="0" showAll="0" dataSourceSort="1" defaultSubtotal="0" defaultAttributeDrillState="1">
      <items count="3">
        <item x="0" e="0"/>
        <item x="1" e="0"/>
        <item x="2" e="0"/>
      </items>
    </pivotField>
    <pivotField axis="axisRow" allDrilled="1" subtotalTop="0" showAll="0" dataSourceSort="1" defaultSubtotal="0" defaultAttributeDrillState="1">
      <items count="5">
        <item x="0"/>
        <item x="1"/>
        <item x="2"/>
        <item x="3"/>
        <item x="4"/>
      </items>
    </pivotField>
    <pivotField dataField="1" subtotalTop="0" showAll="0" defaultSubtotal="0"/>
    <pivotField axis="axisCol" allDrilled="1" subtotalTop="0" showAll="0" dataSourceSort="1" defaultSubtotal="0" defaultAttributeDrillState="1">
      <items count="4">
        <item x="0" e="0"/>
        <item x="1" e="0"/>
        <item x="2" e="0"/>
        <item x="3" e="0"/>
      </items>
    </pivotField>
    <pivotField axis="axisCol" allDrilled="1" subtotalTop="0" showAll="0" dataSourceSort="1" defaultSubtotal="0" defaultAttributeDrillState="1">
      <items count="3">
        <item x="0"/>
        <item x="1"/>
        <item x="2"/>
      </items>
    </pivotField>
  </pivotFields>
  <rowFields count="2">
    <field x="0"/>
    <field x="1"/>
  </rowFields>
  <rowItems count="4">
    <i>
      <x/>
    </i>
    <i>
      <x v="1"/>
    </i>
    <i>
      <x v="2"/>
    </i>
    <i t="grand">
      <x/>
    </i>
  </rowItems>
  <colFields count="2">
    <field x="3"/>
    <field x="4"/>
  </colFields>
  <colItems count="5">
    <i>
      <x/>
    </i>
    <i>
      <x v="1"/>
    </i>
    <i>
      <x v="2"/>
    </i>
    <i>
      <x v="3"/>
    </i>
    <i t="grand">
      <x/>
    </i>
  </colItems>
  <dataFields count="1">
    <dataField name="Sum of Total Amount" fld="2" baseField="0" baseItem="0"/>
  </dataFields>
  <chartFormats count="8">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8" format="12" series="1">
      <pivotArea type="data" outline="0" fieldPosition="0">
        <references count="2">
          <reference field="4294967294" count="1" selected="0">
            <x v="0"/>
          </reference>
          <reference field="3" count="1" selected="0">
            <x v="0"/>
          </reference>
        </references>
      </pivotArea>
    </chartFormat>
    <chartFormat chart="8" format="13" series="1">
      <pivotArea type="data" outline="0" fieldPosition="0">
        <references count="2">
          <reference field="4294967294" count="1" selected="0">
            <x v="0"/>
          </reference>
          <reference field="3" count="1" selected="0">
            <x v="1"/>
          </reference>
        </references>
      </pivotArea>
    </chartFormat>
    <chartFormat chart="8" format="14" series="1">
      <pivotArea type="data" outline="0" fieldPosition="0">
        <references count="2">
          <reference field="4294967294" count="1" selected="0">
            <x v="0"/>
          </reference>
          <reference field="3" count="1" selected="0">
            <x v="2"/>
          </reference>
        </references>
      </pivotArea>
    </chartFormat>
    <chartFormat chart="8" format="15" series="1">
      <pivotArea type="data" outline="0" fieldPosition="0">
        <references count="2">
          <reference field="4294967294" count="1" selected="0">
            <x v="0"/>
          </reference>
          <reference field="3" count="1" selected="0">
            <x v="3"/>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Unit Price"/>
  </pivotHierarchies>
  <pivotTableStyleInfo name="PivotStyleLight16" showRowHeaders="1" showColHeaders="1" showRowStripes="0" showColStripes="0" showLastColumn="1"/>
  <rowHierarchiesUsage count="2">
    <rowHierarchyUsage hierarchyUsage="25"/>
    <rowHierarchyUsage hierarchyUsage="11"/>
  </rowHierarchiesUsage>
  <colHierarchiesUsage count="2">
    <colHierarchyUsage hierarchyUsage="32"/>
    <colHierarchyUsage hierarchyUsage="2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fact]"/>
        <x15:activeTabTopLevelEntity name="[Productdim]"/>
        <x15:activeTabTopLevelEntity name="[Storedim]"/>
        <x15:activeTabTopLevelEntity name="[customer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D5DA61-A724-45DC-8078-946CC1892A67}" name="PivotTable7" cacheId="1180" applyNumberFormats="0" applyBorderFormats="0" applyFontFormats="0" applyPatternFormats="0" applyAlignmentFormats="0" applyWidthHeightFormats="1" dataCaption="Values" tag="210eb52c-e031-45d9-9a8f-8792626bf9e7" updatedVersion="8" minRefreshableVersion="3" useAutoFormatting="1" itemPrintTitles="1" createdVersion="8" indent="0" outline="1" outlineData="1" multipleFieldFilters="0" chartFormat="5">
  <location ref="A3:E9" firstHeaderRow="1" firstDataRow="2" firstDataCol="1"/>
  <pivotFields count="3">
    <pivotField axis="axisCol" allDrilled="1" subtotalTop="0" showAll="0" dataSourceSort="1" defaultSubtotal="0">
      <items count="3">
        <item x="0" e="0"/>
        <item x="1" e="0"/>
        <item x="2" e="0"/>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1">
    <field x="1"/>
  </rowFields>
  <rowItems count="5">
    <i>
      <x/>
    </i>
    <i>
      <x v="1"/>
    </i>
    <i>
      <x v="2"/>
    </i>
    <i>
      <x v="3"/>
    </i>
    <i t="grand">
      <x/>
    </i>
  </rowItems>
  <colFields count="1">
    <field x="0"/>
  </colFields>
  <colItems count="4">
    <i>
      <x/>
    </i>
    <i>
      <x v="1"/>
    </i>
    <i>
      <x v="2"/>
    </i>
    <i t="grand">
      <x/>
    </i>
  </colItems>
  <dataFields count="1">
    <dataField name="Sum of Total Amount" fld="2" baseField="0" baseItem="0"/>
  </dataFields>
  <chartFormats count="18">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4" format="18" series="1">
      <pivotArea type="data" outline="0" fieldPosition="0">
        <references count="2">
          <reference field="4294967294" count="1" selected="0">
            <x v="0"/>
          </reference>
          <reference field="0" count="1" selected="0">
            <x v="0"/>
          </reference>
        </references>
      </pivotArea>
    </chartFormat>
    <chartFormat chart="4" format="19">
      <pivotArea type="data" outline="0" fieldPosition="0">
        <references count="3">
          <reference field="4294967294" count="1" selected="0">
            <x v="0"/>
          </reference>
          <reference field="0" count="1" selected="0">
            <x v="0"/>
          </reference>
          <reference field="1" count="1" selected="0">
            <x v="0"/>
          </reference>
        </references>
      </pivotArea>
    </chartFormat>
    <chartFormat chart="4" format="20">
      <pivotArea type="data" outline="0" fieldPosition="0">
        <references count="3">
          <reference field="4294967294" count="1" selected="0">
            <x v="0"/>
          </reference>
          <reference field="0" count="1" selected="0">
            <x v="0"/>
          </reference>
          <reference field="1" count="1" selected="0">
            <x v="1"/>
          </reference>
        </references>
      </pivotArea>
    </chartFormat>
    <chartFormat chart="4" format="21">
      <pivotArea type="data" outline="0" fieldPosition="0">
        <references count="3">
          <reference field="4294967294" count="1" selected="0">
            <x v="0"/>
          </reference>
          <reference field="0" count="1" selected="0">
            <x v="0"/>
          </reference>
          <reference field="1" count="1" selected="0">
            <x v="2"/>
          </reference>
        </references>
      </pivotArea>
    </chartFormat>
    <chartFormat chart="4" format="22">
      <pivotArea type="data" outline="0" fieldPosition="0">
        <references count="3">
          <reference field="4294967294" count="1" selected="0">
            <x v="0"/>
          </reference>
          <reference field="0" count="1" selected="0">
            <x v="0"/>
          </reference>
          <reference field="1" count="1" selected="0">
            <x v="3"/>
          </reference>
        </references>
      </pivotArea>
    </chartFormat>
    <chartFormat chart="4" format="23" series="1">
      <pivotArea type="data" outline="0" fieldPosition="0">
        <references count="2">
          <reference field="4294967294" count="1" selected="0">
            <x v="0"/>
          </reference>
          <reference field="0" count="1" selected="0">
            <x v="1"/>
          </reference>
        </references>
      </pivotArea>
    </chartFormat>
    <chartFormat chart="4" format="24">
      <pivotArea type="data" outline="0" fieldPosition="0">
        <references count="3">
          <reference field="4294967294" count="1" selected="0">
            <x v="0"/>
          </reference>
          <reference field="0" count="1" selected="0">
            <x v="1"/>
          </reference>
          <reference field="1" count="1" selected="0">
            <x v="0"/>
          </reference>
        </references>
      </pivotArea>
    </chartFormat>
    <chartFormat chart="4" format="25">
      <pivotArea type="data" outline="0" fieldPosition="0">
        <references count="3">
          <reference field="4294967294" count="1" selected="0">
            <x v="0"/>
          </reference>
          <reference field="0" count="1" selected="0">
            <x v="1"/>
          </reference>
          <reference field="1" count="1" selected="0">
            <x v="1"/>
          </reference>
        </references>
      </pivotArea>
    </chartFormat>
    <chartFormat chart="4" format="26">
      <pivotArea type="data" outline="0" fieldPosition="0">
        <references count="3">
          <reference field="4294967294" count="1" selected="0">
            <x v="0"/>
          </reference>
          <reference field="0" count="1" selected="0">
            <x v="1"/>
          </reference>
          <reference field="1" count="1" selected="0">
            <x v="2"/>
          </reference>
        </references>
      </pivotArea>
    </chartFormat>
    <chartFormat chart="4" format="27">
      <pivotArea type="data" outline="0" fieldPosition="0">
        <references count="3">
          <reference field="4294967294" count="1" selected="0">
            <x v="0"/>
          </reference>
          <reference field="0" count="1" selected="0">
            <x v="1"/>
          </reference>
          <reference field="1" count="1" selected="0">
            <x v="3"/>
          </reference>
        </references>
      </pivotArea>
    </chartFormat>
    <chartFormat chart="4" format="28" series="1">
      <pivotArea type="data" outline="0" fieldPosition="0">
        <references count="2">
          <reference field="4294967294" count="1" selected="0">
            <x v="0"/>
          </reference>
          <reference field="0" count="1" selected="0">
            <x v="2"/>
          </reference>
        </references>
      </pivotArea>
    </chartFormat>
    <chartFormat chart="4" format="29">
      <pivotArea type="data" outline="0" fieldPosition="0">
        <references count="3">
          <reference field="4294967294" count="1" selected="0">
            <x v="0"/>
          </reference>
          <reference field="0" count="1" selected="0">
            <x v="2"/>
          </reference>
          <reference field="1" count="1" selected="0">
            <x v="0"/>
          </reference>
        </references>
      </pivotArea>
    </chartFormat>
    <chartFormat chart="4" format="30">
      <pivotArea type="data" outline="0" fieldPosition="0">
        <references count="3">
          <reference field="4294967294" count="1" selected="0">
            <x v="0"/>
          </reference>
          <reference field="0" count="1" selected="0">
            <x v="2"/>
          </reference>
          <reference field="1" count="1" selected="0">
            <x v="1"/>
          </reference>
        </references>
      </pivotArea>
    </chartFormat>
    <chartFormat chart="4" format="31">
      <pivotArea type="data" outline="0" fieldPosition="0">
        <references count="3">
          <reference field="4294967294" count="1" selected="0">
            <x v="0"/>
          </reference>
          <reference field="0" count="1" selected="0">
            <x v="2"/>
          </reference>
          <reference field="1" count="1" selected="0">
            <x v="2"/>
          </reference>
        </references>
      </pivotArea>
    </chartFormat>
    <chartFormat chart="4" format="32">
      <pivotArea type="data" outline="0" fieldPosition="0">
        <references count="3">
          <reference field="4294967294" count="1" selected="0">
            <x v="0"/>
          </reference>
          <reference field="0" count="1" selected="0">
            <x v="2"/>
          </reference>
          <reference field="1" count="1" selected="0">
            <x v="3"/>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colHierarchiesUsage count="1">
    <colHierarchyUsage hierarchyUsage="2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fact]"/>
        <x15:activeTabTopLevelEntity name="[Store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999A88B-F534-43DA-94F4-7C21E8A6051A}" name="PivotTable9" cacheId="1198" applyNumberFormats="0" applyBorderFormats="0" applyFontFormats="0" applyPatternFormats="0" applyAlignmentFormats="0" applyWidthHeightFormats="1" dataCaption="Values" tag="5fd5353f-974d-40d4-9f46-eecac5bc4e39" updatedVersion="8" minRefreshableVersion="3" useAutoFormatting="1" subtotalHiddenItems="1" itemPrintTitles="1" createdVersion="8" indent="0" outline="1" outlineData="1" multipleFieldFilters="0" chartFormat="22">
  <location ref="A3:C79" firstHeaderRow="0"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5">
        <item x="0"/>
        <item x="1"/>
        <item x="2"/>
        <item x="3"/>
        <item x="4"/>
      </items>
    </pivotField>
  </pivotFields>
  <rowFields count="3">
    <field x="0"/>
    <field x="3"/>
    <field x="4"/>
  </rowFields>
  <rowItems count="76">
    <i>
      <x/>
    </i>
    <i r="1">
      <x/>
    </i>
    <i r="2">
      <x/>
    </i>
    <i r="2">
      <x v="1"/>
    </i>
    <i r="2">
      <x v="2"/>
    </i>
    <i r="2">
      <x v="3"/>
    </i>
    <i r="2">
      <x v="4"/>
    </i>
    <i r="1">
      <x v="1"/>
    </i>
    <i r="2">
      <x/>
    </i>
    <i r="2">
      <x v="1"/>
    </i>
    <i r="2">
      <x v="2"/>
    </i>
    <i r="2">
      <x v="3"/>
    </i>
    <i r="2">
      <x v="4"/>
    </i>
    <i r="1">
      <x v="2"/>
    </i>
    <i r="2">
      <x/>
    </i>
    <i r="2">
      <x v="1"/>
    </i>
    <i r="2">
      <x v="2"/>
    </i>
    <i r="2">
      <x v="3"/>
    </i>
    <i r="2">
      <x v="4"/>
    </i>
    <i r="1">
      <x v="3"/>
    </i>
    <i r="2">
      <x/>
    </i>
    <i r="2">
      <x v="1"/>
    </i>
    <i r="2">
      <x v="2"/>
    </i>
    <i r="2">
      <x v="3"/>
    </i>
    <i r="2">
      <x v="4"/>
    </i>
    <i>
      <x v="1"/>
    </i>
    <i r="1">
      <x/>
    </i>
    <i r="2">
      <x/>
    </i>
    <i r="2">
      <x v="1"/>
    </i>
    <i r="2">
      <x v="2"/>
    </i>
    <i r="2">
      <x v="3"/>
    </i>
    <i r="2">
      <x v="4"/>
    </i>
    <i r="1">
      <x v="1"/>
    </i>
    <i r="2">
      <x/>
    </i>
    <i r="2">
      <x v="1"/>
    </i>
    <i r="2">
      <x v="2"/>
    </i>
    <i r="2">
      <x v="3"/>
    </i>
    <i r="2">
      <x v="4"/>
    </i>
    <i r="1">
      <x v="2"/>
    </i>
    <i r="2">
      <x/>
    </i>
    <i r="2">
      <x v="1"/>
    </i>
    <i r="2">
      <x v="2"/>
    </i>
    <i r="2">
      <x v="3"/>
    </i>
    <i r="2">
      <x v="4"/>
    </i>
    <i r="1">
      <x v="3"/>
    </i>
    <i r="2">
      <x/>
    </i>
    <i r="2">
      <x v="1"/>
    </i>
    <i r="2">
      <x v="2"/>
    </i>
    <i r="2">
      <x v="3"/>
    </i>
    <i r="2">
      <x v="4"/>
    </i>
    <i>
      <x v="2"/>
    </i>
    <i r="1">
      <x/>
    </i>
    <i r="2">
      <x/>
    </i>
    <i r="2">
      <x v="1"/>
    </i>
    <i r="2">
      <x v="2"/>
    </i>
    <i r="2">
      <x v="3"/>
    </i>
    <i r="2">
      <x v="4"/>
    </i>
    <i r="1">
      <x v="1"/>
    </i>
    <i r="2">
      <x/>
    </i>
    <i r="2">
      <x v="1"/>
    </i>
    <i r="2">
      <x v="2"/>
    </i>
    <i r="2">
      <x v="3"/>
    </i>
    <i r="2">
      <x v="4"/>
    </i>
    <i r="1">
      <x v="2"/>
    </i>
    <i r="2">
      <x/>
    </i>
    <i r="2">
      <x v="1"/>
    </i>
    <i r="2">
      <x v="2"/>
    </i>
    <i r="2">
      <x v="3"/>
    </i>
    <i r="2">
      <x v="4"/>
    </i>
    <i r="1">
      <x v="3"/>
    </i>
    <i r="2">
      <x/>
    </i>
    <i r="2">
      <x v="1"/>
    </i>
    <i r="2">
      <x v="2"/>
    </i>
    <i r="2">
      <x v="3"/>
    </i>
    <i r="2">
      <x v="4"/>
    </i>
    <i t="grand">
      <x/>
    </i>
  </rowItems>
  <colFields count="1">
    <field x="-2"/>
  </colFields>
  <colItems count="2">
    <i>
      <x/>
    </i>
    <i i="1">
      <x v="1"/>
    </i>
  </colItems>
  <dataFields count="2">
    <dataField name="Average of Total Amount" fld="2" subtotal="average" baseField="0" baseItem="0"/>
    <dataField name="Count of Quantity" fld="1" subtotal="count"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Total Amount"/>
    <pivotHierarchy dragToData="1" caption="Count of Quantity"/>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27"/>
    <rowHierarchyUsage hierarchyUsage="32"/>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fact]"/>
        <x15:activeTabTopLevelEntity name="[Productdim]"/>
        <x15:activeTabTopLevelEntity name="[Store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0CBA444-0BF4-4437-9CE5-4561477BCE58}" name="PivotTable3" cacheId="1183" applyNumberFormats="0" applyBorderFormats="0" applyFontFormats="0" applyPatternFormats="0" applyAlignmentFormats="0" applyWidthHeightFormats="1" dataCaption="Values" tag="486471e3-2959-47e4-b3da-4341c82a6aa8" updatedVersion="8" minRefreshableVersion="5" useAutoFormatting="1" itemPrintTitles="1" createdVersion="8" indent="0" outline="1" outlineData="1" multipleFieldFilters="0" chartFormat="35">
  <location ref="A2:D8" firstHeaderRow="0" firstDataRow="1" firstDataCol="1"/>
  <pivotFields count="5">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3">
    <i>
      <x/>
    </i>
    <i i="1">
      <x v="1"/>
    </i>
    <i i="2">
      <x v="2"/>
    </i>
  </colItems>
  <dataFields count="3">
    <dataField name="Average of Total Amount" fld="1" subtotal="average" baseField="0" baseItem="0"/>
    <dataField name="Count of Quantity" fld="2" subtotal="count" baseField="0" baseItem="0"/>
    <dataField name="Average of Unit Price" fld="3" subtotal="average" baseField="0" baseItem="0"/>
  </dataFields>
  <chartFormats count="6">
    <chartFormat chart="24"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1"/>
          </reference>
        </references>
      </pivotArea>
    </chartFormat>
    <chartFormat chart="24" format="2" series="1">
      <pivotArea type="data" outline="0" fieldPosition="0">
        <references count="1">
          <reference field="4294967294" count="1" selected="0">
            <x v="2"/>
          </reference>
        </references>
      </pivotArea>
    </chartFormat>
    <chartFormat chart="31" format="6" series="1">
      <pivotArea type="data" outline="0" fieldPosition="0">
        <references count="1">
          <reference field="4294967294" count="1" selected="0">
            <x v="0"/>
          </reference>
        </references>
      </pivotArea>
    </chartFormat>
    <chartFormat chart="31" format="7" series="1">
      <pivotArea type="data" outline="0" fieldPosition="0">
        <references count="1">
          <reference field="4294967294" count="1" selected="0">
            <x v="1"/>
          </reference>
        </references>
      </pivotArea>
    </chartFormat>
    <chartFormat chart="31" format="8" series="1">
      <pivotArea type="data" outline="0" fieldPosition="0">
        <references count="1">
          <reference field="4294967294" count="1" selected="0">
            <x v="2"/>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Total Amount"/>
    <pivotHierarchy dragToData="1" caption="Count of Quantity"/>
    <pivotHierarchy dragToData="1" caption="Average of Unit Price"/>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fact]"/>
        <x15:activeTabTopLevelEntity name="[Product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53FA946-4820-4965-BE3F-CEDE5F8248FB}" name="PivotTable4" cacheId="1192" applyNumberFormats="0" applyBorderFormats="0" applyFontFormats="0" applyPatternFormats="0" applyAlignmentFormats="0" applyWidthHeightFormats="1" dataCaption="Values" tag="9f927fb9-a559-4319-86c8-8997f3ce4cc5" updatedVersion="8" minRefreshableVersion="3" useAutoFormatting="1" itemPrintTitles="1" createdVersion="8" indent="0" outline="1" outlineData="1" multipleFieldFilters="0" chartFormat="5">
  <location ref="A3:C8" firstHeaderRow="0"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name="Average of Total Amount" fld="2" subtotal="average" baseField="0" baseItem="0"/>
    <dataField name="Count of Quantity" fld="1"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Total Amount"/>
    <pivotHierarchy dragToData="1" caption="Count of Quantity"/>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dim]"/>
        <x15:activeTabTopLevelEntity name="[Productdim]"/>
        <x15:activeTabTopLevelEntity name="[salesfac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6444038-E66B-4A5F-964C-EE1F8353FA31}" sourceName="[Productdim].[Category]">
  <pivotTables>
    <pivotTable tabId="18" name="PivotTable9"/>
  </pivotTables>
  <data>
    <olap pivotCacheId="1169742377">
      <levels count="2">
        <level uniqueName="[Productdim].[Category].[(All)]" sourceCaption="(All)" count="0"/>
        <level uniqueName="[Productdim].[Category].[Category]" sourceCaption="Category" count="5">
          <ranges>
            <range startItem="0">
              <i n="[Productdim].[Category].&amp;[Beauty]" c="Beauty"/>
              <i n="[Productdim].[Category].&amp;[Clothing]" c="Clothing"/>
              <i n="[Productdim].[Category].&amp;[Electronics]" c="Electronics"/>
              <i n="[Productdim].[Category].&amp;[Home]" c="Home"/>
              <i n="[Productdim].[Category].&amp;[Sports]" c="Sports"/>
            </range>
          </ranges>
        </level>
      </levels>
      <selections count="1">
        <selection n="[Productdim].[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Quarter" xr10:uid="{1A0BF39C-D979-4073-AE39-526BE2EF2770}" sourceName="[salesfact].[Order_Date (Quarter)]">
  <pivotTables>
    <pivotTable tabId="18" name="PivotTable9"/>
  </pivotTables>
  <data>
    <olap pivotCacheId="1169742377">
      <levels count="2">
        <level uniqueName="[salesfact].[Order_Date (Quarter)].[(All)]" sourceCaption="(All)" count="0"/>
        <level uniqueName="[salesfact].[Order_Date (Quarter)].[Order_Date (Quarter)]" sourceCaption="Order_Date (Quarter)" count="4">
          <ranges>
            <range startItem="0">
              <i n="[salesfact].[Order_Date (Quarter)].&amp;[Qtr1]" c="Qtr1"/>
              <i n="[salesfact].[Order_Date (Quarter)].&amp;[Qtr2]" c="Qtr2"/>
              <i n="[salesfact].[Order_Date (Quarter)].&amp;[Qtr3]" c="Qtr3"/>
              <i n="[salesfact].[Order_Date (Quarter)].&amp;[Qtr4]" c="Qtr4"/>
            </range>
          </ranges>
        </level>
      </levels>
      <selections count="1">
        <selection n="[salesfact].[Order_Date (Quart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E3388B8E-0353-42B7-B790-5503C2EF70F4}" sourceName="Category">
  <pivotTables>
    <pivotTable tabId="20" name="PivotTable13"/>
  </pivotTables>
  <data>
    <tabular pivotCacheId="764656619">
      <items count="5">
        <i x="2" s="1"/>
        <i x="1" s="1"/>
        <i x="0"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Type" xr10:uid="{2EF85A72-489D-4715-92F4-C1C8BE47CBE0}" sourceName="[Storedim].[Store_Type]">
  <pivotTables>
    <pivotTable tabId="13" name="PivotTable5"/>
  </pivotTables>
  <data>
    <olap pivotCacheId="1169742377">
      <levels count="2">
        <level uniqueName="[Storedim].[Store_Type].[(All)]" sourceCaption="(All)" count="0"/>
        <level uniqueName="[Storedim].[Store_Type].[Store_Type]" sourceCaption="Store_Type" count="3">
          <ranges>
            <range startItem="0">
              <i n="[Storedim].[Store_Type].&amp;[Flagship]" c="Flagship"/>
              <i n="[Storedim].[Store_Type].&amp;[Online]" c="Online"/>
              <i n="[Storedim].[Store_Type].&amp;[Outlet]" c="Outlet"/>
            </range>
          </ranges>
        </level>
      </levels>
      <selections count="1">
        <selection n="[Storedim].[Store_Typ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EAC92534-6CC7-44CB-8B20-7F16F23B50F3}" sourceName="[salesfact].[Payment_Type]">
  <pivotTables>
    <pivotTable tabId="15" name="PivotTable6"/>
  </pivotTables>
  <data>
    <olap pivotCacheId="1169742377">
      <levels count="2">
        <level uniqueName="[salesfact].[Payment_Type].[(All)]" sourceCaption="(All)" count="0"/>
        <level uniqueName="[salesfact].[Payment_Type].[Payment_Type]" sourceCaption="Payment_Type" count="3">
          <ranges>
            <range startItem="0">
              <i n="[salesfact].[Payment_Type].&amp;[COD]" c="COD"/>
              <i n="[salesfact].[Payment_Type].&amp;[Credit Card]" c="Credit Card"/>
              <i n="[salesfact].[Payment_Type].&amp;[PayPal]" c="PayPal"/>
            </range>
          </ranges>
        </level>
      </levels>
      <selections count="1">
        <selection n="[salesfact].[Payment_Type].[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B823A8F-3634-469D-AFC1-F01E4CD7967C}" sourceName="[Storedim].[Region]">
  <pivotTables>
    <pivotTable tabId="16" name="PivotTable7"/>
    <pivotTable tabId="8" name="PivotTable3"/>
    <pivotTable tabId="15" name="PivotTable6"/>
    <pivotTable tabId="7" name="PivotTable2"/>
    <pivotTable tabId="10" name="PivotTable4"/>
    <pivotTable tabId="13" name="PivotTable5"/>
    <pivotTable tabId="18" name="PivotTable9"/>
  </pivotTables>
  <data>
    <olap pivotCacheId="1169742377">
      <levels count="2">
        <level uniqueName="[Storedim].[Region].[(All)]" sourceCaption="(All)" count="0"/>
        <level uniqueName="[Storedim].[Region].[Region]" sourceCaption="Region" count="4">
          <ranges>
            <range startItem="0">
              <i n="[Storedim].[Region].&amp;[East]" c="East"/>
              <i n="[Storedim].[Region].&amp;[North]" c="North"/>
              <i n="[Storedim].[Region].&amp;[South]" c="South"/>
              <i n="[Storedim].[Region].&amp;[West]" c="West"/>
            </range>
          </ranges>
        </level>
      </levels>
      <selections count="1">
        <selection n="[Storedim].[Region].[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BFDA38DB-B9A6-444B-80B4-5BCF4781D37D}" sourceName="[Productdim].[Category]">
  <pivotTables>
    <pivotTable tabId="8" name="PivotTable3"/>
  </pivotTables>
  <data>
    <olap pivotCacheId="1169742377">
      <levels count="2">
        <level uniqueName="[Productdim].[Category].[(All)]" sourceCaption="(All)" count="0"/>
        <level uniqueName="[Productdim].[Category].[Category]" sourceCaption="Category" count="5">
          <ranges>
            <range startItem="0">
              <i n="[Productdim].[Category].&amp;[Beauty]" c="Beauty"/>
              <i n="[Productdim].[Category].&amp;[Clothing]" c="Clothing"/>
              <i n="[Productdim].[Category].&amp;[Electronics]" c="Electronics"/>
              <i n="[Productdim].[Category].&amp;[Home]" c="Home"/>
              <i n="[Productdim].[Category].&amp;[Sports]" c="Sports"/>
            </range>
          </ranges>
        </level>
      </levels>
      <selections count="1">
        <selection n="[Productdim].[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_Type" xr10:uid="{E1C6C23F-2811-4132-B6FC-ADFB3A4AE7C8}" cache="Slicer_Store_Type" caption="Store_Type"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20307B3B-BBBD-4DF6-9880-1A13C60EAA23}" cache="Slicer_Category1" caption="Category"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Type" xr10:uid="{99B6B4B8-7DFD-4BC2-A448-D5200D7208B4}" cache="Slicer_Payment_Type" caption="Payment_Type"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03D59FC-AA0F-4FC5-97A7-DB0F1A3FD66B}" cache="Slicer_Region" caption="Region" level="1"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DDD9631-9FD9-497C-A5D7-CA33C9CFE6D8}" cache="Slicer_Category" caption="Category" level="1" rowHeight="234950"/>
  <slicer name="Order_Date (Quarter)" xr10:uid="{EB57C5DD-0AEC-485D-9C93-7DF5315BB38D}" cache="Slicer_Order_Date__Quarter" caption="Order_Date (Quarter)" level="1"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A415CC16-A48E-4FDA-83DD-B857E7AF2B15}" cache="Slicer_Category2" caption="Category" level="1" rowHeight="2349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Quarter) 1" xr10:uid="{83B5686C-51C5-4028-A2B9-084227EB9202}" cache="Slicer_Order_Date__Quarter" caption="Order_Date (Quarter)" level="1" rowHeight="234950"/>
  <slicer name="Store_Type 1" xr10:uid="{695D7AE8-58F3-4175-A7C6-26A2C369B982}" cache="Slicer_Store_Type" caption="Store_Type" level="1" rowHeight="234950"/>
  <slicer name="Payment_Type 1" xr10:uid="{16BE6059-377A-499D-BB47-9F78EBA40ED4}" cache="Slicer_Payment_Type" caption="Payment_Type" level="1" rowHeight="234950"/>
  <slicer name="Region 1" xr10:uid="{6C549981-DFE8-47AD-8AFA-78C13D4F2C28}" cache="Slicer_Region" caption="Region" level="1" rowHeight="234950"/>
  <slicer name="Category 3" xr10:uid="{3864F9DB-0F85-4E26-89D3-3D45FFBDC63E}" cache="Slicer_Category2" caption="Category"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9BF96D-6B2A-49C4-8D91-A4BA8D07A44D}" name="customerdim" displayName="customerdim" ref="A1:I501" totalsRowShown="0" headerRowDxfId="49" headerRowBorderDxfId="48" tableBorderDxfId="47">
  <autoFilter ref="A1:I501" xr:uid="{209BF96D-6B2A-49C4-8D91-A4BA8D07A44D}"/>
  <tableColumns count="9">
    <tableColumn id="1" xr3:uid="{FC2063C0-AC3A-4F34-8A1E-02C4D3E7AADB}" name="Customer_ID"/>
    <tableColumn id="2" xr3:uid="{BD88F450-DE3F-43A5-9FE2-312CAE48A2CB}" name="Customer First Name " dataDxfId="46"/>
    <tableColumn id="3" xr3:uid="{6DEC3C6A-F008-437D-B4B4-965D308C9BA2}" name="Customer Last Name " dataDxfId="45"/>
    <tableColumn id="4" xr3:uid="{3DDDC1A7-7B25-4620-BC3D-F90C2533B41B}" name="Age" dataDxfId="44"/>
    <tableColumn id="5" xr3:uid="{F743398E-1951-47C3-B2A2-5DE4697D7421}" name="Gender" dataDxfId="43"/>
    <tableColumn id="6" xr3:uid="{C1C383B5-2AE2-4E0B-AC03-ABCDDF8E55F4}" name="City " dataDxfId="42"/>
    <tableColumn id="7" xr3:uid="{48F78AB2-2C5F-4B4B-9590-536347A14357}" name="State " dataDxfId="41"/>
    <tableColumn id="8" xr3:uid="{E8BE6EE1-3DDC-4991-94EA-CA2909E1BE88}" name="Country" dataDxfId="40"/>
    <tableColumn id="9" xr3:uid="{46F39351-96BB-4B23-BAB6-616F65D196AE}" name="Loyalty Level" dataDxfId="0"/>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1F8EC9F-0A01-481D-BF0D-F47EB177D437}" name="Productdim" displayName="Productdim" ref="A1:G102" totalsRowCount="1" headerRowDxfId="31" headerRowBorderDxfId="38" tableBorderDxfId="39">
  <autoFilter ref="A1:G101" xr:uid="{00000000-0001-0000-0100-000000000000}"/>
  <tableColumns count="7">
    <tableColumn id="1" xr3:uid="{118D12B5-0B71-4758-9114-76C643411CFE}" name="Product_ID"/>
    <tableColumn id="2" xr3:uid="{6AB07EC4-9F6D-43A1-BAB8-FC8242BD1BE4}" name="Product_Name" dataDxfId="37"/>
    <tableColumn id="3" xr3:uid="{F5C728A6-4B00-43D9-B640-79E7462D2A1E}" name="Category" dataDxfId="36"/>
    <tableColumn id="4" xr3:uid="{3DADECF6-F8BA-4087-BD92-41F904ECC5F5}" name="Sub_Category" dataDxfId="35"/>
    <tableColumn id="5" xr3:uid="{CF9417C8-E84A-4E21-969E-5A342D6376CE}" name="Brand" dataDxfId="34"/>
    <tableColumn id="6" xr3:uid="{2A2B5BD3-D7B2-4D6F-9F0B-31C08537A753}" name="Cost " totalsRowFunction="sum" dataDxfId="33" totalsRowDxfId="9"/>
    <tableColumn id="7" xr3:uid="{3542167D-871E-4709-848B-BAB0E8761432}" name="Stock" totalsRowFunction="sum" dataDxfId="32" totalsRowDxfId="8"/>
  </tableColumns>
  <tableStyleInfo name="TableStyleMedium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F2FB007-676D-4CF8-8239-B8EFE7055276}" name="salesfact" displayName="salesfact" ref="A1:L2002" totalsRowCount="1" headerRowBorderDxfId="22" tableBorderDxfId="23">
  <autoFilter ref="A1:L2001" xr:uid="{00000000-0001-0000-0300-000000000000}"/>
  <tableColumns count="12">
    <tableColumn id="1" xr3:uid="{0608D782-ABCA-49FE-B30A-99351F134913}" name="Sales_ID"/>
    <tableColumn id="2" xr3:uid="{60047E6D-D169-4489-9F1F-32F30BDA7A7B}" name="Order_Date" dataDxfId="21"/>
    <tableColumn id="3" xr3:uid="{A94CA057-4677-4A44-A776-240EABF54EBC}" name="Customer_ID"/>
    <tableColumn id="4" xr3:uid="{2EF14CE3-990B-4561-8F3D-6CDDD2FF0010}" name="Product_ID"/>
    <tableColumn id="5" xr3:uid="{20359B6B-D7F2-4B8E-B6AB-C7A813F0A53D}" name="Store_ID"/>
    <tableColumn id="6" xr3:uid="{7ECBD4FA-29B6-4AC9-AF03-8A581234D814}" name="Quantity " dataDxfId="20"/>
    <tableColumn id="7" xr3:uid="{DB5F5717-9D7F-44BB-8239-24E38040AB95}" name="Unit Price" totalsRowFunction="sum" dataDxfId="19" totalsRowDxfId="4"/>
    <tableColumn id="8" xr3:uid="{29C3A005-2E1C-49A6-9116-7707D02AAE68}" name="Total Price " totalsRowFunction="average" dataDxfId="6" totalsRowDxfId="3"/>
    <tableColumn id="12" xr3:uid="{EE9EDBA8-3EAD-4890-BC7F-556B2D3D5EE9}" name="Discount Value" dataDxfId="7">
      <calculatedColumnFormula>salesfact[[#This Row],[Total Price ]]*J2</calculatedColumnFormula>
    </tableColumn>
    <tableColumn id="9" xr3:uid="{B4581C53-8770-452F-9816-E523F14A3382}" name="Discount " dataDxfId="18"/>
    <tableColumn id="10" xr3:uid="{C9395C6D-BC39-4131-BFFC-09152455B260}" name="Payment_Type" dataDxfId="17"/>
    <tableColumn id="11" xr3:uid="{14CCF11E-4E68-436A-AE78-A9D0391CE5C8}" name="Total Amount " totalsRowFunction="average" dataDxfId="5" totalsRowDxfId="2"/>
  </tableColumns>
  <tableStyleInfo name="TableStyleMedium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F3A1DE4-2B7B-45B2-B3A7-FCBBCD187283}" name="Table6" displayName="Table6" ref="N4:O20" totalsRowShown="0" headerRowDxfId="12" dataDxfId="13" tableBorderDxfId="16">
  <autoFilter ref="N4:O20" xr:uid="{BF3A1DE4-2B7B-45B2-B3A7-FCBBCD187283}"/>
  <tableColumns count="2">
    <tableColumn id="1" xr3:uid="{FE338170-A481-4749-813C-EFA734014883}" name="Column1" dataDxfId="15"/>
    <tableColumn id="2" xr3:uid="{1E112420-102C-4F78-87F7-3A3DC56A85CD}" name="Column2" dataDxfId="14"/>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00F3C3F-CEDB-4146-A7BE-9F087B046149}" name="Storedim" displayName="Storedim" ref="A1:E21" totalsRowShown="0" headerRowDxfId="24" headerRowBorderDxfId="29" tableBorderDxfId="30">
  <autoFilter ref="A1:E21" xr:uid="{B00F3C3F-CEDB-4146-A7BE-9F087B046149}"/>
  <tableColumns count="5">
    <tableColumn id="1" xr3:uid="{C27FF07C-97CA-4ACE-9D2D-F8AB34F9686C}" name="Store_ID"/>
    <tableColumn id="2" xr3:uid="{C2228958-E75C-40C4-8567-4B6275B20D9A}" name="Store_Name" dataDxfId="28"/>
    <tableColumn id="3" xr3:uid="{8D387304-A8F3-4284-9DEE-F63643AA5018}" name="Region" dataDxfId="27"/>
    <tableColumn id="4" xr3:uid="{0534210B-7727-436F-91E2-388AD54887F4}" name="City" dataDxfId="26"/>
    <tableColumn id="5" xr3:uid="{0F63C9CA-531D-424F-993B-13796B67EB30}" name="Store_Type" dataDxfId="25"/>
  </tableColumns>
  <tableStyleInfo name="TableStyleMedium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1D7C034A-2FB6-4416-A0AA-01D9A97E783B}" sourceName="[salesfact].[Order_Date]">
  <pivotTables>
    <pivotTable tabId="7" name="PivotTable2"/>
  </pivotTables>
  <state minimalRefreshVersion="6" lastRefreshVersion="6" pivotCacheId="190282559" filterType="unknown">
    <bounds startDate="2023-01-01T00:00:00" endDate="2026-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1" xr10:uid="{9B897725-0AFB-4C64-8F2D-2175F9D9054C}" sourceName="[salesfact].[Order_Date]">
  <pivotTables>
    <pivotTable tabId="8" name="PivotTable3"/>
  </pivotTables>
  <state minimalRefreshVersion="6" lastRefreshVersion="6" pivotCacheId="190282559"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C5E0D433-20A1-4720-BA01-DDA2E702387E}" cache="Timeline_Order_Date" caption="Order_Date" level="2" selectionLevel="2" scrollPosition="2025-05-19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FE6D5B8B-A987-404C-ADDF-6CC51E07832D}" cache="Timeline_Order_Date1" caption="Order_Date" level="2" selectionLevel="2" scrollPosition="2025-05-19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2" xr10:uid="{085EACDA-89FB-46C9-9D52-EF029D72128E}" cache="Timeline_Order_Date1" caption="Order_Date" level="0"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7.xml"/><Relationship Id="rId1" Type="http://schemas.openxmlformats.org/officeDocument/2006/relationships/pivotTable" Target="../pivotTables/pivotTable7.xml"/><Relationship Id="rId4" Type="http://schemas.microsoft.com/office/2011/relationships/timeline" Target="../timelines/timeline2.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7.xml"/><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01"/>
  <sheetViews>
    <sheetView workbookViewId="0">
      <selection activeCell="J2" sqref="J2"/>
    </sheetView>
  </sheetViews>
  <sheetFormatPr defaultRowHeight="14.4" x14ac:dyDescent="0.3"/>
  <cols>
    <col min="1" max="1" width="15.88671875" customWidth="1"/>
    <col min="2" max="2" width="18.109375" style="4" bestFit="1" customWidth="1"/>
    <col min="3" max="3" width="15.88671875" style="4" customWidth="1"/>
    <col min="4" max="4" width="9.109375" style="6"/>
    <col min="5" max="5" width="9.6640625" style="4" bestFit="1" customWidth="1"/>
    <col min="6" max="6" width="26.33203125" style="4" customWidth="1"/>
    <col min="7" max="7" width="16.6640625" style="4" customWidth="1"/>
    <col min="8" max="8" width="22.5546875" style="4" bestFit="1" customWidth="1"/>
    <col min="9" max="9" width="18.5546875" style="10" customWidth="1"/>
  </cols>
  <sheetData>
    <row r="1" spans="1:9" ht="14.4" customHeight="1" x14ac:dyDescent="0.3">
      <c r="A1" s="2" t="s">
        <v>0</v>
      </c>
      <c r="B1" s="3" t="s">
        <v>1</v>
      </c>
      <c r="C1" s="3" t="s">
        <v>2</v>
      </c>
      <c r="D1" s="5" t="s">
        <v>3</v>
      </c>
      <c r="E1" s="7" t="s">
        <v>4</v>
      </c>
      <c r="F1" s="7" t="s">
        <v>5</v>
      </c>
      <c r="G1" s="7" t="s">
        <v>6</v>
      </c>
      <c r="H1" s="7" t="s">
        <v>7</v>
      </c>
      <c r="I1" s="47" t="s">
        <v>8</v>
      </c>
    </row>
    <row r="2" spans="1:9" ht="14.4" customHeight="1" x14ac:dyDescent="0.3">
      <c r="A2" t="s">
        <v>9</v>
      </c>
      <c r="B2" s="4" t="s">
        <v>10</v>
      </c>
      <c r="C2" s="4" t="s">
        <v>11</v>
      </c>
      <c r="D2" s="6">
        <v>55</v>
      </c>
      <c r="E2" s="4" t="s">
        <v>12</v>
      </c>
      <c r="F2" s="4" t="s">
        <v>13</v>
      </c>
      <c r="G2" s="4" t="s">
        <v>14</v>
      </c>
      <c r="H2" s="4" t="s">
        <v>15</v>
      </c>
      <c r="I2" s="10" t="s">
        <v>16</v>
      </c>
    </row>
    <row r="3" spans="1:9" ht="14.4" customHeight="1" x14ac:dyDescent="0.3">
      <c r="A3" t="s">
        <v>17</v>
      </c>
      <c r="B3" s="4" t="s">
        <v>18</v>
      </c>
      <c r="C3" s="4" t="s">
        <v>19</v>
      </c>
      <c r="D3" s="6">
        <v>26</v>
      </c>
      <c r="E3" s="4" t="s">
        <v>20</v>
      </c>
      <c r="F3" s="4" t="s">
        <v>21</v>
      </c>
      <c r="G3" s="4" t="s">
        <v>22</v>
      </c>
      <c r="H3" s="4" t="s">
        <v>15</v>
      </c>
      <c r="I3" s="10" t="s">
        <v>23</v>
      </c>
    </row>
    <row r="4" spans="1:9" ht="14.4" customHeight="1" x14ac:dyDescent="0.3">
      <c r="A4" t="s">
        <v>24</v>
      </c>
      <c r="B4" s="4" t="s">
        <v>25</v>
      </c>
      <c r="C4" s="4" t="s">
        <v>26</v>
      </c>
      <c r="D4" s="6">
        <v>29</v>
      </c>
      <c r="E4" s="4" t="s">
        <v>20</v>
      </c>
      <c r="F4" s="4" t="s">
        <v>27</v>
      </c>
      <c r="G4" s="4" t="s">
        <v>28</v>
      </c>
      <c r="H4" s="4" t="s">
        <v>15</v>
      </c>
      <c r="I4" s="10" t="s">
        <v>23</v>
      </c>
    </row>
    <row r="5" spans="1:9" ht="14.4" customHeight="1" x14ac:dyDescent="0.3">
      <c r="A5" t="s">
        <v>29</v>
      </c>
      <c r="B5" s="4" t="s">
        <v>30</v>
      </c>
      <c r="C5" s="4" t="s">
        <v>31</v>
      </c>
      <c r="D5" s="6">
        <v>59</v>
      </c>
      <c r="E5" s="4" t="s">
        <v>20</v>
      </c>
      <c r="F5" s="4" t="s">
        <v>32</v>
      </c>
      <c r="G5" s="4" t="s">
        <v>33</v>
      </c>
      <c r="H5" s="4" t="s">
        <v>15</v>
      </c>
      <c r="I5" s="10" t="s">
        <v>34</v>
      </c>
    </row>
    <row r="6" spans="1:9" ht="14.4" customHeight="1" x14ac:dyDescent="0.3">
      <c r="A6" t="s">
        <v>35</v>
      </c>
      <c r="B6" s="4" t="s">
        <v>36</v>
      </c>
      <c r="C6" s="4" t="s">
        <v>37</v>
      </c>
      <c r="D6" s="6">
        <v>64</v>
      </c>
      <c r="E6" s="4" t="s">
        <v>20</v>
      </c>
      <c r="F6" s="4" t="s">
        <v>38</v>
      </c>
      <c r="G6" s="4" t="s">
        <v>39</v>
      </c>
      <c r="H6" s="4" t="s">
        <v>15</v>
      </c>
    </row>
    <row r="7" spans="1:9" ht="14.4" customHeight="1" x14ac:dyDescent="0.3">
      <c r="A7" t="s">
        <v>41</v>
      </c>
      <c r="B7" s="4" t="s">
        <v>42</v>
      </c>
      <c r="C7" s="4" t="s">
        <v>43</v>
      </c>
      <c r="D7" s="6">
        <v>24</v>
      </c>
      <c r="E7" s="4" t="s">
        <v>12</v>
      </c>
      <c r="F7" s="4" t="s">
        <v>44</v>
      </c>
      <c r="G7" s="4" t="s">
        <v>45</v>
      </c>
      <c r="H7" s="4" t="s">
        <v>15</v>
      </c>
      <c r="I7" s="10" t="s">
        <v>34</v>
      </c>
    </row>
    <row r="8" spans="1:9" ht="14.4" customHeight="1" x14ac:dyDescent="0.3">
      <c r="A8" t="s">
        <v>46</v>
      </c>
      <c r="B8" s="4" t="s">
        <v>47</v>
      </c>
      <c r="C8" s="4" t="s">
        <v>48</v>
      </c>
      <c r="D8" s="6">
        <v>29</v>
      </c>
      <c r="E8" s="4" t="s">
        <v>20</v>
      </c>
      <c r="F8" s="4" t="s">
        <v>49</v>
      </c>
      <c r="G8" s="4" t="s">
        <v>50</v>
      </c>
      <c r="H8" s="4" t="s">
        <v>15</v>
      </c>
      <c r="I8" s="10" t="s">
        <v>23</v>
      </c>
    </row>
    <row r="9" spans="1:9" ht="14.4" customHeight="1" x14ac:dyDescent="0.3">
      <c r="A9" t="s">
        <v>51</v>
      </c>
      <c r="B9" s="4" t="s">
        <v>52</v>
      </c>
      <c r="C9" s="4" t="s">
        <v>53</v>
      </c>
      <c r="D9" s="6">
        <v>29</v>
      </c>
      <c r="E9" s="4" t="s">
        <v>20</v>
      </c>
      <c r="F9" s="4" t="s">
        <v>54</v>
      </c>
      <c r="G9" s="4" t="s">
        <v>55</v>
      </c>
      <c r="H9" s="4" t="s">
        <v>15</v>
      </c>
      <c r="I9" s="10" t="s">
        <v>34</v>
      </c>
    </row>
    <row r="10" spans="1:9" ht="14.4" customHeight="1" x14ac:dyDescent="0.3">
      <c r="A10" t="s">
        <v>56</v>
      </c>
      <c r="B10" s="4" t="s">
        <v>57</v>
      </c>
      <c r="C10" s="4" t="s">
        <v>58</v>
      </c>
      <c r="D10" s="6">
        <v>53</v>
      </c>
      <c r="E10" s="4" t="s">
        <v>20</v>
      </c>
      <c r="F10" s="4" t="s">
        <v>59</v>
      </c>
      <c r="G10" s="4" t="s">
        <v>60</v>
      </c>
      <c r="H10" s="4" t="s">
        <v>15</v>
      </c>
      <c r="I10" s="10" t="s">
        <v>61</v>
      </c>
    </row>
    <row r="11" spans="1:9" ht="14.4" customHeight="1" x14ac:dyDescent="0.3">
      <c r="A11" t="s">
        <v>62</v>
      </c>
      <c r="B11" s="4" t="s">
        <v>63</v>
      </c>
      <c r="C11" s="4" t="s">
        <v>64</v>
      </c>
      <c r="D11" s="6">
        <v>64</v>
      </c>
      <c r="E11" s="4" t="s">
        <v>12</v>
      </c>
      <c r="F11" s="4" t="s">
        <v>65</v>
      </c>
      <c r="G11" s="4" t="s">
        <v>66</v>
      </c>
      <c r="H11" s="4" t="s">
        <v>15</v>
      </c>
      <c r="I11" s="10" t="s">
        <v>23</v>
      </c>
    </row>
    <row r="12" spans="1:9" ht="14.4" customHeight="1" x14ac:dyDescent="0.3">
      <c r="A12" t="s">
        <v>67</v>
      </c>
      <c r="B12" s="4" t="s">
        <v>68</v>
      </c>
      <c r="C12" s="4" t="s">
        <v>69</v>
      </c>
      <c r="D12" s="6">
        <v>53</v>
      </c>
      <c r="E12" s="4" t="s">
        <v>12</v>
      </c>
      <c r="F12" s="4" t="s">
        <v>70</v>
      </c>
      <c r="G12" s="4" t="s">
        <v>66</v>
      </c>
      <c r="H12" s="4" t="s">
        <v>15</v>
      </c>
      <c r="I12" s="10" t="s">
        <v>34</v>
      </c>
    </row>
    <row r="13" spans="1:9" ht="14.4" customHeight="1" x14ac:dyDescent="0.3">
      <c r="A13" t="s">
        <v>71</v>
      </c>
      <c r="B13" s="4" t="s">
        <v>72</v>
      </c>
      <c r="C13" s="4" t="s">
        <v>73</v>
      </c>
      <c r="D13" s="6">
        <v>28</v>
      </c>
      <c r="E13" s="4" t="s">
        <v>20</v>
      </c>
      <c r="F13" s="4" t="s">
        <v>74</v>
      </c>
      <c r="G13" s="4" t="s">
        <v>75</v>
      </c>
      <c r="H13" s="4" t="s">
        <v>15</v>
      </c>
      <c r="I13" s="10" t="s">
        <v>61</v>
      </c>
    </row>
    <row r="14" spans="1:9" ht="14.4" customHeight="1" x14ac:dyDescent="0.3">
      <c r="A14" t="s">
        <v>76</v>
      </c>
      <c r="B14" s="4" t="s">
        <v>77</v>
      </c>
      <c r="C14" s="4" t="s">
        <v>78</v>
      </c>
      <c r="D14" s="6">
        <v>55</v>
      </c>
      <c r="E14" s="4" t="s">
        <v>20</v>
      </c>
      <c r="F14" s="4" t="s">
        <v>79</v>
      </c>
      <c r="G14" s="4" t="s">
        <v>80</v>
      </c>
      <c r="H14" s="4" t="s">
        <v>15</v>
      </c>
      <c r="I14" s="10" t="s">
        <v>23</v>
      </c>
    </row>
    <row r="15" spans="1:9" ht="14.4" customHeight="1" x14ac:dyDescent="0.3">
      <c r="A15" t="s">
        <v>81</v>
      </c>
      <c r="B15" s="4" t="s">
        <v>82</v>
      </c>
      <c r="C15" s="4" t="s">
        <v>83</v>
      </c>
      <c r="D15" s="6">
        <v>32</v>
      </c>
      <c r="E15" s="4" t="s">
        <v>20</v>
      </c>
      <c r="F15" s="4" t="s">
        <v>84</v>
      </c>
      <c r="G15" s="4" t="s">
        <v>85</v>
      </c>
      <c r="H15" s="4" t="s">
        <v>15</v>
      </c>
      <c r="I15" s="10" t="s">
        <v>40</v>
      </c>
    </row>
    <row r="16" spans="1:9" ht="14.4" customHeight="1" x14ac:dyDescent="0.3">
      <c r="A16" t="s">
        <v>86</v>
      </c>
      <c r="B16" s="4" t="s">
        <v>87</v>
      </c>
      <c r="C16" s="4" t="s">
        <v>88</v>
      </c>
      <c r="D16" s="6">
        <v>53</v>
      </c>
      <c r="E16" s="4" t="s">
        <v>20</v>
      </c>
      <c r="F16" s="4" t="s">
        <v>89</v>
      </c>
      <c r="G16" s="4" t="s">
        <v>90</v>
      </c>
      <c r="H16" s="4" t="s">
        <v>15</v>
      </c>
      <c r="I16" s="10" t="s">
        <v>40</v>
      </c>
    </row>
    <row r="17" spans="1:9" ht="14.4" customHeight="1" x14ac:dyDescent="0.3">
      <c r="A17" t="s">
        <v>91</v>
      </c>
      <c r="B17" s="4" t="s">
        <v>92</v>
      </c>
      <c r="C17" s="4" t="s">
        <v>93</v>
      </c>
      <c r="D17" s="6">
        <v>49</v>
      </c>
      <c r="E17" s="4" t="s">
        <v>20</v>
      </c>
      <c r="F17" s="4" t="s">
        <v>94</v>
      </c>
      <c r="G17" s="4" t="s">
        <v>95</v>
      </c>
      <c r="H17" s="4" t="s">
        <v>15</v>
      </c>
      <c r="I17" s="10" t="s">
        <v>23</v>
      </c>
    </row>
    <row r="18" spans="1:9" ht="14.4" customHeight="1" x14ac:dyDescent="0.3">
      <c r="A18" t="s">
        <v>96</v>
      </c>
      <c r="B18" s="4" t="s">
        <v>97</v>
      </c>
      <c r="C18" s="4" t="s">
        <v>98</v>
      </c>
      <c r="D18" s="6">
        <v>24</v>
      </c>
      <c r="E18" s="4" t="s">
        <v>20</v>
      </c>
      <c r="F18" s="4" t="s">
        <v>99</v>
      </c>
      <c r="G18" s="4" t="s">
        <v>66</v>
      </c>
      <c r="H18" s="4" t="s">
        <v>15</v>
      </c>
      <c r="I18" s="10" t="s">
        <v>34</v>
      </c>
    </row>
    <row r="19" spans="1:9" ht="14.4" customHeight="1" x14ac:dyDescent="0.3">
      <c r="A19" t="s">
        <v>100</v>
      </c>
      <c r="B19" s="4" t="s">
        <v>101</v>
      </c>
      <c r="C19" s="4" t="s">
        <v>102</v>
      </c>
      <c r="D19" s="6">
        <v>60</v>
      </c>
      <c r="E19" s="4" t="s">
        <v>20</v>
      </c>
      <c r="F19" s="4" t="s">
        <v>103</v>
      </c>
      <c r="G19" s="4" t="s">
        <v>104</v>
      </c>
      <c r="H19" s="4" t="s">
        <v>15</v>
      </c>
      <c r="I19" s="10" t="s">
        <v>23</v>
      </c>
    </row>
    <row r="20" spans="1:9" ht="14.4" customHeight="1" x14ac:dyDescent="0.3">
      <c r="A20" t="s">
        <v>105</v>
      </c>
      <c r="B20" s="4" t="s">
        <v>106</v>
      </c>
      <c r="C20" s="4" t="s">
        <v>107</v>
      </c>
      <c r="D20" s="6">
        <v>43</v>
      </c>
      <c r="E20" s="4" t="s">
        <v>12</v>
      </c>
      <c r="F20" s="4" t="s">
        <v>108</v>
      </c>
      <c r="G20" s="4" t="s">
        <v>80</v>
      </c>
      <c r="H20" s="4" t="s">
        <v>15</v>
      </c>
      <c r="I20" s="10" t="s">
        <v>16</v>
      </c>
    </row>
    <row r="21" spans="1:9" ht="14.4" customHeight="1" x14ac:dyDescent="0.3">
      <c r="A21" t="s">
        <v>109</v>
      </c>
      <c r="B21" s="4" t="s">
        <v>110</v>
      </c>
      <c r="C21" s="4" t="s">
        <v>111</v>
      </c>
      <c r="D21" s="6">
        <v>46</v>
      </c>
      <c r="E21" s="4" t="s">
        <v>20</v>
      </c>
      <c r="F21" s="4" t="s">
        <v>112</v>
      </c>
      <c r="G21" s="4" t="s">
        <v>113</v>
      </c>
      <c r="H21" s="4" t="s">
        <v>15</v>
      </c>
      <c r="I21" s="10" t="s">
        <v>23</v>
      </c>
    </row>
    <row r="22" spans="1:9" ht="14.4" customHeight="1" x14ac:dyDescent="0.3">
      <c r="A22" t="s">
        <v>114</v>
      </c>
      <c r="B22" s="4" t="s">
        <v>115</v>
      </c>
      <c r="C22" s="4" t="s">
        <v>116</v>
      </c>
      <c r="D22" s="6">
        <v>59</v>
      </c>
      <c r="E22" s="4" t="s">
        <v>12</v>
      </c>
      <c r="F22" s="4" t="s">
        <v>117</v>
      </c>
      <c r="G22" s="4" t="s">
        <v>118</v>
      </c>
      <c r="H22" s="4" t="s">
        <v>15</v>
      </c>
      <c r="I22" s="10" t="s">
        <v>40</v>
      </c>
    </row>
    <row r="23" spans="1:9" ht="14.4" customHeight="1" x14ac:dyDescent="0.3">
      <c r="A23" t="s">
        <v>119</v>
      </c>
      <c r="B23" s="4" t="s">
        <v>120</v>
      </c>
      <c r="C23" s="4" t="s">
        <v>121</v>
      </c>
      <c r="D23" s="6">
        <v>36</v>
      </c>
      <c r="E23" s="4" t="s">
        <v>20</v>
      </c>
      <c r="F23" s="4" t="s">
        <v>122</v>
      </c>
      <c r="G23" s="4" t="s">
        <v>123</v>
      </c>
      <c r="H23" s="4" t="s">
        <v>15</v>
      </c>
      <c r="I23" s="10" t="s">
        <v>61</v>
      </c>
    </row>
    <row r="24" spans="1:9" ht="14.4" customHeight="1" x14ac:dyDescent="0.3">
      <c r="A24" t="s">
        <v>124</v>
      </c>
      <c r="B24" s="4" t="s">
        <v>125</v>
      </c>
      <c r="C24" s="4" t="s">
        <v>126</v>
      </c>
      <c r="D24" s="6">
        <v>33</v>
      </c>
      <c r="E24" s="4" t="s">
        <v>20</v>
      </c>
      <c r="F24" s="4" t="s">
        <v>127</v>
      </c>
      <c r="G24" s="4" t="s">
        <v>128</v>
      </c>
      <c r="H24" s="4" t="s">
        <v>15</v>
      </c>
      <c r="I24" s="10" t="s">
        <v>40</v>
      </c>
    </row>
    <row r="25" spans="1:9" ht="14.4" customHeight="1" x14ac:dyDescent="0.3">
      <c r="A25" t="s">
        <v>129</v>
      </c>
      <c r="B25" s="4" t="s">
        <v>130</v>
      </c>
      <c r="C25" s="4" t="s">
        <v>131</v>
      </c>
      <c r="D25" s="6">
        <v>52</v>
      </c>
      <c r="E25" s="4" t="s">
        <v>20</v>
      </c>
      <c r="F25" s="4" t="s">
        <v>132</v>
      </c>
      <c r="G25" s="4" t="s">
        <v>45</v>
      </c>
      <c r="H25" s="4" t="s">
        <v>15</v>
      </c>
      <c r="I25" s="10" t="s">
        <v>40</v>
      </c>
    </row>
    <row r="26" spans="1:9" ht="14.4" customHeight="1" x14ac:dyDescent="0.3">
      <c r="A26" t="s">
        <v>133</v>
      </c>
      <c r="B26" s="4" t="s">
        <v>134</v>
      </c>
      <c r="C26" s="4" t="s">
        <v>37</v>
      </c>
      <c r="D26" s="6">
        <v>40</v>
      </c>
      <c r="E26" s="4" t="s">
        <v>12</v>
      </c>
      <c r="F26" s="4" t="s">
        <v>135</v>
      </c>
      <c r="G26" s="4" t="s">
        <v>136</v>
      </c>
      <c r="H26" s="4" t="s">
        <v>15</v>
      </c>
      <c r="I26" s="10" t="s">
        <v>23</v>
      </c>
    </row>
    <row r="27" spans="1:9" ht="14.4" customHeight="1" x14ac:dyDescent="0.3">
      <c r="A27" t="s">
        <v>137</v>
      </c>
      <c r="B27" s="4" t="s">
        <v>138</v>
      </c>
      <c r="C27" s="4" t="s">
        <v>139</v>
      </c>
      <c r="D27" s="6">
        <v>59</v>
      </c>
      <c r="E27" s="4" t="s">
        <v>20</v>
      </c>
      <c r="F27" s="4" t="s">
        <v>140</v>
      </c>
      <c r="G27" s="4" t="s">
        <v>39</v>
      </c>
      <c r="H27" s="4" t="s">
        <v>15</v>
      </c>
      <c r="I27" s="10" t="s">
        <v>34</v>
      </c>
    </row>
    <row r="28" spans="1:9" ht="14.4" customHeight="1" x14ac:dyDescent="0.3">
      <c r="A28" t="s">
        <v>141</v>
      </c>
      <c r="B28" s="4" t="s">
        <v>47</v>
      </c>
      <c r="C28" s="4" t="s">
        <v>142</v>
      </c>
      <c r="D28" s="6">
        <v>18</v>
      </c>
      <c r="E28" s="4" t="s">
        <v>20</v>
      </c>
      <c r="F28" s="4" t="s">
        <v>143</v>
      </c>
      <c r="G28" s="4" t="s">
        <v>144</v>
      </c>
      <c r="H28" s="4" t="s">
        <v>15</v>
      </c>
      <c r="I28" s="10" t="s">
        <v>61</v>
      </c>
    </row>
    <row r="29" spans="1:9" ht="14.4" customHeight="1" x14ac:dyDescent="0.3">
      <c r="A29" t="s">
        <v>145</v>
      </c>
      <c r="B29" s="4" t="s">
        <v>146</v>
      </c>
      <c r="C29" s="4" t="s">
        <v>147</v>
      </c>
      <c r="D29" s="6">
        <v>31</v>
      </c>
      <c r="E29" s="4" t="s">
        <v>12</v>
      </c>
      <c r="F29" s="4" t="s">
        <v>148</v>
      </c>
      <c r="G29" s="4" t="s">
        <v>149</v>
      </c>
      <c r="H29" s="4" t="s">
        <v>15</v>
      </c>
      <c r="I29" s="10" t="s">
        <v>16</v>
      </c>
    </row>
    <row r="30" spans="1:9" ht="14.4" customHeight="1" x14ac:dyDescent="0.3">
      <c r="A30" t="s">
        <v>150</v>
      </c>
      <c r="B30" s="4" t="s">
        <v>151</v>
      </c>
      <c r="C30" s="4" t="s">
        <v>152</v>
      </c>
      <c r="D30" s="6">
        <v>27</v>
      </c>
      <c r="E30" s="4" t="s">
        <v>20</v>
      </c>
      <c r="F30" s="4" t="s">
        <v>153</v>
      </c>
      <c r="G30" s="4" t="s">
        <v>113</v>
      </c>
      <c r="H30" s="4" t="s">
        <v>15</v>
      </c>
      <c r="I30" s="10" t="s">
        <v>23</v>
      </c>
    </row>
    <row r="31" spans="1:9" ht="14.4" customHeight="1" x14ac:dyDescent="0.3">
      <c r="A31" t="s">
        <v>154</v>
      </c>
      <c r="B31" s="4" t="s">
        <v>155</v>
      </c>
      <c r="C31" s="4" t="s">
        <v>156</v>
      </c>
      <c r="D31" s="6">
        <v>54</v>
      </c>
      <c r="E31" s="4" t="s">
        <v>20</v>
      </c>
      <c r="F31" s="4" t="s">
        <v>157</v>
      </c>
      <c r="G31" s="4" t="s">
        <v>39</v>
      </c>
      <c r="H31" s="4" t="s">
        <v>15</v>
      </c>
      <c r="I31" s="10" t="s">
        <v>40</v>
      </c>
    </row>
    <row r="32" spans="1:9" ht="14.4" customHeight="1" x14ac:dyDescent="0.3">
      <c r="A32" t="s">
        <v>158</v>
      </c>
      <c r="B32" s="4" t="s">
        <v>159</v>
      </c>
      <c r="C32" s="4" t="s">
        <v>160</v>
      </c>
      <c r="D32" s="6">
        <v>64</v>
      </c>
      <c r="E32" s="4" t="s">
        <v>20</v>
      </c>
      <c r="F32" s="4" t="s">
        <v>161</v>
      </c>
      <c r="G32" s="4" t="s">
        <v>66</v>
      </c>
      <c r="H32" s="4" t="s">
        <v>15</v>
      </c>
      <c r="I32" s="10" t="s">
        <v>34</v>
      </c>
    </row>
    <row r="33" spans="1:9" ht="14.4" customHeight="1" x14ac:dyDescent="0.3">
      <c r="A33" t="s">
        <v>162</v>
      </c>
      <c r="B33" s="4" t="s">
        <v>163</v>
      </c>
      <c r="C33" s="4" t="s">
        <v>164</v>
      </c>
      <c r="D33" s="6">
        <v>41</v>
      </c>
      <c r="E33" s="4" t="s">
        <v>12</v>
      </c>
      <c r="F33" s="4" t="s">
        <v>165</v>
      </c>
      <c r="G33" s="4" t="s">
        <v>45</v>
      </c>
      <c r="H33" s="4" t="s">
        <v>15</v>
      </c>
      <c r="I33" s="10" t="s">
        <v>40</v>
      </c>
    </row>
    <row r="34" spans="1:9" ht="14.4" customHeight="1" x14ac:dyDescent="0.3">
      <c r="A34" t="s">
        <v>166</v>
      </c>
      <c r="B34" s="4" t="s">
        <v>167</v>
      </c>
      <c r="C34" s="4" t="s">
        <v>168</v>
      </c>
      <c r="D34" s="6">
        <v>48</v>
      </c>
      <c r="E34" s="4" t="s">
        <v>20</v>
      </c>
      <c r="F34" s="4" t="s">
        <v>169</v>
      </c>
      <c r="G34" s="4" t="s">
        <v>170</v>
      </c>
      <c r="H34" s="4" t="s">
        <v>15</v>
      </c>
      <c r="I34" s="10" t="s">
        <v>61</v>
      </c>
    </row>
    <row r="35" spans="1:9" ht="14.4" customHeight="1" x14ac:dyDescent="0.3">
      <c r="A35" t="s">
        <v>171</v>
      </c>
      <c r="B35" s="4" t="s">
        <v>172</v>
      </c>
      <c r="C35" s="4" t="s">
        <v>173</v>
      </c>
      <c r="D35" s="6">
        <v>25</v>
      </c>
      <c r="E35" s="4" t="s">
        <v>12</v>
      </c>
      <c r="F35" s="4" t="s">
        <v>174</v>
      </c>
      <c r="G35" s="4" t="s">
        <v>123</v>
      </c>
      <c r="H35" s="4" t="s">
        <v>15</v>
      </c>
      <c r="I35" s="10" t="s">
        <v>23</v>
      </c>
    </row>
    <row r="36" spans="1:9" ht="14.4" customHeight="1" x14ac:dyDescent="0.3">
      <c r="A36" t="s">
        <v>175</v>
      </c>
      <c r="B36" s="4" t="s">
        <v>176</v>
      </c>
      <c r="C36" s="4" t="s">
        <v>177</v>
      </c>
      <c r="D36" s="6">
        <v>27</v>
      </c>
      <c r="E36" s="4" t="s">
        <v>20</v>
      </c>
      <c r="F36" s="4" t="s">
        <v>178</v>
      </c>
      <c r="G36" s="4" t="s">
        <v>179</v>
      </c>
      <c r="H36" s="4" t="s">
        <v>15</v>
      </c>
      <c r="I36" s="10" t="s">
        <v>23</v>
      </c>
    </row>
    <row r="37" spans="1:9" ht="14.4" customHeight="1" x14ac:dyDescent="0.3">
      <c r="A37" t="s">
        <v>180</v>
      </c>
      <c r="B37" s="4" t="s">
        <v>181</v>
      </c>
      <c r="C37" s="4" t="s">
        <v>182</v>
      </c>
      <c r="D37" s="6">
        <v>52</v>
      </c>
      <c r="E37" s="4" t="s">
        <v>12</v>
      </c>
      <c r="F37" s="4" t="s">
        <v>183</v>
      </c>
      <c r="G37" s="4" t="s">
        <v>22</v>
      </c>
      <c r="H37" s="4" t="s">
        <v>15</v>
      </c>
      <c r="I37" s="10" t="s">
        <v>40</v>
      </c>
    </row>
    <row r="38" spans="1:9" ht="14.4" customHeight="1" x14ac:dyDescent="0.3">
      <c r="A38" t="s">
        <v>184</v>
      </c>
      <c r="B38" s="4" t="s">
        <v>185</v>
      </c>
      <c r="C38" s="4" t="s">
        <v>186</v>
      </c>
      <c r="D38" s="6">
        <v>20</v>
      </c>
      <c r="E38" s="4" t="s">
        <v>20</v>
      </c>
      <c r="F38" s="4" t="s">
        <v>187</v>
      </c>
      <c r="G38" s="4" t="s">
        <v>104</v>
      </c>
      <c r="H38" s="4" t="s">
        <v>15</v>
      </c>
      <c r="I38" s="10" t="s">
        <v>61</v>
      </c>
    </row>
    <row r="39" spans="1:9" ht="14.4" customHeight="1" x14ac:dyDescent="0.3">
      <c r="A39" t="s">
        <v>188</v>
      </c>
      <c r="B39" s="4" t="s">
        <v>176</v>
      </c>
      <c r="C39" s="4" t="s">
        <v>189</v>
      </c>
      <c r="D39" s="6">
        <v>27</v>
      </c>
      <c r="E39" s="4" t="s">
        <v>20</v>
      </c>
      <c r="F39" s="4" t="s">
        <v>190</v>
      </c>
      <c r="G39" s="4" t="s">
        <v>50</v>
      </c>
      <c r="H39" s="4" t="s">
        <v>15</v>
      </c>
      <c r="I39" s="10" t="s">
        <v>16</v>
      </c>
    </row>
    <row r="40" spans="1:9" ht="14.4" customHeight="1" x14ac:dyDescent="0.3">
      <c r="A40" t="s">
        <v>191</v>
      </c>
      <c r="B40" s="4" t="s">
        <v>192</v>
      </c>
      <c r="C40" s="4" t="s">
        <v>193</v>
      </c>
      <c r="D40" s="6">
        <v>35</v>
      </c>
      <c r="E40" s="4" t="s">
        <v>20</v>
      </c>
      <c r="F40" s="4" t="s">
        <v>194</v>
      </c>
      <c r="G40" s="4" t="s">
        <v>22</v>
      </c>
      <c r="H40" s="4" t="s">
        <v>15</v>
      </c>
      <c r="I40" s="10" t="s">
        <v>34</v>
      </c>
    </row>
    <row r="41" spans="1:9" ht="14.4" customHeight="1" x14ac:dyDescent="0.3">
      <c r="A41" t="s">
        <v>195</v>
      </c>
      <c r="B41" s="4" t="s">
        <v>196</v>
      </c>
      <c r="C41" s="4" t="s">
        <v>197</v>
      </c>
      <c r="D41" s="6">
        <v>55</v>
      </c>
      <c r="E41" s="4" t="s">
        <v>20</v>
      </c>
      <c r="F41" s="4" t="s">
        <v>198</v>
      </c>
      <c r="G41" s="4" t="s">
        <v>199</v>
      </c>
      <c r="H41" s="4" t="s">
        <v>15</v>
      </c>
      <c r="I41" s="10" t="s">
        <v>61</v>
      </c>
    </row>
    <row r="42" spans="1:9" ht="14.4" customHeight="1" x14ac:dyDescent="0.3">
      <c r="A42" t="s">
        <v>200</v>
      </c>
      <c r="B42" s="4" t="s">
        <v>201</v>
      </c>
      <c r="C42" s="4" t="s">
        <v>202</v>
      </c>
      <c r="D42" s="6">
        <v>50</v>
      </c>
      <c r="E42" s="4" t="s">
        <v>12</v>
      </c>
      <c r="F42" s="4" t="s">
        <v>203</v>
      </c>
      <c r="G42" s="4" t="s">
        <v>80</v>
      </c>
      <c r="H42" s="4" t="s">
        <v>15</v>
      </c>
      <c r="I42" s="10" t="s">
        <v>61</v>
      </c>
    </row>
    <row r="43" spans="1:9" ht="14.4" customHeight="1" x14ac:dyDescent="0.3">
      <c r="A43" t="s">
        <v>204</v>
      </c>
      <c r="B43" s="4" t="s">
        <v>205</v>
      </c>
      <c r="C43" s="4" t="s">
        <v>206</v>
      </c>
      <c r="D43" s="6">
        <v>21</v>
      </c>
      <c r="E43" s="4" t="s">
        <v>12</v>
      </c>
      <c r="F43" s="4" t="s">
        <v>207</v>
      </c>
      <c r="G43" s="4" t="s">
        <v>208</v>
      </c>
      <c r="H43" s="4" t="s">
        <v>15</v>
      </c>
      <c r="I43" s="10" t="s">
        <v>23</v>
      </c>
    </row>
    <row r="44" spans="1:9" ht="14.4" customHeight="1" x14ac:dyDescent="0.3">
      <c r="A44" t="s">
        <v>209</v>
      </c>
      <c r="B44" s="4" t="s">
        <v>210</v>
      </c>
      <c r="C44" s="4" t="s">
        <v>211</v>
      </c>
      <c r="D44" s="6">
        <v>19</v>
      </c>
      <c r="E44" s="4" t="s">
        <v>12</v>
      </c>
      <c r="F44" s="4" t="s">
        <v>212</v>
      </c>
      <c r="G44" s="4" t="s">
        <v>213</v>
      </c>
      <c r="H44" s="4" t="s">
        <v>15</v>
      </c>
      <c r="I44" s="10" t="s">
        <v>23</v>
      </c>
    </row>
    <row r="45" spans="1:9" ht="14.4" customHeight="1" x14ac:dyDescent="0.3">
      <c r="A45" t="s">
        <v>214</v>
      </c>
      <c r="B45" s="4" t="s">
        <v>215</v>
      </c>
      <c r="C45" s="4" t="s">
        <v>216</v>
      </c>
      <c r="D45" s="6">
        <v>45</v>
      </c>
      <c r="E45" s="4" t="s">
        <v>12</v>
      </c>
      <c r="F45" s="4" t="s">
        <v>217</v>
      </c>
      <c r="G45" s="4" t="s">
        <v>218</v>
      </c>
      <c r="H45" s="4" t="s">
        <v>15</v>
      </c>
      <c r="I45" s="10" t="s">
        <v>61</v>
      </c>
    </row>
    <row r="46" spans="1:9" ht="14.4" customHeight="1" x14ac:dyDescent="0.3">
      <c r="A46" t="s">
        <v>219</v>
      </c>
      <c r="B46" s="4" t="s">
        <v>220</v>
      </c>
      <c r="C46" s="4" t="s">
        <v>221</v>
      </c>
      <c r="D46" s="6">
        <v>34</v>
      </c>
      <c r="E46" s="4" t="s">
        <v>12</v>
      </c>
      <c r="F46" s="4" t="s">
        <v>222</v>
      </c>
      <c r="G46" s="4" t="s">
        <v>128</v>
      </c>
      <c r="H46" s="4" t="s">
        <v>15</v>
      </c>
      <c r="I46" s="10" t="s">
        <v>34</v>
      </c>
    </row>
    <row r="47" spans="1:9" ht="14.4" customHeight="1" x14ac:dyDescent="0.3">
      <c r="A47" t="s">
        <v>223</v>
      </c>
      <c r="B47" s="4" t="s">
        <v>224</v>
      </c>
      <c r="C47" s="4" t="s">
        <v>225</v>
      </c>
      <c r="D47" s="6">
        <v>54</v>
      </c>
      <c r="E47" s="4" t="s">
        <v>12</v>
      </c>
      <c r="F47" s="4" t="s">
        <v>226</v>
      </c>
      <c r="G47" s="4" t="s">
        <v>170</v>
      </c>
      <c r="H47" s="4" t="s">
        <v>15</v>
      </c>
      <c r="I47" s="10" t="s">
        <v>61</v>
      </c>
    </row>
    <row r="48" spans="1:9" ht="14.4" customHeight="1" x14ac:dyDescent="0.3">
      <c r="A48" t="s">
        <v>227</v>
      </c>
      <c r="B48" s="4" t="s">
        <v>228</v>
      </c>
      <c r="C48" s="4" t="s">
        <v>229</v>
      </c>
      <c r="D48" s="6">
        <v>55</v>
      </c>
      <c r="E48" s="4" t="s">
        <v>20</v>
      </c>
      <c r="F48" s="4" t="s">
        <v>230</v>
      </c>
      <c r="G48" s="4" t="s">
        <v>33</v>
      </c>
      <c r="H48" s="4" t="s">
        <v>15</v>
      </c>
      <c r="I48" s="10" t="s">
        <v>23</v>
      </c>
    </row>
    <row r="49" spans="1:9" ht="14.4" customHeight="1" x14ac:dyDescent="0.3">
      <c r="A49" t="s">
        <v>231</v>
      </c>
      <c r="B49" s="4" t="s">
        <v>232</v>
      </c>
      <c r="C49" s="4" t="s">
        <v>233</v>
      </c>
      <c r="D49" s="6">
        <v>54</v>
      </c>
      <c r="E49" s="4" t="s">
        <v>20</v>
      </c>
      <c r="F49" s="4" t="s">
        <v>234</v>
      </c>
      <c r="G49" s="4" t="s">
        <v>235</v>
      </c>
      <c r="H49" s="4" t="s">
        <v>15</v>
      </c>
      <c r="I49" s="10" t="s">
        <v>40</v>
      </c>
    </row>
    <row r="50" spans="1:9" ht="14.4" customHeight="1" x14ac:dyDescent="0.3">
      <c r="A50" t="s">
        <v>236</v>
      </c>
      <c r="B50" s="4" t="s">
        <v>237</v>
      </c>
      <c r="C50" s="4" t="s">
        <v>238</v>
      </c>
      <c r="D50" s="6">
        <v>54</v>
      </c>
      <c r="E50" s="4" t="s">
        <v>12</v>
      </c>
      <c r="F50" s="4" t="s">
        <v>239</v>
      </c>
      <c r="G50" s="4" t="s">
        <v>14</v>
      </c>
      <c r="H50" s="4" t="s">
        <v>15</v>
      </c>
      <c r="I50" s="10" t="s">
        <v>23</v>
      </c>
    </row>
    <row r="51" spans="1:9" ht="14.4" customHeight="1" x14ac:dyDescent="0.3">
      <c r="A51" t="s">
        <v>240</v>
      </c>
      <c r="B51" s="4" t="s">
        <v>241</v>
      </c>
      <c r="C51" s="4" t="s">
        <v>242</v>
      </c>
      <c r="D51" s="6">
        <v>45</v>
      </c>
      <c r="E51" s="4" t="s">
        <v>20</v>
      </c>
      <c r="F51" s="4" t="s">
        <v>243</v>
      </c>
      <c r="G51" s="4" t="s">
        <v>33</v>
      </c>
      <c r="H51" s="4" t="s">
        <v>15</v>
      </c>
      <c r="I51" s="10" t="s">
        <v>61</v>
      </c>
    </row>
    <row r="52" spans="1:9" ht="14.4" customHeight="1" x14ac:dyDescent="0.3">
      <c r="A52" t="s">
        <v>244</v>
      </c>
      <c r="B52" s="4" t="s">
        <v>245</v>
      </c>
      <c r="C52" s="4" t="s">
        <v>246</v>
      </c>
      <c r="D52" s="6">
        <v>61</v>
      </c>
      <c r="E52" s="4" t="s">
        <v>20</v>
      </c>
      <c r="F52" s="4" t="s">
        <v>247</v>
      </c>
      <c r="G52" s="4" t="s">
        <v>248</v>
      </c>
      <c r="H52" s="4" t="s">
        <v>15</v>
      </c>
      <c r="I52" s="10" t="s">
        <v>61</v>
      </c>
    </row>
    <row r="53" spans="1:9" ht="14.4" customHeight="1" x14ac:dyDescent="0.3">
      <c r="A53" t="s">
        <v>249</v>
      </c>
      <c r="B53" s="4" t="s">
        <v>163</v>
      </c>
      <c r="C53" s="4" t="s">
        <v>250</v>
      </c>
      <c r="D53" s="6">
        <v>23</v>
      </c>
      <c r="E53" s="4" t="s">
        <v>20</v>
      </c>
      <c r="F53" s="4" t="s">
        <v>251</v>
      </c>
      <c r="G53" s="4" t="s">
        <v>55</v>
      </c>
      <c r="H53" s="4" t="s">
        <v>15</v>
      </c>
      <c r="I53" s="10" t="s">
        <v>61</v>
      </c>
    </row>
    <row r="54" spans="1:9" ht="14.4" customHeight="1" x14ac:dyDescent="0.3">
      <c r="A54" t="s">
        <v>252</v>
      </c>
      <c r="B54" s="4" t="s">
        <v>253</v>
      </c>
      <c r="C54" s="4" t="s">
        <v>254</v>
      </c>
      <c r="D54" s="6">
        <v>55</v>
      </c>
      <c r="E54" s="4" t="s">
        <v>12</v>
      </c>
      <c r="F54" s="4" t="s">
        <v>255</v>
      </c>
      <c r="G54" s="4" t="s">
        <v>256</v>
      </c>
      <c r="H54" s="4" t="s">
        <v>15</v>
      </c>
      <c r="I54" s="10" t="s">
        <v>34</v>
      </c>
    </row>
    <row r="55" spans="1:9" ht="14.4" customHeight="1" x14ac:dyDescent="0.3">
      <c r="A55" t="s">
        <v>257</v>
      </c>
      <c r="B55" s="4" t="s">
        <v>258</v>
      </c>
      <c r="C55" s="4" t="s">
        <v>259</v>
      </c>
      <c r="D55" s="6">
        <v>37</v>
      </c>
      <c r="E55" s="4" t="s">
        <v>20</v>
      </c>
      <c r="F55" s="4" t="s">
        <v>260</v>
      </c>
      <c r="G55" s="4" t="s">
        <v>199</v>
      </c>
      <c r="H55" s="4" t="s">
        <v>15</v>
      </c>
      <c r="I55" s="10" t="s">
        <v>61</v>
      </c>
    </row>
    <row r="56" spans="1:9" ht="14.4" customHeight="1" x14ac:dyDescent="0.3">
      <c r="A56" t="s">
        <v>261</v>
      </c>
      <c r="B56" s="4" t="s">
        <v>262</v>
      </c>
      <c r="C56" s="4" t="s">
        <v>263</v>
      </c>
      <c r="D56" s="6">
        <v>24</v>
      </c>
      <c r="E56" s="4" t="s">
        <v>12</v>
      </c>
      <c r="F56" s="4" t="s">
        <v>264</v>
      </c>
      <c r="G56" s="4" t="s">
        <v>123</v>
      </c>
      <c r="H56" s="4" t="s">
        <v>15</v>
      </c>
      <c r="I56" s="10" t="s">
        <v>23</v>
      </c>
    </row>
    <row r="57" spans="1:9" ht="14.4" customHeight="1" x14ac:dyDescent="0.3">
      <c r="A57" t="s">
        <v>265</v>
      </c>
      <c r="B57" s="4" t="s">
        <v>266</v>
      </c>
      <c r="C57" s="4" t="s">
        <v>267</v>
      </c>
      <c r="D57" s="6">
        <v>56</v>
      </c>
      <c r="E57" s="4" t="s">
        <v>20</v>
      </c>
      <c r="F57" s="4" t="s">
        <v>268</v>
      </c>
      <c r="G57" s="4" t="s">
        <v>256</v>
      </c>
      <c r="H57" s="4" t="s">
        <v>15</v>
      </c>
      <c r="I57" s="10" t="s">
        <v>34</v>
      </c>
    </row>
    <row r="58" spans="1:9" ht="14.4" customHeight="1" x14ac:dyDescent="0.3">
      <c r="A58" t="s">
        <v>269</v>
      </c>
      <c r="B58" s="4" t="s">
        <v>176</v>
      </c>
      <c r="C58" s="4" t="s">
        <v>270</v>
      </c>
      <c r="D58" s="6">
        <v>49</v>
      </c>
      <c r="E58" s="4" t="s">
        <v>20</v>
      </c>
      <c r="F58" s="4" t="s">
        <v>271</v>
      </c>
      <c r="G58" s="4" t="s">
        <v>66</v>
      </c>
      <c r="H58" s="4" t="s">
        <v>15</v>
      </c>
      <c r="I58" s="10" t="s">
        <v>61</v>
      </c>
    </row>
    <row r="59" spans="1:9" ht="14.4" customHeight="1" x14ac:dyDescent="0.3">
      <c r="A59" t="s">
        <v>272</v>
      </c>
      <c r="B59" s="4" t="s">
        <v>273</v>
      </c>
      <c r="C59" s="4" t="s">
        <v>274</v>
      </c>
      <c r="D59" s="6">
        <v>43</v>
      </c>
      <c r="E59" s="4" t="s">
        <v>20</v>
      </c>
      <c r="F59" s="4" t="s">
        <v>275</v>
      </c>
      <c r="G59" s="4" t="s">
        <v>276</v>
      </c>
      <c r="H59" s="4" t="s">
        <v>15</v>
      </c>
      <c r="I59" s="10" t="s">
        <v>23</v>
      </c>
    </row>
    <row r="60" spans="1:9" ht="14.4" customHeight="1" x14ac:dyDescent="0.3">
      <c r="A60" t="s">
        <v>277</v>
      </c>
      <c r="B60" s="4" t="s">
        <v>278</v>
      </c>
      <c r="C60" s="4" t="s">
        <v>279</v>
      </c>
      <c r="D60" s="6">
        <v>51</v>
      </c>
      <c r="E60" s="4" t="s">
        <v>12</v>
      </c>
      <c r="F60" s="4" t="s">
        <v>280</v>
      </c>
      <c r="G60" s="4" t="s">
        <v>179</v>
      </c>
      <c r="H60" s="4" t="s">
        <v>15</v>
      </c>
      <c r="I60" s="10" t="s">
        <v>23</v>
      </c>
    </row>
    <row r="61" spans="1:9" ht="14.4" customHeight="1" x14ac:dyDescent="0.3">
      <c r="A61" t="s">
        <v>281</v>
      </c>
      <c r="B61" s="4" t="s">
        <v>282</v>
      </c>
      <c r="C61" s="4" t="s">
        <v>283</v>
      </c>
      <c r="D61" s="6">
        <v>53</v>
      </c>
      <c r="E61" s="4" t="s">
        <v>12</v>
      </c>
      <c r="F61" s="4" t="s">
        <v>284</v>
      </c>
      <c r="G61" s="4" t="s">
        <v>85</v>
      </c>
      <c r="H61" s="4" t="s">
        <v>15</v>
      </c>
      <c r="I61" s="10" t="s">
        <v>23</v>
      </c>
    </row>
    <row r="62" spans="1:9" ht="14.4" customHeight="1" x14ac:dyDescent="0.3">
      <c r="A62" t="s">
        <v>285</v>
      </c>
      <c r="B62" s="4" t="s">
        <v>155</v>
      </c>
      <c r="C62" s="4" t="s">
        <v>286</v>
      </c>
      <c r="D62" s="6">
        <v>22</v>
      </c>
      <c r="E62" s="4" t="s">
        <v>20</v>
      </c>
      <c r="F62" s="4" t="s">
        <v>287</v>
      </c>
      <c r="G62" s="4" t="s">
        <v>208</v>
      </c>
      <c r="H62" s="4" t="s">
        <v>15</v>
      </c>
      <c r="I62" s="10" t="s">
        <v>40</v>
      </c>
    </row>
    <row r="63" spans="1:9" ht="14.4" customHeight="1" x14ac:dyDescent="0.3">
      <c r="A63" t="s">
        <v>288</v>
      </c>
      <c r="B63" s="4" t="s">
        <v>289</v>
      </c>
      <c r="C63" s="4" t="s">
        <v>290</v>
      </c>
      <c r="D63" s="6">
        <v>23</v>
      </c>
      <c r="E63" s="4" t="s">
        <v>12</v>
      </c>
      <c r="F63" s="4" t="s">
        <v>291</v>
      </c>
      <c r="G63" s="4" t="s">
        <v>144</v>
      </c>
      <c r="H63" s="4" t="s">
        <v>15</v>
      </c>
      <c r="I63" s="10" t="s">
        <v>40</v>
      </c>
    </row>
    <row r="64" spans="1:9" ht="14.4" customHeight="1" x14ac:dyDescent="0.3">
      <c r="A64" t="s">
        <v>292</v>
      </c>
      <c r="B64" s="4" t="s">
        <v>205</v>
      </c>
      <c r="C64" s="4" t="s">
        <v>293</v>
      </c>
      <c r="D64" s="6">
        <v>50</v>
      </c>
      <c r="E64" s="4" t="s">
        <v>12</v>
      </c>
      <c r="F64" s="4" t="s">
        <v>294</v>
      </c>
      <c r="G64" s="4" t="s">
        <v>295</v>
      </c>
      <c r="H64" s="4" t="s">
        <v>15</v>
      </c>
      <c r="I64" s="10" t="s">
        <v>34</v>
      </c>
    </row>
    <row r="65" spans="1:9" ht="14.4" customHeight="1" x14ac:dyDescent="0.3">
      <c r="A65" t="s">
        <v>296</v>
      </c>
      <c r="B65" s="4" t="s">
        <v>110</v>
      </c>
      <c r="C65" s="4" t="s">
        <v>297</v>
      </c>
      <c r="D65" s="6">
        <v>51</v>
      </c>
      <c r="E65" s="4" t="s">
        <v>12</v>
      </c>
      <c r="F65" s="4" t="s">
        <v>298</v>
      </c>
      <c r="G65" s="4" t="s">
        <v>299</v>
      </c>
      <c r="H65" s="4" t="s">
        <v>15</v>
      </c>
      <c r="I65" s="10" t="s">
        <v>23</v>
      </c>
    </row>
    <row r="66" spans="1:9" ht="14.4" customHeight="1" x14ac:dyDescent="0.3">
      <c r="A66" t="s">
        <v>300</v>
      </c>
      <c r="B66" s="4" t="s">
        <v>301</v>
      </c>
      <c r="C66" s="4" t="s">
        <v>302</v>
      </c>
      <c r="D66" s="6">
        <v>33</v>
      </c>
      <c r="E66" s="4" t="s">
        <v>12</v>
      </c>
      <c r="F66" s="4" t="s">
        <v>303</v>
      </c>
      <c r="G66" s="4" t="s">
        <v>170</v>
      </c>
      <c r="H66" s="4" t="s">
        <v>15</v>
      </c>
      <c r="I66" s="10" t="s">
        <v>61</v>
      </c>
    </row>
    <row r="67" spans="1:9" ht="14.4" customHeight="1" x14ac:dyDescent="0.3">
      <c r="A67" t="s">
        <v>304</v>
      </c>
      <c r="B67" s="4" t="s">
        <v>110</v>
      </c>
      <c r="C67" s="4" t="s">
        <v>305</v>
      </c>
      <c r="D67" s="6">
        <v>21</v>
      </c>
      <c r="E67" s="4" t="s">
        <v>20</v>
      </c>
      <c r="F67" s="4" t="s">
        <v>306</v>
      </c>
      <c r="G67" s="4" t="s">
        <v>235</v>
      </c>
      <c r="H67" s="4" t="s">
        <v>15</v>
      </c>
      <c r="I67" s="10" t="s">
        <v>40</v>
      </c>
    </row>
    <row r="68" spans="1:9" ht="14.4" customHeight="1" x14ac:dyDescent="0.3">
      <c r="A68" t="s">
        <v>307</v>
      </c>
      <c r="B68" s="4" t="s">
        <v>308</v>
      </c>
      <c r="C68" s="4" t="s">
        <v>309</v>
      </c>
      <c r="D68" s="6">
        <v>27</v>
      </c>
      <c r="E68" s="4" t="s">
        <v>20</v>
      </c>
      <c r="F68" s="4" t="s">
        <v>310</v>
      </c>
      <c r="G68" s="4" t="s">
        <v>60</v>
      </c>
      <c r="H68" s="4" t="s">
        <v>15</v>
      </c>
      <c r="I68" s="10" t="s">
        <v>40</v>
      </c>
    </row>
    <row r="69" spans="1:9" ht="14.4" customHeight="1" x14ac:dyDescent="0.3">
      <c r="A69" t="s">
        <v>311</v>
      </c>
      <c r="B69" s="4" t="s">
        <v>47</v>
      </c>
      <c r="C69" s="4" t="s">
        <v>312</v>
      </c>
      <c r="D69" s="6">
        <v>58</v>
      </c>
      <c r="E69" s="4" t="s">
        <v>12</v>
      </c>
      <c r="F69" s="4" t="s">
        <v>313</v>
      </c>
      <c r="G69" s="4" t="s">
        <v>314</v>
      </c>
      <c r="H69" s="4" t="s">
        <v>15</v>
      </c>
      <c r="I69" s="10" t="s">
        <v>40</v>
      </c>
    </row>
    <row r="70" spans="1:9" ht="14.4" customHeight="1" x14ac:dyDescent="0.3">
      <c r="A70" t="s">
        <v>315</v>
      </c>
      <c r="B70" s="4" t="s">
        <v>316</v>
      </c>
      <c r="C70" s="4" t="s">
        <v>317</v>
      </c>
      <c r="D70" s="6">
        <v>24</v>
      </c>
      <c r="E70" s="4" t="s">
        <v>20</v>
      </c>
      <c r="F70" s="4" t="s">
        <v>318</v>
      </c>
      <c r="G70" s="4" t="s">
        <v>319</v>
      </c>
      <c r="H70" s="4" t="s">
        <v>15</v>
      </c>
      <c r="I70" s="10" t="s">
        <v>40</v>
      </c>
    </row>
    <row r="71" spans="1:9" ht="14.4" customHeight="1" x14ac:dyDescent="0.3">
      <c r="A71" t="s">
        <v>320</v>
      </c>
      <c r="B71" s="4" t="s">
        <v>321</v>
      </c>
      <c r="C71" s="4" t="s">
        <v>322</v>
      </c>
      <c r="D71" s="6">
        <v>24</v>
      </c>
      <c r="E71" s="4" t="s">
        <v>20</v>
      </c>
      <c r="F71" s="4" t="s">
        <v>323</v>
      </c>
      <c r="G71" s="4" t="s">
        <v>113</v>
      </c>
      <c r="H71" s="4" t="s">
        <v>15</v>
      </c>
      <c r="I71" s="10" t="s">
        <v>23</v>
      </c>
    </row>
    <row r="72" spans="1:9" ht="14.4" customHeight="1" x14ac:dyDescent="0.3">
      <c r="A72" t="s">
        <v>324</v>
      </c>
      <c r="B72" s="4" t="s">
        <v>201</v>
      </c>
      <c r="C72" s="4" t="s">
        <v>325</v>
      </c>
      <c r="D72" s="6">
        <v>29</v>
      </c>
      <c r="E72" s="4" t="s">
        <v>20</v>
      </c>
      <c r="F72" s="4" t="s">
        <v>326</v>
      </c>
      <c r="G72" s="4" t="s">
        <v>295</v>
      </c>
      <c r="H72" s="4" t="s">
        <v>15</v>
      </c>
      <c r="I72" s="10" t="s">
        <v>61</v>
      </c>
    </row>
    <row r="73" spans="1:9" ht="14.4" customHeight="1" x14ac:dyDescent="0.3">
      <c r="A73" t="s">
        <v>327</v>
      </c>
      <c r="B73" s="4" t="s">
        <v>328</v>
      </c>
      <c r="C73" s="4" t="s">
        <v>329</v>
      </c>
      <c r="D73" s="6">
        <v>61</v>
      </c>
      <c r="E73" s="4" t="s">
        <v>20</v>
      </c>
      <c r="F73" s="4" t="s">
        <v>330</v>
      </c>
      <c r="G73" s="4" t="s">
        <v>295</v>
      </c>
      <c r="H73" s="4" t="s">
        <v>15</v>
      </c>
      <c r="I73" s="10" t="s">
        <v>61</v>
      </c>
    </row>
    <row r="74" spans="1:9" ht="14.4" customHeight="1" x14ac:dyDescent="0.3">
      <c r="A74" t="s">
        <v>331</v>
      </c>
      <c r="B74" s="4" t="s">
        <v>196</v>
      </c>
      <c r="C74" s="4" t="s">
        <v>332</v>
      </c>
      <c r="D74" s="6">
        <v>39</v>
      </c>
      <c r="E74" s="4" t="s">
        <v>20</v>
      </c>
      <c r="F74" s="4" t="s">
        <v>333</v>
      </c>
      <c r="G74" s="4" t="s">
        <v>334</v>
      </c>
      <c r="H74" s="4" t="s">
        <v>15</v>
      </c>
      <c r="I74" s="10" t="s">
        <v>61</v>
      </c>
    </row>
    <row r="75" spans="1:9" ht="14.4" customHeight="1" x14ac:dyDescent="0.3">
      <c r="A75" t="s">
        <v>335</v>
      </c>
      <c r="B75" s="4" t="s">
        <v>176</v>
      </c>
      <c r="C75" s="4" t="s">
        <v>259</v>
      </c>
      <c r="D75" s="6">
        <v>56</v>
      </c>
      <c r="E75" s="4" t="s">
        <v>20</v>
      </c>
      <c r="F75" s="4" t="s">
        <v>336</v>
      </c>
      <c r="G75" s="4" t="s">
        <v>55</v>
      </c>
      <c r="H75" s="4" t="s">
        <v>15</v>
      </c>
      <c r="I75" s="10" t="s">
        <v>40</v>
      </c>
    </row>
    <row r="76" spans="1:9" ht="14.4" customHeight="1" x14ac:dyDescent="0.3">
      <c r="A76" t="s">
        <v>337</v>
      </c>
      <c r="B76" s="4" t="s">
        <v>97</v>
      </c>
      <c r="C76" s="4" t="s">
        <v>338</v>
      </c>
      <c r="D76" s="6">
        <v>58</v>
      </c>
      <c r="E76" s="4" t="s">
        <v>12</v>
      </c>
      <c r="F76" s="4" t="s">
        <v>339</v>
      </c>
      <c r="G76" s="4" t="s">
        <v>340</v>
      </c>
      <c r="H76" s="4" t="s">
        <v>15</v>
      </c>
      <c r="I76" s="10" t="s">
        <v>34</v>
      </c>
    </row>
    <row r="77" spans="1:9" ht="14.4" customHeight="1" x14ac:dyDescent="0.3">
      <c r="A77" t="s">
        <v>341</v>
      </c>
      <c r="B77" s="4" t="s">
        <v>106</v>
      </c>
      <c r="C77" s="4" t="s">
        <v>342</v>
      </c>
      <c r="D77" s="6">
        <v>61</v>
      </c>
      <c r="E77" s="4" t="s">
        <v>20</v>
      </c>
      <c r="F77" s="4" t="s">
        <v>343</v>
      </c>
      <c r="G77" s="4" t="s">
        <v>39</v>
      </c>
      <c r="H77" s="4" t="s">
        <v>15</v>
      </c>
      <c r="I77" s="10" t="s">
        <v>61</v>
      </c>
    </row>
    <row r="78" spans="1:9" ht="14.4" customHeight="1" x14ac:dyDescent="0.3">
      <c r="A78" t="s">
        <v>344</v>
      </c>
      <c r="B78" s="4" t="s">
        <v>82</v>
      </c>
      <c r="C78" s="4" t="s">
        <v>345</v>
      </c>
      <c r="D78" s="6">
        <v>37</v>
      </c>
      <c r="E78" s="4" t="s">
        <v>12</v>
      </c>
      <c r="F78" s="4" t="s">
        <v>346</v>
      </c>
      <c r="G78" s="4" t="s">
        <v>123</v>
      </c>
      <c r="H78" s="4" t="s">
        <v>15</v>
      </c>
      <c r="I78" s="10" t="s">
        <v>61</v>
      </c>
    </row>
    <row r="79" spans="1:9" ht="14.4" customHeight="1" x14ac:dyDescent="0.3">
      <c r="A79" t="s">
        <v>347</v>
      </c>
      <c r="B79" s="4" t="s">
        <v>262</v>
      </c>
      <c r="C79" s="4" t="s">
        <v>348</v>
      </c>
      <c r="D79" s="6">
        <v>29</v>
      </c>
      <c r="E79" s="4" t="s">
        <v>12</v>
      </c>
      <c r="F79" s="4" t="s">
        <v>349</v>
      </c>
      <c r="G79" s="4" t="s">
        <v>218</v>
      </c>
      <c r="H79" s="4" t="s">
        <v>15</v>
      </c>
      <c r="I79" s="10" t="s">
        <v>61</v>
      </c>
    </row>
    <row r="80" spans="1:9" ht="14.4" customHeight="1" x14ac:dyDescent="0.3">
      <c r="A80" t="s">
        <v>350</v>
      </c>
      <c r="B80" s="4" t="s">
        <v>308</v>
      </c>
      <c r="C80" s="4" t="s">
        <v>351</v>
      </c>
      <c r="D80" s="6">
        <v>21</v>
      </c>
      <c r="E80" s="4" t="s">
        <v>12</v>
      </c>
      <c r="F80" s="4" t="s">
        <v>352</v>
      </c>
      <c r="G80" s="4" t="s">
        <v>353</v>
      </c>
      <c r="H80" s="4" t="s">
        <v>15</v>
      </c>
      <c r="I80" s="10" t="s">
        <v>61</v>
      </c>
    </row>
    <row r="81" spans="1:9" ht="14.4" customHeight="1" x14ac:dyDescent="0.3">
      <c r="A81" t="s">
        <v>354</v>
      </c>
      <c r="B81" s="4" t="s">
        <v>355</v>
      </c>
      <c r="C81" s="4" t="s">
        <v>356</v>
      </c>
      <c r="D81" s="6">
        <v>22</v>
      </c>
      <c r="E81" s="4" t="s">
        <v>20</v>
      </c>
      <c r="F81" s="4" t="s">
        <v>357</v>
      </c>
      <c r="G81" s="4" t="s">
        <v>358</v>
      </c>
      <c r="H81" s="4" t="s">
        <v>15</v>
      </c>
      <c r="I81" s="10" t="s">
        <v>23</v>
      </c>
    </row>
    <row r="82" spans="1:9" ht="14.4" customHeight="1" x14ac:dyDescent="0.3">
      <c r="A82" t="s">
        <v>359</v>
      </c>
      <c r="B82" s="4" t="s">
        <v>360</v>
      </c>
      <c r="C82" s="4" t="s">
        <v>361</v>
      </c>
      <c r="D82" s="6">
        <v>61</v>
      </c>
      <c r="E82" s="4" t="s">
        <v>20</v>
      </c>
      <c r="F82" s="4" t="s">
        <v>362</v>
      </c>
      <c r="G82" s="4" t="s">
        <v>295</v>
      </c>
      <c r="H82" s="4" t="s">
        <v>15</v>
      </c>
      <c r="I82" s="10" t="s">
        <v>34</v>
      </c>
    </row>
    <row r="83" spans="1:9" ht="14.4" customHeight="1" x14ac:dyDescent="0.3">
      <c r="A83" t="s">
        <v>363</v>
      </c>
      <c r="B83" s="4" t="s">
        <v>364</v>
      </c>
      <c r="C83" s="4" t="s">
        <v>365</v>
      </c>
      <c r="D83" s="6">
        <v>34</v>
      </c>
      <c r="E83" s="4" t="s">
        <v>20</v>
      </c>
      <c r="F83" s="4" t="s">
        <v>366</v>
      </c>
      <c r="G83" s="4" t="s">
        <v>170</v>
      </c>
      <c r="H83" s="4" t="s">
        <v>15</v>
      </c>
      <c r="I83" s="10" t="s">
        <v>23</v>
      </c>
    </row>
    <row r="84" spans="1:9" ht="14.4" customHeight="1" x14ac:dyDescent="0.3">
      <c r="A84" t="s">
        <v>367</v>
      </c>
      <c r="B84" s="4" t="s">
        <v>368</v>
      </c>
      <c r="C84" s="4" t="s">
        <v>369</v>
      </c>
      <c r="D84" s="6">
        <v>53</v>
      </c>
      <c r="E84" s="4" t="s">
        <v>12</v>
      </c>
      <c r="F84" s="4" t="s">
        <v>370</v>
      </c>
      <c r="G84" s="4" t="s">
        <v>314</v>
      </c>
      <c r="H84" s="4" t="s">
        <v>15</v>
      </c>
      <c r="I84" s="10" t="s">
        <v>34</v>
      </c>
    </row>
    <row r="85" spans="1:9" ht="14.4" customHeight="1" x14ac:dyDescent="0.3">
      <c r="A85" t="s">
        <v>371</v>
      </c>
      <c r="B85" s="4" t="s">
        <v>185</v>
      </c>
      <c r="C85" s="4" t="s">
        <v>372</v>
      </c>
      <c r="D85" s="6">
        <v>48</v>
      </c>
      <c r="E85" s="4" t="s">
        <v>20</v>
      </c>
      <c r="F85" s="4" t="s">
        <v>373</v>
      </c>
      <c r="G85" s="4" t="s">
        <v>104</v>
      </c>
      <c r="H85" s="4" t="s">
        <v>15</v>
      </c>
      <c r="I85" s="10" t="s">
        <v>34</v>
      </c>
    </row>
    <row r="86" spans="1:9" ht="14.4" customHeight="1" x14ac:dyDescent="0.3">
      <c r="A86" t="s">
        <v>374</v>
      </c>
      <c r="B86" s="4" t="s">
        <v>375</v>
      </c>
      <c r="C86" s="4" t="s">
        <v>376</v>
      </c>
      <c r="D86" s="6">
        <v>26</v>
      </c>
      <c r="E86" s="4" t="s">
        <v>20</v>
      </c>
      <c r="F86" s="4" t="s">
        <v>377</v>
      </c>
      <c r="G86" s="4" t="s">
        <v>319</v>
      </c>
      <c r="H86" s="4" t="s">
        <v>15</v>
      </c>
      <c r="I86" s="10" t="s">
        <v>23</v>
      </c>
    </row>
    <row r="87" spans="1:9" ht="14.4" customHeight="1" x14ac:dyDescent="0.3">
      <c r="A87" t="s">
        <v>378</v>
      </c>
      <c r="B87" s="4" t="s">
        <v>379</v>
      </c>
      <c r="C87" s="4" t="s">
        <v>380</v>
      </c>
      <c r="D87" s="6">
        <v>36</v>
      </c>
      <c r="E87" s="4" t="s">
        <v>12</v>
      </c>
      <c r="F87" s="4" t="s">
        <v>381</v>
      </c>
      <c r="G87" s="4" t="s">
        <v>66</v>
      </c>
      <c r="H87" s="4" t="s">
        <v>15</v>
      </c>
      <c r="I87" s="10" t="s">
        <v>40</v>
      </c>
    </row>
    <row r="88" spans="1:9" ht="14.4" customHeight="1" x14ac:dyDescent="0.3">
      <c r="A88" t="s">
        <v>382</v>
      </c>
      <c r="B88" s="4" t="s">
        <v>383</v>
      </c>
      <c r="C88" s="4" t="s">
        <v>384</v>
      </c>
      <c r="D88" s="6">
        <v>19</v>
      </c>
      <c r="E88" s="4" t="s">
        <v>20</v>
      </c>
      <c r="F88" s="4" t="s">
        <v>385</v>
      </c>
      <c r="G88" s="4" t="s">
        <v>386</v>
      </c>
      <c r="H88" s="4" t="s">
        <v>15</v>
      </c>
      <c r="I88" s="10" t="s">
        <v>61</v>
      </c>
    </row>
    <row r="89" spans="1:9" ht="14.4" customHeight="1" x14ac:dyDescent="0.3">
      <c r="A89" t="s">
        <v>387</v>
      </c>
      <c r="B89" s="4" t="s">
        <v>57</v>
      </c>
      <c r="C89" s="4" t="s">
        <v>388</v>
      </c>
      <c r="D89" s="6">
        <v>58</v>
      </c>
      <c r="E89" s="4" t="s">
        <v>20</v>
      </c>
      <c r="F89" s="4" t="s">
        <v>389</v>
      </c>
      <c r="G89" s="4" t="s">
        <v>390</v>
      </c>
      <c r="H89" s="4" t="s">
        <v>15</v>
      </c>
      <c r="I89" s="10" t="s">
        <v>34</v>
      </c>
    </row>
    <row r="90" spans="1:9" ht="14.4" customHeight="1" x14ac:dyDescent="0.3">
      <c r="A90" t="s">
        <v>391</v>
      </c>
      <c r="B90" s="4" t="s">
        <v>241</v>
      </c>
      <c r="C90" s="4" t="s">
        <v>392</v>
      </c>
      <c r="D90" s="6">
        <v>58</v>
      </c>
      <c r="E90" s="4" t="s">
        <v>12</v>
      </c>
      <c r="F90" s="4" t="s">
        <v>393</v>
      </c>
      <c r="G90" s="4" t="s">
        <v>358</v>
      </c>
      <c r="H90" s="4" t="s">
        <v>15</v>
      </c>
      <c r="I90" s="10" t="s">
        <v>40</v>
      </c>
    </row>
    <row r="91" spans="1:9" ht="14.4" customHeight="1" x14ac:dyDescent="0.3">
      <c r="A91" t="s">
        <v>394</v>
      </c>
      <c r="B91" s="4" t="s">
        <v>395</v>
      </c>
      <c r="C91" s="4" t="s">
        <v>396</v>
      </c>
      <c r="D91" s="6">
        <v>43</v>
      </c>
      <c r="E91" s="4" t="s">
        <v>12</v>
      </c>
      <c r="F91" s="4" t="s">
        <v>397</v>
      </c>
      <c r="G91" s="4" t="s">
        <v>398</v>
      </c>
      <c r="H91" s="4" t="s">
        <v>15</v>
      </c>
      <c r="I91" s="10" t="s">
        <v>23</v>
      </c>
    </row>
    <row r="92" spans="1:9" ht="14.4" customHeight="1" x14ac:dyDescent="0.3">
      <c r="A92" t="s">
        <v>399</v>
      </c>
      <c r="B92" s="4" t="s">
        <v>400</v>
      </c>
      <c r="C92" s="4" t="s">
        <v>401</v>
      </c>
      <c r="D92" s="6">
        <v>58</v>
      </c>
      <c r="E92" s="4" t="s">
        <v>20</v>
      </c>
      <c r="F92" s="4" t="s">
        <v>402</v>
      </c>
      <c r="G92" s="4" t="s">
        <v>403</v>
      </c>
      <c r="H92" s="4" t="s">
        <v>15</v>
      </c>
      <c r="I92" s="10" t="s">
        <v>23</v>
      </c>
    </row>
    <row r="93" spans="1:9" ht="14.4" customHeight="1" x14ac:dyDescent="0.3">
      <c r="A93" t="s">
        <v>404</v>
      </c>
      <c r="B93" s="4" t="s">
        <v>405</v>
      </c>
      <c r="C93" s="4" t="s">
        <v>406</v>
      </c>
      <c r="D93" s="6">
        <v>29</v>
      </c>
      <c r="E93" s="4" t="s">
        <v>20</v>
      </c>
      <c r="F93" s="4" t="s">
        <v>407</v>
      </c>
      <c r="G93" s="4" t="s">
        <v>170</v>
      </c>
      <c r="H93" s="4" t="s">
        <v>15</v>
      </c>
      <c r="I93" s="10" t="s">
        <v>40</v>
      </c>
    </row>
    <row r="94" spans="1:9" ht="14.4" customHeight="1" x14ac:dyDescent="0.3">
      <c r="A94" t="s">
        <v>408</v>
      </c>
      <c r="B94" s="4" t="s">
        <v>172</v>
      </c>
      <c r="C94" s="4" t="s">
        <v>48</v>
      </c>
      <c r="D94" s="6">
        <v>44</v>
      </c>
      <c r="E94" s="4" t="s">
        <v>20</v>
      </c>
      <c r="F94" s="4" t="s">
        <v>409</v>
      </c>
      <c r="G94" s="4" t="s">
        <v>299</v>
      </c>
      <c r="H94" s="4" t="s">
        <v>15</v>
      </c>
      <c r="I94" s="10" t="s">
        <v>23</v>
      </c>
    </row>
    <row r="95" spans="1:9" ht="14.4" customHeight="1" x14ac:dyDescent="0.3">
      <c r="A95" t="s">
        <v>410</v>
      </c>
      <c r="B95" s="4" t="s">
        <v>375</v>
      </c>
      <c r="C95" s="4" t="s">
        <v>411</v>
      </c>
      <c r="D95" s="6">
        <v>28</v>
      </c>
      <c r="E95" s="4" t="s">
        <v>20</v>
      </c>
      <c r="F95" s="4" t="s">
        <v>412</v>
      </c>
      <c r="G95" s="4" t="s">
        <v>390</v>
      </c>
      <c r="H95" s="4" t="s">
        <v>15</v>
      </c>
      <c r="I95" s="10" t="s">
        <v>61</v>
      </c>
    </row>
    <row r="96" spans="1:9" ht="14.4" customHeight="1" x14ac:dyDescent="0.3">
      <c r="A96" t="s">
        <v>413</v>
      </c>
      <c r="B96" s="4" t="s">
        <v>155</v>
      </c>
      <c r="C96" s="4" t="s">
        <v>414</v>
      </c>
      <c r="D96" s="6">
        <v>43</v>
      </c>
      <c r="E96" s="4" t="s">
        <v>20</v>
      </c>
      <c r="F96" s="4" t="s">
        <v>415</v>
      </c>
      <c r="G96" s="4" t="s">
        <v>235</v>
      </c>
      <c r="H96" s="4" t="s">
        <v>15</v>
      </c>
      <c r="I96" s="10" t="s">
        <v>61</v>
      </c>
    </row>
    <row r="97" spans="1:9" ht="14.4" customHeight="1" x14ac:dyDescent="0.3">
      <c r="A97" t="s">
        <v>416</v>
      </c>
      <c r="B97" s="4" t="s">
        <v>417</v>
      </c>
      <c r="C97" s="4" t="s">
        <v>418</v>
      </c>
      <c r="D97" s="6">
        <v>62</v>
      </c>
      <c r="E97" s="4" t="s">
        <v>20</v>
      </c>
      <c r="F97" s="4" t="s">
        <v>419</v>
      </c>
      <c r="G97" s="4" t="s">
        <v>75</v>
      </c>
      <c r="H97" s="4" t="s">
        <v>15</v>
      </c>
      <c r="I97" s="10" t="s">
        <v>23</v>
      </c>
    </row>
    <row r="98" spans="1:9" ht="14.4" customHeight="1" x14ac:dyDescent="0.3">
      <c r="A98" t="s">
        <v>420</v>
      </c>
      <c r="B98" s="4" t="s">
        <v>421</v>
      </c>
      <c r="C98" s="4" t="s">
        <v>422</v>
      </c>
      <c r="D98" s="6">
        <v>30</v>
      </c>
      <c r="E98" s="4" t="s">
        <v>20</v>
      </c>
      <c r="F98" s="4" t="s">
        <v>423</v>
      </c>
      <c r="G98" s="4" t="s">
        <v>403</v>
      </c>
      <c r="H98" s="4" t="s">
        <v>15</v>
      </c>
      <c r="I98" s="10" t="s">
        <v>23</v>
      </c>
    </row>
    <row r="99" spans="1:9" ht="14.4" customHeight="1" x14ac:dyDescent="0.3">
      <c r="A99" t="s">
        <v>424</v>
      </c>
      <c r="B99" s="4" t="s">
        <v>155</v>
      </c>
      <c r="C99" s="4" t="s">
        <v>425</v>
      </c>
      <c r="D99" s="6">
        <v>36</v>
      </c>
      <c r="E99" s="4" t="s">
        <v>12</v>
      </c>
      <c r="F99" s="4" t="s">
        <v>426</v>
      </c>
      <c r="G99" s="4" t="s">
        <v>50</v>
      </c>
      <c r="H99" s="4" t="s">
        <v>15</v>
      </c>
      <c r="I99" s="10" t="s">
        <v>40</v>
      </c>
    </row>
    <row r="100" spans="1:9" ht="14.4" customHeight="1" x14ac:dyDescent="0.3">
      <c r="A100" t="s">
        <v>427</v>
      </c>
      <c r="B100" s="4" t="s">
        <v>428</v>
      </c>
      <c r="C100" s="4" t="s">
        <v>429</v>
      </c>
      <c r="D100" s="6">
        <v>24</v>
      </c>
      <c r="E100" s="4" t="s">
        <v>12</v>
      </c>
      <c r="F100" s="4" t="s">
        <v>430</v>
      </c>
      <c r="G100" s="4" t="s">
        <v>208</v>
      </c>
      <c r="H100" s="4" t="s">
        <v>15</v>
      </c>
      <c r="I100" s="10" t="s">
        <v>61</v>
      </c>
    </row>
    <row r="101" spans="1:9" ht="14.4" customHeight="1" x14ac:dyDescent="0.3">
      <c r="A101" t="s">
        <v>431</v>
      </c>
      <c r="B101" s="4" t="s">
        <v>432</v>
      </c>
      <c r="C101" s="4" t="s">
        <v>433</v>
      </c>
      <c r="D101" s="6">
        <v>35</v>
      </c>
      <c r="E101" s="4" t="s">
        <v>12</v>
      </c>
      <c r="F101" s="4" t="s">
        <v>434</v>
      </c>
      <c r="G101" s="4" t="s">
        <v>299</v>
      </c>
      <c r="H101" s="4" t="s">
        <v>15</v>
      </c>
      <c r="I101" s="10" t="s">
        <v>40</v>
      </c>
    </row>
    <row r="102" spans="1:9" ht="14.4" customHeight="1" x14ac:dyDescent="0.3">
      <c r="A102" t="s">
        <v>435</v>
      </c>
      <c r="B102" s="4" t="s">
        <v>436</v>
      </c>
      <c r="C102" s="4" t="s">
        <v>437</v>
      </c>
      <c r="D102" s="6">
        <v>53</v>
      </c>
      <c r="E102" s="4" t="s">
        <v>20</v>
      </c>
      <c r="F102" s="4" t="s">
        <v>438</v>
      </c>
      <c r="G102" s="4" t="s">
        <v>439</v>
      </c>
      <c r="H102" s="4" t="s">
        <v>15</v>
      </c>
      <c r="I102" s="10" t="s">
        <v>23</v>
      </c>
    </row>
    <row r="103" spans="1:9" ht="14.4" customHeight="1" x14ac:dyDescent="0.3">
      <c r="A103" t="s">
        <v>440</v>
      </c>
      <c r="B103" s="4" t="s">
        <v>441</v>
      </c>
      <c r="C103" s="4" t="s">
        <v>442</v>
      </c>
      <c r="D103" s="6">
        <v>29</v>
      </c>
      <c r="E103" s="4" t="s">
        <v>12</v>
      </c>
      <c r="F103" s="4" t="s">
        <v>443</v>
      </c>
      <c r="G103" s="4" t="s">
        <v>149</v>
      </c>
      <c r="H103" s="4" t="s">
        <v>15</v>
      </c>
      <c r="I103" s="10" t="s">
        <v>61</v>
      </c>
    </row>
    <row r="104" spans="1:9" ht="14.4" customHeight="1" x14ac:dyDescent="0.3">
      <c r="A104" t="s">
        <v>444</v>
      </c>
      <c r="B104" s="4" t="s">
        <v>163</v>
      </c>
      <c r="C104" s="4" t="s">
        <v>445</v>
      </c>
      <c r="D104" s="6">
        <v>34</v>
      </c>
      <c r="E104" s="4" t="s">
        <v>20</v>
      </c>
      <c r="F104" s="4" t="s">
        <v>446</v>
      </c>
      <c r="G104" s="4" t="s">
        <v>66</v>
      </c>
      <c r="H104" s="4" t="s">
        <v>15</v>
      </c>
      <c r="I104" s="10" t="s">
        <v>34</v>
      </c>
    </row>
    <row r="105" spans="1:9" ht="14.4" customHeight="1" x14ac:dyDescent="0.3">
      <c r="A105" t="s">
        <v>447</v>
      </c>
      <c r="B105" s="4" t="s">
        <v>448</v>
      </c>
      <c r="C105" s="4" t="s">
        <v>290</v>
      </c>
      <c r="D105" s="6">
        <v>21</v>
      </c>
      <c r="E105" s="4" t="s">
        <v>12</v>
      </c>
      <c r="F105" s="4" t="s">
        <v>449</v>
      </c>
      <c r="G105" s="4" t="s">
        <v>213</v>
      </c>
      <c r="H105" s="4" t="s">
        <v>15</v>
      </c>
      <c r="I105" s="10" t="s">
        <v>34</v>
      </c>
    </row>
    <row r="106" spans="1:9" ht="14.4" customHeight="1" x14ac:dyDescent="0.3">
      <c r="A106" t="s">
        <v>450</v>
      </c>
      <c r="B106" s="4" t="s">
        <v>176</v>
      </c>
      <c r="C106" s="4" t="s">
        <v>451</v>
      </c>
      <c r="D106" s="6">
        <v>64</v>
      </c>
      <c r="E106" s="4" t="s">
        <v>12</v>
      </c>
      <c r="F106" s="4" t="s">
        <v>452</v>
      </c>
      <c r="G106" s="4" t="s">
        <v>104</v>
      </c>
      <c r="H106" s="4" t="s">
        <v>15</v>
      </c>
      <c r="I106" s="10" t="s">
        <v>40</v>
      </c>
    </row>
    <row r="107" spans="1:9" ht="14.4" customHeight="1" x14ac:dyDescent="0.3">
      <c r="A107" t="s">
        <v>453</v>
      </c>
      <c r="B107" s="4" t="s">
        <v>454</v>
      </c>
      <c r="C107" s="4" t="s">
        <v>455</v>
      </c>
      <c r="D107" s="6">
        <v>50</v>
      </c>
      <c r="E107" s="4" t="s">
        <v>20</v>
      </c>
      <c r="F107" s="4" t="s">
        <v>456</v>
      </c>
      <c r="G107" s="4" t="s">
        <v>314</v>
      </c>
      <c r="H107" s="4" t="s">
        <v>15</v>
      </c>
      <c r="I107" s="10" t="s">
        <v>61</v>
      </c>
    </row>
    <row r="108" spans="1:9" ht="14.4" customHeight="1" x14ac:dyDescent="0.3">
      <c r="A108" t="s">
        <v>457</v>
      </c>
      <c r="B108" s="4" t="s">
        <v>458</v>
      </c>
      <c r="C108" s="4" t="s">
        <v>459</v>
      </c>
      <c r="D108" s="6">
        <v>53</v>
      </c>
      <c r="E108" s="4" t="s">
        <v>20</v>
      </c>
      <c r="F108" s="4" t="s">
        <v>460</v>
      </c>
      <c r="G108" s="4" t="s">
        <v>276</v>
      </c>
      <c r="H108" s="4" t="s">
        <v>15</v>
      </c>
      <c r="I108" s="10" t="s">
        <v>34</v>
      </c>
    </row>
    <row r="109" spans="1:9" ht="14.4" customHeight="1" x14ac:dyDescent="0.3">
      <c r="A109" t="s">
        <v>461</v>
      </c>
      <c r="B109" s="4" t="s">
        <v>462</v>
      </c>
      <c r="C109" s="4" t="s">
        <v>463</v>
      </c>
      <c r="D109" s="6">
        <v>62</v>
      </c>
      <c r="E109" s="4" t="s">
        <v>20</v>
      </c>
      <c r="F109" s="4" t="s">
        <v>464</v>
      </c>
      <c r="G109" s="4" t="s">
        <v>22</v>
      </c>
      <c r="H109" s="4" t="s">
        <v>15</v>
      </c>
      <c r="I109" s="10" t="s">
        <v>23</v>
      </c>
    </row>
    <row r="110" spans="1:9" ht="14.4" customHeight="1" x14ac:dyDescent="0.3">
      <c r="A110" t="s">
        <v>465</v>
      </c>
      <c r="B110" s="4" t="s">
        <v>466</v>
      </c>
      <c r="C110" s="4" t="s">
        <v>467</v>
      </c>
      <c r="D110" s="6">
        <v>38</v>
      </c>
      <c r="E110" s="4" t="s">
        <v>12</v>
      </c>
      <c r="F110" s="4" t="s">
        <v>468</v>
      </c>
      <c r="G110" s="4" t="s">
        <v>60</v>
      </c>
      <c r="H110" s="4" t="s">
        <v>15</v>
      </c>
      <c r="I110" s="10" t="s">
        <v>34</v>
      </c>
    </row>
    <row r="111" spans="1:9" ht="14.4" customHeight="1" x14ac:dyDescent="0.3">
      <c r="A111" t="s">
        <v>469</v>
      </c>
      <c r="B111" s="4" t="s">
        <v>417</v>
      </c>
      <c r="C111" s="4" t="s">
        <v>422</v>
      </c>
      <c r="D111" s="6">
        <v>27</v>
      </c>
      <c r="E111" s="4" t="s">
        <v>12</v>
      </c>
      <c r="F111" s="4" t="s">
        <v>470</v>
      </c>
      <c r="G111" s="4" t="s">
        <v>55</v>
      </c>
      <c r="H111" s="4" t="s">
        <v>15</v>
      </c>
      <c r="I111" s="10" t="s">
        <v>40</v>
      </c>
    </row>
    <row r="112" spans="1:9" ht="14.4" customHeight="1" x14ac:dyDescent="0.3">
      <c r="A112" t="s">
        <v>471</v>
      </c>
      <c r="B112" s="4" t="s">
        <v>87</v>
      </c>
      <c r="C112" s="4" t="s">
        <v>472</v>
      </c>
      <c r="D112" s="6">
        <v>40</v>
      </c>
      <c r="E112" s="4" t="s">
        <v>20</v>
      </c>
      <c r="F112" s="4" t="s">
        <v>473</v>
      </c>
      <c r="G112" s="4" t="s">
        <v>179</v>
      </c>
      <c r="H112" s="4" t="s">
        <v>15</v>
      </c>
      <c r="I112" s="10" t="s">
        <v>61</v>
      </c>
    </row>
    <row r="113" spans="1:9" ht="14.4" customHeight="1" x14ac:dyDescent="0.3">
      <c r="A113" t="s">
        <v>474</v>
      </c>
      <c r="B113" s="4" t="s">
        <v>475</v>
      </c>
      <c r="C113" s="4" t="s">
        <v>476</v>
      </c>
      <c r="D113" s="6">
        <v>18</v>
      </c>
      <c r="E113" s="4" t="s">
        <v>20</v>
      </c>
      <c r="F113" s="4" t="s">
        <v>477</v>
      </c>
      <c r="G113" s="4" t="s">
        <v>170</v>
      </c>
      <c r="H113" s="4" t="s">
        <v>15</v>
      </c>
      <c r="I113" s="10" t="s">
        <v>23</v>
      </c>
    </row>
    <row r="114" spans="1:9" ht="14.4" customHeight="1" x14ac:dyDescent="0.3">
      <c r="A114" t="s">
        <v>478</v>
      </c>
      <c r="B114" s="4" t="s">
        <v>155</v>
      </c>
      <c r="C114" s="4" t="s">
        <v>322</v>
      </c>
      <c r="D114" s="6">
        <v>27</v>
      </c>
      <c r="E114" s="4" t="s">
        <v>20</v>
      </c>
      <c r="F114" s="4" t="s">
        <v>479</v>
      </c>
      <c r="G114" s="4" t="s">
        <v>199</v>
      </c>
      <c r="H114" s="4" t="s">
        <v>15</v>
      </c>
      <c r="I114" s="10" t="s">
        <v>40</v>
      </c>
    </row>
    <row r="115" spans="1:9" ht="14.4" customHeight="1" x14ac:dyDescent="0.3">
      <c r="A115" t="s">
        <v>480</v>
      </c>
      <c r="B115" s="4" t="s">
        <v>481</v>
      </c>
      <c r="C115" s="4" t="s">
        <v>482</v>
      </c>
      <c r="D115" s="6">
        <v>51</v>
      </c>
      <c r="E115" s="4" t="s">
        <v>12</v>
      </c>
      <c r="F115" s="4" t="s">
        <v>483</v>
      </c>
      <c r="G115" s="4" t="s">
        <v>295</v>
      </c>
      <c r="H115" s="4" t="s">
        <v>15</v>
      </c>
      <c r="I115" s="10" t="s">
        <v>61</v>
      </c>
    </row>
    <row r="116" spans="1:9" ht="14.4" customHeight="1" x14ac:dyDescent="0.3">
      <c r="A116" t="s">
        <v>484</v>
      </c>
      <c r="B116" s="4" t="s">
        <v>485</v>
      </c>
      <c r="C116" s="4" t="s">
        <v>83</v>
      </c>
      <c r="D116" s="6">
        <v>30</v>
      </c>
      <c r="E116" s="4" t="s">
        <v>12</v>
      </c>
      <c r="F116" s="4" t="s">
        <v>486</v>
      </c>
      <c r="G116" s="4" t="s">
        <v>235</v>
      </c>
      <c r="H116" s="4" t="s">
        <v>15</v>
      </c>
      <c r="I116" s="10" t="s">
        <v>34</v>
      </c>
    </row>
    <row r="117" spans="1:9" ht="14.4" customHeight="1" x14ac:dyDescent="0.3">
      <c r="A117" t="s">
        <v>487</v>
      </c>
      <c r="B117" s="4" t="s">
        <v>488</v>
      </c>
      <c r="C117" s="4" t="s">
        <v>489</v>
      </c>
      <c r="D117" s="6">
        <v>53</v>
      </c>
      <c r="E117" s="4" t="s">
        <v>20</v>
      </c>
      <c r="F117" s="4" t="s">
        <v>490</v>
      </c>
      <c r="G117" s="4" t="s">
        <v>22</v>
      </c>
      <c r="H117" s="4" t="s">
        <v>15</v>
      </c>
      <c r="I117" s="10" t="s">
        <v>23</v>
      </c>
    </row>
    <row r="118" spans="1:9" ht="14.4" customHeight="1" x14ac:dyDescent="0.3">
      <c r="A118" t="s">
        <v>491</v>
      </c>
      <c r="B118" s="4" t="s">
        <v>492</v>
      </c>
      <c r="C118" s="4" t="s">
        <v>186</v>
      </c>
      <c r="D118" s="6">
        <v>18</v>
      </c>
      <c r="E118" s="4" t="s">
        <v>20</v>
      </c>
      <c r="F118" s="4" t="s">
        <v>493</v>
      </c>
      <c r="G118" s="4" t="s">
        <v>276</v>
      </c>
      <c r="H118" s="4" t="s">
        <v>15</v>
      </c>
      <c r="I118" s="10" t="s">
        <v>23</v>
      </c>
    </row>
    <row r="119" spans="1:9" ht="14.4" customHeight="1" x14ac:dyDescent="0.3">
      <c r="A119" t="s">
        <v>494</v>
      </c>
      <c r="B119" s="4" t="s">
        <v>441</v>
      </c>
      <c r="C119" s="4" t="s">
        <v>495</v>
      </c>
      <c r="D119" s="6">
        <v>21</v>
      </c>
      <c r="E119" s="4" t="s">
        <v>20</v>
      </c>
      <c r="F119" s="4" t="s">
        <v>496</v>
      </c>
      <c r="G119" s="4" t="s">
        <v>95</v>
      </c>
      <c r="H119" s="4" t="s">
        <v>15</v>
      </c>
      <c r="I119" s="10" t="s">
        <v>23</v>
      </c>
    </row>
    <row r="120" spans="1:9" ht="14.4" customHeight="1" x14ac:dyDescent="0.3">
      <c r="A120" t="s">
        <v>497</v>
      </c>
      <c r="B120" s="4" t="s">
        <v>498</v>
      </c>
      <c r="C120" s="4" t="s">
        <v>116</v>
      </c>
      <c r="D120" s="6">
        <v>36</v>
      </c>
      <c r="E120" s="4" t="s">
        <v>12</v>
      </c>
      <c r="F120" s="4" t="s">
        <v>499</v>
      </c>
      <c r="G120" s="4" t="s">
        <v>90</v>
      </c>
      <c r="H120" s="4" t="s">
        <v>15</v>
      </c>
      <c r="I120" s="10" t="s">
        <v>23</v>
      </c>
    </row>
    <row r="121" spans="1:9" ht="14.4" customHeight="1" x14ac:dyDescent="0.3">
      <c r="A121" t="s">
        <v>500</v>
      </c>
      <c r="B121" s="4" t="s">
        <v>110</v>
      </c>
      <c r="C121" s="4" t="s">
        <v>501</v>
      </c>
      <c r="D121" s="6">
        <v>40</v>
      </c>
      <c r="E121" s="4" t="s">
        <v>12</v>
      </c>
      <c r="F121" s="4" t="s">
        <v>502</v>
      </c>
      <c r="G121" s="4" t="s">
        <v>299</v>
      </c>
      <c r="H121" s="4" t="s">
        <v>15</v>
      </c>
      <c r="I121" s="10" t="s">
        <v>34</v>
      </c>
    </row>
    <row r="122" spans="1:9" ht="14.4" customHeight="1" x14ac:dyDescent="0.3">
      <c r="A122" t="s">
        <v>503</v>
      </c>
      <c r="B122" s="4" t="s">
        <v>504</v>
      </c>
      <c r="C122" s="4" t="s">
        <v>505</v>
      </c>
      <c r="D122" s="6">
        <v>44</v>
      </c>
      <c r="E122" s="4" t="s">
        <v>20</v>
      </c>
      <c r="F122" s="4" t="s">
        <v>506</v>
      </c>
      <c r="G122" s="4" t="s">
        <v>66</v>
      </c>
      <c r="H122" s="4" t="s">
        <v>15</v>
      </c>
      <c r="I122" s="10" t="s">
        <v>23</v>
      </c>
    </row>
    <row r="123" spans="1:9" ht="14.4" customHeight="1" x14ac:dyDescent="0.3">
      <c r="A123" t="s">
        <v>507</v>
      </c>
      <c r="B123" s="4" t="s">
        <v>508</v>
      </c>
      <c r="C123" s="4" t="s">
        <v>372</v>
      </c>
      <c r="D123" s="6">
        <v>62</v>
      </c>
      <c r="E123" s="4" t="s">
        <v>12</v>
      </c>
      <c r="F123" s="4" t="s">
        <v>509</v>
      </c>
      <c r="G123" s="4" t="s">
        <v>128</v>
      </c>
      <c r="H123" s="4" t="s">
        <v>15</v>
      </c>
      <c r="I123" s="10" t="s">
        <v>23</v>
      </c>
    </row>
    <row r="124" spans="1:9" ht="14.4" customHeight="1" x14ac:dyDescent="0.3">
      <c r="A124" t="s">
        <v>510</v>
      </c>
      <c r="B124" s="4" t="s">
        <v>110</v>
      </c>
      <c r="C124" s="4" t="s">
        <v>511</v>
      </c>
      <c r="D124" s="6">
        <v>50</v>
      </c>
      <c r="E124" s="4" t="s">
        <v>12</v>
      </c>
      <c r="F124" s="4" t="s">
        <v>512</v>
      </c>
      <c r="G124" s="4" t="s">
        <v>14</v>
      </c>
      <c r="H124" s="4" t="s">
        <v>15</v>
      </c>
      <c r="I124" s="10" t="s">
        <v>23</v>
      </c>
    </row>
    <row r="125" spans="1:9" ht="14.4" customHeight="1" x14ac:dyDescent="0.3">
      <c r="A125" t="s">
        <v>513</v>
      </c>
      <c r="B125" s="4" t="s">
        <v>514</v>
      </c>
      <c r="C125" s="4" t="s">
        <v>505</v>
      </c>
      <c r="D125" s="6">
        <v>40</v>
      </c>
      <c r="E125" s="4" t="s">
        <v>12</v>
      </c>
      <c r="F125" s="4" t="s">
        <v>515</v>
      </c>
      <c r="G125" s="4" t="s">
        <v>334</v>
      </c>
      <c r="H125" s="4" t="s">
        <v>15</v>
      </c>
      <c r="I125" s="10" t="s">
        <v>40</v>
      </c>
    </row>
    <row r="126" spans="1:9" ht="14.4" customHeight="1" x14ac:dyDescent="0.3">
      <c r="A126" t="s">
        <v>516</v>
      </c>
      <c r="B126" s="4" t="s">
        <v>517</v>
      </c>
      <c r="C126" s="4" t="s">
        <v>518</v>
      </c>
      <c r="D126" s="6">
        <v>26</v>
      </c>
      <c r="E126" s="4" t="s">
        <v>12</v>
      </c>
      <c r="F126" s="4" t="s">
        <v>519</v>
      </c>
      <c r="G126" s="4" t="s">
        <v>248</v>
      </c>
      <c r="H126" s="4" t="s">
        <v>15</v>
      </c>
      <c r="I126" s="10" t="s">
        <v>34</v>
      </c>
    </row>
    <row r="127" spans="1:9" ht="14.4" customHeight="1" x14ac:dyDescent="0.3">
      <c r="A127" t="s">
        <v>520</v>
      </c>
      <c r="B127" s="4" t="s">
        <v>521</v>
      </c>
      <c r="C127" s="4" t="s">
        <v>522</v>
      </c>
      <c r="D127" s="6">
        <v>64</v>
      </c>
      <c r="E127" s="4" t="s">
        <v>20</v>
      </c>
      <c r="F127" s="4" t="s">
        <v>523</v>
      </c>
      <c r="G127" s="4" t="s">
        <v>524</v>
      </c>
      <c r="H127" s="4" t="s">
        <v>15</v>
      </c>
      <c r="I127" s="10" t="s">
        <v>23</v>
      </c>
    </row>
    <row r="128" spans="1:9" ht="14.4" customHeight="1" x14ac:dyDescent="0.3">
      <c r="A128" t="s">
        <v>525</v>
      </c>
      <c r="B128" s="4" t="s">
        <v>205</v>
      </c>
      <c r="C128" s="4" t="s">
        <v>526</v>
      </c>
      <c r="D128" s="6">
        <v>62</v>
      </c>
      <c r="E128" s="4" t="s">
        <v>20</v>
      </c>
      <c r="F128" s="4" t="s">
        <v>527</v>
      </c>
      <c r="G128" s="4" t="s">
        <v>170</v>
      </c>
      <c r="H128" s="4" t="s">
        <v>15</v>
      </c>
      <c r="I128" s="10" t="s">
        <v>61</v>
      </c>
    </row>
    <row r="129" spans="1:9" ht="14.4" customHeight="1" x14ac:dyDescent="0.3">
      <c r="A129" t="s">
        <v>528</v>
      </c>
      <c r="B129" s="4" t="s">
        <v>97</v>
      </c>
      <c r="C129" s="4" t="s">
        <v>529</v>
      </c>
      <c r="D129" s="6">
        <v>39</v>
      </c>
      <c r="E129" s="4" t="s">
        <v>12</v>
      </c>
      <c r="F129" s="4" t="s">
        <v>530</v>
      </c>
      <c r="G129" s="4" t="s">
        <v>218</v>
      </c>
      <c r="H129" s="4" t="s">
        <v>15</v>
      </c>
      <c r="I129" s="10" t="s">
        <v>23</v>
      </c>
    </row>
    <row r="130" spans="1:9" ht="14.4" customHeight="1" x14ac:dyDescent="0.3">
      <c r="A130" t="s">
        <v>531</v>
      </c>
      <c r="B130" s="4" t="s">
        <v>532</v>
      </c>
      <c r="C130" s="4" t="s">
        <v>533</v>
      </c>
      <c r="D130" s="6">
        <v>45</v>
      </c>
      <c r="E130" s="4" t="s">
        <v>12</v>
      </c>
      <c r="F130" s="4" t="s">
        <v>534</v>
      </c>
      <c r="G130" s="4" t="s">
        <v>358</v>
      </c>
      <c r="H130" s="4" t="s">
        <v>15</v>
      </c>
      <c r="I130" s="10" t="s">
        <v>40</v>
      </c>
    </row>
    <row r="131" spans="1:9" ht="14.4" customHeight="1" x14ac:dyDescent="0.3">
      <c r="A131" t="s">
        <v>535</v>
      </c>
      <c r="B131" s="4" t="s">
        <v>159</v>
      </c>
      <c r="C131" s="4" t="s">
        <v>536</v>
      </c>
      <c r="D131" s="6">
        <v>43</v>
      </c>
      <c r="E131" s="4" t="s">
        <v>20</v>
      </c>
      <c r="F131" s="4" t="s">
        <v>537</v>
      </c>
      <c r="G131" s="4" t="s">
        <v>50</v>
      </c>
      <c r="H131" s="4" t="s">
        <v>15</v>
      </c>
      <c r="I131" s="10" t="s">
        <v>40</v>
      </c>
    </row>
    <row r="132" spans="1:9" ht="14.4" customHeight="1" x14ac:dyDescent="0.3">
      <c r="A132" t="s">
        <v>538</v>
      </c>
      <c r="B132" s="4" t="s">
        <v>395</v>
      </c>
      <c r="C132" s="4" t="s">
        <v>539</v>
      </c>
      <c r="D132" s="6">
        <v>29</v>
      </c>
      <c r="E132" s="4" t="s">
        <v>12</v>
      </c>
      <c r="F132" s="4" t="s">
        <v>540</v>
      </c>
      <c r="G132" s="4" t="s">
        <v>213</v>
      </c>
      <c r="H132" s="4" t="s">
        <v>15</v>
      </c>
      <c r="I132" s="10" t="s">
        <v>23</v>
      </c>
    </row>
    <row r="133" spans="1:9" ht="14.4" customHeight="1" x14ac:dyDescent="0.3">
      <c r="A133" t="s">
        <v>541</v>
      </c>
      <c r="B133" s="4" t="s">
        <v>215</v>
      </c>
      <c r="C133" s="4" t="s">
        <v>542</v>
      </c>
      <c r="D133" s="6">
        <v>34</v>
      </c>
      <c r="E133" s="4" t="s">
        <v>20</v>
      </c>
      <c r="F133" s="4" t="s">
        <v>543</v>
      </c>
      <c r="G133" s="4" t="s">
        <v>28</v>
      </c>
      <c r="H133" s="4" t="s">
        <v>15</v>
      </c>
      <c r="I133" s="10" t="s">
        <v>34</v>
      </c>
    </row>
    <row r="134" spans="1:9" ht="14.4" customHeight="1" x14ac:dyDescent="0.3">
      <c r="A134" t="s">
        <v>544</v>
      </c>
      <c r="B134" s="4" t="s">
        <v>545</v>
      </c>
      <c r="C134" s="4" t="s">
        <v>197</v>
      </c>
      <c r="D134" s="6">
        <v>57</v>
      </c>
      <c r="E134" s="4" t="s">
        <v>20</v>
      </c>
      <c r="F134" s="4" t="s">
        <v>546</v>
      </c>
      <c r="G134" s="4" t="s">
        <v>33</v>
      </c>
      <c r="H134" s="4" t="s">
        <v>15</v>
      </c>
      <c r="I134" s="10" t="s">
        <v>61</v>
      </c>
    </row>
    <row r="135" spans="1:9" ht="14.4" customHeight="1" x14ac:dyDescent="0.3">
      <c r="A135" t="s">
        <v>547</v>
      </c>
      <c r="B135" s="4" t="s">
        <v>548</v>
      </c>
      <c r="C135" s="4" t="s">
        <v>549</v>
      </c>
      <c r="D135" s="6">
        <v>62</v>
      </c>
      <c r="E135" s="4" t="s">
        <v>20</v>
      </c>
      <c r="F135" s="4" t="s">
        <v>550</v>
      </c>
      <c r="G135" s="4" t="s">
        <v>314</v>
      </c>
      <c r="H135" s="4" t="s">
        <v>15</v>
      </c>
      <c r="I135" s="10" t="s">
        <v>34</v>
      </c>
    </row>
    <row r="136" spans="1:9" ht="14.4" customHeight="1" x14ac:dyDescent="0.3">
      <c r="A136" t="s">
        <v>551</v>
      </c>
      <c r="B136" s="4" t="s">
        <v>552</v>
      </c>
      <c r="C136" s="4" t="s">
        <v>553</v>
      </c>
      <c r="D136" s="6">
        <v>54</v>
      </c>
      <c r="E136" s="4" t="s">
        <v>12</v>
      </c>
      <c r="F136" s="4" t="s">
        <v>554</v>
      </c>
      <c r="G136" s="4" t="s">
        <v>95</v>
      </c>
      <c r="H136" s="4" t="s">
        <v>15</v>
      </c>
      <c r="I136" s="10" t="s">
        <v>61</v>
      </c>
    </row>
    <row r="137" spans="1:9" ht="14.4" customHeight="1" x14ac:dyDescent="0.3">
      <c r="A137" t="s">
        <v>555</v>
      </c>
      <c r="B137" s="4" t="s">
        <v>245</v>
      </c>
      <c r="C137" s="4" t="s">
        <v>556</v>
      </c>
      <c r="D137" s="6">
        <v>33</v>
      </c>
      <c r="E137" s="4" t="s">
        <v>20</v>
      </c>
      <c r="F137" s="4" t="s">
        <v>557</v>
      </c>
      <c r="G137" s="4" t="s">
        <v>199</v>
      </c>
      <c r="H137" s="4" t="s">
        <v>15</v>
      </c>
      <c r="I137" s="10" t="s">
        <v>23</v>
      </c>
    </row>
    <row r="138" spans="1:9" ht="14.4" customHeight="1" x14ac:dyDescent="0.3">
      <c r="A138" t="s">
        <v>558</v>
      </c>
      <c r="B138" s="4" t="s">
        <v>559</v>
      </c>
      <c r="C138" s="4" t="s">
        <v>560</v>
      </c>
      <c r="D138" s="6">
        <v>29</v>
      </c>
      <c r="E138" s="4" t="s">
        <v>12</v>
      </c>
      <c r="F138" s="4" t="s">
        <v>561</v>
      </c>
      <c r="G138" s="4" t="s">
        <v>90</v>
      </c>
      <c r="H138" s="4" t="s">
        <v>15</v>
      </c>
      <c r="I138" s="10" t="s">
        <v>40</v>
      </c>
    </row>
    <row r="139" spans="1:9" ht="14.4" customHeight="1" x14ac:dyDescent="0.3">
      <c r="A139" t="s">
        <v>562</v>
      </c>
      <c r="B139" s="4" t="s">
        <v>563</v>
      </c>
      <c r="C139" s="4" t="s">
        <v>564</v>
      </c>
      <c r="D139" s="6">
        <v>55</v>
      </c>
      <c r="E139" s="4" t="s">
        <v>20</v>
      </c>
      <c r="F139" s="4" t="s">
        <v>565</v>
      </c>
      <c r="G139" s="4" t="s">
        <v>33</v>
      </c>
      <c r="H139" s="4" t="s">
        <v>15</v>
      </c>
      <c r="I139" s="10" t="s">
        <v>23</v>
      </c>
    </row>
    <row r="140" spans="1:9" ht="14.4" customHeight="1" x14ac:dyDescent="0.3">
      <c r="A140" t="s">
        <v>566</v>
      </c>
      <c r="B140" s="4" t="s">
        <v>567</v>
      </c>
      <c r="C140" s="4" t="s">
        <v>568</v>
      </c>
      <c r="D140" s="6">
        <v>43</v>
      </c>
      <c r="E140" s="4" t="s">
        <v>12</v>
      </c>
      <c r="F140" s="4" t="s">
        <v>479</v>
      </c>
      <c r="G140" s="4" t="s">
        <v>353</v>
      </c>
      <c r="H140" s="4" t="s">
        <v>15</v>
      </c>
      <c r="I140" s="10" t="s">
        <v>61</v>
      </c>
    </row>
    <row r="141" spans="1:9" ht="14.4" customHeight="1" x14ac:dyDescent="0.3">
      <c r="A141" t="s">
        <v>569</v>
      </c>
      <c r="B141" s="4" t="s">
        <v>72</v>
      </c>
      <c r="C141" s="4" t="s">
        <v>570</v>
      </c>
      <c r="D141" s="6">
        <v>32</v>
      </c>
      <c r="E141" s="4" t="s">
        <v>12</v>
      </c>
      <c r="F141" s="4" t="s">
        <v>571</v>
      </c>
      <c r="G141" s="4" t="s">
        <v>149</v>
      </c>
      <c r="H141" s="4" t="s">
        <v>15</v>
      </c>
      <c r="I141" s="10" t="s">
        <v>34</v>
      </c>
    </row>
    <row r="142" spans="1:9" ht="14.4" customHeight="1" x14ac:dyDescent="0.3">
      <c r="A142" t="s">
        <v>572</v>
      </c>
      <c r="B142" s="4" t="s">
        <v>573</v>
      </c>
      <c r="C142" s="4" t="s">
        <v>574</v>
      </c>
      <c r="D142" s="6">
        <v>63</v>
      </c>
      <c r="E142" s="4" t="s">
        <v>20</v>
      </c>
      <c r="F142" s="4" t="s">
        <v>575</v>
      </c>
      <c r="G142" s="4" t="s">
        <v>66</v>
      </c>
      <c r="H142" s="4" t="s">
        <v>15</v>
      </c>
      <c r="I142" s="10" t="s">
        <v>61</v>
      </c>
    </row>
    <row r="143" spans="1:9" ht="14.4" customHeight="1" x14ac:dyDescent="0.3">
      <c r="A143" t="s">
        <v>576</v>
      </c>
      <c r="B143" s="4" t="s">
        <v>577</v>
      </c>
      <c r="C143" s="4" t="s">
        <v>392</v>
      </c>
      <c r="D143" s="6">
        <v>30</v>
      </c>
      <c r="E143" s="4" t="s">
        <v>12</v>
      </c>
      <c r="F143" s="4" t="s">
        <v>578</v>
      </c>
      <c r="G143" s="4" t="s">
        <v>39</v>
      </c>
      <c r="H143" s="4" t="s">
        <v>15</v>
      </c>
      <c r="I143" s="10" t="s">
        <v>34</v>
      </c>
    </row>
    <row r="144" spans="1:9" ht="14.4" customHeight="1" x14ac:dyDescent="0.3">
      <c r="A144" t="s">
        <v>579</v>
      </c>
      <c r="B144" s="4" t="s">
        <v>63</v>
      </c>
      <c r="C144" s="4" t="s">
        <v>580</v>
      </c>
      <c r="D144" s="6">
        <v>37</v>
      </c>
      <c r="E144" s="4" t="s">
        <v>12</v>
      </c>
      <c r="F144" s="4" t="s">
        <v>581</v>
      </c>
      <c r="G144" s="4" t="s">
        <v>85</v>
      </c>
      <c r="H144" s="4" t="s">
        <v>15</v>
      </c>
      <c r="I144" s="10" t="s">
        <v>34</v>
      </c>
    </row>
    <row r="145" spans="1:9" ht="14.4" customHeight="1" x14ac:dyDescent="0.3">
      <c r="A145" t="s">
        <v>582</v>
      </c>
      <c r="B145" s="4" t="s">
        <v>583</v>
      </c>
      <c r="C145" s="4" t="s">
        <v>584</v>
      </c>
      <c r="D145" s="6">
        <v>46</v>
      </c>
      <c r="E145" s="4" t="s">
        <v>12</v>
      </c>
      <c r="F145" s="4" t="s">
        <v>585</v>
      </c>
      <c r="G145" s="4" t="s">
        <v>28</v>
      </c>
      <c r="H145" s="4" t="s">
        <v>15</v>
      </c>
      <c r="I145" s="10" t="s">
        <v>34</v>
      </c>
    </row>
    <row r="146" spans="1:9" ht="14.4" customHeight="1" x14ac:dyDescent="0.3">
      <c r="A146" t="s">
        <v>586</v>
      </c>
      <c r="B146" s="4" t="s">
        <v>587</v>
      </c>
      <c r="C146" s="4" t="s">
        <v>588</v>
      </c>
      <c r="D146" s="6">
        <v>62</v>
      </c>
      <c r="E146" s="4" t="s">
        <v>20</v>
      </c>
      <c r="F146" s="4" t="s">
        <v>589</v>
      </c>
      <c r="G146" s="4" t="s">
        <v>235</v>
      </c>
      <c r="H146" s="4" t="s">
        <v>15</v>
      </c>
      <c r="I146" s="10" t="s">
        <v>34</v>
      </c>
    </row>
    <row r="147" spans="1:9" ht="14.4" customHeight="1" x14ac:dyDescent="0.3">
      <c r="A147" t="s">
        <v>590</v>
      </c>
      <c r="B147" s="4" t="s">
        <v>591</v>
      </c>
      <c r="C147" s="4" t="s">
        <v>193</v>
      </c>
      <c r="D147" s="6">
        <v>46</v>
      </c>
      <c r="E147" s="4" t="s">
        <v>12</v>
      </c>
      <c r="F147" s="4" t="s">
        <v>592</v>
      </c>
      <c r="G147" s="4" t="s">
        <v>319</v>
      </c>
      <c r="H147" s="4" t="s">
        <v>15</v>
      </c>
      <c r="I147" s="10" t="s">
        <v>23</v>
      </c>
    </row>
    <row r="148" spans="1:9" ht="14.4" customHeight="1" x14ac:dyDescent="0.3">
      <c r="A148" t="s">
        <v>593</v>
      </c>
      <c r="B148" s="4" t="s">
        <v>481</v>
      </c>
      <c r="C148" s="4" t="s">
        <v>594</v>
      </c>
      <c r="D148" s="6">
        <v>32</v>
      </c>
      <c r="E148" s="4" t="s">
        <v>20</v>
      </c>
      <c r="F148" s="4" t="s">
        <v>595</v>
      </c>
      <c r="G148" s="4" t="s">
        <v>390</v>
      </c>
      <c r="H148" s="4" t="s">
        <v>15</v>
      </c>
      <c r="I148" s="10" t="s">
        <v>61</v>
      </c>
    </row>
    <row r="149" spans="1:9" ht="14.4" customHeight="1" x14ac:dyDescent="0.3">
      <c r="A149" t="s">
        <v>596</v>
      </c>
      <c r="B149" s="4" t="s">
        <v>106</v>
      </c>
      <c r="C149" s="4" t="s">
        <v>348</v>
      </c>
      <c r="D149" s="6">
        <v>49</v>
      </c>
      <c r="E149" s="4" t="s">
        <v>20</v>
      </c>
      <c r="F149" s="4" t="s">
        <v>597</v>
      </c>
      <c r="G149" s="4" t="s">
        <v>208</v>
      </c>
      <c r="H149" s="4" t="s">
        <v>15</v>
      </c>
      <c r="I149" s="10" t="s">
        <v>23</v>
      </c>
    </row>
    <row r="150" spans="1:9" ht="14.4" customHeight="1" x14ac:dyDescent="0.3">
      <c r="A150" t="s">
        <v>598</v>
      </c>
      <c r="B150" s="4" t="s">
        <v>599</v>
      </c>
      <c r="C150" s="4" t="s">
        <v>345</v>
      </c>
      <c r="D150" s="6">
        <v>42</v>
      </c>
      <c r="E150" s="4" t="s">
        <v>20</v>
      </c>
      <c r="F150" s="4" t="s">
        <v>600</v>
      </c>
      <c r="G150" s="4" t="s">
        <v>398</v>
      </c>
      <c r="H150" s="4" t="s">
        <v>15</v>
      </c>
      <c r="I150" s="10" t="s">
        <v>34</v>
      </c>
    </row>
    <row r="151" spans="1:9" ht="14.4" customHeight="1" x14ac:dyDescent="0.3">
      <c r="A151" t="s">
        <v>601</v>
      </c>
      <c r="B151" s="4" t="s">
        <v>220</v>
      </c>
      <c r="C151" s="4" t="s">
        <v>472</v>
      </c>
      <c r="D151" s="6">
        <v>33</v>
      </c>
      <c r="E151" s="4" t="s">
        <v>12</v>
      </c>
      <c r="F151" s="4" t="s">
        <v>602</v>
      </c>
      <c r="G151" s="4" t="s">
        <v>314</v>
      </c>
      <c r="H151" s="4" t="s">
        <v>15</v>
      </c>
      <c r="I151" s="10" t="s">
        <v>23</v>
      </c>
    </row>
    <row r="152" spans="1:9" ht="14.4" customHeight="1" x14ac:dyDescent="0.3">
      <c r="A152" t="s">
        <v>603</v>
      </c>
      <c r="B152" s="4" t="s">
        <v>604</v>
      </c>
      <c r="C152" s="4" t="s">
        <v>605</v>
      </c>
      <c r="D152" s="6">
        <v>24</v>
      </c>
      <c r="E152" s="4" t="s">
        <v>12</v>
      </c>
      <c r="F152" s="4" t="s">
        <v>606</v>
      </c>
      <c r="G152" s="4" t="s">
        <v>386</v>
      </c>
      <c r="H152" s="4" t="s">
        <v>15</v>
      </c>
      <c r="I152" s="10" t="s">
        <v>61</v>
      </c>
    </row>
    <row r="153" spans="1:9" ht="14.4" customHeight="1" x14ac:dyDescent="0.3">
      <c r="A153" t="s">
        <v>607</v>
      </c>
      <c r="B153" s="4" t="s">
        <v>110</v>
      </c>
      <c r="C153" s="4" t="s">
        <v>608</v>
      </c>
      <c r="D153" s="6">
        <v>25</v>
      </c>
      <c r="E153" s="4" t="s">
        <v>20</v>
      </c>
      <c r="F153" s="4" t="s">
        <v>609</v>
      </c>
      <c r="G153" s="4" t="s">
        <v>45</v>
      </c>
      <c r="H153" s="4" t="s">
        <v>15</v>
      </c>
      <c r="I153" s="10" t="s">
        <v>61</v>
      </c>
    </row>
    <row r="154" spans="1:9" ht="14.4" customHeight="1" x14ac:dyDescent="0.3">
      <c r="A154" t="s">
        <v>610</v>
      </c>
      <c r="B154" s="4" t="s">
        <v>559</v>
      </c>
      <c r="C154" s="4" t="s">
        <v>611</v>
      </c>
      <c r="D154" s="6">
        <v>41</v>
      </c>
      <c r="E154" s="4" t="s">
        <v>20</v>
      </c>
      <c r="F154" s="4" t="s">
        <v>612</v>
      </c>
      <c r="G154" s="4" t="s">
        <v>144</v>
      </c>
      <c r="H154" s="4" t="s">
        <v>15</v>
      </c>
      <c r="I154" s="10" t="s">
        <v>23</v>
      </c>
    </row>
    <row r="155" spans="1:9" ht="14.4" customHeight="1" x14ac:dyDescent="0.3">
      <c r="A155" t="s">
        <v>613</v>
      </c>
      <c r="B155" s="4" t="s">
        <v>215</v>
      </c>
      <c r="C155" s="4" t="s">
        <v>614</v>
      </c>
      <c r="D155" s="6">
        <v>31</v>
      </c>
      <c r="E155" s="4" t="s">
        <v>12</v>
      </c>
      <c r="F155" s="4" t="s">
        <v>615</v>
      </c>
      <c r="G155" s="4" t="s">
        <v>22</v>
      </c>
      <c r="H155" s="4" t="s">
        <v>15</v>
      </c>
      <c r="I155" s="10" t="s">
        <v>34</v>
      </c>
    </row>
    <row r="156" spans="1:9" ht="14.4" customHeight="1" x14ac:dyDescent="0.3">
      <c r="A156" t="s">
        <v>616</v>
      </c>
      <c r="B156" s="4" t="s">
        <v>475</v>
      </c>
      <c r="C156" s="4" t="s">
        <v>617</v>
      </c>
      <c r="D156" s="6">
        <v>35</v>
      </c>
      <c r="E156" s="4" t="s">
        <v>20</v>
      </c>
      <c r="F156" s="4" t="s">
        <v>618</v>
      </c>
      <c r="G156" s="4" t="s">
        <v>218</v>
      </c>
      <c r="H156" s="4" t="s">
        <v>15</v>
      </c>
      <c r="I156" s="10" t="s">
        <v>61</v>
      </c>
    </row>
    <row r="157" spans="1:9" ht="14.4" customHeight="1" x14ac:dyDescent="0.3">
      <c r="A157" t="s">
        <v>619</v>
      </c>
      <c r="B157" s="4" t="s">
        <v>620</v>
      </c>
      <c r="C157" s="4" t="s">
        <v>621</v>
      </c>
      <c r="D157" s="6">
        <v>60</v>
      </c>
      <c r="E157" s="4" t="s">
        <v>20</v>
      </c>
      <c r="F157" s="4" t="s">
        <v>622</v>
      </c>
      <c r="G157" s="4" t="s">
        <v>334</v>
      </c>
      <c r="H157" s="4" t="s">
        <v>15</v>
      </c>
      <c r="I157" s="10" t="s">
        <v>61</v>
      </c>
    </row>
    <row r="158" spans="1:9" ht="14.4" customHeight="1" x14ac:dyDescent="0.3">
      <c r="A158" t="s">
        <v>623</v>
      </c>
      <c r="B158" s="4" t="s">
        <v>63</v>
      </c>
      <c r="C158" s="4" t="s">
        <v>624</v>
      </c>
      <c r="D158" s="6">
        <v>46</v>
      </c>
      <c r="E158" s="4" t="s">
        <v>12</v>
      </c>
      <c r="F158" s="4" t="s">
        <v>625</v>
      </c>
      <c r="G158" s="4" t="s">
        <v>22</v>
      </c>
      <c r="H158" s="4" t="s">
        <v>15</v>
      </c>
      <c r="I158" s="10" t="s">
        <v>34</v>
      </c>
    </row>
    <row r="159" spans="1:9" ht="14.4" customHeight="1" x14ac:dyDescent="0.3">
      <c r="A159" t="s">
        <v>626</v>
      </c>
      <c r="B159" s="4" t="s">
        <v>125</v>
      </c>
      <c r="C159" s="4" t="s">
        <v>627</v>
      </c>
      <c r="D159" s="6">
        <v>59</v>
      </c>
      <c r="E159" s="4" t="s">
        <v>12</v>
      </c>
      <c r="F159" s="4" t="s">
        <v>628</v>
      </c>
      <c r="G159" s="4" t="s">
        <v>22</v>
      </c>
      <c r="H159" s="4" t="s">
        <v>15</v>
      </c>
      <c r="I159" s="10" t="s">
        <v>23</v>
      </c>
    </row>
    <row r="160" spans="1:9" ht="14.4" customHeight="1" x14ac:dyDescent="0.3">
      <c r="A160" t="s">
        <v>629</v>
      </c>
      <c r="B160" s="4" t="s">
        <v>567</v>
      </c>
      <c r="C160" s="4" t="s">
        <v>630</v>
      </c>
      <c r="D160" s="6">
        <v>43</v>
      </c>
      <c r="E160" s="4" t="s">
        <v>12</v>
      </c>
      <c r="F160" s="4" t="s">
        <v>631</v>
      </c>
      <c r="G160" s="4" t="s">
        <v>218</v>
      </c>
      <c r="H160" s="4" t="s">
        <v>15</v>
      </c>
      <c r="I160" s="10" t="s">
        <v>34</v>
      </c>
    </row>
    <row r="161" spans="1:9" ht="14.4" customHeight="1" x14ac:dyDescent="0.3">
      <c r="A161" t="s">
        <v>632</v>
      </c>
      <c r="B161" s="4" t="s">
        <v>72</v>
      </c>
      <c r="C161" s="4" t="s">
        <v>633</v>
      </c>
      <c r="D161" s="6">
        <v>46</v>
      </c>
      <c r="E161" s="4" t="s">
        <v>20</v>
      </c>
      <c r="F161" s="4" t="s">
        <v>634</v>
      </c>
      <c r="G161" s="4" t="s">
        <v>113</v>
      </c>
      <c r="H161" s="4" t="s">
        <v>15</v>
      </c>
      <c r="I161" s="10" t="s">
        <v>61</v>
      </c>
    </row>
    <row r="162" spans="1:9" ht="14.4" customHeight="1" x14ac:dyDescent="0.3">
      <c r="A162" t="s">
        <v>635</v>
      </c>
      <c r="B162" s="4" t="s">
        <v>97</v>
      </c>
      <c r="C162" s="4" t="s">
        <v>636</v>
      </c>
      <c r="D162" s="6">
        <v>41</v>
      </c>
      <c r="E162" s="4" t="s">
        <v>20</v>
      </c>
      <c r="F162" s="4" t="s">
        <v>637</v>
      </c>
      <c r="G162" s="4" t="s">
        <v>14</v>
      </c>
      <c r="H162" s="4" t="s">
        <v>15</v>
      </c>
      <c r="I162" s="10" t="s">
        <v>23</v>
      </c>
    </row>
    <row r="163" spans="1:9" ht="14.4" customHeight="1" x14ac:dyDescent="0.3">
      <c r="A163" t="s">
        <v>638</v>
      </c>
      <c r="B163" s="4" t="s">
        <v>639</v>
      </c>
      <c r="C163" s="4" t="s">
        <v>640</v>
      </c>
      <c r="D163" s="6">
        <v>18</v>
      </c>
      <c r="E163" s="4" t="s">
        <v>20</v>
      </c>
      <c r="F163" s="4" t="s">
        <v>641</v>
      </c>
      <c r="G163" s="4" t="s">
        <v>170</v>
      </c>
      <c r="H163" s="4" t="s">
        <v>15</v>
      </c>
      <c r="I163" s="10" t="s">
        <v>40</v>
      </c>
    </row>
    <row r="164" spans="1:9" ht="14.4" customHeight="1" x14ac:dyDescent="0.3">
      <c r="A164" t="s">
        <v>642</v>
      </c>
      <c r="B164" s="4" t="s">
        <v>643</v>
      </c>
      <c r="C164" s="4" t="s">
        <v>259</v>
      </c>
      <c r="D164" s="6">
        <v>37</v>
      </c>
      <c r="E164" s="4" t="s">
        <v>12</v>
      </c>
      <c r="F164" s="4" t="s">
        <v>644</v>
      </c>
      <c r="G164" s="4" t="s">
        <v>299</v>
      </c>
      <c r="H164" s="4" t="s">
        <v>15</v>
      </c>
      <c r="I164" s="10" t="s">
        <v>40</v>
      </c>
    </row>
    <row r="165" spans="1:9" ht="14.4" customHeight="1" x14ac:dyDescent="0.3">
      <c r="A165" t="s">
        <v>645</v>
      </c>
      <c r="B165" s="4" t="s">
        <v>215</v>
      </c>
      <c r="C165" s="4" t="s">
        <v>501</v>
      </c>
      <c r="D165" s="6">
        <v>21</v>
      </c>
      <c r="E165" s="4" t="s">
        <v>12</v>
      </c>
      <c r="F165" s="4" t="s">
        <v>646</v>
      </c>
      <c r="G165" s="4" t="s">
        <v>248</v>
      </c>
      <c r="H165" s="4" t="s">
        <v>15</v>
      </c>
      <c r="I165" s="10" t="s">
        <v>34</v>
      </c>
    </row>
    <row r="166" spans="1:9" ht="14.4" customHeight="1" x14ac:dyDescent="0.3">
      <c r="A166" t="s">
        <v>647</v>
      </c>
      <c r="B166" s="4" t="s">
        <v>52</v>
      </c>
      <c r="C166" s="4" t="s">
        <v>648</v>
      </c>
      <c r="D166" s="6">
        <v>39</v>
      </c>
      <c r="E166" s="4" t="s">
        <v>20</v>
      </c>
      <c r="F166" s="4" t="s">
        <v>649</v>
      </c>
      <c r="G166" s="4" t="s">
        <v>104</v>
      </c>
      <c r="H166" s="4" t="s">
        <v>15</v>
      </c>
      <c r="I166" s="10" t="s">
        <v>40</v>
      </c>
    </row>
    <row r="167" spans="1:9" ht="14.4" customHeight="1" x14ac:dyDescent="0.3">
      <c r="A167" t="s">
        <v>650</v>
      </c>
      <c r="B167" s="4" t="s">
        <v>651</v>
      </c>
      <c r="C167" s="4" t="s">
        <v>652</v>
      </c>
      <c r="D167" s="6">
        <v>47</v>
      </c>
      <c r="E167" s="4" t="s">
        <v>20</v>
      </c>
      <c r="F167" s="4" t="s">
        <v>653</v>
      </c>
      <c r="G167" s="4" t="s">
        <v>248</v>
      </c>
      <c r="H167" s="4" t="s">
        <v>15</v>
      </c>
      <c r="I167" s="10" t="s">
        <v>23</v>
      </c>
    </row>
    <row r="168" spans="1:9" ht="14.4" customHeight="1" x14ac:dyDescent="0.3">
      <c r="A168" t="s">
        <v>654</v>
      </c>
      <c r="B168" s="4" t="s">
        <v>655</v>
      </c>
      <c r="C168" s="4" t="s">
        <v>356</v>
      </c>
      <c r="D168" s="6">
        <v>25</v>
      </c>
      <c r="E168" s="4" t="s">
        <v>20</v>
      </c>
      <c r="F168" s="4" t="s">
        <v>656</v>
      </c>
      <c r="G168" s="4" t="s">
        <v>199</v>
      </c>
      <c r="H168" s="4" t="s">
        <v>15</v>
      </c>
      <c r="I168" s="10" t="s">
        <v>40</v>
      </c>
    </row>
    <row r="169" spans="1:9" ht="14.4" customHeight="1" x14ac:dyDescent="0.3">
      <c r="A169" t="s">
        <v>657</v>
      </c>
      <c r="B169" s="4" t="s">
        <v>658</v>
      </c>
      <c r="C169" s="4" t="s">
        <v>659</v>
      </c>
      <c r="D169" s="6">
        <v>36</v>
      </c>
      <c r="E169" s="4" t="s">
        <v>20</v>
      </c>
      <c r="F169" s="4" t="s">
        <v>660</v>
      </c>
      <c r="G169" s="4" t="s">
        <v>299</v>
      </c>
      <c r="H169" s="4" t="s">
        <v>15</v>
      </c>
      <c r="I169" s="10" t="s">
        <v>61</v>
      </c>
    </row>
    <row r="170" spans="1:9" ht="14.4" customHeight="1" x14ac:dyDescent="0.3">
      <c r="A170" t="s">
        <v>661</v>
      </c>
      <c r="B170" s="4" t="s">
        <v>52</v>
      </c>
      <c r="C170" s="4" t="s">
        <v>662</v>
      </c>
      <c r="D170" s="6">
        <v>36</v>
      </c>
      <c r="E170" s="4" t="s">
        <v>20</v>
      </c>
      <c r="F170" s="4" t="s">
        <v>663</v>
      </c>
      <c r="G170" s="4" t="s">
        <v>314</v>
      </c>
      <c r="H170" s="4" t="s">
        <v>15</v>
      </c>
      <c r="I170" s="10" t="s">
        <v>23</v>
      </c>
    </row>
    <row r="171" spans="1:9" ht="14.4" customHeight="1" x14ac:dyDescent="0.3">
      <c r="A171" t="s">
        <v>664</v>
      </c>
      <c r="B171" s="4" t="s">
        <v>665</v>
      </c>
      <c r="C171" s="4" t="s">
        <v>666</v>
      </c>
      <c r="D171" s="6">
        <v>64</v>
      </c>
      <c r="E171" s="4" t="s">
        <v>12</v>
      </c>
      <c r="F171" s="4" t="s">
        <v>667</v>
      </c>
      <c r="G171" s="4" t="s">
        <v>60</v>
      </c>
      <c r="H171" s="4" t="s">
        <v>15</v>
      </c>
      <c r="I171" s="10" t="s">
        <v>34</v>
      </c>
    </row>
    <row r="172" spans="1:9" ht="14.4" customHeight="1" x14ac:dyDescent="0.3">
      <c r="A172" t="s">
        <v>668</v>
      </c>
      <c r="B172" s="4" t="s">
        <v>176</v>
      </c>
      <c r="C172" s="4" t="s">
        <v>229</v>
      </c>
      <c r="D172" s="6">
        <v>18</v>
      </c>
      <c r="E172" s="4" t="s">
        <v>12</v>
      </c>
      <c r="F172" s="4" t="s">
        <v>669</v>
      </c>
      <c r="G172" s="4" t="s">
        <v>144</v>
      </c>
      <c r="H172" s="4" t="s">
        <v>15</v>
      </c>
      <c r="I172" s="10" t="s">
        <v>61</v>
      </c>
    </row>
    <row r="173" spans="1:9" ht="14.4" customHeight="1" x14ac:dyDescent="0.3">
      <c r="A173" t="s">
        <v>670</v>
      </c>
      <c r="B173" s="4" t="s">
        <v>417</v>
      </c>
      <c r="C173" s="4" t="s">
        <v>433</v>
      </c>
      <c r="D173" s="6">
        <v>44</v>
      </c>
      <c r="E173" s="4" t="s">
        <v>20</v>
      </c>
      <c r="F173" s="4" t="s">
        <v>671</v>
      </c>
      <c r="G173" s="4" t="s">
        <v>319</v>
      </c>
      <c r="H173" s="4" t="s">
        <v>15</v>
      </c>
      <c r="I173" s="10" t="s">
        <v>23</v>
      </c>
    </row>
    <row r="174" spans="1:9" ht="14.4" customHeight="1" x14ac:dyDescent="0.3">
      <c r="A174" t="s">
        <v>672</v>
      </c>
      <c r="B174" s="4" t="s">
        <v>185</v>
      </c>
      <c r="C174" s="4" t="s">
        <v>673</v>
      </c>
      <c r="D174" s="6">
        <v>41</v>
      </c>
      <c r="E174" s="4" t="s">
        <v>20</v>
      </c>
      <c r="F174" s="4" t="s">
        <v>674</v>
      </c>
      <c r="G174" s="4" t="s">
        <v>55</v>
      </c>
      <c r="H174" s="4" t="s">
        <v>15</v>
      </c>
      <c r="I174" s="10" t="s">
        <v>34</v>
      </c>
    </row>
    <row r="175" spans="1:9" ht="14.4" customHeight="1" x14ac:dyDescent="0.3">
      <c r="A175" t="s">
        <v>675</v>
      </c>
      <c r="B175" s="4" t="s">
        <v>676</v>
      </c>
      <c r="C175" s="4" t="s">
        <v>677</v>
      </c>
      <c r="D175" s="6">
        <v>41</v>
      </c>
      <c r="E175" s="4" t="s">
        <v>20</v>
      </c>
      <c r="F175" s="4" t="s">
        <v>483</v>
      </c>
      <c r="G175" s="4" t="s">
        <v>334</v>
      </c>
      <c r="H175" s="4" t="s">
        <v>678</v>
      </c>
      <c r="I175" s="10" t="s">
        <v>23</v>
      </c>
    </row>
    <row r="176" spans="1:9" ht="14.4" customHeight="1" x14ac:dyDescent="0.3">
      <c r="A176" t="s">
        <v>679</v>
      </c>
      <c r="B176" s="4" t="s">
        <v>63</v>
      </c>
      <c r="C176" s="4" t="s">
        <v>680</v>
      </c>
      <c r="D176" s="6">
        <v>26</v>
      </c>
      <c r="E176" s="4" t="s">
        <v>20</v>
      </c>
      <c r="F176" s="4" t="s">
        <v>681</v>
      </c>
      <c r="G176" s="4" t="s">
        <v>218</v>
      </c>
      <c r="H176" s="4" t="s">
        <v>15</v>
      </c>
      <c r="I176" s="10" t="s">
        <v>61</v>
      </c>
    </row>
    <row r="177" spans="1:9" ht="14.4" customHeight="1" x14ac:dyDescent="0.3">
      <c r="A177" t="s">
        <v>682</v>
      </c>
      <c r="B177" s="4" t="s">
        <v>228</v>
      </c>
      <c r="C177" s="4" t="s">
        <v>683</v>
      </c>
      <c r="D177" s="6">
        <v>56</v>
      </c>
      <c r="E177" s="4" t="s">
        <v>12</v>
      </c>
      <c r="F177" s="4" t="s">
        <v>684</v>
      </c>
      <c r="G177" s="4" t="s">
        <v>128</v>
      </c>
      <c r="H177" s="4" t="s">
        <v>15</v>
      </c>
      <c r="I177" s="10" t="s">
        <v>23</v>
      </c>
    </row>
    <row r="178" spans="1:9" ht="14.4" customHeight="1" x14ac:dyDescent="0.3">
      <c r="A178" t="s">
        <v>685</v>
      </c>
      <c r="B178" s="4" t="s">
        <v>97</v>
      </c>
      <c r="C178" s="4" t="s">
        <v>686</v>
      </c>
      <c r="D178" s="6">
        <v>48</v>
      </c>
      <c r="E178" s="4" t="s">
        <v>12</v>
      </c>
      <c r="F178" s="4" t="s">
        <v>687</v>
      </c>
      <c r="G178" s="4" t="s">
        <v>218</v>
      </c>
      <c r="H178" s="4" t="s">
        <v>15</v>
      </c>
      <c r="I178" s="10" t="s">
        <v>40</v>
      </c>
    </row>
    <row r="179" spans="1:9" ht="14.4" customHeight="1" x14ac:dyDescent="0.3">
      <c r="A179" t="s">
        <v>688</v>
      </c>
      <c r="B179" s="4" t="s">
        <v>620</v>
      </c>
      <c r="C179" s="4" t="s">
        <v>689</v>
      </c>
      <c r="D179" s="6">
        <v>55</v>
      </c>
      <c r="E179" s="4" t="s">
        <v>12</v>
      </c>
      <c r="F179" s="4" t="s">
        <v>690</v>
      </c>
      <c r="G179" s="4" t="s">
        <v>691</v>
      </c>
      <c r="H179" s="4" t="s">
        <v>15</v>
      </c>
      <c r="I179" s="10" t="s">
        <v>23</v>
      </c>
    </row>
    <row r="180" spans="1:9" ht="14.4" customHeight="1" x14ac:dyDescent="0.3">
      <c r="A180" t="s">
        <v>692</v>
      </c>
      <c r="B180" s="4" t="s">
        <v>228</v>
      </c>
      <c r="C180" s="4" t="s">
        <v>182</v>
      </c>
      <c r="D180" s="6">
        <v>33</v>
      </c>
      <c r="E180" s="4" t="s">
        <v>20</v>
      </c>
      <c r="F180" s="4" t="s">
        <v>693</v>
      </c>
      <c r="G180" s="4" t="s">
        <v>390</v>
      </c>
      <c r="H180" s="4" t="s">
        <v>15</v>
      </c>
      <c r="I180" s="10" t="s">
        <v>34</v>
      </c>
    </row>
    <row r="181" spans="1:9" ht="14.4" customHeight="1" x14ac:dyDescent="0.3">
      <c r="A181" t="s">
        <v>694</v>
      </c>
      <c r="B181" s="4" t="s">
        <v>695</v>
      </c>
      <c r="C181" s="4" t="s">
        <v>696</v>
      </c>
      <c r="D181" s="6">
        <v>43</v>
      </c>
      <c r="E181" s="4" t="s">
        <v>20</v>
      </c>
      <c r="F181" s="4" t="s">
        <v>697</v>
      </c>
      <c r="G181" s="4" t="s">
        <v>149</v>
      </c>
      <c r="H181" s="4" t="s">
        <v>15</v>
      </c>
      <c r="I181" s="10" t="s">
        <v>40</v>
      </c>
    </row>
    <row r="182" spans="1:9" ht="14.4" customHeight="1" x14ac:dyDescent="0.3">
      <c r="A182" t="s">
        <v>698</v>
      </c>
      <c r="B182" s="4" t="s">
        <v>699</v>
      </c>
      <c r="C182" s="4" t="s">
        <v>700</v>
      </c>
      <c r="D182" s="6">
        <v>38</v>
      </c>
      <c r="E182" s="4" t="s">
        <v>12</v>
      </c>
      <c r="F182" s="4" t="s">
        <v>701</v>
      </c>
      <c r="G182" s="4" t="s">
        <v>524</v>
      </c>
      <c r="H182" s="4" t="s">
        <v>15</v>
      </c>
      <c r="I182" s="10" t="s">
        <v>34</v>
      </c>
    </row>
    <row r="183" spans="1:9" ht="14.4" customHeight="1" x14ac:dyDescent="0.3">
      <c r="A183" t="s">
        <v>702</v>
      </c>
      <c r="B183" s="4" t="s">
        <v>514</v>
      </c>
      <c r="C183" s="4" t="s">
        <v>703</v>
      </c>
      <c r="D183" s="6">
        <v>60</v>
      </c>
      <c r="E183" s="4" t="s">
        <v>12</v>
      </c>
      <c r="F183" s="4" t="s">
        <v>704</v>
      </c>
      <c r="G183" s="4" t="s">
        <v>75</v>
      </c>
      <c r="H183" s="4" t="s">
        <v>15</v>
      </c>
      <c r="I183" s="10" t="s">
        <v>34</v>
      </c>
    </row>
    <row r="184" spans="1:9" ht="14.4" customHeight="1" x14ac:dyDescent="0.3">
      <c r="A184" t="s">
        <v>705</v>
      </c>
      <c r="B184" s="4" t="s">
        <v>57</v>
      </c>
      <c r="C184" s="4" t="s">
        <v>706</v>
      </c>
      <c r="D184" s="6">
        <v>23</v>
      </c>
      <c r="E184" s="4" t="s">
        <v>20</v>
      </c>
      <c r="F184" s="4" t="s">
        <v>707</v>
      </c>
      <c r="G184" s="4" t="s">
        <v>123</v>
      </c>
      <c r="H184" s="4" t="s">
        <v>15</v>
      </c>
      <c r="I184" s="10" t="s">
        <v>40</v>
      </c>
    </row>
    <row r="185" spans="1:9" ht="14.4" customHeight="1" x14ac:dyDescent="0.3">
      <c r="A185" t="s">
        <v>708</v>
      </c>
      <c r="B185" s="4" t="s">
        <v>709</v>
      </c>
      <c r="C185" s="4" t="s">
        <v>710</v>
      </c>
      <c r="D185" s="6">
        <v>18</v>
      </c>
      <c r="E185" s="4" t="s">
        <v>12</v>
      </c>
      <c r="F185" s="4" t="s">
        <v>711</v>
      </c>
      <c r="G185" s="4" t="s">
        <v>75</v>
      </c>
      <c r="H185" s="4" t="s">
        <v>15</v>
      </c>
      <c r="I185" s="10" t="s">
        <v>23</v>
      </c>
    </row>
    <row r="186" spans="1:9" ht="14.4" customHeight="1" x14ac:dyDescent="0.3">
      <c r="A186" t="s">
        <v>712</v>
      </c>
      <c r="B186" s="4" t="s">
        <v>713</v>
      </c>
      <c r="C186" s="4" t="s">
        <v>714</v>
      </c>
      <c r="D186" s="6">
        <v>46</v>
      </c>
      <c r="E186" s="4" t="s">
        <v>20</v>
      </c>
      <c r="F186" s="4" t="s">
        <v>715</v>
      </c>
      <c r="G186" s="4" t="s">
        <v>22</v>
      </c>
      <c r="H186" s="4" t="s">
        <v>15</v>
      </c>
      <c r="I186" s="10" t="s">
        <v>40</v>
      </c>
    </row>
    <row r="187" spans="1:9" ht="14.4" customHeight="1" x14ac:dyDescent="0.3">
      <c r="A187" t="s">
        <v>716</v>
      </c>
      <c r="B187" s="4" t="s">
        <v>717</v>
      </c>
      <c r="C187" s="4" t="s">
        <v>648</v>
      </c>
      <c r="D187" s="6">
        <v>54</v>
      </c>
      <c r="E187" s="4" t="s">
        <v>20</v>
      </c>
      <c r="F187" s="4" t="s">
        <v>718</v>
      </c>
      <c r="G187" s="4" t="s">
        <v>113</v>
      </c>
      <c r="H187" s="4" t="s">
        <v>15</v>
      </c>
      <c r="I187" s="10" t="s">
        <v>23</v>
      </c>
    </row>
    <row r="188" spans="1:9" ht="14.4" customHeight="1" x14ac:dyDescent="0.3">
      <c r="A188" t="s">
        <v>719</v>
      </c>
      <c r="B188" s="4" t="s">
        <v>360</v>
      </c>
      <c r="C188" s="4" t="s">
        <v>720</v>
      </c>
      <c r="D188" s="6">
        <v>53</v>
      </c>
      <c r="E188" s="4" t="s">
        <v>12</v>
      </c>
      <c r="F188" s="4" t="s">
        <v>721</v>
      </c>
      <c r="G188" s="4" t="s">
        <v>144</v>
      </c>
      <c r="H188" s="4" t="s">
        <v>15</v>
      </c>
      <c r="I188" s="10" t="s">
        <v>40</v>
      </c>
    </row>
    <row r="189" spans="1:9" ht="14.4" customHeight="1" x14ac:dyDescent="0.3">
      <c r="A189" t="s">
        <v>722</v>
      </c>
      <c r="B189" s="4" t="s">
        <v>723</v>
      </c>
      <c r="C189" s="4" t="s">
        <v>724</v>
      </c>
      <c r="D189" s="6">
        <v>60</v>
      </c>
      <c r="E189" s="4" t="s">
        <v>20</v>
      </c>
      <c r="F189" s="4" t="s">
        <v>725</v>
      </c>
      <c r="G189" s="4" t="s">
        <v>28</v>
      </c>
      <c r="H189" s="4" t="s">
        <v>15</v>
      </c>
      <c r="I189" s="10" t="s">
        <v>23</v>
      </c>
    </row>
    <row r="190" spans="1:9" ht="14.4" customHeight="1" x14ac:dyDescent="0.3">
      <c r="A190" t="s">
        <v>726</v>
      </c>
      <c r="B190" s="4" t="s">
        <v>727</v>
      </c>
      <c r="C190" s="4" t="s">
        <v>728</v>
      </c>
      <c r="D190" s="6">
        <v>42</v>
      </c>
      <c r="E190" s="4" t="s">
        <v>12</v>
      </c>
      <c r="F190" s="4" t="s">
        <v>729</v>
      </c>
      <c r="G190" s="4" t="s">
        <v>295</v>
      </c>
      <c r="H190" s="4" t="s">
        <v>15</v>
      </c>
      <c r="I190" s="10" t="s">
        <v>40</v>
      </c>
    </row>
    <row r="191" spans="1:9" ht="14.4" customHeight="1" x14ac:dyDescent="0.3">
      <c r="A191" t="s">
        <v>730</v>
      </c>
      <c r="B191" s="4" t="s">
        <v>52</v>
      </c>
      <c r="C191" s="4" t="s">
        <v>731</v>
      </c>
      <c r="D191" s="6">
        <v>29</v>
      </c>
      <c r="E191" s="4" t="s">
        <v>12</v>
      </c>
      <c r="F191" s="4" t="s">
        <v>732</v>
      </c>
      <c r="G191" s="4" t="s">
        <v>691</v>
      </c>
      <c r="H191" s="4" t="s">
        <v>15</v>
      </c>
      <c r="I191" s="10" t="s">
        <v>61</v>
      </c>
    </row>
    <row r="192" spans="1:9" ht="14.4" customHeight="1" x14ac:dyDescent="0.3">
      <c r="A192" t="s">
        <v>733</v>
      </c>
      <c r="B192" s="4" t="s">
        <v>176</v>
      </c>
      <c r="C192" s="4" t="s">
        <v>734</v>
      </c>
      <c r="D192" s="6">
        <v>21</v>
      </c>
      <c r="E192" s="4" t="s">
        <v>12</v>
      </c>
      <c r="F192" s="4" t="s">
        <v>735</v>
      </c>
      <c r="G192" s="4" t="s">
        <v>75</v>
      </c>
      <c r="H192" s="4" t="s">
        <v>15</v>
      </c>
      <c r="I192" s="10" t="s">
        <v>34</v>
      </c>
    </row>
    <row r="193" spans="1:9" ht="14.4" customHeight="1" x14ac:dyDescent="0.3">
      <c r="A193" t="s">
        <v>736</v>
      </c>
      <c r="B193" s="4" t="s">
        <v>737</v>
      </c>
      <c r="C193" s="4" t="s">
        <v>738</v>
      </c>
      <c r="D193" s="6">
        <v>29</v>
      </c>
      <c r="E193" s="4" t="s">
        <v>20</v>
      </c>
      <c r="F193" s="4" t="s">
        <v>739</v>
      </c>
      <c r="G193" s="4" t="s">
        <v>33</v>
      </c>
      <c r="H193" s="4" t="s">
        <v>15</v>
      </c>
      <c r="I193" s="10" t="s">
        <v>34</v>
      </c>
    </row>
    <row r="194" spans="1:9" ht="14.4" customHeight="1" x14ac:dyDescent="0.3">
      <c r="A194" t="s">
        <v>740</v>
      </c>
      <c r="B194" s="4" t="s">
        <v>504</v>
      </c>
      <c r="C194" s="4" t="s">
        <v>741</v>
      </c>
      <c r="D194" s="6">
        <v>26</v>
      </c>
      <c r="E194" s="4" t="s">
        <v>12</v>
      </c>
      <c r="F194" s="4" t="s">
        <v>742</v>
      </c>
      <c r="G194" s="4" t="s">
        <v>136</v>
      </c>
      <c r="H194" s="4" t="s">
        <v>15</v>
      </c>
      <c r="I194" s="10" t="s">
        <v>61</v>
      </c>
    </row>
    <row r="195" spans="1:9" ht="14.4" customHeight="1" x14ac:dyDescent="0.3">
      <c r="A195" t="s">
        <v>743</v>
      </c>
      <c r="B195" s="4" t="s">
        <v>155</v>
      </c>
      <c r="C195" s="4" t="s">
        <v>611</v>
      </c>
      <c r="D195" s="6">
        <v>38</v>
      </c>
      <c r="E195" s="4" t="s">
        <v>12</v>
      </c>
      <c r="F195" s="4" t="s">
        <v>744</v>
      </c>
      <c r="G195" s="4" t="s">
        <v>104</v>
      </c>
      <c r="H195" s="4" t="s">
        <v>15</v>
      </c>
      <c r="I195" s="10" t="s">
        <v>61</v>
      </c>
    </row>
    <row r="196" spans="1:9" ht="14.4" customHeight="1" x14ac:dyDescent="0.3">
      <c r="A196" t="s">
        <v>745</v>
      </c>
      <c r="B196" s="4" t="s">
        <v>87</v>
      </c>
      <c r="C196" s="4" t="s">
        <v>746</v>
      </c>
      <c r="D196" s="6">
        <v>46</v>
      </c>
      <c r="E196" s="4" t="s">
        <v>12</v>
      </c>
      <c r="F196" s="4" t="s">
        <v>747</v>
      </c>
      <c r="G196" s="4" t="s">
        <v>66</v>
      </c>
      <c r="H196" s="4" t="s">
        <v>15</v>
      </c>
      <c r="I196" s="10" t="s">
        <v>61</v>
      </c>
    </row>
    <row r="197" spans="1:9" ht="14.4" customHeight="1" x14ac:dyDescent="0.3">
      <c r="A197" t="s">
        <v>748</v>
      </c>
      <c r="B197" s="4" t="s">
        <v>492</v>
      </c>
      <c r="C197" s="4" t="s">
        <v>361</v>
      </c>
      <c r="D197" s="6">
        <v>60</v>
      </c>
      <c r="E197" s="4" t="s">
        <v>12</v>
      </c>
      <c r="F197" s="4" t="s">
        <v>749</v>
      </c>
      <c r="G197" s="4" t="s">
        <v>170</v>
      </c>
      <c r="H197" s="4" t="s">
        <v>15</v>
      </c>
      <c r="I197" s="10" t="s">
        <v>40</v>
      </c>
    </row>
    <row r="198" spans="1:9" ht="14.4" customHeight="1" x14ac:dyDescent="0.3">
      <c r="A198" t="s">
        <v>750</v>
      </c>
      <c r="B198" s="4" t="s">
        <v>751</v>
      </c>
      <c r="C198" s="4" t="s">
        <v>752</v>
      </c>
      <c r="D198" s="6">
        <v>18</v>
      </c>
      <c r="E198" s="4" t="s">
        <v>20</v>
      </c>
      <c r="F198" s="4" t="s">
        <v>753</v>
      </c>
      <c r="G198" s="4" t="s">
        <v>208</v>
      </c>
      <c r="H198" s="4" t="s">
        <v>15</v>
      </c>
      <c r="I198" s="10" t="s">
        <v>23</v>
      </c>
    </row>
    <row r="199" spans="1:9" ht="14.4" customHeight="1" x14ac:dyDescent="0.3">
      <c r="A199" t="s">
        <v>754</v>
      </c>
      <c r="B199" s="4" t="s">
        <v>328</v>
      </c>
      <c r="C199" s="4" t="s">
        <v>710</v>
      </c>
      <c r="D199" s="6">
        <v>45</v>
      </c>
      <c r="E199" s="4" t="s">
        <v>20</v>
      </c>
      <c r="F199" s="4" t="s">
        <v>264</v>
      </c>
      <c r="G199" s="4" t="s">
        <v>256</v>
      </c>
      <c r="H199" s="4" t="s">
        <v>15</v>
      </c>
      <c r="I199" s="10" t="s">
        <v>23</v>
      </c>
    </row>
    <row r="200" spans="1:9" ht="14.4" customHeight="1" x14ac:dyDescent="0.3">
      <c r="A200" t="s">
        <v>755</v>
      </c>
      <c r="B200" s="4" t="s">
        <v>756</v>
      </c>
      <c r="C200" s="4" t="s">
        <v>757</v>
      </c>
      <c r="D200" s="6">
        <v>54</v>
      </c>
      <c r="E200" s="4" t="s">
        <v>12</v>
      </c>
      <c r="F200" s="4" t="s">
        <v>758</v>
      </c>
      <c r="G200" s="4" t="s">
        <v>218</v>
      </c>
      <c r="H200" s="4" t="s">
        <v>15</v>
      </c>
      <c r="I200" s="10" t="s">
        <v>34</v>
      </c>
    </row>
    <row r="201" spans="1:9" ht="14.4" customHeight="1" x14ac:dyDescent="0.3">
      <c r="A201" t="s">
        <v>759</v>
      </c>
      <c r="B201" s="4" t="s">
        <v>760</v>
      </c>
      <c r="C201" s="4" t="s">
        <v>26</v>
      </c>
      <c r="D201" s="6">
        <v>46</v>
      </c>
      <c r="E201" s="4" t="s">
        <v>12</v>
      </c>
      <c r="F201" s="4" t="s">
        <v>761</v>
      </c>
      <c r="G201" s="4" t="s">
        <v>299</v>
      </c>
      <c r="H201" s="4" t="s">
        <v>15</v>
      </c>
      <c r="I201" s="10" t="s">
        <v>34</v>
      </c>
    </row>
    <row r="202" spans="1:9" ht="14.4" customHeight="1" x14ac:dyDescent="0.3">
      <c r="A202" t="s">
        <v>762</v>
      </c>
      <c r="B202" s="4" t="s">
        <v>763</v>
      </c>
      <c r="C202" s="4" t="s">
        <v>329</v>
      </c>
      <c r="D202" s="6">
        <v>30</v>
      </c>
      <c r="E202" s="4" t="s">
        <v>12</v>
      </c>
      <c r="F202" s="4" t="s">
        <v>764</v>
      </c>
      <c r="G202" s="4" t="s">
        <v>524</v>
      </c>
      <c r="H202" s="4" t="s">
        <v>15</v>
      </c>
      <c r="I202" s="10" t="s">
        <v>23</v>
      </c>
    </row>
    <row r="203" spans="1:9" ht="14.4" customHeight="1" x14ac:dyDescent="0.3">
      <c r="A203" t="s">
        <v>765</v>
      </c>
      <c r="B203" s="4" t="s">
        <v>766</v>
      </c>
      <c r="C203" s="4" t="s">
        <v>53</v>
      </c>
      <c r="D203" s="6">
        <v>25</v>
      </c>
      <c r="E203" s="4" t="s">
        <v>20</v>
      </c>
      <c r="F203" s="4" t="s">
        <v>767</v>
      </c>
      <c r="G203" s="4" t="s">
        <v>199</v>
      </c>
      <c r="H203" s="4" t="s">
        <v>15</v>
      </c>
      <c r="I203" s="10" t="s">
        <v>34</v>
      </c>
    </row>
    <row r="204" spans="1:9" ht="14.4" customHeight="1" x14ac:dyDescent="0.3">
      <c r="A204" t="s">
        <v>768</v>
      </c>
      <c r="B204" s="4" t="s">
        <v>769</v>
      </c>
      <c r="C204" s="4" t="s">
        <v>361</v>
      </c>
      <c r="D204" s="6">
        <v>37</v>
      </c>
      <c r="E204" s="4" t="s">
        <v>20</v>
      </c>
      <c r="F204" s="4" t="s">
        <v>770</v>
      </c>
      <c r="G204" s="4" t="s">
        <v>80</v>
      </c>
      <c r="H204" s="4" t="s">
        <v>15</v>
      </c>
      <c r="I204" s="10" t="s">
        <v>23</v>
      </c>
    </row>
    <row r="205" spans="1:9" ht="14.4" customHeight="1" x14ac:dyDescent="0.3">
      <c r="A205" t="s">
        <v>771</v>
      </c>
      <c r="B205" s="4" t="s">
        <v>163</v>
      </c>
      <c r="C205" s="4" t="s">
        <v>772</v>
      </c>
      <c r="D205" s="6">
        <v>47</v>
      </c>
      <c r="E205" s="4" t="s">
        <v>12</v>
      </c>
      <c r="F205" s="4" t="s">
        <v>773</v>
      </c>
      <c r="G205" s="4" t="s">
        <v>334</v>
      </c>
      <c r="H205" s="4" t="s">
        <v>15</v>
      </c>
      <c r="I205" s="10" t="s">
        <v>23</v>
      </c>
    </row>
    <row r="206" spans="1:9" ht="14.4" customHeight="1" x14ac:dyDescent="0.3">
      <c r="A206" t="s">
        <v>774</v>
      </c>
      <c r="B206" s="4" t="s">
        <v>775</v>
      </c>
      <c r="C206" s="4" t="s">
        <v>776</v>
      </c>
      <c r="D206" s="6">
        <v>52</v>
      </c>
      <c r="E206" s="4" t="s">
        <v>12</v>
      </c>
      <c r="F206" s="4" t="s">
        <v>777</v>
      </c>
      <c r="G206" s="4" t="s">
        <v>353</v>
      </c>
      <c r="H206" s="4" t="s">
        <v>15</v>
      </c>
      <c r="I206" s="10" t="s">
        <v>23</v>
      </c>
    </row>
    <row r="207" spans="1:9" ht="14.4" customHeight="1" x14ac:dyDescent="0.3">
      <c r="A207" t="s">
        <v>778</v>
      </c>
      <c r="B207" s="4" t="s">
        <v>228</v>
      </c>
      <c r="C207" s="4" t="s">
        <v>779</v>
      </c>
      <c r="D207" s="6">
        <v>44</v>
      </c>
      <c r="E207" s="4" t="s">
        <v>20</v>
      </c>
      <c r="F207" s="4" t="s">
        <v>780</v>
      </c>
      <c r="G207" s="4" t="s">
        <v>113</v>
      </c>
      <c r="H207" s="4" t="s">
        <v>15</v>
      </c>
      <c r="I207" s="10" t="s">
        <v>61</v>
      </c>
    </row>
    <row r="208" spans="1:9" ht="14.4" customHeight="1" x14ac:dyDescent="0.3">
      <c r="A208" t="s">
        <v>781</v>
      </c>
      <c r="B208" s="4" t="s">
        <v>782</v>
      </c>
      <c r="C208" s="4" t="s">
        <v>501</v>
      </c>
      <c r="D208" s="6">
        <v>26</v>
      </c>
      <c r="E208" s="4" t="s">
        <v>20</v>
      </c>
      <c r="F208" s="4" t="s">
        <v>783</v>
      </c>
      <c r="G208" s="4" t="s">
        <v>299</v>
      </c>
      <c r="H208" s="4" t="s">
        <v>15</v>
      </c>
      <c r="I208" s="10" t="s">
        <v>40</v>
      </c>
    </row>
    <row r="209" spans="1:9" ht="14.4" customHeight="1" x14ac:dyDescent="0.3">
      <c r="A209" t="s">
        <v>784</v>
      </c>
      <c r="B209" s="4" t="s">
        <v>785</v>
      </c>
      <c r="C209" s="4" t="s">
        <v>786</v>
      </c>
      <c r="D209" s="6">
        <v>28</v>
      </c>
      <c r="E209" s="4" t="s">
        <v>20</v>
      </c>
      <c r="F209" s="4" t="s">
        <v>787</v>
      </c>
      <c r="G209" s="4" t="s">
        <v>113</v>
      </c>
      <c r="H209" s="4" t="s">
        <v>15</v>
      </c>
      <c r="I209" s="10" t="s">
        <v>34</v>
      </c>
    </row>
    <row r="210" spans="1:9" ht="14.4" customHeight="1" x14ac:dyDescent="0.3">
      <c r="A210" t="s">
        <v>788</v>
      </c>
      <c r="B210" s="4" t="s">
        <v>97</v>
      </c>
      <c r="C210" s="4" t="s">
        <v>329</v>
      </c>
      <c r="D210" s="6">
        <v>54</v>
      </c>
      <c r="E210" s="4" t="s">
        <v>12</v>
      </c>
      <c r="F210" s="4" t="s">
        <v>789</v>
      </c>
      <c r="G210" s="4" t="s">
        <v>403</v>
      </c>
      <c r="H210" s="4" t="s">
        <v>15</v>
      </c>
      <c r="I210" s="10" t="s">
        <v>23</v>
      </c>
    </row>
    <row r="211" spans="1:9" ht="14.4" customHeight="1" x14ac:dyDescent="0.3">
      <c r="A211" t="s">
        <v>790</v>
      </c>
      <c r="B211" s="4" t="s">
        <v>791</v>
      </c>
      <c r="C211" s="4" t="s">
        <v>147</v>
      </c>
      <c r="D211" s="6">
        <v>50</v>
      </c>
      <c r="E211" s="4" t="s">
        <v>20</v>
      </c>
      <c r="F211" s="4" t="s">
        <v>792</v>
      </c>
      <c r="G211" s="4" t="s">
        <v>524</v>
      </c>
      <c r="H211" s="4" t="s">
        <v>15</v>
      </c>
      <c r="I211" s="10" t="s">
        <v>23</v>
      </c>
    </row>
    <row r="212" spans="1:9" ht="14.4" customHeight="1" x14ac:dyDescent="0.3">
      <c r="A212" t="s">
        <v>793</v>
      </c>
      <c r="B212" s="4" t="s">
        <v>658</v>
      </c>
      <c r="C212" s="4" t="s">
        <v>501</v>
      </c>
      <c r="D212" s="6">
        <v>48</v>
      </c>
      <c r="E212" s="4" t="s">
        <v>12</v>
      </c>
      <c r="F212" s="4" t="s">
        <v>794</v>
      </c>
      <c r="G212" s="4" t="s">
        <v>104</v>
      </c>
      <c r="H212" s="4" t="s">
        <v>15</v>
      </c>
      <c r="I212" s="10" t="s">
        <v>40</v>
      </c>
    </row>
    <row r="213" spans="1:9" ht="14.4" customHeight="1" x14ac:dyDescent="0.3">
      <c r="A213" t="s">
        <v>795</v>
      </c>
      <c r="B213" s="4" t="s">
        <v>796</v>
      </c>
      <c r="C213" s="4" t="s">
        <v>797</v>
      </c>
      <c r="D213" s="6">
        <v>20</v>
      </c>
      <c r="E213" s="4" t="s">
        <v>20</v>
      </c>
      <c r="F213" s="4" t="s">
        <v>798</v>
      </c>
      <c r="G213" s="4" t="s">
        <v>118</v>
      </c>
      <c r="H213" s="4" t="s">
        <v>15</v>
      </c>
      <c r="I213" s="10" t="s">
        <v>40</v>
      </c>
    </row>
    <row r="214" spans="1:9" ht="14.4" customHeight="1" x14ac:dyDescent="0.3">
      <c r="A214" t="s">
        <v>799</v>
      </c>
      <c r="B214" s="4" t="s">
        <v>800</v>
      </c>
      <c r="C214" s="4" t="s">
        <v>801</v>
      </c>
      <c r="D214" s="6">
        <v>63</v>
      </c>
      <c r="E214" s="4" t="s">
        <v>20</v>
      </c>
      <c r="F214" s="4" t="s">
        <v>802</v>
      </c>
      <c r="G214" s="4" t="s">
        <v>95</v>
      </c>
      <c r="H214" s="4" t="s">
        <v>15</v>
      </c>
      <c r="I214" s="10" t="s">
        <v>23</v>
      </c>
    </row>
    <row r="215" spans="1:9" ht="14.4" customHeight="1" x14ac:dyDescent="0.3">
      <c r="A215" t="s">
        <v>803</v>
      </c>
      <c r="B215" s="4" t="s">
        <v>804</v>
      </c>
      <c r="C215" s="4" t="s">
        <v>147</v>
      </c>
      <c r="D215" s="6">
        <v>42</v>
      </c>
      <c r="E215" s="4" t="s">
        <v>20</v>
      </c>
      <c r="F215" s="4" t="s">
        <v>805</v>
      </c>
      <c r="G215" s="4" t="s">
        <v>22</v>
      </c>
      <c r="H215" s="4" t="s">
        <v>15</v>
      </c>
      <c r="I215" s="10" t="s">
        <v>23</v>
      </c>
    </row>
    <row r="216" spans="1:9" ht="14.4" customHeight="1" x14ac:dyDescent="0.3">
      <c r="A216" t="s">
        <v>806</v>
      </c>
      <c r="B216" s="4" t="s">
        <v>201</v>
      </c>
      <c r="C216" s="4" t="s">
        <v>807</v>
      </c>
      <c r="D216" s="6">
        <v>61</v>
      </c>
      <c r="E216" s="4" t="s">
        <v>12</v>
      </c>
      <c r="F216" s="4" t="s">
        <v>808</v>
      </c>
      <c r="G216" s="4" t="s">
        <v>85</v>
      </c>
      <c r="H216" s="4" t="s">
        <v>15</v>
      </c>
      <c r="I216" s="10" t="s">
        <v>61</v>
      </c>
    </row>
    <row r="217" spans="1:9" ht="14.4" customHeight="1" x14ac:dyDescent="0.3">
      <c r="A217" t="s">
        <v>809</v>
      </c>
      <c r="B217" s="4" t="s">
        <v>665</v>
      </c>
      <c r="C217" s="4" t="s">
        <v>810</v>
      </c>
      <c r="D217" s="6">
        <v>50</v>
      </c>
      <c r="E217" s="4" t="s">
        <v>20</v>
      </c>
      <c r="F217" s="4" t="s">
        <v>811</v>
      </c>
      <c r="G217" s="4" t="s">
        <v>45</v>
      </c>
      <c r="H217" s="4" t="s">
        <v>15</v>
      </c>
      <c r="I217" s="10" t="s">
        <v>61</v>
      </c>
    </row>
    <row r="218" spans="1:9" ht="14.4" customHeight="1" x14ac:dyDescent="0.3">
      <c r="A218" t="s">
        <v>812</v>
      </c>
      <c r="B218" s="4" t="s">
        <v>813</v>
      </c>
      <c r="C218" s="4" t="s">
        <v>361</v>
      </c>
      <c r="D218" s="6">
        <v>44</v>
      </c>
      <c r="E218" s="4" t="s">
        <v>12</v>
      </c>
      <c r="F218" s="4" t="s">
        <v>814</v>
      </c>
      <c r="G218" s="4" t="s">
        <v>39</v>
      </c>
      <c r="H218" s="4" t="s">
        <v>15</v>
      </c>
      <c r="I218" s="10" t="s">
        <v>23</v>
      </c>
    </row>
    <row r="219" spans="1:9" ht="14.4" customHeight="1" x14ac:dyDescent="0.3">
      <c r="A219" t="s">
        <v>815</v>
      </c>
      <c r="B219" s="4" t="s">
        <v>816</v>
      </c>
      <c r="C219" s="4" t="s">
        <v>279</v>
      </c>
      <c r="D219" s="6">
        <v>42</v>
      </c>
      <c r="E219" s="4" t="s">
        <v>12</v>
      </c>
      <c r="F219" s="4" t="s">
        <v>817</v>
      </c>
      <c r="G219" s="4" t="s">
        <v>144</v>
      </c>
      <c r="H219" s="4" t="s">
        <v>15</v>
      </c>
      <c r="I219" s="10" t="s">
        <v>40</v>
      </c>
    </row>
    <row r="220" spans="1:9" ht="14.4" customHeight="1" x14ac:dyDescent="0.3">
      <c r="A220" t="s">
        <v>818</v>
      </c>
      <c r="B220" s="4" t="s">
        <v>819</v>
      </c>
      <c r="C220" s="4" t="s">
        <v>48</v>
      </c>
      <c r="D220" s="6">
        <v>46</v>
      </c>
      <c r="E220" s="4" t="s">
        <v>12</v>
      </c>
      <c r="F220" s="4" t="s">
        <v>820</v>
      </c>
      <c r="G220" s="4" t="s">
        <v>39</v>
      </c>
      <c r="H220" s="4" t="s">
        <v>15</v>
      </c>
      <c r="I220" s="10" t="s">
        <v>23</v>
      </c>
    </row>
    <row r="221" spans="1:9" ht="14.4" customHeight="1" x14ac:dyDescent="0.3">
      <c r="A221" t="s">
        <v>821</v>
      </c>
      <c r="B221" s="4" t="s">
        <v>224</v>
      </c>
      <c r="C221" s="4" t="s">
        <v>822</v>
      </c>
      <c r="D221" s="6">
        <v>47</v>
      </c>
      <c r="E221" s="4" t="s">
        <v>20</v>
      </c>
      <c r="F221" s="4" t="s">
        <v>823</v>
      </c>
      <c r="G221" s="4" t="s">
        <v>113</v>
      </c>
      <c r="H221" s="4" t="s">
        <v>15</v>
      </c>
      <c r="I221" s="10" t="s">
        <v>61</v>
      </c>
    </row>
    <row r="222" spans="1:9" ht="14.4" customHeight="1" x14ac:dyDescent="0.3">
      <c r="A222" t="s">
        <v>824</v>
      </c>
      <c r="B222" s="4" t="s">
        <v>368</v>
      </c>
      <c r="C222" s="4" t="s">
        <v>680</v>
      </c>
      <c r="D222" s="6">
        <v>50</v>
      </c>
      <c r="E222" s="4" t="s">
        <v>20</v>
      </c>
      <c r="F222" s="4" t="s">
        <v>825</v>
      </c>
      <c r="G222" s="4" t="s">
        <v>826</v>
      </c>
      <c r="H222" s="4" t="s">
        <v>678</v>
      </c>
      <c r="I222" s="10" t="s">
        <v>34</v>
      </c>
    </row>
    <row r="223" spans="1:9" ht="14.4" customHeight="1" x14ac:dyDescent="0.3">
      <c r="A223" t="s">
        <v>827</v>
      </c>
      <c r="B223" s="4" t="s">
        <v>828</v>
      </c>
      <c r="C223" s="4" t="s">
        <v>348</v>
      </c>
      <c r="D223" s="6">
        <v>38</v>
      </c>
      <c r="E223" s="4" t="s">
        <v>12</v>
      </c>
      <c r="F223" s="4" t="s">
        <v>829</v>
      </c>
      <c r="G223" s="4" t="s">
        <v>104</v>
      </c>
      <c r="H223" s="4" t="s">
        <v>15</v>
      </c>
      <c r="I223" s="10" t="s">
        <v>23</v>
      </c>
    </row>
    <row r="224" spans="1:9" ht="14.4" customHeight="1" x14ac:dyDescent="0.3">
      <c r="A224" t="s">
        <v>830</v>
      </c>
      <c r="B224" s="4" t="s">
        <v>831</v>
      </c>
      <c r="C224" s="4" t="s">
        <v>832</v>
      </c>
      <c r="D224" s="6">
        <v>35</v>
      </c>
      <c r="E224" s="4" t="s">
        <v>12</v>
      </c>
      <c r="F224" s="4" t="s">
        <v>833</v>
      </c>
      <c r="G224" s="4" t="s">
        <v>295</v>
      </c>
      <c r="H224" s="4" t="s">
        <v>15</v>
      </c>
      <c r="I224" s="10" t="s">
        <v>23</v>
      </c>
    </row>
    <row r="225" spans="1:9" ht="14.4" customHeight="1" x14ac:dyDescent="0.3">
      <c r="A225" t="s">
        <v>834</v>
      </c>
      <c r="B225" s="4" t="s">
        <v>172</v>
      </c>
      <c r="C225" s="4" t="s">
        <v>31</v>
      </c>
      <c r="D225" s="6">
        <v>50</v>
      </c>
      <c r="E225" s="4" t="s">
        <v>12</v>
      </c>
      <c r="F225" s="4" t="s">
        <v>835</v>
      </c>
      <c r="G225" s="4" t="s">
        <v>334</v>
      </c>
      <c r="H225" s="4" t="s">
        <v>15</v>
      </c>
      <c r="I225" s="10" t="s">
        <v>23</v>
      </c>
    </row>
    <row r="226" spans="1:9" ht="14.4" customHeight="1" x14ac:dyDescent="0.3">
      <c r="A226" t="s">
        <v>836</v>
      </c>
      <c r="B226" s="4" t="s">
        <v>492</v>
      </c>
      <c r="C226" s="4" t="s">
        <v>429</v>
      </c>
      <c r="D226" s="6">
        <v>29</v>
      </c>
      <c r="E226" s="4" t="s">
        <v>12</v>
      </c>
      <c r="F226" s="4" t="s">
        <v>837</v>
      </c>
      <c r="G226" s="4" t="s">
        <v>144</v>
      </c>
      <c r="H226" s="4" t="s">
        <v>15</v>
      </c>
      <c r="I226" s="10" t="s">
        <v>40</v>
      </c>
    </row>
    <row r="227" spans="1:9" ht="14.4" customHeight="1" x14ac:dyDescent="0.3">
      <c r="A227" t="s">
        <v>838</v>
      </c>
      <c r="B227" s="4" t="s">
        <v>839</v>
      </c>
      <c r="C227" s="4" t="s">
        <v>840</v>
      </c>
      <c r="D227" s="6">
        <v>46</v>
      </c>
      <c r="E227" s="4" t="s">
        <v>20</v>
      </c>
      <c r="F227" s="4" t="s">
        <v>841</v>
      </c>
      <c r="G227" s="4" t="s">
        <v>149</v>
      </c>
      <c r="H227" s="4" t="s">
        <v>15</v>
      </c>
      <c r="I227" s="10" t="s">
        <v>23</v>
      </c>
    </row>
    <row r="228" spans="1:9" ht="14.4" customHeight="1" x14ac:dyDescent="0.3">
      <c r="A228" t="s">
        <v>842</v>
      </c>
      <c r="B228" s="4" t="s">
        <v>843</v>
      </c>
      <c r="C228" s="4" t="s">
        <v>844</v>
      </c>
      <c r="D228" s="6">
        <v>54</v>
      </c>
      <c r="E228" s="4" t="s">
        <v>12</v>
      </c>
      <c r="F228" s="4" t="s">
        <v>275</v>
      </c>
      <c r="G228" s="4" t="s">
        <v>208</v>
      </c>
      <c r="H228" s="4" t="s">
        <v>15</v>
      </c>
      <c r="I228" s="10" t="s">
        <v>61</v>
      </c>
    </row>
    <row r="229" spans="1:9" ht="14.4" customHeight="1" x14ac:dyDescent="0.3">
      <c r="A229" t="s">
        <v>845</v>
      </c>
      <c r="B229" s="4" t="s">
        <v>846</v>
      </c>
      <c r="C229" s="4" t="s">
        <v>847</v>
      </c>
      <c r="D229" s="6">
        <v>63</v>
      </c>
      <c r="E229" s="4" t="s">
        <v>20</v>
      </c>
      <c r="F229" s="4" t="s">
        <v>848</v>
      </c>
      <c r="G229" s="4" t="s">
        <v>80</v>
      </c>
      <c r="H229" s="4" t="s">
        <v>15</v>
      </c>
      <c r="I229" s="10" t="s">
        <v>61</v>
      </c>
    </row>
    <row r="230" spans="1:9" ht="14.4" customHeight="1" x14ac:dyDescent="0.3">
      <c r="A230" t="s">
        <v>849</v>
      </c>
      <c r="B230" s="4" t="s">
        <v>850</v>
      </c>
      <c r="C230" s="4" t="s">
        <v>851</v>
      </c>
      <c r="D230" s="6">
        <v>52</v>
      </c>
      <c r="E230" s="4" t="s">
        <v>20</v>
      </c>
      <c r="F230" s="4" t="s">
        <v>479</v>
      </c>
      <c r="G230" s="4" t="s">
        <v>149</v>
      </c>
      <c r="H230" s="4" t="s">
        <v>15</v>
      </c>
      <c r="I230" s="10" t="s">
        <v>61</v>
      </c>
    </row>
    <row r="231" spans="1:9" ht="14.4" customHeight="1" x14ac:dyDescent="0.3">
      <c r="A231" t="s">
        <v>852</v>
      </c>
      <c r="B231" s="4" t="s">
        <v>853</v>
      </c>
      <c r="C231" s="4" t="s">
        <v>700</v>
      </c>
      <c r="D231" s="6">
        <v>32</v>
      </c>
      <c r="E231" s="4" t="s">
        <v>20</v>
      </c>
      <c r="F231" s="4" t="s">
        <v>854</v>
      </c>
      <c r="G231" s="4" t="s">
        <v>179</v>
      </c>
      <c r="H231" s="4" t="s">
        <v>15</v>
      </c>
      <c r="I231" s="10" t="s">
        <v>34</v>
      </c>
    </row>
    <row r="232" spans="1:9" ht="14.4" customHeight="1" x14ac:dyDescent="0.3">
      <c r="A232" t="s">
        <v>855</v>
      </c>
      <c r="B232" s="4" t="s">
        <v>241</v>
      </c>
      <c r="C232" s="4" t="s">
        <v>856</v>
      </c>
      <c r="D232" s="6">
        <v>29</v>
      </c>
      <c r="E232" s="4" t="s">
        <v>12</v>
      </c>
      <c r="F232" s="4" t="s">
        <v>857</v>
      </c>
      <c r="G232" s="4" t="s">
        <v>314</v>
      </c>
      <c r="H232" s="4" t="s">
        <v>15</v>
      </c>
      <c r="I232" s="10" t="s">
        <v>34</v>
      </c>
    </row>
    <row r="233" spans="1:9" ht="14.4" customHeight="1" x14ac:dyDescent="0.3">
      <c r="A233" t="s">
        <v>858</v>
      </c>
      <c r="B233" s="4" t="s">
        <v>241</v>
      </c>
      <c r="C233" s="4" t="s">
        <v>859</v>
      </c>
      <c r="D233" s="6">
        <v>22</v>
      </c>
      <c r="E233" s="4" t="s">
        <v>20</v>
      </c>
      <c r="F233" s="4" t="s">
        <v>860</v>
      </c>
      <c r="G233" s="4" t="s">
        <v>390</v>
      </c>
      <c r="H233" s="4" t="s">
        <v>15</v>
      </c>
      <c r="I233" s="10" t="s">
        <v>34</v>
      </c>
    </row>
    <row r="234" spans="1:9" ht="14.4" customHeight="1" x14ac:dyDescent="0.3">
      <c r="A234" t="s">
        <v>861</v>
      </c>
      <c r="B234" s="4" t="s">
        <v>375</v>
      </c>
      <c r="C234" s="4" t="s">
        <v>862</v>
      </c>
      <c r="D234" s="6">
        <v>27</v>
      </c>
      <c r="E234" s="4" t="s">
        <v>20</v>
      </c>
      <c r="F234" s="4" t="s">
        <v>863</v>
      </c>
      <c r="G234" s="4" t="s">
        <v>113</v>
      </c>
      <c r="H234" s="4" t="s">
        <v>15</v>
      </c>
      <c r="I234" s="10" t="s">
        <v>23</v>
      </c>
    </row>
    <row r="235" spans="1:9" ht="14.4" customHeight="1" x14ac:dyDescent="0.3">
      <c r="A235" t="s">
        <v>864</v>
      </c>
      <c r="B235" s="4" t="s">
        <v>228</v>
      </c>
      <c r="C235" s="4" t="s">
        <v>865</v>
      </c>
      <c r="D235" s="6">
        <v>59</v>
      </c>
      <c r="E235" s="4" t="s">
        <v>12</v>
      </c>
      <c r="F235" s="4" t="s">
        <v>866</v>
      </c>
      <c r="G235" s="4" t="s">
        <v>55</v>
      </c>
      <c r="H235" s="4" t="s">
        <v>15</v>
      </c>
      <c r="I235" s="10" t="s">
        <v>40</v>
      </c>
    </row>
    <row r="236" spans="1:9" ht="14.4" customHeight="1" x14ac:dyDescent="0.3">
      <c r="A236" t="s">
        <v>867</v>
      </c>
      <c r="B236" s="4" t="s">
        <v>868</v>
      </c>
      <c r="C236" s="4" t="s">
        <v>862</v>
      </c>
      <c r="D236" s="6">
        <v>43</v>
      </c>
      <c r="E236" s="4" t="s">
        <v>20</v>
      </c>
      <c r="F236" s="4" t="s">
        <v>869</v>
      </c>
      <c r="G236" s="4" t="s">
        <v>80</v>
      </c>
      <c r="H236" s="4" t="s">
        <v>15</v>
      </c>
      <c r="I236" s="10" t="s">
        <v>61</v>
      </c>
    </row>
    <row r="237" spans="1:9" ht="14.4" customHeight="1" x14ac:dyDescent="0.3">
      <c r="A237" t="s">
        <v>870</v>
      </c>
      <c r="B237" s="4" t="s">
        <v>871</v>
      </c>
      <c r="C237" s="4" t="s">
        <v>872</v>
      </c>
      <c r="D237" s="6">
        <v>28</v>
      </c>
      <c r="E237" s="4" t="s">
        <v>20</v>
      </c>
      <c r="F237" s="4" t="s">
        <v>873</v>
      </c>
      <c r="G237" s="4" t="s">
        <v>118</v>
      </c>
      <c r="H237" s="4" t="s">
        <v>15</v>
      </c>
      <c r="I237" s="10" t="s">
        <v>34</v>
      </c>
    </row>
    <row r="238" spans="1:9" ht="14.4" customHeight="1" x14ac:dyDescent="0.3">
      <c r="A238" t="s">
        <v>874</v>
      </c>
      <c r="B238" s="4" t="s">
        <v>151</v>
      </c>
      <c r="C238" s="4" t="s">
        <v>433</v>
      </c>
      <c r="D238" s="6">
        <v>42</v>
      </c>
      <c r="E238" s="4" t="s">
        <v>20</v>
      </c>
      <c r="F238" s="4" t="s">
        <v>875</v>
      </c>
      <c r="G238" s="4" t="s">
        <v>353</v>
      </c>
      <c r="H238" s="4" t="s">
        <v>15</v>
      </c>
      <c r="I238" s="10" t="s">
        <v>34</v>
      </c>
    </row>
    <row r="239" spans="1:9" ht="14.4" customHeight="1" x14ac:dyDescent="0.3">
      <c r="A239" t="s">
        <v>876</v>
      </c>
      <c r="B239" s="4" t="s">
        <v>699</v>
      </c>
      <c r="C239" s="4" t="s">
        <v>877</v>
      </c>
      <c r="D239" s="6">
        <v>41</v>
      </c>
      <c r="E239" s="4" t="s">
        <v>20</v>
      </c>
      <c r="F239" s="4" t="s">
        <v>878</v>
      </c>
      <c r="G239" s="4" t="s">
        <v>85</v>
      </c>
      <c r="H239" s="4" t="s">
        <v>15</v>
      </c>
      <c r="I239" s="10" t="s">
        <v>61</v>
      </c>
    </row>
    <row r="240" spans="1:9" ht="14.4" customHeight="1" x14ac:dyDescent="0.3">
      <c r="A240" t="s">
        <v>879</v>
      </c>
      <c r="B240" s="4" t="s">
        <v>448</v>
      </c>
      <c r="C240" s="4" t="s">
        <v>286</v>
      </c>
      <c r="D240" s="6">
        <v>40</v>
      </c>
      <c r="E240" s="4" t="s">
        <v>12</v>
      </c>
      <c r="F240" s="4" t="s">
        <v>880</v>
      </c>
      <c r="G240" s="4" t="s">
        <v>55</v>
      </c>
      <c r="H240" s="4" t="s">
        <v>15</v>
      </c>
      <c r="I240" s="10" t="s">
        <v>23</v>
      </c>
    </row>
    <row r="241" spans="1:9" ht="14.4" customHeight="1" x14ac:dyDescent="0.3">
      <c r="A241" t="s">
        <v>881</v>
      </c>
      <c r="B241" s="4" t="s">
        <v>63</v>
      </c>
      <c r="C241" s="4" t="s">
        <v>862</v>
      </c>
      <c r="D241" s="6">
        <v>58</v>
      </c>
      <c r="E241" s="4" t="s">
        <v>20</v>
      </c>
      <c r="F241" s="4" t="s">
        <v>882</v>
      </c>
      <c r="G241" s="4" t="s">
        <v>235</v>
      </c>
      <c r="H241" s="4" t="s">
        <v>15</v>
      </c>
      <c r="I241" s="10" t="s">
        <v>23</v>
      </c>
    </row>
    <row r="242" spans="1:9" ht="14.4" customHeight="1" x14ac:dyDescent="0.3">
      <c r="A242" t="s">
        <v>883</v>
      </c>
      <c r="B242" s="4" t="s">
        <v>210</v>
      </c>
      <c r="C242" s="4" t="s">
        <v>884</v>
      </c>
      <c r="D242" s="6">
        <v>59</v>
      </c>
      <c r="E242" s="4" t="s">
        <v>20</v>
      </c>
      <c r="F242" s="4" t="s">
        <v>885</v>
      </c>
      <c r="G242" s="4" t="s">
        <v>199</v>
      </c>
      <c r="H242" s="4" t="s">
        <v>15</v>
      </c>
      <c r="I242" s="10" t="s">
        <v>23</v>
      </c>
    </row>
    <row r="243" spans="1:9" ht="14.4" customHeight="1" x14ac:dyDescent="0.3">
      <c r="A243" t="s">
        <v>886</v>
      </c>
      <c r="B243" s="4" t="s">
        <v>210</v>
      </c>
      <c r="C243" s="4" t="s">
        <v>887</v>
      </c>
      <c r="D243" s="6">
        <v>31</v>
      </c>
      <c r="E243" s="4" t="s">
        <v>12</v>
      </c>
      <c r="F243" s="4" t="s">
        <v>888</v>
      </c>
      <c r="G243" s="4" t="s">
        <v>353</v>
      </c>
      <c r="H243" s="4" t="s">
        <v>15</v>
      </c>
      <c r="I243" s="10" t="s">
        <v>23</v>
      </c>
    </row>
    <row r="244" spans="1:9" ht="14.4" customHeight="1" x14ac:dyDescent="0.3">
      <c r="A244" t="s">
        <v>889</v>
      </c>
      <c r="B244" s="4" t="s">
        <v>210</v>
      </c>
      <c r="C244" s="4" t="s">
        <v>48</v>
      </c>
      <c r="D244" s="6">
        <v>58</v>
      </c>
      <c r="E244" s="4" t="s">
        <v>20</v>
      </c>
      <c r="F244" s="4" t="s">
        <v>890</v>
      </c>
      <c r="G244" s="4" t="s">
        <v>213</v>
      </c>
      <c r="H244" s="4" t="s">
        <v>15</v>
      </c>
      <c r="I244" s="10" t="s">
        <v>40</v>
      </c>
    </row>
    <row r="245" spans="1:9" ht="14.4" customHeight="1" x14ac:dyDescent="0.3">
      <c r="A245" t="s">
        <v>891</v>
      </c>
      <c r="B245" s="4" t="s">
        <v>72</v>
      </c>
      <c r="C245" s="4" t="s">
        <v>892</v>
      </c>
      <c r="D245" s="6">
        <v>56</v>
      </c>
      <c r="E245" s="4" t="s">
        <v>20</v>
      </c>
      <c r="F245" s="4" t="s">
        <v>893</v>
      </c>
      <c r="G245" s="4" t="s">
        <v>439</v>
      </c>
      <c r="H245" s="4" t="s">
        <v>15</v>
      </c>
      <c r="I245" s="10" t="s">
        <v>61</v>
      </c>
    </row>
    <row r="246" spans="1:9" ht="14.4" customHeight="1" x14ac:dyDescent="0.3">
      <c r="A246" t="s">
        <v>894</v>
      </c>
      <c r="B246" s="4" t="s">
        <v>895</v>
      </c>
      <c r="C246" s="4" t="s">
        <v>69</v>
      </c>
      <c r="D246" s="6">
        <v>19</v>
      </c>
      <c r="E246" s="4" t="s">
        <v>12</v>
      </c>
      <c r="F246" s="4" t="s">
        <v>896</v>
      </c>
      <c r="G246" s="4" t="s">
        <v>149</v>
      </c>
      <c r="H246" s="4" t="s">
        <v>15</v>
      </c>
      <c r="I246" s="10" t="s">
        <v>34</v>
      </c>
    </row>
    <row r="247" spans="1:9" ht="14.4" customHeight="1" x14ac:dyDescent="0.3">
      <c r="A247" t="s">
        <v>897</v>
      </c>
      <c r="B247" s="4" t="s">
        <v>92</v>
      </c>
      <c r="C247" s="4" t="s">
        <v>898</v>
      </c>
      <c r="D247" s="6">
        <v>57</v>
      </c>
      <c r="E247" s="4" t="s">
        <v>20</v>
      </c>
      <c r="F247" s="4" t="s">
        <v>899</v>
      </c>
      <c r="G247" s="4" t="s">
        <v>199</v>
      </c>
      <c r="H247" s="4" t="s">
        <v>15</v>
      </c>
      <c r="I247" s="10" t="s">
        <v>23</v>
      </c>
    </row>
    <row r="248" spans="1:9" ht="14.4" customHeight="1" x14ac:dyDescent="0.3">
      <c r="A248" t="s">
        <v>900</v>
      </c>
      <c r="B248" s="4" t="s">
        <v>766</v>
      </c>
      <c r="C248" s="4" t="s">
        <v>901</v>
      </c>
      <c r="D248" s="6">
        <v>58</v>
      </c>
      <c r="E248" s="4" t="s">
        <v>12</v>
      </c>
      <c r="F248" s="4" t="s">
        <v>902</v>
      </c>
      <c r="G248" s="4" t="s">
        <v>358</v>
      </c>
      <c r="H248" s="4" t="s">
        <v>15</v>
      </c>
      <c r="I248" s="10" t="s">
        <v>34</v>
      </c>
    </row>
    <row r="249" spans="1:9" ht="14.4" customHeight="1" x14ac:dyDescent="0.3">
      <c r="A249" t="s">
        <v>903</v>
      </c>
      <c r="B249" s="4" t="s">
        <v>904</v>
      </c>
      <c r="C249" s="4" t="s">
        <v>673</v>
      </c>
      <c r="D249" s="6">
        <v>32</v>
      </c>
      <c r="E249" s="4" t="s">
        <v>12</v>
      </c>
      <c r="F249" s="4" t="s">
        <v>905</v>
      </c>
      <c r="G249" s="4" t="s">
        <v>60</v>
      </c>
      <c r="H249" s="4" t="s">
        <v>15</v>
      </c>
      <c r="I249" s="10" t="s">
        <v>23</v>
      </c>
    </row>
    <row r="250" spans="1:9" ht="14.4" customHeight="1" x14ac:dyDescent="0.3">
      <c r="A250" t="s">
        <v>906</v>
      </c>
      <c r="B250" s="4" t="s">
        <v>695</v>
      </c>
      <c r="C250" s="4" t="s">
        <v>907</v>
      </c>
      <c r="D250" s="6">
        <v>19</v>
      </c>
      <c r="E250" s="4" t="s">
        <v>12</v>
      </c>
      <c r="F250" s="4" t="s">
        <v>908</v>
      </c>
      <c r="G250" s="4" t="s">
        <v>235</v>
      </c>
      <c r="H250" s="4" t="s">
        <v>15</v>
      </c>
      <c r="I250" s="10" t="s">
        <v>61</v>
      </c>
    </row>
    <row r="251" spans="1:9" ht="14.4" customHeight="1" x14ac:dyDescent="0.3">
      <c r="A251" t="s">
        <v>909</v>
      </c>
      <c r="B251" s="4" t="s">
        <v>910</v>
      </c>
      <c r="C251" s="4" t="s">
        <v>911</v>
      </c>
      <c r="D251" s="6">
        <v>41</v>
      </c>
      <c r="E251" s="4" t="s">
        <v>20</v>
      </c>
      <c r="F251" s="4" t="s">
        <v>912</v>
      </c>
      <c r="G251" s="4" t="s">
        <v>75</v>
      </c>
      <c r="H251" s="4" t="s">
        <v>15</v>
      </c>
      <c r="I251" s="10" t="s">
        <v>61</v>
      </c>
    </row>
    <row r="252" spans="1:9" ht="14.4" customHeight="1" x14ac:dyDescent="0.3">
      <c r="A252" t="s">
        <v>913</v>
      </c>
      <c r="B252" s="4" t="s">
        <v>914</v>
      </c>
      <c r="C252" s="4" t="s">
        <v>915</v>
      </c>
      <c r="D252" s="6">
        <v>48</v>
      </c>
      <c r="E252" s="4" t="s">
        <v>12</v>
      </c>
      <c r="F252" s="4" t="s">
        <v>916</v>
      </c>
      <c r="G252" s="4" t="s">
        <v>118</v>
      </c>
      <c r="H252" s="4" t="s">
        <v>15</v>
      </c>
      <c r="I252" s="10" t="s">
        <v>23</v>
      </c>
    </row>
    <row r="253" spans="1:9" ht="14.4" customHeight="1" x14ac:dyDescent="0.3">
      <c r="A253" t="s">
        <v>917</v>
      </c>
      <c r="B253" s="4" t="s">
        <v>488</v>
      </c>
      <c r="C253" s="4" t="s">
        <v>918</v>
      </c>
      <c r="D253" s="6">
        <v>64</v>
      </c>
      <c r="E253" s="4" t="s">
        <v>12</v>
      </c>
      <c r="F253" s="4" t="s">
        <v>919</v>
      </c>
      <c r="G253" s="4" t="s">
        <v>28</v>
      </c>
      <c r="H253" s="4" t="s">
        <v>15</v>
      </c>
      <c r="I253" s="10" t="s">
        <v>40</v>
      </c>
    </row>
    <row r="254" spans="1:9" ht="14.4" customHeight="1" x14ac:dyDescent="0.3">
      <c r="A254" t="s">
        <v>920</v>
      </c>
      <c r="B254" s="4" t="s">
        <v>97</v>
      </c>
      <c r="C254" s="4" t="s">
        <v>921</v>
      </c>
      <c r="D254" s="6">
        <v>26</v>
      </c>
      <c r="E254" s="4" t="s">
        <v>12</v>
      </c>
      <c r="F254" s="4" t="s">
        <v>922</v>
      </c>
      <c r="G254" s="4" t="s">
        <v>50</v>
      </c>
      <c r="H254" s="4" t="s">
        <v>15</v>
      </c>
      <c r="I254" s="10" t="s">
        <v>40</v>
      </c>
    </row>
    <row r="255" spans="1:9" ht="14.4" customHeight="1" x14ac:dyDescent="0.3">
      <c r="A255" t="s">
        <v>923</v>
      </c>
      <c r="B255" s="4" t="s">
        <v>87</v>
      </c>
      <c r="C255" s="4" t="s">
        <v>924</v>
      </c>
      <c r="D255" s="6">
        <v>32</v>
      </c>
      <c r="E255" s="4" t="s">
        <v>12</v>
      </c>
      <c r="F255" s="4" t="s">
        <v>925</v>
      </c>
      <c r="G255" s="4" t="s">
        <v>398</v>
      </c>
      <c r="H255" s="4" t="s">
        <v>15</v>
      </c>
      <c r="I255" s="10" t="s">
        <v>34</v>
      </c>
    </row>
    <row r="256" spans="1:9" ht="14.4" customHeight="1" x14ac:dyDescent="0.3">
      <c r="A256" t="s">
        <v>926</v>
      </c>
      <c r="B256" s="4" t="s">
        <v>927</v>
      </c>
      <c r="C256" s="4" t="s">
        <v>928</v>
      </c>
      <c r="D256" s="6">
        <v>34</v>
      </c>
      <c r="E256" s="4" t="s">
        <v>12</v>
      </c>
      <c r="F256" s="4" t="s">
        <v>929</v>
      </c>
      <c r="G256" s="4" t="s">
        <v>208</v>
      </c>
      <c r="H256" s="4" t="s">
        <v>15</v>
      </c>
      <c r="I256" s="10" t="s">
        <v>40</v>
      </c>
    </row>
    <row r="257" spans="1:9" ht="14.4" customHeight="1" x14ac:dyDescent="0.3">
      <c r="A257" t="s">
        <v>930</v>
      </c>
      <c r="B257" s="4" t="s">
        <v>931</v>
      </c>
      <c r="C257" s="4" t="s">
        <v>329</v>
      </c>
      <c r="D257" s="6">
        <v>21</v>
      </c>
      <c r="E257" s="4" t="s">
        <v>12</v>
      </c>
      <c r="F257" s="4" t="s">
        <v>932</v>
      </c>
      <c r="G257" s="4" t="s">
        <v>33</v>
      </c>
      <c r="H257" s="4" t="s">
        <v>15</v>
      </c>
      <c r="I257" s="10" t="s">
        <v>61</v>
      </c>
    </row>
    <row r="258" spans="1:9" ht="14.4" customHeight="1" x14ac:dyDescent="0.3">
      <c r="A258" t="s">
        <v>933</v>
      </c>
      <c r="B258" s="4" t="s">
        <v>934</v>
      </c>
      <c r="C258" s="4" t="s">
        <v>935</v>
      </c>
      <c r="D258" s="6">
        <v>57</v>
      </c>
      <c r="E258" s="4" t="s">
        <v>12</v>
      </c>
      <c r="F258" s="4" t="s">
        <v>936</v>
      </c>
      <c r="G258" s="4" t="s">
        <v>358</v>
      </c>
      <c r="H258" s="4" t="s">
        <v>15</v>
      </c>
      <c r="I258" s="10" t="s">
        <v>23</v>
      </c>
    </row>
    <row r="259" spans="1:9" ht="14.4" customHeight="1" x14ac:dyDescent="0.3">
      <c r="A259" t="s">
        <v>937</v>
      </c>
      <c r="B259" s="4" t="s">
        <v>176</v>
      </c>
      <c r="C259" s="4" t="s">
        <v>938</v>
      </c>
      <c r="D259" s="6">
        <v>42</v>
      </c>
      <c r="E259" s="4" t="s">
        <v>12</v>
      </c>
      <c r="F259" s="4" t="s">
        <v>939</v>
      </c>
      <c r="G259" s="4" t="s">
        <v>826</v>
      </c>
      <c r="H259" s="4" t="s">
        <v>15</v>
      </c>
      <c r="I259" s="10" t="s">
        <v>40</v>
      </c>
    </row>
    <row r="260" spans="1:9" ht="14.4" customHeight="1" x14ac:dyDescent="0.3">
      <c r="A260" t="s">
        <v>940</v>
      </c>
      <c r="B260" s="4" t="s">
        <v>163</v>
      </c>
      <c r="C260" s="4" t="s">
        <v>734</v>
      </c>
      <c r="D260" s="6">
        <v>24</v>
      </c>
      <c r="E260" s="4" t="s">
        <v>20</v>
      </c>
      <c r="F260" s="4" t="s">
        <v>941</v>
      </c>
      <c r="G260" s="4" t="s">
        <v>439</v>
      </c>
      <c r="H260" s="4" t="s">
        <v>15</v>
      </c>
      <c r="I260" s="10" t="s">
        <v>23</v>
      </c>
    </row>
    <row r="261" spans="1:9" ht="14.4" customHeight="1" x14ac:dyDescent="0.3">
      <c r="A261" t="s">
        <v>942</v>
      </c>
      <c r="B261" s="4" t="s">
        <v>943</v>
      </c>
      <c r="C261" s="4" t="s">
        <v>116</v>
      </c>
      <c r="D261" s="6">
        <v>32</v>
      </c>
      <c r="E261" s="4" t="s">
        <v>20</v>
      </c>
      <c r="F261" s="4" t="s">
        <v>944</v>
      </c>
      <c r="G261" s="4" t="s">
        <v>123</v>
      </c>
      <c r="H261" s="4" t="s">
        <v>15</v>
      </c>
      <c r="I261" s="10" t="s">
        <v>40</v>
      </c>
    </row>
    <row r="262" spans="1:9" ht="14.4" customHeight="1" x14ac:dyDescent="0.3">
      <c r="A262" t="s">
        <v>945</v>
      </c>
      <c r="B262" s="4" t="s">
        <v>946</v>
      </c>
      <c r="C262" s="4" t="s">
        <v>947</v>
      </c>
      <c r="D262" s="6">
        <v>63</v>
      </c>
      <c r="E262" s="4" t="s">
        <v>20</v>
      </c>
      <c r="F262" s="4" t="s">
        <v>948</v>
      </c>
      <c r="G262" s="4" t="s">
        <v>170</v>
      </c>
      <c r="H262" s="4" t="s">
        <v>15</v>
      </c>
      <c r="I262" s="10" t="s">
        <v>23</v>
      </c>
    </row>
    <row r="263" spans="1:9" ht="14.4" customHeight="1" x14ac:dyDescent="0.3">
      <c r="A263" t="s">
        <v>949</v>
      </c>
      <c r="B263" s="4" t="s">
        <v>950</v>
      </c>
      <c r="C263" s="4" t="s">
        <v>951</v>
      </c>
      <c r="D263" s="6">
        <v>27</v>
      </c>
      <c r="E263" s="4" t="s">
        <v>20</v>
      </c>
      <c r="F263" s="4" t="s">
        <v>952</v>
      </c>
      <c r="G263" s="4" t="s">
        <v>45</v>
      </c>
      <c r="H263" s="4" t="s">
        <v>15</v>
      </c>
      <c r="I263" s="10" t="s">
        <v>40</v>
      </c>
    </row>
    <row r="264" spans="1:9" ht="14.4" customHeight="1" x14ac:dyDescent="0.3">
      <c r="A264" t="s">
        <v>953</v>
      </c>
      <c r="B264" s="4" t="s">
        <v>262</v>
      </c>
      <c r="C264" s="4" t="s">
        <v>954</v>
      </c>
      <c r="D264" s="6">
        <v>60</v>
      </c>
      <c r="E264" s="4" t="s">
        <v>20</v>
      </c>
      <c r="F264" s="4" t="s">
        <v>955</v>
      </c>
      <c r="G264" s="4" t="s">
        <v>85</v>
      </c>
      <c r="H264" s="4" t="s">
        <v>15</v>
      </c>
      <c r="I264" s="10" t="s">
        <v>40</v>
      </c>
    </row>
    <row r="265" spans="1:9" ht="14.4" customHeight="1" x14ac:dyDescent="0.3">
      <c r="A265" t="s">
        <v>956</v>
      </c>
      <c r="B265" s="4" t="s">
        <v>957</v>
      </c>
      <c r="C265" s="4" t="s">
        <v>680</v>
      </c>
      <c r="D265" s="6">
        <v>50</v>
      </c>
      <c r="E265" s="4" t="s">
        <v>12</v>
      </c>
      <c r="F265" s="4" t="s">
        <v>958</v>
      </c>
      <c r="G265" s="4" t="s">
        <v>403</v>
      </c>
      <c r="H265" s="4" t="s">
        <v>15</v>
      </c>
      <c r="I265" s="10" t="s">
        <v>34</v>
      </c>
    </row>
    <row r="266" spans="1:9" ht="14.4" customHeight="1" x14ac:dyDescent="0.3">
      <c r="A266" t="s">
        <v>959</v>
      </c>
      <c r="B266" s="4" t="s">
        <v>245</v>
      </c>
      <c r="C266" s="4" t="s">
        <v>960</v>
      </c>
      <c r="D266" s="6">
        <v>25</v>
      </c>
      <c r="E266" s="4" t="s">
        <v>12</v>
      </c>
      <c r="F266" s="4" t="s">
        <v>961</v>
      </c>
      <c r="G266" s="4" t="s">
        <v>962</v>
      </c>
      <c r="H266" s="4" t="s">
        <v>15</v>
      </c>
      <c r="I266" s="10" t="s">
        <v>61</v>
      </c>
    </row>
    <row r="267" spans="1:9" ht="14.4" customHeight="1" x14ac:dyDescent="0.3">
      <c r="A267" t="s">
        <v>963</v>
      </c>
      <c r="B267" s="4" t="s">
        <v>964</v>
      </c>
      <c r="C267" s="4" t="s">
        <v>965</v>
      </c>
      <c r="D267" s="6">
        <v>38</v>
      </c>
      <c r="E267" s="4" t="s">
        <v>12</v>
      </c>
      <c r="F267" s="4" t="s">
        <v>966</v>
      </c>
      <c r="G267" s="4" t="s">
        <v>299</v>
      </c>
      <c r="H267" s="4" t="s">
        <v>15</v>
      </c>
      <c r="I267" s="10" t="s">
        <v>40</v>
      </c>
    </row>
    <row r="268" spans="1:9" ht="14.4" customHeight="1" x14ac:dyDescent="0.3">
      <c r="A268" t="s">
        <v>967</v>
      </c>
      <c r="B268" s="4" t="s">
        <v>639</v>
      </c>
      <c r="C268" s="4" t="s">
        <v>960</v>
      </c>
      <c r="D268" s="6">
        <v>32</v>
      </c>
      <c r="E268" s="4" t="s">
        <v>20</v>
      </c>
      <c r="F268" s="4" t="s">
        <v>968</v>
      </c>
      <c r="G268" s="4" t="s">
        <v>691</v>
      </c>
      <c r="H268" s="4" t="s">
        <v>15</v>
      </c>
      <c r="I268" s="10" t="s">
        <v>34</v>
      </c>
    </row>
    <row r="269" spans="1:9" ht="14.4" customHeight="1" x14ac:dyDescent="0.3">
      <c r="A269" t="s">
        <v>969</v>
      </c>
      <c r="B269" s="4" t="s">
        <v>970</v>
      </c>
      <c r="C269" s="4" t="s">
        <v>971</v>
      </c>
      <c r="D269" s="6">
        <v>18</v>
      </c>
      <c r="E269" s="4" t="s">
        <v>12</v>
      </c>
      <c r="F269" s="4" t="s">
        <v>893</v>
      </c>
      <c r="G269" s="4" t="s">
        <v>85</v>
      </c>
      <c r="H269" s="4" t="s">
        <v>15</v>
      </c>
      <c r="I269" s="10" t="s">
        <v>34</v>
      </c>
    </row>
    <row r="270" spans="1:9" ht="14.4" customHeight="1" x14ac:dyDescent="0.3">
      <c r="A270" t="s">
        <v>972</v>
      </c>
      <c r="B270" s="4" t="s">
        <v>973</v>
      </c>
      <c r="C270" s="4" t="s">
        <v>974</v>
      </c>
      <c r="D270" s="6">
        <v>53</v>
      </c>
      <c r="E270" s="4" t="s">
        <v>20</v>
      </c>
      <c r="F270" s="4" t="s">
        <v>975</v>
      </c>
      <c r="G270" s="4" t="s">
        <v>256</v>
      </c>
      <c r="H270" s="4" t="s">
        <v>15</v>
      </c>
      <c r="I270" s="10" t="s">
        <v>34</v>
      </c>
    </row>
    <row r="271" spans="1:9" ht="14.4" customHeight="1" x14ac:dyDescent="0.3">
      <c r="A271" t="s">
        <v>976</v>
      </c>
      <c r="B271" s="4" t="s">
        <v>977</v>
      </c>
      <c r="C271" s="4" t="s">
        <v>177</v>
      </c>
      <c r="D271" s="6">
        <v>45</v>
      </c>
      <c r="E271" s="4" t="s">
        <v>20</v>
      </c>
      <c r="F271" s="4" t="s">
        <v>978</v>
      </c>
      <c r="G271" s="4" t="s">
        <v>39</v>
      </c>
      <c r="H271" s="4" t="s">
        <v>15</v>
      </c>
      <c r="I271" s="10" t="s">
        <v>40</v>
      </c>
    </row>
    <row r="272" spans="1:9" ht="14.4" customHeight="1" x14ac:dyDescent="0.3">
      <c r="A272" t="s">
        <v>979</v>
      </c>
      <c r="B272" s="4" t="s">
        <v>72</v>
      </c>
      <c r="C272" s="4" t="s">
        <v>361</v>
      </c>
      <c r="D272" s="6">
        <v>31</v>
      </c>
      <c r="E272" s="4" t="s">
        <v>20</v>
      </c>
      <c r="F272" s="4" t="s">
        <v>980</v>
      </c>
      <c r="G272" s="4" t="s">
        <v>403</v>
      </c>
      <c r="H272" s="4" t="s">
        <v>15</v>
      </c>
      <c r="I272" s="10" t="s">
        <v>61</v>
      </c>
    </row>
    <row r="273" spans="1:9" ht="14.4" customHeight="1" x14ac:dyDescent="0.3">
      <c r="A273" t="s">
        <v>981</v>
      </c>
      <c r="B273" s="4" t="s">
        <v>982</v>
      </c>
      <c r="C273" s="4" t="s">
        <v>983</v>
      </c>
      <c r="D273" s="6">
        <v>64</v>
      </c>
      <c r="E273" s="4" t="s">
        <v>12</v>
      </c>
      <c r="F273" s="4" t="s">
        <v>984</v>
      </c>
      <c r="G273" s="4" t="s">
        <v>90</v>
      </c>
      <c r="H273" s="4" t="s">
        <v>15</v>
      </c>
      <c r="I273" s="10" t="s">
        <v>23</v>
      </c>
    </row>
    <row r="274" spans="1:9" ht="14.4" customHeight="1" x14ac:dyDescent="0.3">
      <c r="A274" t="s">
        <v>985</v>
      </c>
      <c r="B274" s="4" t="s">
        <v>101</v>
      </c>
      <c r="C274" s="4" t="s">
        <v>986</v>
      </c>
      <c r="D274" s="6">
        <v>48</v>
      </c>
      <c r="E274" s="4" t="s">
        <v>20</v>
      </c>
      <c r="F274" s="4" t="s">
        <v>987</v>
      </c>
      <c r="G274" s="4" t="s">
        <v>39</v>
      </c>
      <c r="H274" s="4" t="s">
        <v>15</v>
      </c>
      <c r="I274" s="10" t="s">
        <v>61</v>
      </c>
    </row>
    <row r="275" spans="1:9" ht="14.4" customHeight="1" x14ac:dyDescent="0.3">
      <c r="A275" t="s">
        <v>988</v>
      </c>
      <c r="B275" s="4" t="s">
        <v>421</v>
      </c>
      <c r="C275" s="4" t="s">
        <v>372</v>
      </c>
      <c r="D275" s="6">
        <v>23</v>
      </c>
      <c r="E275" s="4" t="s">
        <v>12</v>
      </c>
      <c r="F275" s="4" t="s">
        <v>989</v>
      </c>
      <c r="G275" s="4" t="s">
        <v>386</v>
      </c>
      <c r="H275" s="4" t="s">
        <v>15</v>
      </c>
      <c r="I275" s="10" t="s">
        <v>34</v>
      </c>
    </row>
    <row r="276" spans="1:9" ht="14.4" customHeight="1" x14ac:dyDescent="0.3">
      <c r="A276" t="s">
        <v>990</v>
      </c>
      <c r="B276" s="4" t="s">
        <v>163</v>
      </c>
      <c r="C276" s="4" t="s">
        <v>991</v>
      </c>
      <c r="D276" s="6">
        <v>38</v>
      </c>
      <c r="E276" s="4" t="s">
        <v>12</v>
      </c>
      <c r="F276" s="4" t="s">
        <v>992</v>
      </c>
      <c r="G276" s="4" t="s">
        <v>218</v>
      </c>
      <c r="H276" s="4" t="s">
        <v>15</v>
      </c>
      <c r="I276" s="10" t="s">
        <v>40</v>
      </c>
    </row>
    <row r="277" spans="1:9" ht="14.4" customHeight="1" x14ac:dyDescent="0.3">
      <c r="A277" t="s">
        <v>993</v>
      </c>
      <c r="B277" s="4" t="s">
        <v>994</v>
      </c>
      <c r="C277" s="4" t="s">
        <v>522</v>
      </c>
      <c r="D277" s="6">
        <v>22</v>
      </c>
      <c r="E277" s="4" t="s">
        <v>12</v>
      </c>
      <c r="F277" s="4" t="s">
        <v>995</v>
      </c>
      <c r="G277" s="4" t="s">
        <v>691</v>
      </c>
      <c r="H277" s="4" t="s">
        <v>15</v>
      </c>
      <c r="I277" s="10" t="s">
        <v>61</v>
      </c>
    </row>
    <row r="278" spans="1:9" ht="14.4" customHeight="1" x14ac:dyDescent="0.3">
      <c r="A278" t="s">
        <v>996</v>
      </c>
      <c r="B278" s="4" t="s">
        <v>997</v>
      </c>
      <c r="C278" s="4" t="s">
        <v>998</v>
      </c>
      <c r="D278" s="6">
        <v>38</v>
      </c>
      <c r="E278" s="4" t="s">
        <v>12</v>
      </c>
      <c r="F278" s="4" t="s">
        <v>999</v>
      </c>
      <c r="G278" s="4" t="s">
        <v>235</v>
      </c>
      <c r="H278" s="4" t="s">
        <v>15</v>
      </c>
      <c r="I278" s="10" t="s">
        <v>61</v>
      </c>
    </row>
    <row r="279" spans="1:9" ht="14.4" customHeight="1" x14ac:dyDescent="0.3">
      <c r="A279" t="s">
        <v>1000</v>
      </c>
      <c r="B279" s="4" t="s">
        <v>1001</v>
      </c>
      <c r="C279" s="4" t="s">
        <v>1002</v>
      </c>
      <c r="D279" s="6">
        <v>22</v>
      </c>
      <c r="E279" s="4" t="s">
        <v>20</v>
      </c>
      <c r="F279" s="4" t="s">
        <v>1003</v>
      </c>
      <c r="G279" s="4" t="s">
        <v>340</v>
      </c>
      <c r="H279" s="4" t="s">
        <v>15</v>
      </c>
      <c r="I279" s="10" t="s">
        <v>23</v>
      </c>
    </row>
    <row r="280" spans="1:9" ht="14.4" customHeight="1" x14ac:dyDescent="0.3">
      <c r="A280" t="s">
        <v>1004</v>
      </c>
      <c r="B280" s="4" t="s">
        <v>1005</v>
      </c>
      <c r="C280" s="4" t="s">
        <v>418</v>
      </c>
      <c r="D280" s="6">
        <v>42</v>
      </c>
      <c r="E280" s="4" t="s">
        <v>20</v>
      </c>
      <c r="F280" s="4" t="s">
        <v>1006</v>
      </c>
      <c r="G280" s="4" t="s">
        <v>276</v>
      </c>
      <c r="H280" s="4" t="s">
        <v>15</v>
      </c>
      <c r="I280" s="10" t="s">
        <v>23</v>
      </c>
    </row>
    <row r="281" spans="1:9" ht="14.4" customHeight="1" x14ac:dyDescent="0.3">
      <c r="A281" t="s">
        <v>1007</v>
      </c>
      <c r="B281" s="4" t="s">
        <v>1008</v>
      </c>
      <c r="C281" s="4" t="s">
        <v>1009</v>
      </c>
      <c r="D281" s="6">
        <v>21</v>
      </c>
      <c r="E281" s="4" t="s">
        <v>20</v>
      </c>
      <c r="F281" s="4" t="s">
        <v>1010</v>
      </c>
      <c r="G281" s="4" t="s">
        <v>33</v>
      </c>
      <c r="H281" s="4" t="s">
        <v>15</v>
      </c>
      <c r="I281" s="10" t="s">
        <v>34</v>
      </c>
    </row>
    <row r="282" spans="1:9" ht="14.4" customHeight="1" x14ac:dyDescent="0.3">
      <c r="A282" t="s">
        <v>1011</v>
      </c>
      <c r="B282" s="4" t="s">
        <v>658</v>
      </c>
      <c r="C282" s="4" t="s">
        <v>1012</v>
      </c>
      <c r="D282" s="6">
        <v>48</v>
      </c>
      <c r="E282" s="4" t="s">
        <v>12</v>
      </c>
      <c r="F282" s="4" t="s">
        <v>1013</v>
      </c>
      <c r="G282" s="4" t="s">
        <v>128</v>
      </c>
      <c r="H282" s="4" t="s">
        <v>15</v>
      </c>
      <c r="I282" s="10" t="s">
        <v>34</v>
      </c>
    </row>
    <row r="283" spans="1:9" ht="14.4" customHeight="1" x14ac:dyDescent="0.3">
      <c r="A283" t="s">
        <v>1014</v>
      </c>
      <c r="B283" s="4" t="s">
        <v>1015</v>
      </c>
      <c r="C283" s="4" t="s">
        <v>437</v>
      </c>
      <c r="D283" s="6">
        <v>59</v>
      </c>
      <c r="E283" s="4" t="s">
        <v>12</v>
      </c>
      <c r="F283" s="4" t="s">
        <v>1016</v>
      </c>
      <c r="G283" s="4" t="s">
        <v>213</v>
      </c>
      <c r="H283" s="4" t="s">
        <v>15</v>
      </c>
      <c r="I283" s="10" t="s">
        <v>23</v>
      </c>
    </row>
    <row r="284" spans="1:9" ht="14.4" customHeight="1" x14ac:dyDescent="0.3">
      <c r="A284" t="s">
        <v>1017</v>
      </c>
      <c r="B284" s="4" t="s">
        <v>1018</v>
      </c>
      <c r="C284" s="4" t="s">
        <v>73</v>
      </c>
      <c r="D284" s="6">
        <v>46</v>
      </c>
      <c r="E284" s="4" t="s">
        <v>20</v>
      </c>
      <c r="F284" s="4" t="s">
        <v>1019</v>
      </c>
      <c r="G284" s="4" t="s">
        <v>113</v>
      </c>
      <c r="H284" s="4" t="s">
        <v>15</v>
      </c>
      <c r="I284" s="10" t="s">
        <v>61</v>
      </c>
    </row>
    <row r="285" spans="1:9" ht="14.4" customHeight="1" x14ac:dyDescent="0.3">
      <c r="A285" t="s">
        <v>1020</v>
      </c>
      <c r="B285" s="4" t="s">
        <v>1021</v>
      </c>
      <c r="C285" s="4" t="s">
        <v>361</v>
      </c>
      <c r="D285" s="6">
        <v>54</v>
      </c>
      <c r="E285" s="4" t="s">
        <v>20</v>
      </c>
      <c r="F285" s="4" t="s">
        <v>1022</v>
      </c>
      <c r="G285" s="4" t="s">
        <v>962</v>
      </c>
      <c r="H285" s="4" t="s">
        <v>15</v>
      </c>
      <c r="I285" s="10" t="s">
        <v>40</v>
      </c>
    </row>
    <row r="286" spans="1:9" ht="14.4" customHeight="1" x14ac:dyDescent="0.3">
      <c r="A286" t="s">
        <v>1023</v>
      </c>
      <c r="B286" s="4" t="s">
        <v>1024</v>
      </c>
      <c r="C286" s="4" t="s">
        <v>270</v>
      </c>
      <c r="D286" s="6">
        <v>54</v>
      </c>
      <c r="E286" s="4" t="s">
        <v>12</v>
      </c>
      <c r="F286" s="4" t="s">
        <v>1025</v>
      </c>
      <c r="G286" s="4" t="s">
        <v>213</v>
      </c>
      <c r="H286" s="4" t="s">
        <v>15</v>
      </c>
      <c r="I286" s="10" t="s">
        <v>61</v>
      </c>
    </row>
    <row r="287" spans="1:9" ht="14.4" customHeight="1" x14ac:dyDescent="0.3">
      <c r="A287" t="s">
        <v>1026</v>
      </c>
      <c r="B287" s="4" t="s">
        <v>405</v>
      </c>
      <c r="C287" s="4" t="s">
        <v>1027</v>
      </c>
      <c r="D287" s="6">
        <v>46</v>
      </c>
      <c r="E287" s="4" t="s">
        <v>20</v>
      </c>
      <c r="F287" s="4" t="s">
        <v>1028</v>
      </c>
      <c r="G287" s="4" t="s">
        <v>826</v>
      </c>
      <c r="H287" s="4" t="s">
        <v>15</v>
      </c>
      <c r="I287" s="10" t="s">
        <v>40</v>
      </c>
    </row>
    <row r="288" spans="1:9" ht="14.4" customHeight="1" x14ac:dyDescent="0.3">
      <c r="A288" t="s">
        <v>1029</v>
      </c>
      <c r="B288" s="4" t="s">
        <v>1030</v>
      </c>
      <c r="C288" s="4" t="s">
        <v>611</v>
      </c>
      <c r="D288" s="6">
        <v>22</v>
      </c>
      <c r="E288" s="4" t="s">
        <v>12</v>
      </c>
      <c r="F288" s="4" t="s">
        <v>1031</v>
      </c>
      <c r="G288" s="4" t="s">
        <v>50</v>
      </c>
      <c r="H288" s="4" t="s">
        <v>15</v>
      </c>
      <c r="I288" s="10" t="s">
        <v>40</v>
      </c>
    </row>
    <row r="289" spans="1:9" ht="14.4" customHeight="1" x14ac:dyDescent="0.3">
      <c r="A289" t="s">
        <v>1032</v>
      </c>
      <c r="B289" s="4" t="s">
        <v>639</v>
      </c>
      <c r="C289" s="4" t="s">
        <v>611</v>
      </c>
      <c r="D289" s="6">
        <v>22</v>
      </c>
      <c r="E289" s="4" t="s">
        <v>20</v>
      </c>
      <c r="F289" s="4" t="s">
        <v>1033</v>
      </c>
      <c r="G289" s="4" t="s">
        <v>218</v>
      </c>
      <c r="H289" s="4" t="s">
        <v>15</v>
      </c>
      <c r="I289" s="10" t="s">
        <v>61</v>
      </c>
    </row>
    <row r="290" spans="1:9" ht="14.4" customHeight="1" x14ac:dyDescent="0.3">
      <c r="A290" t="s">
        <v>1034</v>
      </c>
      <c r="B290" s="4" t="s">
        <v>1035</v>
      </c>
      <c r="C290" s="4" t="s">
        <v>746</v>
      </c>
      <c r="D290" s="6">
        <v>58</v>
      </c>
      <c r="E290" s="4" t="s">
        <v>12</v>
      </c>
      <c r="F290" s="4" t="s">
        <v>1036</v>
      </c>
      <c r="G290" s="4" t="s">
        <v>213</v>
      </c>
      <c r="H290" s="4" t="s">
        <v>15</v>
      </c>
      <c r="I290" s="10" t="s">
        <v>61</v>
      </c>
    </row>
    <row r="291" spans="1:9" ht="14.4" customHeight="1" x14ac:dyDescent="0.3">
      <c r="A291" t="s">
        <v>1037</v>
      </c>
      <c r="B291" s="4" t="s">
        <v>360</v>
      </c>
      <c r="C291" s="4" t="s">
        <v>1038</v>
      </c>
      <c r="D291" s="6">
        <v>45</v>
      </c>
      <c r="E291" s="4" t="s">
        <v>12</v>
      </c>
      <c r="F291" s="4" t="s">
        <v>1039</v>
      </c>
      <c r="G291" s="4" t="s">
        <v>33</v>
      </c>
      <c r="H291" s="4" t="s">
        <v>15</v>
      </c>
      <c r="I291" s="10" t="s">
        <v>34</v>
      </c>
    </row>
    <row r="292" spans="1:9" ht="14.4" customHeight="1" x14ac:dyDescent="0.3">
      <c r="A292" t="s">
        <v>1040</v>
      </c>
      <c r="B292" s="4" t="s">
        <v>1041</v>
      </c>
      <c r="C292" s="4" t="s">
        <v>1042</v>
      </c>
      <c r="D292" s="6">
        <v>52</v>
      </c>
      <c r="E292" s="4" t="s">
        <v>20</v>
      </c>
      <c r="F292" s="4" t="s">
        <v>1043</v>
      </c>
      <c r="G292" s="4" t="s">
        <v>353</v>
      </c>
      <c r="H292" s="4" t="s">
        <v>15</v>
      </c>
      <c r="I292" s="10" t="s">
        <v>40</v>
      </c>
    </row>
    <row r="293" spans="1:9" ht="14.4" customHeight="1" x14ac:dyDescent="0.3">
      <c r="A293" t="s">
        <v>1044</v>
      </c>
      <c r="B293" s="4" t="s">
        <v>205</v>
      </c>
      <c r="C293" s="4" t="s">
        <v>630</v>
      </c>
      <c r="D293" s="6">
        <v>40</v>
      </c>
      <c r="E293" s="4" t="s">
        <v>20</v>
      </c>
      <c r="F293" s="4" t="s">
        <v>1045</v>
      </c>
      <c r="G293" s="4" t="s">
        <v>144</v>
      </c>
      <c r="H293" s="4" t="s">
        <v>15</v>
      </c>
      <c r="I293" s="10" t="s">
        <v>34</v>
      </c>
    </row>
    <row r="294" spans="1:9" ht="14.4" customHeight="1" x14ac:dyDescent="0.3">
      <c r="A294" t="s">
        <v>1046</v>
      </c>
      <c r="B294" s="4" t="s">
        <v>1047</v>
      </c>
      <c r="C294" s="4" t="s">
        <v>501</v>
      </c>
      <c r="D294" s="6">
        <v>30</v>
      </c>
      <c r="E294" s="4" t="s">
        <v>12</v>
      </c>
      <c r="F294" s="4" t="s">
        <v>1048</v>
      </c>
      <c r="G294" s="4" t="s">
        <v>256</v>
      </c>
      <c r="H294" s="4" t="s">
        <v>15</v>
      </c>
      <c r="I294" s="10" t="s">
        <v>40</v>
      </c>
    </row>
    <row r="295" spans="1:9" ht="14.4" customHeight="1" x14ac:dyDescent="0.3">
      <c r="A295" t="s">
        <v>1049</v>
      </c>
      <c r="B295" s="4" t="s">
        <v>1050</v>
      </c>
      <c r="C295" s="4" t="s">
        <v>139</v>
      </c>
      <c r="D295" s="6">
        <v>56</v>
      </c>
      <c r="E295" s="4" t="s">
        <v>20</v>
      </c>
      <c r="F295" s="4" t="s">
        <v>1051</v>
      </c>
      <c r="G295" s="4" t="s">
        <v>403</v>
      </c>
      <c r="H295" s="4" t="s">
        <v>15</v>
      </c>
      <c r="I295" s="10" t="s">
        <v>23</v>
      </c>
    </row>
    <row r="296" spans="1:9" ht="14.4" customHeight="1" x14ac:dyDescent="0.3">
      <c r="A296" t="s">
        <v>1052</v>
      </c>
      <c r="B296" s="4" t="s">
        <v>828</v>
      </c>
      <c r="C296" s="4" t="s">
        <v>1053</v>
      </c>
      <c r="D296" s="6">
        <v>29</v>
      </c>
      <c r="E296" s="4" t="s">
        <v>12</v>
      </c>
      <c r="F296" s="4" t="s">
        <v>674</v>
      </c>
      <c r="G296" s="4" t="s">
        <v>85</v>
      </c>
      <c r="H296" s="4" t="s">
        <v>15</v>
      </c>
      <c r="I296" s="10" t="s">
        <v>23</v>
      </c>
    </row>
    <row r="297" spans="1:9" ht="14.4" customHeight="1" x14ac:dyDescent="0.3">
      <c r="A297" t="s">
        <v>1054</v>
      </c>
      <c r="B297" s="4" t="s">
        <v>957</v>
      </c>
      <c r="C297" s="4" t="s">
        <v>1055</v>
      </c>
      <c r="D297" s="6">
        <v>19</v>
      </c>
      <c r="E297" s="4" t="s">
        <v>20</v>
      </c>
      <c r="F297" s="4" t="s">
        <v>1056</v>
      </c>
      <c r="G297" s="4" t="s">
        <v>80</v>
      </c>
      <c r="H297" s="4" t="s">
        <v>15</v>
      </c>
      <c r="I297" s="10" t="s">
        <v>34</v>
      </c>
    </row>
    <row r="298" spans="1:9" ht="14.4" customHeight="1" x14ac:dyDescent="0.3">
      <c r="A298" t="s">
        <v>1057</v>
      </c>
      <c r="B298" s="4" t="s">
        <v>1058</v>
      </c>
      <c r="C298" s="4" t="s">
        <v>1059</v>
      </c>
      <c r="D298" s="6">
        <v>28</v>
      </c>
      <c r="E298" s="4" t="s">
        <v>20</v>
      </c>
      <c r="F298" s="4" t="s">
        <v>366</v>
      </c>
      <c r="G298" s="4" t="s">
        <v>55</v>
      </c>
      <c r="H298" s="4" t="s">
        <v>15</v>
      </c>
      <c r="I298" s="10" t="s">
        <v>34</v>
      </c>
    </row>
    <row r="299" spans="1:9" ht="14.4" customHeight="1" x14ac:dyDescent="0.3">
      <c r="A299" t="s">
        <v>1060</v>
      </c>
      <c r="B299" s="4" t="s">
        <v>360</v>
      </c>
      <c r="C299" s="4" t="s">
        <v>1061</v>
      </c>
      <c r="D299" s="6">
        <v>47</v>
      </c>
      <c r="E299" s="4" t="s">
        <v>20</v>
      </c>
      <c r="F299" s="4" t="s">
        <v>1062</v>
      </c>
      <c r="G299" s="4" t="s">
        <v>144</v>
      </c>
      <c r="H299" s="4" t="s">
        <v>15</v>
      </c>
      <c r="I299" s="10" t="s">
        <v>40</v>
      </c>
    </row>
    <row r="300" spans="1:9" ht="14.4" customHeight="1" x14ac:dyDescent="0.3">
      <c r="A300" t="s">
        <v>1063</v>
      </c>
      <c r="B300" s="4" t="s">
        <v>964</v>
      </c>
      <c r="C300" s="4" t="s">
        <v>1064</v>
      </c>
      <c r="D300" s="6">
        <v>64</v>
      </c>
      <c r="E300" s="4" t="s">
        <v>12</v>
      </c>
      <c r="F300" s="4" t="s">
        <v>1065</v>
      </c>
      <c r="G300" s="4" t="s">
        <v>524</v>
      </c>
      <c r="H300" s="4" t="s">
        <v>15</v>
      </c>
      <c r="I300" s="10" t="s">
        <v>23</v>
      </c>
    </row>
    <row r="301" spans="1:9" ht="14.4" customHeight="1" x14ac:dyDescent="0.3">
      <c r="A301" t="s">
        <v>1066</v>
      </c>
      <c r="B301" s="4" t="s">
        <v>604</v>
      </c>
      <c r="C301" s="4" t="s">
        <v>710</v>
      </c>
      <c r="D301" s="6">
        <v>48</v>
      </c>
      <c r="E301" s="4" t="s">
        <v>20</v>
      </c>
      <c r="F301" s="4" t="s">
        <v>1067</v>
      </c>
      <c r="G301" s="4" t="s">
        <v>403</v>
      </c>
      <c r="H301" s="4" t="s">
        <v>15</v>
      </c>
      <c r="I301" s="10" t="s">
        <v>23</v>
      </c>
    </row>
    <row r="302" spans="1:9" ht="14.4" customHeight="1" x14ac:dyDescent="0.3">
      <c r="A302" t="s">
        <v>1068</v>
      </c>
      <c r="B302" s="4" t="s">
        <v>245</v>
      </c>
      <c r="C302" s="4" t="s">
        <v>1069</v>
      </c>
      <c r="D302" s="6">
        <v>29</v>
      </c>
      <c r="E302" s="4" t="s">
        <v>12</v>
      </c>
      <c r="F302" s="4" t="s">
        <v>1070</v>
      </c>
      <c r="G302" s="4" t="s">
        <v>45</v>
      </c>
      <c r="H302" s="4" t="s">
        <v>15</v>
      </c>
      <c r="I302" s="10" t="s">
        <v>40</v>
      </c>
    </row>
    <row r="303" spans="1:9" ht="14.4" customHeight="1" x14ac:dyDescent="0.3">
      <c r="A303" t="s">
        <v>1071</v>
      </c>
      <c r="B303" s="4" t="s">
        <v>485</v>
      </c>
      <c r="C303" s="4" t="s">
        <v>1072</v>
      </c>
      <c r="D303" s="6">
        <v>50</v>
      </c>
      <c r="E303" s="4" t="s">
        <v>12</v>
      </c>
      <c r="F303" s="4" t="s">
        <v>1073</v>
      </c>
      <c r="G303" s="4" t="s">
        <v>353</v>
      </c>
      <c r="H303" s="4" t="s">
        <v>15</v>
      </c>
      <c r="I303" s="10" t="s">
        <v>61</v>
      </c>
    </row>
    <row r="304" spans="1:9" ht="14.4" customHeight="1" x14ac:dyDescent="0.3">
      <c r="A304" t="s">
        <v>1074</v>
      </c>
      <c r="B304" s="4" t="s">
        <v>481</v>
      </c>
      <c r="C304" s="4" t="s">
        <v>322</v>
      </c>
      <c r="D304" s="6">
        <v>36</v>
      </c>
      <c r="E304" s="4" t="s">
        <v>12</v>
      </c>
      <c r="F304" s="4" t="s">
        <v>1075</v>
      </c>
      <c r="G304" s="4" t="s">
        <v>170</v>
      </c>
      <c r="H304" s="4" t="s">
        <v>15</v>
      </c>
      <c r="I304" s="10" t="s">
        <v>61</v>
      </c>
    </row>
    <row r="305" spans="1:9" ht="14.4" customHeight="1" x14ac:dyDescent="0.3">
      <c r="A305" t="s">
        <v>1076</v>
      </c>
      <c r="B305" s="4" t="s">
        <v>97</v>
      </c>
      <c r="C305" s="4" t="s">
        <v>1077</v>
      </c>
      <c r="D305" s="6">
        <v>23</v>
      </c>
      <c r="E305" s="4" t="s">
        <v>20</v>
      </c>
      <c r="F305" s="4" t="s">
        <v>1078</v>
      </c>
      <c r="G305" s="4" t="s">
        <v>118</v>
      </c>
      <c r="H305" s="4" t="s">
        <v>15</v>
      </c>
      <c r="I305" s="10" t="s">
        <v>23</v>
      </c>
    </row>
    <row r="306" spans="1:9" ht="14.4" customHeight="1" x14ac:dyDescent="0.3">
      <c r="A306" t="s">
        <v>1079</v>
      </c>
      <c r="B306" s="4" t="s">
        <v>1080</v>
      </c>
      <c r="C306" s="4" t="s">
        <v>1081</v>
      </c>
      <c r="D306" s="6">
        <v>41</v>
      </c>
      <c r="E306" s="4" t="s">
        <v>12</v>
      </c>
      <c r="F306" s="4" t="s">
        <v>1082</v>
      </c>
      <c r="G306" s="4" t="s">
        <v>80</v>
      </c>
      <c r="H306" s="4" t="s">
        <v>15</v>
      </c>
      <c r="I306" s="10" t="s">
        <v>40</v>
      </c>
    </row>
    <row r="307" spans="1:9" ht="14.4" customHeight="1" x14ac:dyDescent="0.3">
      <c r="A307" t="s">
        <v>1083</v>
      </c>
      <c r="B307" s="4" t="s">
        <v>1084</v>
      </c>
      <c r="C307" s="4" t="s">
        <v>1085</v>
      </c>
      <c r="D307" s="6">
        <v>64</v>
      </c>
      <c r="E307" s="4" t="s">
        <v>12</v>
      </c>
      <c r="F307" s="4" t="s">
        <v>1086</v>
      </c>
      <c r="G307" s="4" t="s">
        <v>95</v>
      </c>
      <c r="H307" s="4" t="s">
        <v>15</v>
      </c>
      <c r="I307" s="10" t="s">
        <v>23</v>
      </c>
    </row>
    <row r="308" spans="1:9" ht="14.4" customHeight="1" x14ac:dyDescent="0.3">
      <c r="A308" t="s">
        <v>1087</v>
      </c>
      <c r="B308" s="4" t="s">
        <v>1088</v>
      </c>
      <c r="C308" s="4" t="s">
        <v>372</v>
      </c>
      <c r="D308" s="6">
        <v>44</v>
      </c>
      <c r="E308" s="4" t="s">
        <v>12</v>
      </c>
      <c r="F308" s="4" t="s">
        <v>1089</v>
      </c>
      <c r="G308" s="4" t="s">
        <v>299</v>
      </c>
      <c r="H308" s="4" t="s">
        <v>15</v>
      </c>
      <c r="I308" s="10" t="s">
        <v>23</v>
      </c>
    </row>
    <row r="309" spans="1:9" ht="14.4" customHeight="1" x14ac:dyDescent="0.3">
      <c r="A309" t="s">
        <v>1090</v>
      </c>
      <c r="B309" s="4" t="s">
        <v>1091</v>
      </c>
      <c r="C309" s="4" t="s">
        <v>700</v>
      </c>
      <c r="D309" s="6">
        <v>56</v>
      </c>
      <c r="E309" s="4" t="s">
        <v>20</v>
      </c>
      <c r="F309" s="4" t="s">
        <v>1092</v>
      </c>
      <c r="G309" s="4" t="s">
        <v>28</v>
      </c>
      <c r="H309" s="4" t="s">
        <v>15</v>
      </c>
      <c r="I309" s="10" t="s">
        <v>34</v>
      </c>
    </row>
    <row r="310" spans="1:9" ht="14.4" customHeight="1" x14ac:dyDescent="0.3">
      <c r="A310" t="s">
        <v>1093</v>
      </c>
      <c r="B310" s="4" t="s">
        <v>360</v>
      </c>
      <c r="C310" s="4" t="s">
        <v>627</v>
      </c>
      <c r="D310" s="6">
        <v>60</v>
      </c>
      <c r="E310" s="4" t="s">
        <v>20</v>
      </c>
      <c r="F310" s="4" t="s">
        <v>1094</v>
      </c>
      <c r="G310" s="4" t="s">
        <v>334</v>
      </c>
      <c r="H310" s="4" t="s">
        <v>15</v>
      </c>
      <c r="I310" s="10" t="s">
        <v>61</v>
      </c>
    </row>
    <row r="311" spans="1:9" ht="14.4" customHeight="1" x14ac:dyDescent="0.3">
      <c r="A311" t="s">
        <v>1095</v>
      </c>
      <c r="B311" s="4" t="s">
        <v>1096</v>
      </c>
      <c r="C311" s="4" t="s">
        <v>37</v>
      </c>
      <c r="D311" s="6">
        <v>41</v>
      </c>
      <c r="E311" s="4" t="s">
        <v>20</v>
      </c>
      <c r="F311" s="4" t="s">
        <v>1097</v>
      </c>
      <c r="G311" s="4" t="s">
        <v>39</v>
      </c>
      <c r="H311" s="4" t="s">
        <v>15</v>
      </c>
      <c r="I311" s="10" t="s">
        <v>34</v>
      </c>
    </row>
    <row r="312" spans="1:9" ht="14.4" customHeight="1" x14ac:dyDescent="0.3">
      <c r="A312" t="s">
        <v>1098</v>
      </c>
      <c r="B312" s="4" t="s">
        <v>1099</v>
      </c>
      <c r="C312" s="4" t="s">
        <v>1100</v>
      </c>
      <c r="D312" s="6">
        <v>20</v>
      </c>
      <c r="E312" s="4" t="s">
        <v>12</v>
      </c>
      <c r="F312" s="4" t="s">
        <v>1101</v>
      </c>
      <c r="G312" s="4" t="s">
        <v>218</v>
      </c>
      <c r="H312" s="4" t="s">
        <v>15</v>
      </c>
      <c r="I312" s="10" t="s">
        <v>40</v>
      </c>
    </row>
    <row r="313" spans="1:9" ht="14.4" customHeight="1" x14ac:dyDescent="0.3">
      <c r="A313" t="s">
        <v>1102</v>
      </c>
      <c r="B313" s="4" t="s">
        <v>973</v>
      </c>
      <c r="C313" s="4" t="s">
        <v>1103</v>
      </c>
      <c r="D313" s="6">
        <v>35</v>
      </c>
      <c r="E313" s="4" t="s">
        <v>12</v>
      </c>
      <c r="F313" s="4" t="s">
        <v>1104</v>
      </c>
      <c r="G313" s="4" t="s">
        <v>45</v>
      </c>
      <c r="H313" s="4" t="s">
        <v>15</v>
      </c>
      <c r="I313" s="10" t="s">
        <v>23</v>
      </c>
    </row>
    <row r="314" spans="1:9" ht="14.4" customHeight="1" x14ac:dyDescent="0.3">
      <c r="A314" t="s">
        <v>1105</v>
      </c>
      <c r="B314" s="4" t="s">
        <v>651</v>
      </c>
      <c r="C314" s="4" t="s">
        <v>238</v>
      </c>
      <c r="D314" s="6">
        <v>47</v>
      </c>
      <c r="E314" s="4" t="s">
        <v>20</v>
      </c>
      <c r="F314" s="4" t="s">
        <v>1106</v>
      </c>
      <c r="G314" s="4" t="s">
        <v>118</v>
      </c>
      <c r="H314" s="4" t="s">
        <v>15</v>
      </c>
      <c r="I314" s="10" t="s">
        <v>40</v>
      </c>
    </row>
    <row r="315" spans="1:9" ht="14.4" customHeight="1" x14ac:dyDescent="0.3">
      <c r="A315" t="s">
        <v>1107</v>
      </c>
      <c r="B315" s="4" t="s">
        <v>839</v>
      </c>
      <c r="C315" s="4" t="s">
        <v>501</v>
      </c>
      <c r="D315" s="6">
        <v>62</v>
      </c>
      <c r="E315" s="4" t="s">
        <v>12</v>
      </c>
      <c r="F315" s="4" t="s">
        <v>1108</v>
      </c>
      <c r="G315" s="4" t="s">
        <v>179</v>
      </c>
      <c r="H315" s="4" t="s">
        <v>15</v>
      </c>
      <c r="I315" s="10" t="s">
        <v>23</v>
      </c>
    </row>
    <row r="316" spans="1:9" ht="14.4" customHeight="1" x14ac:dyDescent="0.3">
      <c r="A316" t="s">
        <v>1109</v>
      </c>
      <c r="B316" s="4" t="s">
        <v>839</v>
      </c>
      <c r="C316" s="4" t="s">
        <v>147</v>
      </c>
      <c r="D316" s="6">
        <v>53</v>
      </c>
      <c r="E316" s="4" t="s">
        <v>20</v>
      </c>
      <c r="F316" s="4" t="s">
        <v>1110</v>
      </c>
      <c r="G316" s="4" t="s">
        <v>95</v>
      </c>
      <c r="H316" s="4" t="s">
        <v>15</v>
      </c>
      <c r="I316" s="10" t="s">
        <v>40</v>
      </c>
    </row>
    <row r="317" spans="1:9" ht="14.4" customHeight="1" x14ac:dyDescent="0.3">
      <c r="A317" t="s">
        <v>1111</v>
      </c>
      <c r="B317" s="4" t="s">
        <v>210</v>
      </c>
      <c r="C317" s="4" t="s">
        <v>1112</v>
      </c>
      <c r="D317" s="6">
        <v>49</v>
      </c>
      <c r="E317" s="4" t="s">
        <v>12</v>
      </c>
      <c r="F317" s="4" t="s">
        <v>1113</v>
      </c>
      <c r="G317" s="4" t="s">
        <v>826</v>
      </c>
      <c r="H317" s="4" t="s">
        <v>15</v>
      </c>
      <c r="I317" s="10" t="s">
        <v>40</v>
      </c>
    </row>
    <row r="318" spans="1:9" ht="14.4" customHeight="1" x14ac:dyDescent="0.3">
      <c r="A318" t="s">
        <v>1114</v>
      </c>
      <c r="B318" s="4" t="s">
        <v>172</v>
      </c>
      <c r="C318" s="4" t="s">
        <v>1115</v>
      </c>
      <c r="D318" s="6">
        <v>34</v>
      </c>
      <c r="E318" s="4" t="s">
        <v>12</v>
      </c>
      <c r="F318" s="4" t="s">
        <v>1116</v>
      </c>
      <c r="G318" s="4" t="s">
        <v>179</v>
      </c>
      <c r="H318" s="4" t="s">
        <v>15</v>
      </c>
      <c r="I318" s="10" t="s">
        <v>61</v>
      </c>
    </row>
    <row r="319" spans="1:9" ht="14.4" customHeight="1" x14ac:dyDescent="0.3">
      <c r="A319" t="s">
        <v>1117</v>
      </c>
      <c r="B319" s="4" t="s">
        <v>775</v>
      </c>
      <c r="C319" s="4" t="s">
        <v>221</v>
      </c>
      <c r="D319" s="6">
        <v>64</v>
      </c>
      <c r="E319" s="4" t="s">
        <v>20</v>
      </c>
      <c r="F319" s="4" t="s">
        <v>1118</v>
      </c>
      <c r="G319" s="4" t="s">
        <v>60</v>
      </c>
      <c r="H319" s="4" t="s">
        <v>15</v>
      </c>
      <c r="I319" s="10" t="s">
        <v>61</v>
      </c>
    </row>
    <row r="320" spans="1:9" ht="14.4" customHeight="1" x14ac:dyDescent="0.3">
      <c r="A320" t="s">
        <v>1119</v>
      </c>
      <c r="B320" s="4" t="s">
        <v>1120</v>
      </c>
      <c r="C320" s="4" t="s">
        <v>392</v>
      </c>
      <c r="D320" s="6">
        <v>25</v>
      </c>
      <c r="E320" s="4" t="s">
        <v>12</v>
      </c>
      <c r="F320" s="4" t="s">
        <v>1121</v>
      </c>
      <c r="G320" s="4" t="s">
        <v>80</v>
      </c>
      <c r="H320" s="4" t="s">
        <v>15</v>
      </c>
      <c r="I320" s="10" t="s">
        <v>23</v>
      </c>
    </row>
    <row r="321" spans="1:9" ht="14.4" customHeight="1" x14ac:dyDescent="0.3">
      <c r="A321" t="s">
        <v>1122</v>
      </c>
      <c r="B321" s="4" t="s">
        <v>850</v>
      </c>
      <c r="C321" s="4" t="s">
        <v>193</v>
      </c>
      <c r="D321" s="6">
        <v>54</v>
      </c>
      <c r="E321" s="4" t="s">
        <v>12</v>
      </c>
      <c r="F321" s="4" t="s">
        <v>1123</v>
      </c>
      <c r="G321" s="4" t="s">
        <v>386</v>
      </c>
      <c r="H321" s="4" t="s">
        <v>15</v>
      </c>
      <c r="I321" s="10" t="s">
        <v>23</v>
      </c>
    </row>
    <row r="322" spans="1:9" ht="14.4" customHeight="1" x14ac:dyDescent="0.3">
      <c r="A322" t="s">
        <v>1124</v>
      </c>
      <c r="B322" s="4" t="s">
        <v>159</v>
      </c>
      <c r="C322" s="4" t="s">
        <v>865</v>
      </c>
      <c r="D322" s="6">
        <v>34</v>
      </c>
      <c r="E322" s="4" t="s">
        <v>20</v>
      </c>
      <c r="F322" s="4" t="s">
        <v>1125</v>
      </c>
      <c r="G322" s="4" t="s">
        <v>334</v>
      </c>
      <c r="H322" s="4" t="s">
        <v>15</v>
      </c>
      <c r="I322" s="10" t="s">
        <v>34</v>
      </c>
    </row>
    <row r="323" spans="1:9" ht="14.4" customHeight="1" x14ac:dyDescent="0.3">
      <c r="A323" t="s">
        <v>1126</v>
      </c>
      <c r="B323" s="4" t="s">
        <v>1127</v>
      </c>
      <c r="C323" s="4" t="s">
        <v>1128</v>
      </c>
      <c r="D323" s="6">
        <v>21</v>
      </c>
      <c r="E323" s="4" t="s">
        <v>20</v>
      </c>
      <c r="F323" s="4" t="s">
        <v>1129</v>
      </c>
      <c r="G323" s="4" t="s">
        <v>299</v>
      </c>
      <c r="H323" s="4" t="s">
        <v>15</v>
      </c>
      <c r="I323" s="10" t="s">
        <v>34</v>
      </c>
    </row>
    <row r="324" spans="1:9" ht="14.4" customHeight="1" x14ac:dyDescent="0.3">
      <c r="A324" t="s">
        <v>1130</v>
      </c>
      <c r="B324" s="4" t="s">
        <v>1131</v>
      </c>
      <c r="C324" s="4" t="s">
        <v>1132</v>
      </c>
      <c r="D324" s="6">
        <v>54</v>
      </c>
      <c r="E324" s="4" t="s">
        <v>12</v>
      </c>
      <c r="F324" s="4" t="s">
        <v>1133</v>
      </c>
      <c r="G324" s="4" t="s">
        <v>962</v>
      </c>
      <c r="H324" s="4" t="s">
        <v>15</v>
      </c>
      <c r="I324" s="10" t="s">
        <v>34</v>
      </c>
    </row>
    <row r="325" spans="1:9" ht="14.4" customHeight="1" x14ac:dyDescent="0.3">
      <c r="A325" t="s">
        <v>1134</v>
      </c>
      <c r="B325" s="4" t="s">
        <v>1135</v>
      </c>
      <c r="C325" s="4" t="s">
        <v>1136</v>
      </c>
      <c r="D325" s="6">
        <v>64</v>
      </c>
      <c r="E325" s="4" t="s">
        <v>20</v>
      </c>
      <c r="F325" s="4" t="s">
        <v>1137</v>
      </c>
      <c r="G325" s="4" t="s">
        <v>14</v>
      </c>
      <c r="H325" s="4" t="s">
        <v>15</v>
      </c>
      <c r="I325" s="10" t="s">
        <v>23</v>
      </c>
    </row>
    <row r="326" spans="1:9" ht="14.4" customHeight="1" x14ac:dyDescent="0.3">
      <c r="A326" t="s">
        <v>1138</v>
      </c>
      <c r="B326" s="4" t="s">
        <v>1139</v>
      </c>
      <c r="C326" s="4" t="s">
        <v>1140</v>
      </c>
      <c r="D326" s="6">
        <v>58</v>
      </c>
      <c r="E326" s="4" t="s">
        <v>12</v>
      </c>
      <c r="F326" s="4" t="s">
        <v>1141</v>
      </c>
      <c r="G326" s="4" t="s">
        <v>123</v>
      </c>
      <c r="H326" s="4" t="s">
        <v>15</v>
      </c>
      <c r="I326" s="10" t="s">
        <v>34</v>
      </c>
    </row>
    <row r="327" spans="1:9" ht="14.4" customHeight="1" x14ac:dyDescent="0.3">
      <c r="A327" t="s">
        <v>1142</v>
      </c>
      <c r="B327" s="4" t="s">
        <v>1143</v>
      </c>
      <c r="C327" s="4" t="s">
        <v>286</v>
      </c>
      <c r="D327" s="6">
        <v>60</v>
      </c>
      <c r="E327" s="4" t="s">
        <v>12</v>
      </c>
      <c r="F327" s="4" t="s">
        <v>1144</v>
      </c>
      <c r="G327" s="4" t="s">
        <v>398</v>
      </c>
      <c r="H327" s="4" t="s">
        <v>15</v>
      </c>
      <c r="I327" s="10" t="s">
        <v>34</v>
      </c>
    </row>
    <row r="328" spans="1:9" ht="14.4" customHeight="1" x14ac:dyDescent="0.3">
      <c r="A328" t="s">
        <v>1145</v>
      </c>
      <c r="B328" s="4" t="s">
        <v>172</v>
      </c>
      <c r="C328" s="4" t="s">
        <v>1146</v>
      </c>
      <c r="D328" s="6">
        <v>58</v>
      </c>
      <c r="E328" s="4" t="s">
        <v>20</v>
      </c>
      <c r="F328" s="4" t="s">
        <v>1147</v>
      </c>
      <c r="G328" s="4" t="s">
        <v>276</v>
      </c>
      <c r="H328" s="4" t="s">
        <v>15</v>
      </c>
      <c r="I328" s="10" t="s">
        <v>61</v>
      </c>
    </row>
    <row r="329" spans="1:9" ht="14.4" customHeight="1" x14ac:dyDescent="0.3">
      <c r="A329" t="s">
        <v>1148</v>
      </c>
      <c r="B329" s="4" t="s">
        <v>1149</v>
      </c>
      <c r="C329" s="4" t="s">
        <v>1150</v>
      </c>
      <c r="D329" s="6">
        <v>62</v>
      </c>
      <c r="E329" s="4" t="s">
        <v>20</v>
      </c>
      <c r="F329" s="4" t="s">
        <v>1151</v>
      </c>
      <c r="G329" s="4" t="s">
        <v>75</v>
      </c>
      <c r="H329" s="4" t="s">
        <v>15</v>
      </c>
      <c r="I329" s="10" t="s">
        <v>34</v>
      </c>
    </row>
    <row r="330" spans="1:9" ht="14.4" customHeight="1" x14ac:dyDescent="0.3">
      <c r="A330" t="s">
        <v>1152</v>
      </c>
      <c r="B330" s="4" t="s">
        <v>709</v>
      </c>
      <c r="C330" s="4" t="s">
        <v>1153</v>
      </c>
      <c r="D330" s="6">
        <v>46</v>
      </c>
      <c r="E330" s="4" t="s">
        <v>12</v>
      </c>
      <c r="F330" s="4" t="s">
        <v>1154</v>
      </c>
      <c r="G330" s="4" t="s">
        <v>256</v>
      </c>
      <c r="H330" s="4" t="s">
        <v>15</v>
      </c>
      <c r="I330" s="10" t="s">
        <v>23</v>
      </c>
    </row>
    <row r="331" spans="1:9" ht="14.4" customHeight="1" x14ac:dyDescent="0.3">
      <c r="A331" t="s">
        <v>1155</v>
      </c>
      <c r="B331" s="4" t="s">
        <v>1156</v>
      </c>
      <c r="C331" s="4" t="s">
        <v>1157</v>
      </c>
      <c r="D331" s="6">
        <v>62</v>
      </c>
      <c r="E331" s="4" t="s">
        <v>20</v>
      </c>
      <c r="F331" s="4" t="s">
        <v>1158</v>
      </c>
      <c r="G331" s="4" t="s">
        <v>256</v>
      </c>
      <c r="H331" s="4" t="s">
        <v>15</v>
      </c>
      <c r="I331" s="10" t="s">
        <v>34</v>
      </c>
    </row>
    <row r="332" spans="1:9" ht="14.4" customHeight="1" x14ac:dyDescent="0.3">
      <c r="A332" t="s">
        <v>1159</v>
      </c>
      <c r="B332" s="4" t="s">
        <v>1160</v>
      </c>
      <c r="C332" s="4" t="s">
        <v>1161</v>
      </c>
      <c r="D332" s="6">
        <v>54</v>
      </c>
      <c r="E332" s="4" t="s">
        <v>12</v>
      </c>
      <c r="F332" s="4" t="s">
        <v>1162</v>
      </c>
      <c r="G332" s="4" t="s">
        <v>248</v>
      </c>
      <c r="H332" s="4" t="s">
        <v>15</v>
      </c>
      <c r="I332" s="10" t="s">
        <v>23</v>
      </c>
    </row>
    <row r="333" spans="1:9" ht="14.4" customHeight="1" x14ac:dyDescent="0.3">
      <c r="A333" t="s">
        <v>1163</v>
      </c>
      <c r="B333" s="4" t="s">
        <v>63</v>
      </c>
      <c r="C333" s="4" t="s">
        <v>186</v>
      </c>
      <c r="D333" s="6">
        <v>38</v>
      </c>
      <c r="E333" s="4" t="s">
        <v>20</v>
      </c>
      <c r="F333" s="4" t="s">
        <v>1164</v>
      </c>
      <c r="G333" s="4" t="s">
        <v>85</v>
      </c>
      <c r="H333" s="4" t="s">
        <v>15</v>
      </c>
      <c r="I333" s="10" t="s">
        <v>34</v>
      </c>
    </row>
    <row r="334" spans="1:9" ht="14.4" customHeight="1" x14ac:dyDescent="0.3">
      <c r="A334" t="s">
        <v>1165</v>
      </c>
      <c r="B334" s="4" t="s">
        <v>1166</v>
      </c>
      <c r="C334" s="4" t="s">
        <v>556</v>
      </c>
      <c r="D334" s="6">
        <v>34</v>
      </c>
      <c r="E334" s="4" t="s">
        <v>20</v>
      </c>
      <c r="F334" s="4" t="s">
        <v>1167</v>
      </c>
      <c r="G334" s="4" t="s">
        <v>128</v>
      </c>
      <c r="H334" s="4" t="s">
        <v>15</v>
      </c>
      <c r="I334" s="10" t="s">
        <v>34</v>
      </c>
    </row>
    <row r="335" spans="1:9" ht="14.4" customHeight="1" x14ac:dyDescent="0.3">
      <c r="A335" t="s">
        <v>1168</v>
      </c>
      <c r="B335" s="4" t="s">
        <v>676</v>
      </c>
      <c r="C335" s="4" t="s">
        <v>147</v>
      </c>
      <c r="D335" s="6">
        <v>64</v>
      </c>
      <c r="E335" s="4" t="s">
        <v>20</v>
      </c>
      <c r="F335" s="4" t="s">
        <v>1169</v>
      </c>
      <c r="G335" s="4" t="s">
        <v>104</v>
      </c>
      <c r="H335" s="4" t="s">
        <v>15</v>
      </c>
      <c r="I335" s="10" t="s">
        <v>61</v>
      </c>
    </row>
    <row r="336" spans="1:9" ht="14.4" customHeight="1" x14ac:dyDescent="0.3">
      <c r="A336" t="s">
        <v>1170</v>
      </c>
      <c r="B336" s="4" t="s">
        <v>176</v>
      </c>
      <c r="C336" s="4" t="s">
        <v>1171</v>
      </c>
      <c r="D336" s="6">
        <v>50</v>
      </c>
      <c r="E336" s="4" t="s">
        <v>20</v>
      </c>
      <c r="F336" s="4" t="s">
        <v>1172</v>
      </c>
      <c r="G336" s="4" t="s">
        <v>213</v>
      </c>
      <c r="H336" s="4" t="s">
        <v>15</v>
      </c>
      <c r="I336" s="10" t="s">
        <v>40</v>
      </c>
    </row>
    <row r="337" spans="1:9" ht="14.4" customHeight="1" x14ac:dyDescent="0.3">
      <c r="A337" t="s">
        <v>1173</v>
      </c>
      <c r="B337" s="4" t="s">
        <v>360</v>
      </c>
      <c r="C337" s="4" t="s">
        <v>1174</v>
      </c>
      <c r="D337" s="6">
        <v>37</v>
      </c>
      <c r="E337" s="4" t="s">
        <v>12</v>
      </c>
      <c r="F337" s="4" t="s">
        <v>1175</v>
      </c>
      <c r="G337" s="4" t="s">
        <v>14</v>
      </c>
      <c r="H337" s="4" t="s">
        <v>15</v>
      </c>
      <c r="I337" s="10" t="s">
        <v>23</v>
      </c>
    </row>
    <row r="338" spans="1:9" ht="14.4" customHeight="1" x14ac:dyDescent="0.3">
      <c r="A338" t="s">
        <v>1176</v>
      </c>
      <c r="B338" s="4" t="s">
        <v>97</v>
      </c>
      <c r="C338" s="4" t="s">
        <v>501</v>
      </c>
      <c r="D338" s="6">
        <v>58</v>
      </c>
      <c r="E338" s="4" t="s">
        <v>20</v>
      </c>
      <c r="F338" s="4" t="s">
        <v>1177</v>
      </c>
      <c r="G338" s="4" t="s">
        <v>45</v>
      </c>
      <c r="H338" s="4" t="s">
        <v>15</v>
      </c>
      <c r="I338" s="10" t="s">
        <v>40</v>
      </c>
    </row>
    <row r="339" spans="1:9" ht="14.4" customHeight="1" x14ac:dyDescent="0.3">
      <c r="A339" t="s">
        <v>1178</v>
      </c>
      <c r="B339" s="4" t="s">
        <v>950</v>
      </c>
      <c r="C339" s="4" t="s">
        <v>1179</v>
      </c>
      <c r="D339" s="6">
        <v>40</v>
      </c>
      <c r="E339" s="4" t="s">
        <v>20</v>
      </c>
      <c r="F339" s="4" t="s">
        <v>1180</v>
      </c>
      <c r="G339" s="4" t="s">
        <v>14</v>
      </c>
      <c r="H339" s="4" t="s">
        <v>15</v>
      </c>
      <c r="I339" s="10" t="s">
        <v>34</v>
      </c>
    </row>
    <row r="340" spans="1:9" ht="14.4" customHeight="1" x14ac:dyDescent="0.3">
      <c r="A340" t="s">
        <v>1181</v>
      </c>
      <c r="B340" s="4" t="s">
        <v>1182</v>
      </c>
      <c r="C340" s="4" t="s">
        <v>757</v>
      </c>
      <c r="D340" s="6">
        <v>46</v>
      </c>
      <c r="E340" s="4" t="s">
        <v>20</v>
      </c>
      <c r="F340" s="4" t="s">
        <v>1183</v>
      </c>
      <c r="G340" s="4" t="s">
        <v>213</v>
      </c>
      <c r="H340" s="4" t="s">
        <v>15</v>
      </c>
      <c r="I340" s="10" t="s">
        <v>40</v>
      </c>
    </row>
    <row r="341" spans="1:9" ht="14.4" customHeight="1" x14ac:dyDescent="0.3">
      <c r="A341" t="s">
        <v>1184</v>
      </c>
      <c r="B341" s="4" t="s">
        <v>1185</v>
      </c>
      <c r="C341" s="4" t="s">
        <v>1186</v>
      </c>
      <c r="D341" s="6">
        <v>52</v>
      </c>
      <c r="E341" s="4" t="s">
        <v>20</v>
      </c>
      <c r="F341" s="4" t="s">
        <v>1187</v>
      </c>
      <c r="G341" s="4" t="s">
        <v>170</v>
      </c>
      <c r="H341" s="4" t="s">
        <v>15</v>
      </c>
      <c r="I341" s="10" t="s">
        <v>23</v>
      </c>
    </row>
    <row r="342" spans="1:9" ht="14.4" customHeight="1" x14ac:dyDescent="0.3">
      <c r="A342" t="s">
        <v>1188</v>
      </c>
      <c r="B342" s="4" t="s">
        <v>201</v>
      </c>
      <c r="C342" s="4" t="s">
        <v>680</v>
      </c>
      <c r="D342" s="6">
        <v>27</v>
      </c>
      <c r="E342" s="4" t="s">
        <v>12</v>
      </c>
      <c r="F342" s="4" t="s">
        <v>1189</v>
      </c>
      <c r="G342" s="4" t="s">
        <v>340</v>
      </c>
      <c r="H342" s="4" t="s">
        <v>15</v>
      </c>
      <c r="I342" s="10" t="s">
        <v>34</v>
      </c>
    </row>
    <row r="343" spans="1:9" ht="14.4" customHeight="1" x14ac:dyDescent="0.3">
      <c r="A343" t="s">
        <v>1190</v>
      </c>
      <c r="B343" s="4" t="s">
        <v>1088</v>
      </c>
      <c r="C343" s="4" t="s">
        <v>221</v>
      </c>
      <c r="D343" s="6">
        <v>56</v>
      </c>
      <c r="E343" s="4" t="s">
        <v>20</v>
      </c>
      <c r="F343" s="4" t="s">
        <v>1191</v>
      </c>
      <c r="G343" s="4" t="s">
        <v>248</v>
      </c>
      <c r="H343" s="4" t="s">
        <v>15</v>
      </c>
      <c r="I343" s="10" t="s">
        <v>34</v>
      </c>
    </row>
    <row r="344" spans="1:9" ht="14.4" customHeight="1" x14ac:dyDescent="0.3">
      <c r="A344" t="s">
        <v>1192</v>
      </c>
      <c r="B344" s="4" t="s">
        <v>228</v>
      </c>
      <c r="C344" s="4" t="s">
        <v>1193</v>
      </c>
      <c r="D344" s="6">
        <v>30</v>
      </c>
      <c r="E344" s="4" t="s">
        <v>20</v>
      </c>
      <c r="F344" s="4" t="s">
        <v>1194</v>
      </c>
      <c r="G344" s="4" t="s">
        <v>213</v>
      </c>
      <c r="H344" s="4" t="s">
        <v>15</v>
      </c>
      <c r="I344" s="10" t="s">
        <v>34</v>
      </c>
    </row>
    <row r="345" spans="1:9" ht="14.4" customHeight="1" x14ac:dyDescent="0.3">
      <c r="A345" t="s">
        <v>1195</v>
      </c>
      <c r="B345" s="4" t="s">
        <v>485</v>
      </c>
      <c r="C345" s="4" t="s">
        <v>1196</v>
      </c>
      <c r="D345" s="6">
        <v>38</v>
      </c>
      <c r="E345" s="4" t="s">
        <v>12</v>
      </c>
      <c r="F345" s="4" t="s">
        <v>1197</v>
      </c>
      <c r="G345" s="4" t="s">
        <v>353</v>
      </c>
      <c r="H345" s="4" t="s">
        <v>15</v>
      </c>
      <c r="I345" s="10" t="s">
        <v>34</v>
      </c>
    </row>
    <row r="346" spans="1:9" ht="14.4" customHeight="1" x14ac:dyDescent="0.3">
      <c r="A346" t="s">
        <v>1198</v>
      </c>
      <c r="B346" s="4" t="s">
        <v>1199</v>
      </c>
      <c r="C346" s="4" t="s">
        <v>259</v>
      </c>
      <c r="D346" s="6">
        <v>39</v>
      </c>
      <c r="E346" s="4" t="s">
        <v>12</v>
      </c>
      <c r="F346" s="4" t="s">
        <v>1200</v>
      </c>
      <c r="G346" s="4" t="s">
        <v>295</v>
      </c>
      <c r="H346" s="4" t="s">
        <v>15</v>
      </c>
      <c r="I346" s="10" t="s">
        <v>61</v>
      </c>
    </row>
    <row r="347" spans="1:9" ht="14.4" customHeight="1" x14ac:dyDescent="0.3">
      <c r="A347" t="s">
        <v>1201</v>
      </c>
      <c r="B347" s="4" t="s">
        <v>52</v>
      </c>
      <c r="C347" s="4" t="s">
        <v>19</v>
      </c>
      <c r="D347" s="6">
        <v>33</v>
      </c>
      <c r="E347" s="4" t="s">
        <v>12</v>
      </c>
      <c r="F347" s="4" t="s">
        <v>1202</v>
      </c>
      <c r="G347" s="4" t="s">
        <v>123</v>
      </c>
      <c r="H347" s="4" t="s">
        <v>15</v>
      </c>
      <c r="I347" s="10" t="s">
        <v>34</v>
      </c>
    </row>
    <row r="348" spans="1:9" ht="14.4" customHeight="1" x14ac:dyDescent="0.3">
      <c r="A348" t="s">
        <v>1203</v>
      </c>
      <c r="B348" s="4" t="s">
        <v>97</v>
      </c>
      <c r="C348" s="4" t="s">
        <v>1204</v>
      </c>
      <c r="D348" s="6">
        <v>58</v>
      </c>
      <c r="E348" s="4" t="s">
        <v>20</v>
      </c>
      <c r="F348" s="4" t="s">
        <v>1205</v>
      </c>
      <c r="G348" s="4" t="s">
        <v>299</v>
      </c>
      <c r="H348" s="4" t="s">
        <v>15</v>
      </c>
      <c r="I348" s="10" t="s">
        <v>23</v>
      </c>
    </row>
    <row r="349" spans="1:9" ht="14.4" customHeight="1" x14ac:dyDescent="0.3">
      <c r="A349" t="s">
        <v>1206</v>
      </c>
      <c r="B349" s="4" t="s">
        <v>587</v>
      </c>
      <c r="C349" s="4" t="s">
        <v>1207</v>
      </c>
      <c r="D349" s="6">
        <v>39</v>
      </c>
      <c r="E349" s="4" t="s">
        <v>20</v>
      </c>
      <c r="F349" s="4" t="s">
        <v>1208</v>
      </c>
      <c r="G349" s="4" t="s">
        <v>213</v>
      </c>
      <c r="H349" s="4" t="s">
        <v>15</v>
      </c>
      <c r="I349" s="10" t="s">
        <v>61</v>
      </c>
    </row>
    <row r="350" spans="1:9" ht="14.4" customHeight="1" x14ac:dyDescent="0.3">
      <c r="A350" t="s">
        <v>1209</v>
      </c>
      <c r="B350" s="4" t="s">
        <v>1210</v>
      </c>
      <c r="C350" s="4" t="s">
        <v>1211</v>
      </c>
      <c r="D350" s="6">
        <v>55</v>
      </c>
      <c r="E350" s="4" t="s">
        <v>12</v>
      </c>
      <c r="F350" s="4" t="s">
        <v>1212</v>
      </c>
      <c r="G350" s="4" t="s">
        <v>66</v>
      </c>
      <c r="H350" s="4" t="s">
        <v>15</v>
      </c>
      <c r="I350" s="10" t="s">
        <v>40</v>
      </c>
    </row>
    <row r="351" spans="1:9" ht="14.4" customHeight="1" x14ac:dyDescent="0.3">
      <c r="A351" t="s">
        <v>1213</v>
      </c>
      <c r="B351" s="4" t="s">
        <v>134</v>
      </c>
      <c r="C351" s="4" t="s">
        <v>1214</v>
      </c>
      <c r="D351" s="6">
        <v>31</v>
      </c>
      <c r="E351" s="4" t="s">
        <v>12</v>
      </c>
      <c r="F351" s="4" t="s">
        <v>1215</v>
      </c>
      <c r="G351" s="4" t="s">
        <v>208</v>
      </c>
      <c r="H351" s="4" t="s">
        <v>15</v>
      </c>
      <c r="I351" s="10" t="s">
        <v>34</v>
      </c>
    </row>
    <row r="352" spans="1:9" ht="14.4" customHeight="1" x14ac:dyDescent="0.3">
      <c r="A352" t="s">
        <v>1216</v>
      </c>
      <c r="B352" s="4" t="s">
        <v>1217</v>
      </c>
      <c r="C352" s="4" t="s">
        <v>522</v>
      </c>
      <c r="D352" s="6">
        <v>26</v>
      </c>
      <c r="E352" s="4" t="s">
        <v>12</v>
      </c>
      <c r="F352" s="4" t="s">
        <v>1218</v>
      </c>
      <c r="G352" s="4" t="s">
        <v>334</v>
      </c>
      <c r="H352" s="4" t="s">
        <v>15</v>
      </c>
      <c r="I352" s="10" t="s">
        <v>40</v>
      </c>
    </row>
    <row r="353" spans="1:9" ht="14.4" customHeight="1" x14ac:dyDescent="0.3">
      <c r="A353" t="s">
        <v>1219</v>
      </c>
      <c r="B353" s="4" t="s">
        <v>1001</v>
      </c>
      <c r="C353" s="4" t="s">
        <v>495</v>
      </c>
      <c r="D353" s="6">
        <v>25</v>
      </c>
      <c r="E353" s="4" t="s">
        <v>20</v>
      </c>
      <c r="F353" s="4" t="s">
        <v>1220</v>
      </c>
      <c r="G353" s="4" t="s">
        <v>90</v>
      </c>
      <c r="H353" s="4" t="s">
        <v>15</v>
      </c>
      <c r="I353" s="10" t="s">
        <v>34</v>
      </c>
    </row>
    <row r="354" spans="1:9" ht="14.4" customHeight="1" x14ac:dyDescent="0.3">
      <c r="A354" t="s">
        <v>1221</v>
      </c>
      <c r="B354" s="4" t="s">
        <v>110</v>
      </c>
      <c r="C354" s="4" t="s">
        <v>1222</v>
      </c>
      <c r="D354" s="6">
        <v>52</v>
      </c>
      <c r="E354" s="4" t="s">
        <v>20</v>
      </c>
      <c r="F354" s="4" t="s">
        <v>1223</v>
      </c>
      <c r="G354" s="4" t="s">
        <v>398</v>
      </c>
      <c r="H354" s="4" t="s">
        <v>15</v>
      </c>
      <c r="I354" s="10" t="s">
        <v>40</v>
      </c>
    </row>
    <row r="355" spans="1:9" ht="14.4" customHeight="1" x14ac:dyDescent="0.3">
      <c r="A355" t="s">
        <v>1224</v>
      </c>
      <c r="B355" s="4" t="s">
        <v>92</v>
      </c>
      <c r="C355" s="4" t="s">
        <v>1085</v>
      </c>
      <c r="D355" s="6">
        <v>56</v>
      </c>
      <c r="E355" s="4" t="s">
        <v>20</v>
      </c>
      <c r="F355" s="4" t="s">
        <v>1225</v>
      </c>
      <c r="G355" s="4" t="s">
        <v>45</v>
      </c>
      <c r="H355" s="4" t="s">
        <v>15</v>
      </c>
      <c r="I355" s="10" t="s">
        <v>23</v>
      </c>
    </row>
    <row r="356" spans="1:9" ht="14.4" customHeight="1" x14ac:dyDescent="0.3">
      <c r="A356" t="s">
        <v>1226</v>
      </c>
      <c r="B356" s="4" t="s">
        <v>485</v>
      </c>
      <c r="C356" s="4" t="s">
        <v>111</v>
      </c>
      <c r="D356" s="6">
        <v>38</v>
      </c>
      <c r="E356" s="4" t="s">
        <v>12</v>
      </c>
      <c r="F356" s="4" t="s">
        <v>1227</v>
      </c>
      <c r="G356" s="4" t="s">
        <v>213</v>
      </c>
      <c r="H356" s="4" t="s">
        <v>15</v>
      </c>
      <c r="I356" s="10" t="s">
        <v>40</v>
      </c>
    </row>
    <row r="357" spans="1:9" ht="14.4" customHeight="1" x14ac:dyDescent="0.3">
      <c r="A357" t="s">
        <v>1228</v>
      </c>
      <c r="B357" s="4" t="s">
        <v>583</v>
      </c>
      <c r="C357" s="4" t="s">
        <v>851</v>
      </c>
      <c r="D357" s="6">
        <v>20</v>
      </c>
      <c r="E357" s="4" t="s">
        <v>12</v>
      </c>
      <c r="F357" s="4" t="s">
        <v>1229</v>
      </c>
      <c r="G357" s="4" t="s">
        <v>95</v>
      </c>
      <c r="H357" s="4" t="s">
        <v>15</v>
      </c>
      <c r="I357" s="10" t="s">
        <v>61</v>
      </c>
    </row>
    <row r="358" spans="1:9" ht="14.4" customHeight="1" x14ac:dyDescent="0.3">
      <c r="A358" t="s">
        <v>1230</v>
      </c>
      <c r="B358" s="4" t="s">
        <v>665</v>
      </c>
      <c r="C358" s="4" t="s">
        <v>1231</v>
      </c>
      <c r="D358" s="6">
        <v>54</v>
      </c>
      <c r="E358" s="4" t="s">
        <v>12</v>
      </c>
      <c r="F358" s="4" t="s">
        <v>1232</v>
      </c>
      <c r="G358" s="4" t="s">
        <v>353</v>
      </c>
      <c r="H358" s="4" t="s">
        <v>15</v>
      </c>
      <c r="I358" s="10" t="s">
        <v>34</v>
      </c>
    </row>
    <row r="359" spans="1:9" ht="14.4" customHeight="1" x14ac:dyDescent="0.3">
      <c r="A359" t="s">
        <v>1233</v>
      </c>
      <c r="B359" s="4" t="s">
        <v>1234</v>
      </c>
      <c r="C359" s="4" t="s">
        <v>1235</v>
      </c>
      <c r="D359" s="6">
        <v>41</v>
      </c>
      <c r="E359" s="4" t="s">
        <v>12</v>
      </c>
      <c r="F359" s="4" t="s">
        <v>1236</v>
      </c>
      <c r="G359" s="4" t="s">
        <v>299</v>
      </c>
      <c r="H359" s="4" t="s">
        <v>15</v>
      </c>
      <c r="I359" s="10" t="s">
        <v>61</v>
      </c>
    </row>
    <row r="360" spans="1:9" ht="14.4" customHeight="1" x14ac:dyDescent="0.3">
      <c r="A360" t="s">
        <v>1237</v>
      </c>
      <c r="B360" s="4" t="s">
        <v>87</v>
      </c>
      <c r="C360" s="4" t="s">
        <v>1238</v>
      </c>
      <c r="D360" s="6">
        <v>60</v>
      </c>
      <c r="E360" s="4" t="s">
        <v>20</v>
      </c>
      <c r="F360" s="4" t="s">
        <v>1239</v>
      </c>
      <c r="G360" s="4" t="s">
        <v>386</v>
      </c>
      <c r="H360" s="4" t="s">
        <v>15</v>
      </c>
      <c r="I360" s="10" t="s">
        <v>61</v>
      </c>
    </row>
    <row r="361" spans="1:9" ht="14.4" customHeight="1" x14ac:dyDescent="0.3">
      <c r="A361" t="s">
        <v>1240</v>
      </c>
      <c r="B361" s="4" t="s">
        <v>1241</v>
      </c>
      <c r="C361" s="4" t="s">
        <v>689</v>
      </c>
      <c r="D361" s="6">
        <v>32</v>
      </c>
      <c r="E361" s="4" t="s">
        <v>12</v>
      </c>
      <c r="F361" s="4" t="s">
        <v>1242</v>
      </c>
      <c r="G361" s="4" t="s">
        <v>80</v>
      </c>
      <c r="H361" s="4" t="s">
        <v>15</v>
      </c>
      <c r="I361" s="10" t="s">
        <v>40</v>
      </c>
    </row>
    <row r="362" spans="1:9" ht="14.4" customHeight="1" x14ac:dyDescent="0.3">
      <c r="A362" t="s">
        <v>1243</v>
      </c>
      <c r="B362" s="4" t="s">
        <v>220</v>
      </c>
      <c r="C362" s="4" t="s">
        <v>1244</v>
      </c>
      <c r="D362" s="6">
        <v>34</v>
      </c>
      <c r="E362" s="4" t="s">
        <v>12</v>
      </c>
      <c r="F362" s="4" t="s">
        <v>1245</v>
      </c>
      <c r="G362" s="4" t="s">
        <v>358</v>
      </c>
      <c r="H362" s="4" t="s">
        <v>15</v>
      </c>
      <c r="I362" s="10" t="s">
        <v>23</v>
      </c>
    </row>
    <row r="363" spans="1:9" ht="14.4" customHeight="1" x14ac:dyDescent="0.3">
      <c r="A363" t="s">
        <v>1246</v>
      </c>
      <c r="B363" s="4" t="s">
        <v>1247</v>
      </c>
      <c r="C363" s="4" t="s">
        <v>147</v>
      </c>
      <c r="D363" s="6">
        <v>64</v>
      </c>
      <c r="E363" s="4" t="s">
        <v>12</v>
      </c>
      <c r="F363" s="4" t="s">
        <v>1248</v>
      </c>
      <c r="G363" s="4" t="s">
        <v>319</v>
      </c>
      <c r="H363" s="4" t="s">
        <v>15</v>
      </c>
      <c r="I363" s="10" t="s">
        <v>23</v>
      </c>
    </row>
    <row r="364" spans="1:9" ht="14.4" customHeight="1" x14ac:dyDescent="0.3">
      <c r="A364" t="s">
        <v>1249</v>
      </c>
      <c r="B364" s="4" t="s">
        <v>151</v>
      </c>
      <c r="C364" s="4" t="s">
        <v>1250</v>
      </c>
      <c r="D364" s="6">
        <v>60</v>
      </c>
      <c r="E364" s="4" t="s">
        <v>12</v>
      </c>
      <c r="F364" s="4" t="s">
        <v>1251</v>
      </c>
      <c r="G364" s="4" t="s">
        <v>208</v>
      </c>
      <c r="H364" s="4" t="s">
        <v>15</v>
      </c>
      <c r="I364" s="10" t="s">
        <v>61</v>
      </c>
    </row>
    <row r="365" spans="1:9" ht="14.4" customHeight="1" x14ac:dyDescent="0.3">
      <c r="A365" t="s">
        <v>1252</v>
      </c>
      <c r="B365" s="4" t="s">
        <v>839</v>
      </c>
      <c r="C365" s="4" t="s">
        <v>286</v>
      </c>
      <c r="D365" s="6">
        <v>23</v>
      </c>
      <c r="E365" s="4" t="s">
        <v>12</v>
      </c>
      <c r="F365" s="4" t="s">
        <v>1253</v>
      </c>
      <c r="G365" s="4" t="s">
        <v>33</v>
      </c>
      <c r="H365" s="4" t="s">
        <v>15</v>
      </c>
      <c r="I365" s="10" t="s">
        <v>34</v>
      </c>
    </row>
    <row r="366" spans="1:9" ht="14.4" customHeight="1" x14ac:dyDescent="0.3">
      <c r="A366" t="s">
        <v>1254</v>
      </c>
      <c r="B366" s="4" t="s">
        <v>1255</v>
      </c>
      <c r="C366" s="4" t="s">
        <v>1256</v>
      </c>
      <c r="D366" s="6">
        <v>58</v>
      </c>
      <c r="E366" s="4" t="s">
        <v>12</v>
      </c>
      <c r="F366" s="4" t="s">
        <v>1257</v>
      </c>
      <c r="G366" s="4" t="s">
        <v>170</v>
      </c>
      <c r="H366" s="4" t="s">
        <v>15</v>
      </c>
      <c r="I366" s="10" t="s">
        <v>34</v>
      </c>
    </row>
    <row r="367" spans="1:9" ht="14.4" customHeight="1" x14ac:dyDescent="0.3">
      <c r="A367" t="s">
        <v>1258</v>
      </c>
      <c r="B367" s="4" t="s">
        <v>1259</v>
      </c>
      <c r="C367" s="4" t="s">
        <v>1260</v>
      </c>
      <c r="D367" s="6">
        <v>63</v>
      </c>
      <c r="E367" s="4" t="s">
        <v>20</v>
      </c>
      <c r="F367" s="4" t="s">
        <v>1261</v>
      </c>
      <c r="G367" s="4" t="s">
        <v>208</v>
      </c>
      <c r="H367" s="4" t="s">
        <v>15</v>
      </c>
      <c r="I367" s="10" t="s">
        <v>23</v>
      </c>
    </row>
    <row r="368" spans="1:9" ht="14.4" customHeight="1" x14ac:dyDescent="0.3">
      <c r="A368" t="s">
        <v>1262</v>
      </c>
      <c r="B368" s="4" t="s">
        <v>1263</v>
      </c>
      <c r="C368" s="4" t="s">
        <v>116</v>
      </c>
      <c r="D368" s="6">
        <v>40</v>
      </c>
      <c r="E368" s="4" t="s">
        <v>20</v>
      </c>
      <c r="F368" s="4" t="s">
        <v>1264</v>
      </c>
      <c r="G368" s="4" t="s">
        <v>28</v>
      </c>
      <c r="H368" s="4" t="s">
        <v>15</v>
      </c>
      <c r="I368" s="10" t="s">
        <v>23</v>
      </c>
    </row>
    <row r="369" spans="1:9" ht="14.4" customHeight="1" x14ac:dyDescent="0.3">
      <c r="A369" t="s">
        <v>1265</v>
      </c>
      <c r="B369" s="4" t="s">
        <v>1266</v>
      </c>
      <c r="C369" s="4" t="s">
        <v>147</v>
      </c>
      <c r="D369" s="6">
        <v>51</v>
      </c>
      <c r="E369" s="4" t="s">
        <v>12</v>
      </c>
      <c r="F369" s="4" t="s">
        <v>1267</v>
      </c>
      <c r="G369" s="4" t="s">
        <v>33</v>
      </c>
      <c r="H369" s="4" t="s">
        <v>15</v>
      </c>
      <c r="I369" s="10" t="s">
        <v>34</v>
      </c>
    </row>
    <row r="370" spans="1:9" ht="14.4" customHeight="1" x14ac:dyDescent="0.3">
      <c r="A370" t="s">
        <v>1268</v>
      </c>
      <c r="B370" s="4" t="s">
        <v>1269</v>
      </c>
      <c r="C370" s="4" t="s">
        <v>1146</v>
      </c>
      <c r="D370" s="6">
        <v>34</v>
      </c>
      <c r="E370" s="4" t="s">
        <v>20</v>
      </c>
      <c r="F370" s="4" t="s">
        <v>1270</v>
      </c>
      <c r="G370" s="4" t="s">
        <v>75</v>
      </c>
      <c r="H370" s="4" t="s">
        <v>15</v>
      </c>
      <c r="I370" s="10" t="s">
        <v>23</v>
      </c>
    </row>
    <row r="371" spans="1:9" ht="14.4" customHeight="1" x14ac:dyDescent="0.3">
      <c r="A371" t="s">
        <v>1271</v>
      </c>
      <c r="B371" s="4" t="s">
        <v>846</v>
      </c>
      <c r="C371" s="4" t="s">
        <v>116</v>
      </c>
      <c r="D371" s="6">
        <v>20</v>
      </c>
      <c r="E371" s="4" t="s">
        <v>20</v>
      </c>
      <c r="F371" s="4" t="s">
        <v>1272</v>
      </c>
      <c r="G371" s="4" t="s">
        <v>218</v>
      </c>
      <c r="H371" s="4" t="s">
        <v>15</v>
      </c>
      <c r="I371" s="10" t="s">
        <v>23</v>
      </c>
    </row>
    <row r="372" spans="1:9" ht="14.4" customHeight="1" x14ac:dyDescent="0.3">
      <c r="A372" t="s">
        <v>1273</v>
      </c>
      <c r="B372" s="4" t="s">
        <v>205</v>
      </c>
      <c r="C372" s="4" t="s">
        <v>1274</v>
      </c>
      <c r="D372" s="6">
        <v>45</v>
      </c>
      <c r="E372" s="4" t="s">
        <v>12</v>
      </c>
      <c r="F372" s="4" t="s">
        <v>1275</v>
      </c>
      <c r="G372" s="4" t="s">
        <v>319</v>
      </c>
      <c r="H372" s="4" t="s">
        <v>15</v>
      </c>
      <c r="I372" s="10" t="s">
        <v>40</v>
      </c>
    </row>
    <row r="373" spans="1:9" ht="14.4" customHeight="1" x14ac:dyDescent="0.3">
      <c r="A373" t="s">
        <v>1276</v>
      </c>
      <c r="B373" s="4" t="s">
        <v>110</v>
      </c>
      <c r="C373" s="4" t="s">
        <v>918</v>
      </c>
      <c r="D373" s="6">
        <v>21</v>
      </c>
      <c r="E373" s="4" t="s">
        <v>20</v>
      </c>
      <c r="F373" s="4" t="s">
        <v>1277</v>
      </c>
      <c r="G373" s="4" t="s">
        <v>60</v>
      </c>
      <c r="H373" s="4" t="s">
        <v>15</v>
      </c>
      <c r="I373" s="10" t="s">
        <v>23</v>
      </c>
    </row>
    <row r="374" spans="1:9" ht="14.4" customHeight="1" x14ac:dyDescent="0.3">
      <c r="A374" t="s">
        <v>1278</v>
      </c>
      <c r="B374" s="4" t="s">
        <v>785</v>
      </c>
      <c r="C374" s="4" t="s">
        <v>1279</v>
      </c>
      <c r="D374" s="6">
        <v>28</v>
      </c>
      <c r="E374" s="4" t="s">
        <v>12</v>
      </c>
      <c r="F374" s="4" t="s">
        <v>1280</v>
      </c>
      <c r="G374" s="4" t="s">
        <v>33</v>
      </c>
      <c r="H374" s="4" t="s">
        <v>15</v>
      </c>
      <c r="I374" s="10" t="s">
        <v>34</v>
      </c>
    </row>
    <row r="375" spans="1:9" ht="14.4" customHeight="1" x14ac:dyDescent="0.3">
      <c r="A375" t="s">
        <v>1281</v>
      </c>
      <c r="B375" s="4" t="s">
        <v>205</v>
      </c>
      <c r="C375" s="4" t="s">
        <v>1282</v>
      </c>
      <c r="D375" s="6">
        <v>37</v>
      </c>
      <c r="E375" s="4" t="s">
        <v>20</v>
      </c>
      <c r="F375" s="4" t="s">
        <v>1283</v>
      </c>
      <c r="G375" s="4" t="s">
        <v>524</v>
      </c>
      <c r="H375" s="4" t="s">
        <v>15</v>
      </c>
      <c r="I375" s="10" t="s">
        <v>61</v>
      </c>
    </row>
    <row r="376" spans="1:9" ht="14.4" customHeight="1" x14ac:dyDescent="0.3">
      <c r="A376" t="s">
        <v>1284</v>
      </c>
      <c r="B376" s="4" t="s">
        <v>1285</v>
      </c>
      <c r="C376" s="4" t="s">
        <v>433</v>
      </c>
      <c r="D376" s="6">
        <v>60</v>
      </c>
      <c r="E376" s="4" t="s">
        <v>12</v>
      </c>
      <c r="F376" s="4" t="s">
        <v>1286</v>
      </c>
      <c r="G376" s="4" t="s">
        <v>128</v>
      </c>
      <c r="H376" s="4" t="s">
        <v>15</v>
      </c>
      <c r="I376" s="10" t="s">
        <v>23</v>
      </c>
    </row>
    <row r="377" spans="1:9" ht="14.4" customHeight="1" x14ac:dyDescent="0.3">
      <c r="A377" t="s">
        <v>1287</v>
      </c>
      <c r="B377" s="4" t="s">
        <v>151</v>
      </c>
      <c r="C377" s="4" t="s">
        <v>1288</v>
      </c>
      <c r="D377" s="6">
        <v>26</v>
      </c>
      <c r="E377" s="4" t="s">
        <v>12</v>
      </c>
      <c r="F377" s="4" t="s">
        <v>1289</v>
      </c>
      <c r="G377" s="4" t="s">
        <v>256</v>
      </c>
      <c r="H377" s="4" t="s">
        <v>15</v>
      </c>
      <c r="I377" s="10" t="s">
        <v>23</v>
      </c>
    </row>
    <row r="378" spans="1:9" ht="14.4" customHeight="1" x14ac:dyDescent="0.3">
      <c r="A378" t="s">
        <v>1290</v>
      </c>
      <c r="B378" s="4" t="s">
        <v>1291</v>
      </c>
      <c r="C378" s="4" t="s">
        <v>1292</v>
      </c>
      <c r="D378" s="6">
        <v>30</v>
      </c>
      <c r="E378" s="4" t="s">
        <v>12</v>
      </c>
      <c r="F378" s="4" t="s">
        <v>1293</v>
      </c>
      <c r="G378" s="4" t="s">
        <v>213</v>
      </c>
      <c r="H378" s="4" t="s">
        <v>15</v>
      </c>
      <c r="I378" s="10" t="s">
        <v>34</v>
      </c>
    </row>
    <row r="379" spans="1:9" ht="14.4" customHeight="1" x14ac:dyDescent="0.3">
      <c r="A379" t="s">
        <v>1294</v>
      </c>
      <c r="B379" s="4" t="s">
        <v>1217</v>
      </c>
      <c r="C379" s="4" t="s">
        <v>1295</v>
      </c>
      <c r="D379" s="6">
        <v>39</v>
      </c>
      <c r="E379" s="4" t="s">
        <v>20</v>
      </c>
      <c r="F379" s="4" t="s">
        <v>1296</v>
      </c>
      <c r="G379" s="4" t="s">
        <v>524</v>
      </c>
      <c r="H379" s="4" t="s">
        <v>15</v>
      </c>
      <c r="I379" s="10" t="s">
        <v>61</v>
      </c>
    </row>
    <row r="380" spans="1:9" ht="14.4" customHeight="1" x14ac:dyDescent="0.3">
      <c r="A380" t="s">
        <v>1297</v>
      </c>
      <c r="B380" s="4" t="s">
        <v>1298</v>
      </c>
      <c r="C380" s="4" t="s">
        <v>734</v>
      </c>
      <c r="D380" s="6">
        <v>44</v>
      </c>
      <c r="E380" s="4" t="s">
        <v>20</v>
      </c>
      <c r="F380" s="4" t="s">
        <v>1299</v>
      </c>
      <c r="G380" s="4" t="s">
        <v>118</v>
      </c>
      <c r="H380" s="4" t="s">
        <v>15</v>
      </c>
      <c r="I380" s="10" t="s">
        <v>34</v>
      </c>
    </row>
    <row r="381" spans="1:9" ht="14.4" customHeight="1" x14ac:dyDescent="0.3">
      <c r="A381" t="s">
        <v>1300</v>
      </c>
      <c r="B381" s="4" t="s">
        <v>1301</v>
      </c>
      <c r="C381" s="4" t="s">
        <v>73</v>
      </c>
      <c r="D381" s="6">
        <v>34</v>
      </c>
      <c r="E381" s="4" t="s">
        <v>20</v>
      </c>
      <c r="F381" s="4" t="s">
        <v>1302</v>
      </c>
      <c r="G381" s="4" t="s">
        <v>334</v>
      </c>
      <c r="H381" s="4" t="s">
        <v>15</v>
      </c>
      <c r="I381" s="10" t="s">
        <v>61</v>
      </c>
    </row>
    <row r="382" spans="1:9" ht="14.4" customHeight="1" x14ac:dyDescent="0.3">
      <c r="A382" t="s">
        <v>1303</v>
      </c>
      <c r="B382" s="4" t="s">
        <v>1304</v>
      </c>
      <c r="C382" s="4" t="s">
        <v>1305</v>
      </c>
      <c r="D382" s="6">
        <v>23</v>
      </c>
      <c r="E382" s="4" t="s">
        <v>12</v>
      </c>
      <c r="F382" s="4" t="s">
        <v>1306</v>
      </c>
      <c r="G382" s="4" t="s">
        <v>276</v>
      </c>
      <c r="H382" s="4" t="s">
        <v>15</v>
      </c>
      <c r="I382" s="10" t="s">
        <v>61</v>
      </c>
    </row>
    <row r="383" spans="1:9" ht="14.4" customHeight="1" x14ac:dyDescent="0.3">
      <c r="A383" t="s">
        <v>1307</v>
      </c>
      <c r="B383" s="4" t="s">
        <v>1308</v>
      </c>
      <c r="C383" s="4" t="s">
        <v>1309</v>
      </c>
      <c r="D383" s="6">
        <v>50</v>
      </c>
      <c r="E383" s="4" t="s">
        <v>12</v>
      </c>
      <c r="F383" s="4" t="s">
        <v>1310</v>
      </c>
      <c r="G383" s="4" t="s">
        <v>28</v>
      </c>
      <c r="H383" s="4" t="s">
        <v>15</v>
      </c>
      <c r="I383" s="10" t="s">
        <v>40</v>
      </c>
    </row>
    <row r="384" spans="1:9" ht="14.4" customHeight="1" x14ac:dyDescent="0.3">
      <c r="A384" t="s">
        <v>1311</v>
      </c>
      <c r="B384" s="4" t="s">
        <v>1312</v>
      </c>
      <c r="C384" s="4" t="s">
        <v>259</v>
      </c>
      <c r="D384" s="6">
        <v>20</v>
      </c>
      <c r="E384" s="4" t="s">
        <v>20</v>
      </c>
      <c r="F384" s="4" t="s">
        <v>1313</v>
      </c>
      <c r="G384" s="4" t="s">
        <v>39</v>
      </c>
      <c r="H384" s="4" t="s">
        <v>15</v>
      </c>
      <c r="I384" s="10" t="s">
        <v>61</v>
      </c>
    </row>
    <row r="385" spans="1:9" ht="14.4" customHeight="1" x14ac:dyDescent="0.3">
      <c r="A385" t="s">
        <v>1314</v>
      </c>
      <c r="B385" s="4" t="s">
        <v>1315</v>
      </c>
      <c r="C385" s="4" t="s">
        <v>1316</v>
      </c>
      <c r="D385" s="6">
        <v>27</v>
      </c>
      <c r="E385" s="4" t="s">
        <v>20</v>
      </c>
      <c r="F385" s="4" t="s">
        <v>1317</v>
      </c>
      <c r="G385" s="4" t="s">
        <v>390</v>
      </c>
      <c r="H385" s="4" t="s">
        <v>15</v>
      </c>
      <c r="I385" s="10" t="s">
        <v>40</v>
      </c>
    </row>
    <row r="386" spans="1:9" ht="14.4" customHeight="1" x14ac:dyDescent="0.3">
      <c r="A386" t="s">
        <v>1318</v>
      </c>
      <c r="B386" s="4" t="s">
        <v>1143</v>
      </c>
      <c r="C386" s="4" t="s">
        <v>1319</v>
      </c>
      <c r="D386" s="6">
        <v>52</v>
      </c>
      <c r="E386" s="4" t="s">
        <v>20</v>
      </c>
      <c r="F386" s="4" t="s">
        <v>1320</v>
      </c>
      <c r="G386" s="4" t="s">
        <v>334</v>
      </c>
      <c r="H386" s="4" t="s">
        <v>15</v>
      </c>
      <c r="I386" s="10" t="s">
        <v>34</v>
      </c>
    </row>
    <row r="387" spans="1:9" ht="14.4" customHeight="1" x14ac:dyDescent="0.3">
      <c r="A387" t="s">
        <v>1321</v>
      </c>
      <c r="B387" s="4" t="s">
        <v>383</v>
      </c>
      <c r="C387" s="4" t="s">
        <v>1322</v>
      </c>
      <c r="D387" s="6">
        <v>60</v>
      </c>
      <c r="E387" s="4" t="s">
        <v>12</v>
      </c>
      <c r="F387" s="4" t="s">
        <v>1323</v>
      </c>
      <c r="G387" s="4" t="s">
        <v>390</v>
      </c>
      <c r="H387" s="4" t="s">
        <v>15</v>
      </c>
      <c r="I387" s="10" t="s">
        <v>61</v>
      </c>
    </row>
    <row r="388" spans="1:9" ht="14.4" customHeight="1" x14ac:dyDescent="0.3">
      <c r="A388" t="s">
        <v>1324</v>
      </c>
      <c r="B388" s="4" t="s">
        <v>1241</v>
      </c>
      <c r="C388" s="4" t="s">
        <v>536</v>
      </c>
      <c r="D388" s="6">
        <v>18</v>
      </c>
      <c r="E388" s="4" t="s">
        <v>20</v>
      </c>
      <c r="F388" s="4" t="s">
        <v>1325</v>
      </c>
      <c r="G388" s="4" t="s">
        <v>179</v>
      </c>
      <c r="H388" s="4" t="s">
        <v>15</v>
      </c>
      <c r="I388" s="10" t="s">
        <v>34</v>
      </c>
    </row>
    <row r="389" spans="1:9" ht="14.4" customHeight="1" x14ac:dyDescent="0.3">
      <c r="A389" t="s">
        <v>1326</v>
      </c>
      <c r="B389" s="4" t="s">
        <v>241</v>
      </c>
      <c r="C389" s="4" t="s">
        <v>356</v>
      </c>
      <c r="D389" s="6">
        <v>28</v>
      </c>
      <c r="E389" s="4" t="s">
        <v>20</v>
      </c>
      <c r="F389" s="4" t="s">
        <v>1327</v>
      </c>
      <c r="G389" s="4" t="s">
        <v>113</v>
      </c>
      <c r="H389" s="4" t="s">
        <v>15</v>
      </c>
      <c r="I389" s="10" t="s">
        <v>40</v>
      </c>
    </row>
    <row r="390" spans="1:9" ht="14.4" customHeight="1" x14ac:dyDescent="0.3">
      <c r="A390" t="s">
        <v>1328</v>
      </c>
      <c r="B390" s="4" t="s">
        <v>241</v>
      </c>
      <c r="C390" s="4" t="s">
        <v>1214</v>
      </c>
      <c r="D390" s="6">
        <v>53</v>
      </c>
      <c r="E390" s="4" t="s">
        <v>12</v>
      </c>
      <c r="F390" s="4" t="s">
        <v>1329</v>
      </c>
      <c r="G390" s="4" t="s">
        <v>144</v>
      </c>
      <c r="H390" s="4" t="s">
        <v>15</v>
      </c>
      <c r="I390" s="10" t="s">
        <v>23</v>
      </c>
    </row>
    <row r="391" spans="1:9" ht="14.4" customHeight="1" x14ac:dyDescent="0.3">
      <c r="A391" t="s">
        <v>1330</v>
      </c>
      <c r="B391" s="4" t="s">
        <v>639</v>
      </c>
      <c r="C391" s="4" t="s">
        <v>73</v>
      </c>
      <c r="D391" s="6">
        <v>50</v>
      </c>
      <c r="E391" s="4" t="s">
        <v>12</v>
      </c>
      <c r="F391" s="4" t="s">
        <v>1331</v>
      </c>
      <c r="G391" s="4" t="s">
        <v>90</v>
      </c>
      <c r="H391" s="4" t="s">
        <v>15</v>
      </c>
      <c r="I391" s="10" t="s">
        <v>23</v>
      </c>
    </row>
    <row r="392" spans="1:9" ht="14.4" customHeight="1" x14ac:dyDescent="0.3">
      <c r="A392" t="s">
        <v>1332</v>
      </c>
      <c r="B392" s="4" t="s">
        <v>52</v>
      </c>
      <c r="C392" s="4" t="s">
        <v>1288</v>
      </c>
      <c r="D392" s="6">
        <v>56</v>
      </c>
      <c r="E392" s="4" t="s">
        <v>12</v>
      </c>
      <c r="F392" s="4" t="s">
        <v>1333</v>
      </c>
      <c r="G392" s="4" t="s">
        <v>358</v>
      </c>
      <c r="H392" s="4" t="s">
        <v>15</v>
      </c>
      <c r="I392" s="10" t="s">
        <v>40</v>
      </c>
    </row>
    <row r="393" spans="1:9" ht="14.4" customHeight="1" x14ac:dyDescent="0.3">
      <c r="A393" t="s">
        <v>1334</v>
      </c>
      <c r="B393" s="4" t="s">
        <v>1335</v>
      </c>
      <c r="C393" s="4" t="s">
        <v>1336</v>
      </c>
      <c r="D393" s="6">
        <v>40</v>
      </c>
      <c r="E393" s="4" t="s">
        <v>20</v>
      </c>
      <c r="F393" s="4" t="s">
        <v>1337</v>
      </c>
      <c r="G393" s="4" t="s">
        <v>45</v>
      </c>
      <c r="H393" s="4" t="s">
        <v>15</v>
      </c>
      <c r="I393" s="10" t="s">
        <v>34</v>
      </c>
    </row>
    <row r="394" spans="1:9" ht="14.4" customHeight="1" x14ac:dyDescent="0.3">
      <c r="A394" t="s">
        <v>1338</v>
      </c>
      <c r="B394" s="4" t="s">
        <v>785</v>
      </c>
      <c r="C394" s="4" t="s">
        <v>960</v>
      </c>
      <c r="D394" s="6">
        <v>46</v>
      </c>
      <c r="E394" s="4" t="s">
        <v>12</v>
      </c>
      <c r="F394" s="4" t="s">
        <v>1339</v>
      </c>
      <c r="G394" s="4" t="s">
        <v>144</v>
      </c>
      <c r="H394" s="4" t="s">
        <v>15</v>
      </c>
      <c r="I394" s="10" t="s">
        <v>61</v>
      </c>
    </row>
    <row r="395" spans="1:9" ht="14.4" customHeight="1" x14ac:dyDescent="0.3">
      <c r="A395" t="s">
        <v>1340</v>
      </c>
      <c r="B395" s="4" t="s">
        <v>110</v>
      </c>
      <c r="C395" s="4" t="s">
        <v>1341</v>
      </c>
      <c r="D395" s="6">
        <v>46</v>
      </c>
      <c r="E395" s="4" t="s">
        <v>12</v>
      </c>
      <c r="F395" s="4" t="s">
        <v>1342</v>
      </c>
      <c r="G395" s="4" t="s">
        <v>149</v>
      </c>
      <c r="H395" s="4" t="s">
        <v>15</v>
      </c>
      <c r="I395" s="10" t="s">
        <v>34</v>
      </c>
    </row>
    <row r="396" spans="1:9" ht="14.4" customHeight="1" x14ac:dyDescent="0.3">
      <c r="A396" t="s">
        <v>1343</v>
      </c>
      <c r="B396" s="4" t="s">
        <v>831</v>
      </c>
      <c r="C396" s="4" t="s">
        <v>1344</v>
      </c>
      <c r="D396" s="6">
        <v>43</v>
      </c>
      <c r="E396" s="4" t="s">
        <v>20</v>
      </c>
      <c r="F396" s="4" t="s">
        <v>1345</v>
      </c>
      <c r="G396" s="4" t="s">
        <v>213</v>
      </c>
      <c r="H396" s="4" t="s">
        <v>15</v>
      </c>
      <c r="I396" s="10" t="s">
        <v>34</v>
      </c>
    </row>
    <row r="397" spans="1:9" ht="14.4" customHeight="1" x14ac:dyDescent="0.3">
      <c r="A397" t="s">
        <v>1346</v>
      </c>
      <c r="B397" s="4" t="s">
        <v>1259</v>
      </c>
      <c r="C397" s="4" t="s">
        <v>1161</v>
      </c>
      <c r="D397" s="6">
        <v>50</v>
      </c>
      <c r="E397" s="4" t="s">
        <v>12</v>
      </c>
      <c r="F397" s="4" t="s">
        <v>1347</v>
      </c>
      <c r="G397" s="4" t="s">
        <v>80</v>
      </c>
      <c r="H397" s="4" t="s">
        <v>15</v>
      </c>
      <c r="I397" s="10" t="s">
        <v>61</v>
      </c>
    </row>
    <row r="398" spans="1:9" ht="14.4" customHeight="1" x14ac:dyDescent="0.3">
      <c r="A398" t="s">
        <v>1348</v>
      </c>
      <c r="B398" s="4" t="s">
        <v>1349</v>
      </c>
      <c r="C398" s="4" t="s">
        <v>1350</v>
      </c>
      <c r="D398" s="6">
        <v>25</v>
      </c>
      <c r="E398" s="4" t="s">
        <v>20</v>
      </c>
      <c r="F398" s="4" t="s">
        <v>1351</v>
      </c>
      <c r="G398" s="4" t="s">
        <v>75</v>
      </c>
      <c r="H398" s="4" t="s">
        <v>15</v>
      </c>
      <c r="I398" s="10" t="s">
        <v>40</v>
      </c>
    </row>
    <row r="399" spans="1:9" ht="14.4" customHeight="1" x14ac:dyDescent="0.3">
      <c r="A399" t="s">
        <v>1352</v>
      </c>
      <c r="B399" s="4" t="s">
        <v>1217</v>
      </c>
      <c r="C399" s="4" t="s">
        <v>1353</v>
      </c>
      <c r="D399" s="6">
        <v>62</v>
      </c>
      <c r="E399" s="4" t="s">
        <v>20</v>
      </c>
      <c r="F399" s="4" t="s">
        <v>157</v>
      </c>
      <c r="G399" s="4" t="s">
        <v>80</v>
      </c>
      <c r="H399" s="4" t="s">
        <v>15</v>
      </c>
      <c r="I399" s="10" t="s">
        <v>23</v>
      </c>
    </row>
    <row r="400" spans="1:9" ht="14.4" customHeight="1" x14ac:dyDescent="0.3">
      <c r="A400" t="s">
        <v>1354</v>
      </c>
      <c r="B400" s="4" t="s">
        <v>360</v>
      </c>
      <c r="C400" s="4" t="s">
        <v>147</v>
      </c>
      <c r="D400" s="6">
        <v>54</v>
      </c>
      <c r="E400" s="4" t="s">
        <v>12</v>
      </c>
      <c r="F400" s="4" t="s">
        <v>1355</v>
      </c>
      <c r="G400" s="4" t="s">
        <v>60</v>
      </c>
      <c r="H400" s="4" t="s">
        <v>15</v>
      </c>
      <c r="I400" s="10" t="s">
        <v>34</v>
      </c>
    </row>
    <row r="401" spans="1:9" ht="14.4" customHeight="1" x14ac:dyDescent="0.3">
      <c r="A401" t="s">
        <v>1356</v>
      </c>
      <c r="B401" s="4" t="s">
        <v>97</v>
      </c>
      <c r="C401" s="4" t="s">
        <v>1357</v>
      </c>
      <c r="D401" s="6">
        <v>27</v>
      </c>
      <c r="E401" s="4" t="s">
        <v>12</v>
      </c>
      <c r="F401" s="4" t="s">
        <v>1358</v>
      </c>
      <c r="G401" s="4" t="s">
        <v>524</v>
      </c>
      <c r="H401" s="4" t="s">
        <v>15</v>
      </c>
      <c r="I401" s="10" t="s">
        <v>34</v>
      </c>
    </row>
    <row r="402" spans="1:9" ht="14.4" customHeight="1" x14ac:dyDescent="0.3">
      <c r="A402" t="s">
        <v>1359</v>
      </c>
      <c r="B402" s="4" t="s">
        <v>316</v>
      </c>
      <c r="C402" s="4" t="s">
        <v>683</v>
      </c>
      <c r="D402" s="6">
        <v>57</v>
      </c>
      <c r="E402" s="4" t="s">
        <v>20</v>
      </c>
      <c r="F402" s="4" t="s">
        <v>1360</v>
      </c>
      <c r="G402" s="4" t="s">
        <v>123</v>
      </c>
      <c r="H402" s="4" t="s">
        <v>15</v>
      </c>
      <c r="I402" s="10" t="s">
        <v>23</v>
      </c>
    </row>
    <row r="403" spans="1:9" ht="14.4" customHeight="1" x14ac:dyDescent="0.3">
      <c r="A403" t="s">
        <v>1361</v>
      </c>
      <c r="B403" s="4" t="s">
        <v>1362</v>
      </c>
      <c r="C403" s="4" t="s">
        <v>1363</v>
      </c>
      <c r="D403" s="6">
        <v>51</v>
      </c>
      <c r="E403" s="4" t="s">
        <v>20</v>
      </c>
      <c r="F403" s="4" t="s">
        <v>1364</v>
      </c>
      <c r="G403" s="4" t="s">
        <v>235</v>
      </c>
      <c r="H403" s="4" t="s">
        <v>15</v>
      </c>
      <c r="I403" s="10" t="s">
        <v>23</v>
      </c>
    </row>
    <row r="404" spans="1:9" ht="14.4" customHeight="1" x14ac:dyDescent="0.3">
      <c r="A404" t="s">
        <v>1365</v>
      </c>
      <c r="B404" s="4" t="s">
        <v>1366</v>
      </c>
      <c r="C404" s="4" t="s">
        <v>329</v>
      </c>
      <c r="D404" s="6">
        <v>31</v>
      </c>
      <c r="E404" s="4" t="s">
        <v>12</v>
      </c>
      <c r="F404" s="4" t="s">
        <v>103</v>
      </c>
      <c r="G404" s="4" t="s">
        <v>386</v>
      </c>
      <c r="H404" s="4" t="s">
        <v>15</v>
      </c>
      <c r="I404" s="10" t="s">
        <v>34</v>
      </c>
    </row>
    <row r="405" spans="1:9" ht="14.4" customHeight="1" x14ac:dyDescent="0.3">
      <c r="A405" t="s">
        <v>1367</v>
      </c>
      <c r="B405" s="4" t="s">
        <v>587</v>
      </c>
      <c r="C405" s="4" t="s">
        <v>1368</v>
      </c>
      <c r="D405" s="6">
        <v>34</v>
      </c>
      <c r="E405" s="4" t="s">
        <v>12</v>
      </c>
      <c r="F405" s="4" t="s">
        <v>1369</v>
      </c>
      <c r="G405" s="4" t="s">
        <v>403</v>
      </c>
      <c r="H405" s="4" t="s">
        <v>15</v>
      </c>
      <c r="I405" s="10" t="s">
        <v>34</v>
      </c>
    </row>
    <row r="406" spans="1:9" ht="14.4" customHeight="1" x14ac:dyDescent="0.3">
      <c r="A406" t="s">
        <v>1370</v>
      </c>
      <c r="B406" s="4" t="s">
        <v>155</v>
      </c>
      <c r="C406" s="4" t="s">
        <v>1371</v>
      </c>
      <c r="D406" s="6">
        <v>22</v>
      </c>
      <c r="E406" s="4" t="s">
        <v>20</v>
      </c>
      <c r="F406" s="4" t="s">
        <v>1372</v>
      </c>
      <c r="G406" s="4" t="s">
        <v>358</v>
      </c>
      <c r="H406" s="4" t="s">
        <v>15</v>
      </c>
      <c r="I406" s="10" t="s">
        <v>40</v>
      </c>
    </row>
    <row r="407" spans="1:9" ht="14.4" customHeight="1" x14ac:dyDescent="0.3">
      <c r="A407" t="s">
        <v>1373</v>
      </c>
      <c r="B407" s="4" t="s">
        <v>201</v>
      </c>
      <c r="C407" s="4" t="s">
        <v>526</v>
      </c>
      <c r="D407" s="6">
        <v>18</v>
      </c>
      <c r="E407" s="4" t="s">
        <v>20</v>
      </c>
      <c r="F407" s="4" t="s">
        <v>1374</v>
      </c>
      <c r="G407" s="4" t="s">
        <v>403</v>
      </c>
      <c r="H407" s="4" t="s">
        <v>15</v>
      </c>
      <c r="I407" s="10" t="s">
        <v>61</v>
      </c>
    </row>
    <row r="408" spans="1:9" ht="14.4" customHeight="1" x14ac:dyDescent="0.3">
      <c r="A408" t="s">
        <v>1375</v>
      </c>
      <c r="B408" s="4" t="s">
        <v>155</v>
      </c>
      <c r="C408" s="4" t="s">
        <v>1376</v>
      </c>
      <c r="D408" s="6">
        <v>23</v>
      </c>
      <c r="E408" s="4" t="s">
        <v>20</v>
      </c>
      <c r="F408" s="4" t="s">
        <v>1377</v>
      </c>
      <c r="G408" s="4" t="s">
        <v>398</v>
      </c>
      <c r="H408" s="4" t="s">
        <v>15</v>
      </c>
      <c r="I408" s="10" t="s">
        <v>61</v>
      </c>
    </row>
    <row r="409" spans="1:9" ht="14.4" customHeight="1" x14ac:dyDescent="0.3">
      <c r="A409" t="s">
        <v>1378</v>
      </c>
      <c r="B409" s="4" t="s">
        <v>215</v>
      </c>
      <c r="C409" s="4" t="s">
        <v>1379</v>
      </c>
      <c r="D409" s="6">
        <v>33</v>
      </c>
      <c r="E409" s="4" t="s">
        <v>12</v>
      </c>
      <c r="F409" s="4" t="s">
        <v>1380</v>
      </c>
      <c r="G409" s="4" t="s">
        <v>179</v>
      </c>
      <c r="H409" s="4" t="s">
        <v>15</v>
      </c>
      <c r="I409" s="10" t="s">
        <v>61</v>
      </c>
    </row>
    <row r="410" spans="1:9" ht="14.4" customHeight="1" x14ac:dyDescent="0.3">
      <c r="A410" t="s">
        <v>1381</v>
      </c>
      <c r="B410" s="4" t="s">
        <v>1382</v>
      </c>
      <c r="C410" s="4" t="s">
        <v>1383</v>
      </c>
      <c r="D410" s="6">
        <v>36</v>
      </c>
      <c r="E410" s="4" t="s">
        <v>12</v>
      </c>
      <c r="F410" s="4" t="s">
        <v>1384</v>
      </c>
      <c r="G410" s="4" t="s">
        <v>113</v>
      </c>
      <c r="H410" s="4" t="s">
        <v>15</v>
      </c>
      <c r="I410" s="10" t="s">
        <v>61</v>
      </c>
    </row>
    <row r="411" spans="1:9" ht="14.4" customHeight="1" x14ac:dyDescent="0.3">
      <c r="A411" t="s">
        <v>1385</v>
      </c>
      <c r="B411" s="4" t="s">
        <v>163</v>
      </c>
      <c r="C411" s="4" t="s">
        <v>286</v>
      </c>
      <c r="D411" s="6">
        <v>55</v>
      </c>
      <c r="E411" s="4" t="s">
        <v>12</v>
      </c>
      <c r="F411" s="4" t="s">
        <v>1386</v>
      </c>
      <c r="G411" s="4" t="s">
        <v>962</v>
      </c>
      <c r="H411" s="4" t="s">
        <v>15</v>
      </c>
      <c r="I411" s="10" t="s">
        <v>61</v>
      </c>
    </row>
    <row r="412" spans="1:9" ht="14.4" customHeight="1" x14ac:dyDescent="0.3">
      <c r="A412" t="s">
        <v>1387</v>
      </c>
      <c r="B412" s="4" t="s">
        <v>1388</v>
      </c>
      <c r="C412" s="4" t="s">
        <v>700</v>
      </c>
      <c r="D412" s="6">
        <v>48</v>
      </c>
      <c r="E412" s="4" t="s">
        <v>20</v>
      </c>
      <c r="F412" s="4" t="s">
        <v>1389</v>
      </c>
      <c r="G412" s="4" t="s">
        <v>113</v>
      </c>
      <c r="H412" s="4" t="s">
        <v>15</v>
      </c>
      <c r="I412" s="10" t="s">
        <v>34</v>
      </c>
    </row>
    <row r="413" spans="1:9" ht="14.4" customHeight="1" x14ac:dyDescent="0.3">
      <c r="A413" t="s">
        <v>1390</v>
      </c>
      <c r="B413" s="4" t="s">
        <v>1391</v>
      </c>
      <c r="C413" s="4" t="s">
        <v>329</v>
      </c>
      <c r="D413" s="6">
        <v>63</v>
      </c>
      <c r="E413" s="4" t="s">
        <v>12</v>
      </c>
      <c r="F413" s="4" t="s">
        <v>1392</v>
      </c>
      <c r="G413" s="4" t="s">
        <v>33</v>
      </c>
      <c r="H413" s="4" t="s">
        <v>15</v>
      </c>
      <c r="I413" s="10" t="s">
        <v>40</v>
      </c>
    </row>
    <row r="414" spans="1:9" ht="14.4" customHeight="1" x14ac:dyDescent="0.3">
      <c r="A414" t="s">
        <v>1393</v>
      </c>
      <c r="B414" s="4" t="s">
        <v>1394</v>
      </c>
      <c r="C414" s="4" t="s">
        <v>259</v>
      </c>
      <c r="D414" s="6">
        <v>23</v>
      </c>
      <c r="E414" s="4" t="s">
        <v>20</v>
      </c>
      <c r="F414" s="4" t="s">
        <v>260</v>
      </c>
      <c r="G414" s="4" t="s">
        <v>199</v>
      </c>
      <c r="H414" s="4" t="s">
        <v>15</v>
      </c>
      <c r="I414" s="10" t="s">
        <v>61</v>
      </c>
    </row>
    <row r="415" spans="1:9" ht="14.4" customHeight="1" x14ac:dyDescent="0.3">
      <c r="A415" t="s">
        <v>1395</v>
      </c>
      <c r="B415" s="4" t="s">
        <v>751</v>
      </c>
      <c r="C415" s="4" t="s">
        <v>152</v>
      </c>
      <c r="D415" s="6">
        <v>59</v>
      </c>
      <c r="E415" s="4" t="s">
        <v>20</v>
      </c>
      <c r="F415" s="4" t="s">
        <v>1396</v>
      </c>
      <c r="G415" s="4" t="s">
        <v>136</v>
      </c>
      <c r="H415" s="4" t="s">
        <v>15</v>
      </c>
      <c r="I415" s="10" t="s">
        <v>34</v>
      </c>
    </row>
    <row r="416" spans="1:9" ht="14.4" customHeight="1" x14ac:dyDescent="0.3">
      <c r="A416" t="s">
        <v>1397</v>
      </c>
      <c r="B416" s="4" t="s">
        <v>57</v>
      </c>
      <c r="C416" s="4" t="s">
        <v>1398</v>
      </c>
      <c r="D416" s="6">
        <v>35</v>
      </c>
      <c r="E416" s="4" t="s">
        <v>20</v>
      </c>
      <c r="F416" s="4" t="s">
        <v>1399</v>
      </c>
      <c r="G416" s="4" t="s">
        <v>144</v>
      </c>
      <c r="H416" s="4" t="s">
        <v>15</v>
      </c>
      <c r="I416" s="10" t="s">
        <v>61</v>
      </c>
    </row>
    <row r="417" spans="1:9" ht="14.4" customHeight="1" x14ac:dyDescent="0.3">
      <c r="A417" t="s">
        <v>1400</v>
      </c>
      <c r="B417" s="4" t="s">
        <v>488</v>
      </c>
      <c r="C417" s="4" t="s">
        <v>1401</v>
      </c>
      <c r="D417" s="6">
        <v>26</v>
      </c>
      <c r="E417" s="4" t="s">
        <v>20</v>
      </c>
      <c r="F417" s="4" t="s">
        <v>1402</v>
      </c>
      <c r="G417" s="4" t="s">
        <v>208</v>
      </c>
      <c r="H417" s="4" t="s">
        <v>15</v>
      </c>
      <c r="I417" s="10" t="s">
        <v>40</v>
      </c>
    </row>
    <row r="418" spans="1:9" ht="14.4" customHeight="1" x14ac:dyDescent="0.3">
      <c r="A418" t="s">
        <v>1403</v>
      </c>
      <c r="B418" s="4" t="s">
        <v>360</v>
      </c>
      <c r="C418" s="4" t="s">
        <v>182</v>
      </c>
      <c r="D418" s="6">
        <v>46</v>
      </c>
      <c r="E418" s="4" t="s">
        <v>12</v>
      </c>
      <c r="F418" s="4" t="s">
        <v>1404</v>
      </c>
      <c r="G418" s="4" t="s">
        <v>398</v>
      </c>
      <c r="H418" s="4" t="s">
        <v>15</v>
      </c>
      <c r="I418" s="10" t="s">
        <v>23</v>
      </c>
    </row>
    <row r="419" spans="1:9" ht="14.4" customHeight="1" x14ac:dyDescent="0.3">
      <c r="A419" t="s">
        <v>1405</v>
      </c>
      <c r="B419" s="4" t="s">
        <v>1406</v>
      </c>
      <c r="C419" s="4" t="s">
        <v>1146</v>
      </c>
      <c r="D419" s="6">
        <v>64</v>
      </c>
      <c r="E419" s="4" t="s">
        <v>20</v>
      </c>
      <c r="F419" s="4" t="s">
        <v>1407</v>
      </c>
      <c r="G419" s="4" t="s">
        <v>14</v>
      </c>
      <c r="H419" s="4" t="s">
        <v>15</v>
      </c>
      <c r="I419" s="10" t="s">
        <v>34</v>
      </c>
    </row>
    <row r="420" spans="1:9" ht="14.4" customHeight="1" x14ac:dyDescent="0.3">
      <c r="A420" t="s">
        <v>1408</v>
      </c>
      <c r="B420" s="4" t="s">
        <v>1409</v>
      </c>
      <c r="C420" s="4" t="s">
        <v>1410</v>
      </c>
      <c r="D420" s="6">
        <v>60</v>
      </c>
      <c r="E420" s="4" t="s">
        <v>20</v>
      </c>
      <c r="F420" s="4" t="s">
        <v>1411</v>
      </c>
      <c r="G420" s="4" t="s">
        <v>60</v>
      </c>
      <c r="H420" s="4" t="s">
        <v>15</v>
      </c>
      <c r="I420" s="10" t="s">
        <v>40</v>
      </c>
    </row>
    <row r="421" spans="1:9" ht="14.4" customHeight="1" x14ac:dyDescent="0.3">
      <c r="A421" t="s">
        <v>1412</v>
      </c>
      <c r="B421" s="4" t="s">
        <v>1413</v>
      </c>
      <c r="C421" s="4" t="s">
        <v>522</v>
      </c>
      <c r="D421" s="6">
        <v>33</v>
      </c>
      <c r="E421" s="4" t="s">
        <v>12</v>
      </c>
      <c r="F421" s="4" t="s">
        <v>1414</v>
      </c>
      <c r="G421" s="4" t="s">
        <v>386</v>
      </c>
      <c r="H421" s="4" t="s">
        <v>15</v>
      </c>
      <c r="I421" s="10" t="s">
        <v>61</v>
      </c>
    </row>
    <row r="422" spans="1:9" ht="14.4" customHeight="1" x14ac:dyDescent="0.3">
      <c r="A422" t="s">
        <v>1415</v>
      </c>
      <c r="B422" s="4" t="s">
        <v>1416</v>
      </c>
      <c r="C422" s="4" t="s">
        <v>1417</v>
      </c>
      <c r="D422" s="6">
        <v>60</v>
      </c>
      <c r="E422" s="4" t="s">
        <v>12</v>
      </c>
      <c r="F422" s="4" t="s">
        <v>1418</v>
      </c>
      <c r="G422" s="4" t="s">
        <v>14</v>
      </c>
      <c r="H422" s="4" t="s">
        <v>15</v>
      </c>
      <c r="I422" s="10" t="s">
        <v>34</v>
      </c>
    </row>
    <row r="423" spans="1:9" ht="14.4" customHeight="1" x14ac:dyDescent="0.3">
      <c r="A423" t="s">
        <v>1419</v>
      </c>
      <c r="B423" s="4" t="s">
        <v>1420</v>
      </c>
      <c r="C423" s="4" t="s">
        <v>372</v>
      </c>
      <c r="D423" s="6">
        <v>45</v>
      </c>
      <c r="E423" s="4" t="s">
        <v>20</v>
      </c>
      <c r="F423" s="4" t="s">
        <v>1421</v>
      </c>
      <c r="G423" s="4" t="s">
        <v>95</v>
      </c>
      <c r="H423" s="4" t="s">
        <v>15</v>
      </c>
      <c r="I423" s="10" t="s">
        <v>23</v>
      </c>
    </row>
    <row r="424" spans="1:9" ht="14.4" customHeight="1" x14ac:dyDescent="0.3">
      <c r="A424" t="s">
        <v>1422</v>
      </c>
      <c r="B424" s="4" t="s">
        <v>1015</v>
      </c>
      <c r="C424" s="4" t="s">
        <v>1423</v>
      </c>
      <c r="D424" s="6">
        <v>42</v>
      </c>
      <c r="E424" s="4" t="s">
        <v>20</v>
      </c>
      <c r="F424" s="4" t="s">
        <v>1424</v>
      </c>
      <c r="G424" s="4" t="s">
        <v>80</v>
      </c>
      <c r="H424" s="4" t="s">
        <v>15</v>
      </c>
      <c r="I424" s="10" t="s">
        <v>23</v>
      </c>
    </row>
    <row r="425" spans="1:9" ht="14.4" customHeight="1" x14ac:dyDescent="0.3">
      <c r="A425" t="s">
        <v>1425</v>
      </c>
      <c r="B425" s="4" t="s">
        <v>1426</v>
      </c>
      <c r="C425" s="4" t="s">
        <v>455</v>
      </c>
      <c r="D425" s="6">
        <v>35</v>
      </c>
      <c r="E425" s="4" t="s">
        <v>12</v>
      </c>
      <c r="F425" s="4" t="s">
        <v>1427</v>
      </c>
      <c r="G425" s="4" t="s">
        <v>80</v>
      </c>
      <c r="H425" s="4" t="s">
        <v>15</v>
      </c>
      <c r="I425" s="10" t="s">
        <v>40</v>
      </c>
    </row>
    <row r="426" spans="1:9" ht="14.4" customHeight="1" x14ac:dyDescent="0.3">
      <c r="A426" t="s">
        <v>1428</v>
      </c>
      <c r="B426" s="4" t="s">
        <v>1429</v>
      </c>
      <c r="C426" s="4" t="s">
        <v>1430</v>
      </c>
      <c r="D426" s="6">
        <v>53</v>
      </c>
      <c r="E426" s="4" t="s">
        <v>12</v>
      </c>
      <c r="F426" s="4" t="s">
        <v>1431</v>
      </c>
      <c r="G426" s="4" t="s">
        <v>14</v>
      </c>
      <c r="H426" s="4" t="s">
        <v>15</v>
      </c>
      <c r="I426" s="10" t="s">
        <v>34</v>
      </c>
    </row>
    <row r="427" spans="1:9" ht="14.4" customHeight="1" x14ac:dyDescent="0.3">
      <c r="A427" t="s">
        <v>1432</v>
      </c>
      <c r="B427" s="4" t="s">
        <v>1433</v>
      </c>
      <c r="C427" s="4" t="s">
        <v>1434</v>
      </c>
      <c r="D427" s="6">
        <v>40</v>
      </c>
      <c r="E427" s="4" t="s">
        <v>12</v>
      </c>
      <c r="F427" s="4" t="s">
        <v>1435</v>
      </c>
      <c r="G427" s="4" t="s">
        <v>149</v>
      </c>
      <c r="H427" s="4" t="s">
        <v>15</v>
      </c>
      <c r="I427" s="10" t="s">
        <v>34</v>
      </c>
    </row>
    <row r="428" spans="1:9" ht="14.4" customHeight="1" x14ac:dyDescent="0.3">
      <c r="A428" t="s">
        <v>1436</v>
      </c>
      <c r="B428" s="4" t="s">
        <v>1437</v>
      </c>
      <c r="C428" s="4" t="s">
        <v>1438</v>
      </c>
      <c r="D428" s="6">
        <v>28</v>
      </c>
      <c r="E428" s="4" t="s">
        <v>12</v>
      </c>
      <c r="F428" s="4" t="s">
        <v>1439</v>
      </c>
      <c r="G428" s="4" t="s">
        <v>14</v>
      </c>
      <c r="H428" s="4" t="s">
        <v>15</v>
      </c>
      <c r="I428" s="10" t="s">
        <v>23</v>
      </c>
    </row>
    <row r="429" spans="1:9" ht="14.4" customHeight="1" x14ac:dyDescent="0.3">
      <c r="A429" t="s">
        <v>1440</v>
      </c>
      <c r="B429" s="4" t="s">
        <v>1441</v>
      </c>
      <c r="C429" s="4" t="s">
        <v>734</v>
      </c>
      <c r="D429" s="6">
        <v>18</v>
      </c>
      <c r="E429" s="4" t="s">
        <v>20</v>
      </c>
      <c r="F429" s="4" t="s">
        <v>1442</v>
      </c>
      <c r="G429" s="4" t="s">
        <v>524</v>
      </c>
      <c r="H429" s="4" t="s">
        <v>15</v>
      </c>
      <c r="I429" s="10" t="s">
        <v>61</v>
      </c>
    </row>
    <row r="430" spans="1:9" ht="14.4" customHeight="1" x14ac:dyDescent="0.3">
      <c r="A430" t="s">
        <v>1443</v>
      </c>
      <c r="B430" s="4" t="s">
        <v>1131</v>
      </c>
      <c r="C430" s="4" t="s">
        <v>238</v>
      </c>
      <c r="D430" s="6">
        <v>27</v>
      </c>
      <c r="E430" s="4" t="s">
        <v>20</v>
      </c>
      <c r="F430" s="4" t="s">
        <v>1444</v>
      </c>
      <c r="G430" s="4" t="s">
        <v>403</v>
      </c>
      <c r="H430" s="4" t="s">
        <v>15</v>
      </c>
      <c r="I430" s="10" t="s">
        <v>34</v>
      </c>
    </row>
    <row r="431" spans="1:9" ht="14.4" customHeight="1" x14ac:dyDescent="0.3">
      <c r="A431" t="s">
        <v>1445</v>
      </c>
      <c r="B431" s="4" t="s">
        <v>567</v>
      </c>
      <c r="C431" s="4" t="s">
        <v>1446</v>
      </c>
      <c r="D431" s="6">
        <v>43</v>
      </c>
      <c r="E431" s="4" t="s">
        <v>12</v>
      </c>
      <c r="F431" s="4" t="s">
        <v>1447</v>
      </c>
      <c r="G431" s="4" t="s">
        <v>136</v>
      </c>
      <c r="H431" s="4" t="s">
        <v>15</v>
      </c>
      <c r="I431" s="10" t="s">
        <v>23</v>
      </c>
    </row>
    <row r="432" spans="1:9" ht="14.4" customHeight="1" x14ac:dyDescent="0.3">
      <c r="A432" t="s">
        <v>1448</v>
      </c>
      <c r="B432" s="4" t="s">
        <v>727</v>
      </c>
      <c r="C432" s="4" t="s">
        <v>611</v>
      </c>
      <c r="D432" s="6">
        <v>36</v>
      </c>
      <c r="E432" s="4" t="s">
        <v>20</v>
      </c>
      <c r="F432" s="4" t="s">
        <v>1449</v>
      </c>
      <c r="G432" s="4" t="s">
        <v>113</v>
      </c>
      <c r="H432" s="4" t="s">
        <v>15</v>
      </c>
      <c r="I432" s="10" t="s">
        <v>61</v>
      </c>
    </row>
    <row r="433" spans="1:9" ht="14.4" customHeight="1" x14ac:dyDescent="0.3">
      <c r="A433" t="s">
        <v>1450</v>
      </c>
      <c r="B433" s="4" t="s">
        <v>97</v>
      </c>
      <c r="C433" s="4" t="s">
        <v>286</v>
      </c>
      <c r="D433" s="6">
        <v>27</v>
      </c>
      <c r="E433" s="4" t="s">
        <v>12</v>
      </c>
      <c r="F433" s="4" t="s">
        <v>1451</v>
      </c>
      <c r="G433" s="4" t="s">
        <v>39</v>
      </c>
      <c r="H433" s="4" t="s">
        <v>15</v>
      </c>
      <c r="I433" s="10" t="s">
        <v>23</v>
      </c>
    </row>
    <row r="434" spans="1:9" ht="14.4" customHeight="1" x14ac:dyDescent="0.3">
      <c r="A434" t="s">
        <v>1452</v>
      </c>
      <c r="B434" s="4" t="s">
        <v>1453</v>
      </c>
      <c r="C434" s="4" t="s">
        <v>1454</v>
      </c>
      <c r="D434" s="6">
        <v>37</v>
      </c>
      <c r="E434" s="4" t="s">
        <v>12</v>
      </c>
      <c r="F434" s="4" t="s">
        <v>1455</v>
      </c>
      <c r="G434" s="4" t="s">
        <v>113</v>
      </c>
      <c r="H434" s="4" t="s">
        <v>15</v>
      </c>
      <c r="I434" s="10" t="s">
        <v>34</v>
      </c>
    </row>
    <row r="435" spans="1:9" ht="14.4" customHeight="1" x14ac:dyDescent="0.3">
      <c r="A435" t="s">
        <v>1456</v>
      </c>
      <c r="B435" s="4" t="s">
        <v>185</v>
      </c>
      <c r="C435" s="4" t="s">
        <v>1196</v>
      </c>
      <c r="D435" s="6">
        <v>51</v>
      </c>
      <c r="E435" s="4" t="s">
        <v>20</v>
      </c>
      <c r="F435" s="4" t="s">
        <v>1457</v>
      </c>
      <c r="G435" s="4" t="s">
        <v>75</v>
      </c>
      <c r="H435" s="4" t="s">
        <v>15</v>
      </c>
      <c r="I435" s="10" t="s">
        <v>40</v>
      </c>
    </row>
    <row r="436" spans="1:9" ht="14.4" customHeight="1" x14ac:dyDescent="0.3">
      <c r="A436" t="s">
        <v>1458</v>
      </c>
      <c r="B436" s="4" t="s">
        <v>1459</v>
      </c>
      <c r="C436" s="4" t="s">
        <v>1460</v>
      </c>
      <c r="D436" s="6">
        <v>48</v>
      </c>
      <c r="E436" s="4" t="s">
        <v>20</v>
      </c>
      <c r="F436" s="4" t="s">
        <v>1461</v>
      </c>
      <c r="G436" s="4" t="s">
        <v>319</v>
      </c>
      <c r="H436" s="4" t="s">
        <v>15</v>
      </c>
      <c r="I436" s="10" t="s">
        <v>61</v>
      </c>
    </row>
    <row r="437" spans="1:9" ht="14.4" customHeight="1" x14ac:dyDescent="0.3">
      <c r="A437" t="s">
        <v>1462</v>
      </c>
      <c r="B437" s="4" t="s">
        <v>1166</v>
      </c>
      <c r="C437" s="4" t="s">
        <v>317</v>
      </c>
      <c r="D437" s="6">
        <v>37</v>
      </c>
      <c r="E437" s="4" t="s">
        <v>20</v>
      </c>
      <c r="F437" s="4" t="s">
        <v>1463</v>
      </c>
      <c r="G437" s="4" t="s">
        <v>136</v>
      </c>
      <c r="H437" s="4" t="s">
        <v>15</v>
      </c>
      <c r="I437" s="10" t="s">
        <v>40</v>
      </c>
    </row>
    <row r="438" spans="1:9" ht="14.4" customHeight="1" x14ac:dyDescent="0.3">
      <c r="A438" t="s">
        <v>1464</v>
      </c>
      <c r="B438" s="4" t="s">
        <v>258</v>
      </c>
      <c r="C438" s="4" t="s">
        <v>193</v>
      </c>
      <c r="D438" s="6">
        <v>61</v>
      </c>
      <c r="E438" s="4" t="s">
        <v>12</v>
      </c>
      <c r="F438" s="4" t="s">
        <v>1465</v>
      </c>
      <c r="G438" s="4" t="s">
        <v>50</v>
      </c>
      <c r="H438" s="4" t="s">
        <v>15</v>
      </c>
      <c r="I438" s="10" t="s">
        <v>61</v>
      </c>
    </row>
    <row r="439" spans="1:9" ht="14.4" customHeight="1" x14ac:dyDescent="0.3">
      <c r="A439" t="s">
        <v>1466</v>
      </c>
      <c r="B439" s="4" t="s">
        <v>1266</v>
      </c>
      <c r="C439" s="4" t="s">
        <v>594</v>
      </c>
      <c r="D439" s="6">
        <v>47</v>
      </c>
      <c r="E439" s="4" t="s">
        <v>20</v>
      </c>
      <c r="F439" s="4" t="s">
        <v>701</v>
      </c>
      <c r="G439" s="4" t="s">
        <v>60</v>
      </c>
      <c r="H439" s="4" t="s">
        <v>15</v>
      </c>
      <c r="I439" s="10" t="s">
        <v>23</v>
      </c>
    </row>
    <row r="440" spans="1:9" ht="14.4" customHeight="1" x14ac:dyDescent="0.3">
      <c r="A440" t="s">
        <v>1467</v>
      </c>
      <c r="B440" s="4" t="s">
        <v>1413</v>
      </c>
      <c r="C440" s="4" t="s">
        <v>1468</v>
      </c>
      <c r="D440" s="6">
        <v>59</v>
      </c>
      <c r="E440" s="4" t="s">
        <v>20</v>
      </c>
      <c r="F440" s="4" t="s">
        <v>1469</v>
      </c>
      <c r="G440" s="4" t="s">
        <v>299</v>
      </c>
      <c r="H440" s="4" t="s">
        <v>15</v>
      </c>
      <c r="I440" s="10" t="s">
        <v>23</v>
      </c>
    </row>
    <row r="441" spans="1:9" ht="14.4" customHeight="1" x14ac:dyDescent="0.3">
      <c r="A441" t="s">
        <v>1470</v>
      </c>
      <c r="B441" s="4" t="s">
        <v>97</v>
      </c>
      <c r="C441" s="4" t="s">
        <v>1471</v>
      </c>
      <c r="D441" s="6">
        <v>53</v>
      </c>
      <c r="E441" s="4" t="s">
        <v>12</v>
      </c>
      <c r="F441" s="4" t="s">
        <v>1051</v>
      </c>
      <c r="G441" s="4" t="s">
        <v>199</v>
      </c>
      <c r="H441" s="4" t="s">
        <v>15</v>
      </c>
      <c r="I441" s="10" t="s">
        <v>40</v>
      </c>
    </row>
    <row r="442" spans="1:9" ht="14.4" customHeight="1" x14ac:dyDescent="0.3">
      <c r="A442" t="s">
        <v>1472</v>
      </c>
      <c r="B442" s="4" t="s">
        <v>383</v>
      </c>
      <c r="C442" s="4" t="s">
        <v>1473</v>
      </c>
      <c r="D442" s="6">
        <v>60</v>
      </c>
      <c r="E442" s="4" t="s">
        <v>12</v>
      </c>
      <c r="F442" s="4" t="s">
        <v>1474</v>
      </c>
      <c r="G442" s="4" t="s">
        <v>22</v>
      </c>
      <c r="H442" s="4" t="s">
        <v>15</v>
      </c>
      <c r="I442" s="10" t="s">
        <v>40</v>
      </c>
    </row>
    <row r="443" spans="1:9" ht="14.4" customHeight="1" x14ac:dyDescent="0.3">
      <c r="A443" t="s">
        <v>1475</v>
      </c>
      <c r="B443" s="4" t="s">
        <v>1476</v>
      </c>
      <c r="C443" s="4" t="s">
        <v>1477</v>
      </c>
      <c r="D443" s="6">
        <v>31</v>
      </c>
      <c r="E443" s="4" t="s">
        <v>12</v>
      </c>
      <c r="F443" s="4" t="s">
        <v>1478</v>
      </c>
      <c r="G443" s="4" t="s">
        <v>398</v>
      </c>
      <c r="H443" s="4" t="s">
        <v>15</v>
      </c>
      <c r="I443" s="10" t="s">
        <v>40</v>
      </c>
    </row>
    <row r="444" spans="1:9" ht="14.4" customHeight="1" x14ac:dyDescent="0.3">
      <c r="A444" t="s">
        <v>1479</v>
      </c>
      <c r="B444" s="4" t="s">
        <v>1480</v>
      </c>
      <c r="C444" s="4" t="s">
        <v>286</v>
      </c>
      <c r="D444" s="6">
        <v>42</v>
      </c>
      <c r="E444" s="4" t="s">
        <v>20</v>
      </c>
      <c r="F444" s="4" t="s">
        <v>1481</v>
      </c>
      <c r="G444" s="4" t="s">
        <v>45</v>
      </c>
      <c r="H444" s="4" t="s">
        <v>15</v>
      </c>
      <c r="I444" s="10" t="s">
        <v>34</v>
      </c>
    </row>
    <row r="445" spans="1:9" ht="14.4" customHeight="1" x14ac:dyDescent="0.3">
      <c r="A445" t="s">
        <v>1482</v>
      </c>
      <c r="B445" s="4" t="s">
        <v>101</v>
      </c>
      <c r="C445" s="4" t="s">
        <v>1460</v>
      </c>
      <c r="D445" s="6">
        <v>51</v>
      </c>
      <c r="E445" s="4" t="s">
        <v>12</v>
      </c>
      <c r="F445" s="4" t="s">
        <v>1483</v>
      </c>
      <c r="G445" s="4" t="s">
        <v>439</v>
      </c>
      <c r="H445" s="4" t="s">
        <v>15</v>
      </c>
      <c r="I445" s="10" t="s">
        <v>40</v>
      </c>
    </row>
    <row r="446" spans="1:9" ht="14.4" customHeight="1" x14ac:dyDescent="0.3">
      <c r="A446" t="s">
        <v>1484</v>
      </c>
      <c r="B446" s="4" t="s">
        <v>278</v>
      </c>
      <c r="C446" s="4" t="s">
        <v>1061</v>
      </c>
      <c r="D446" s="6">
        <v>19</v>
      </c>
      <c r="E446" s="4" t="s">
        <v>12</v>
      </c>
      <c r="F446" s="4" t="s">
        <v>1485</v>
      </c>
      <c r="G446" s="4" t="s">
        <v>962</v>
      </c>
      <c r="H446" s="4" t="s">
        <v>15</v>
      </c>
      <c r="I446" s="10" t="s">
        <v>61</v>
      </c>
    </row>
    <row r="447" spans="1:9" ht="14.4" customHeight="1" x14ac:dyDescent="0.3">
      <c r="A447" t="s">
        <v>1486</v>
      </c>
      <c r="B447" s="4" t="s">
        <v>1487</v>
      </c>
      <c r="C447" s="4" t="s">
        <v>518</v>
      </c>
      <c r="D447" s="6">
        <v>41</v>
      </c>
      <c r="E447" s="4" t="s">
        <v>20</v>
      </c>
      <c r="F447" s="4" t="s">
        <v>1488</v>
      </c>
      <c r="G447" s="4" t="s">
        <v>353</v>
      </c>
      <c r="H447" s="4" t="s">
        <v>15</v>
      </c>
      <c r="I447" s="10" t="s">
        <v>23</v>
      </c>
    </row>
    <row r="448" spans="1:9" ht="14.4" customHeight="1" x14ac:dyDescent="0.3">
      <c r="A448" t="s">
        <v>1489</v>
      </c>
      <c r="B448" s="4" t="s">
        <v>994</v>
      </c>
      <c r="C448" s="4" t="s">
        <v>1490</v>
      </c>
      <c r="D448" s="6">
        <v>35</v>
      </c>
      <c r="E448" s="4" t="s">
        <v>12</v>
      </c>
      <c r="F448" s="4" t="s">
        <v>1491</v>
      </c>
      <c r="G448" s="4" t="s">
        <v>123</v>
      </c>
      <c r="H448" s="4" t="s">
        <v>15</v>
      </c>
      <c r="I448" s="10" t="s">
        <v>40</v>
      </c>
    </row>
    <row r="449" spans="1:9" ht="14.4" customHeight="1" x14ac:dyDescent="0.3">
      <c r="A449" t="s">
        <v>1492</v>
      </c>
      <c r="B449" s="4" t="s">
        <v>1413</v>
      </c>
      <c r="C449" s="4" t="s">
        <v>392</v>
      </c>
      <c r="D449" s="6">
        <v>45</v>
      </c>
      <c r="E449" s="4" t="s">
        <v>12</v>
      </c>
      <c r="F449" s="4" t="s">
        <v>1493</v>
      </c>
      <c r="G449" s="4" t="s">
        <v>14</v>
      </c>
      <c r="H449" s="4" t="s">
        <v>15</v>
      </c>
      <c r="I449" s="10" t="s">
        <v>61</v>
      </c>
    </row>
    <row r="450" spans="1:9" ht="14.4" customHeight="1" x14ac:dyDescent="0.3">
      <c r="A450" t="s">
        <v>1494</v>
      </c>
      <c r="B450" s="4" t="s">
        <v>201</v>
      </c>
      <c r="C450" s="4" t="s">
        <v>1495</v>
      </c>
      <c r="D450" s="6">
        <v>64</v>
      </c>
      <c r="E450" s="4" t="s">
        <v>20</v>
      </c>
      <c r="F450" s="4" t="s">
        <v>1496</v>
      </c>
      <c r="G450" s="4" t="s">
        <v>962</v>
      </c>
      <c r="H450" s="4" t="s">
        <v>15</v>
      </c>
      <c r="I450" s="10" t="s">
        <v>34</v>
      </c>
    </row>
    <row r="451" spans="1:9" ht="14.4" customHeight="1" x14ac:dyDescent="0.3">
      <c r="A451" t="s">
        <v>1497</v>
      </c>
      <c r="B451" s="4" t="s">
        <v>210</v>
      </c>
      <c r="C451" s="4" t="s">
        <v>1498</v>
      </c>
      <c r="D451" s="6">
        <v>29</v>
      </c>
      <c r="E451" s="4" t="s">
        <v>12</v>
      </c>
      <c r="F451" s="4" t="s">
        <v>1499</v>
      </c>
      <c r="G451" s="4" t="s">
        <v>33</v>
      </c>
      <c r="H451" s="4" t="s">
        <v>15</v>
      </c>
      <c r="I451" s="10" t="s">
        <v>34</v>
      </c>
    </row>
    <row r="452" spans="1:9" ht="14.4" customHeight="1" x14ac:dyDescent="0.3">
      <c r="A452" t="s">
        <v>1500</v>
      </c>
      <c r="B452" s="4" t="s">
        <v>1394</v>
      </c>
      <c r="C452" s="4" t="s">
        <v>1501</v>
      </c>
      <c r="D452" s="6">
        <v>59</v>
      </c>
      <c r="E452" s="4" t="s">
        <v>12</v>
      </c>
      <c r="F452" s="4" t="s">
        <v>1502</v>
      </c>
      <c r="G452" s="4" t="s">
        <v>90</v>
      </c>
      <c r="H452" s="4" t="s">
        <v>15</v>
      </c>
      <c r="I452" s="10" t="s">
        <v>34</v>
      </c>
    </row>
    <row r="453" spans="1:9" ht="14.4" customHeight="1" x14ac:dyDescent="0.3">
      <c r="A453" t="s">
        <v>1503</v>
      </c>
      <c r="B453" s="4" t="s">
        <v>87</v>
      </c>
      <c r="C453" s="4" t="s">
        <v>611</v>
      </c>
      <c r="D453" s="6">
        <v>46</v>
      </c>
      <c r="E453" s="4" t="s">
        <v>12</v>
      </c>
      <c r="F453" s="4" t="s">
        <v>667</v>
      </c>
      <c r="G453" s="4" t="s">
        <v>295</v>
      </c>
      <c r="H453" s="4" t="s">
        <v>15</v>
      </c>
      <c r="I453" s="10" t="s">
        <v>61</v>
      </c>
    </row>
    <row r="454" spans="1:9" ht="14.4" customHeight="1" x14ac:dyDescent="0.3">
      <c r="A454" t="s">
        <v>1504</v>
      </c>
      <c r="B454" s="4" t="s">
        <v>1505</v>
      </c>
      <c r="C454" s="4" t="s">
        <v>1506</v>
      </c>
      <c r="D454" s="6">
        <v>60</v>
      </c>
      <c r="E454" s="4" t="s">
        <v>20</v>
      </c>
      <c r="F454" s="4" t="s">
        <v>1507</v>
      </c>
      <c r="G454" s="4" t="s">
        <v>386</v>
      </c>
      <c r="H454" s="4" t="s">
        <v>15</v>
      </c>
      <c r="I454" s="10" t="s">
        <v>34</v>
      </c>
    </row>
    <row r="455" spans="1:9" ht="14.4" customHeight="1" x14ac:dyDescent="0.3">
      <c r="A455" t="s">
        <v>1508</v>
      </c>
      <c r="B455" s="4" t="s">
        <v>237</v>
      </c>
      <c r="C455" s="4" t="s">
        <v>186</v>
      </c>
      <c r="D455" s="6">
        <v>62</v>
      </c>
      <c r="E455" s="4" t="s">
        <v>20</v>
      </c>
      <c r="F455" s="4" t="s">
        <v>1509</v>
      </c>
      <c r="G455" s="4" t="s">
        <v>128</v>
      </c>
      <c r="H455" s="4" t="s">
        <v>15</v>
      </c>
      <c r="I455" s="10" t="s">
        <v>23</v>
      </c>
    </row>
    <row r="456" spans="1:9" ht="14.4" customHeight="1" x14ac:dyDescent="0.3">
      <c r="A456" t="s">
        <v>1510</v>
      </c>
      <c r="B456" s="4" t="s">
        <v>97</v>
      </c>
      <c r="C456" s="4" t="s">
        <v>1511</v>
      </c>
      <c r="D456" s="6">
        <v>60</v>
      </c>
      <c r="E456" s="4" t="s">
        <v>12</v>
      </c>
      <c r="F456" s="4" t="s">
        <v>165</v>
      </c>
      <c r="G456" s="4" t="s">
        <v>123</v>
      </c>
      <c r="H456" s="4" t="s">
        <v>15</v>
      </c>
      <c r="I456" s="10" t="s">
        <v>61</v>
      </c>
    </row>
    <row r="457" spans="1:9" ht="14.4" customHeight="1" x14ac:dyDescent="0.3">
      <c r="A457" t="s">
        <v>1512</v>
      </c>
      <c r="B457" s="4" t="s">
        <v>488</v>
      </c>
      <c r="C457" s="4" t="s">
        <v>1513</v>
      </c>
      <c r="D457" s="6">
        <v>54</v>
      </c>
      <c r="E457" s="4" t="s">
        <v>12</v>
      </c>
      <c r="F457" s="4" t="s">
        <v>1514</v>
      </c>
      <c r="G457" s="4" t="s">
        <v>248</v>
      </c>
      <c r="H457" s="4" t="s">
        <v>15</v>
      </c>
      <c r="I457" s="10" t="s">
        <v>61</v>
      </c>
    </row>
    <row r="458" spans="1:9" ht="14.4" customHeight="1" x14ac:dyDescent="0.3">
      <c r="A458" t="s">
        <v>1515</v>
      </c>
      <c r="B458" s="4" t="s">
        <v>475</v>
      </c>
      <c r="C458" s="4" t="s">
        <v>630</v>
      </c>
      <c r="D458" s="6">
        <v>59</v>
      </c>
      <c r="E458" s="4" t="s">
        <v>20</v>
      </c>
      <c r="F458" s="4" t="s">
        <v>1516</v>
      </c>
      <c r="G458" s="4" t="s">
        <v>358</v>
      </c>
      <c r="H458" s="4" t="s">
        <v>15</v>
      </c>
      <c r="I458" s="10" t="s">
        <v>61</v>
      </c>
    </row>
    <row r="459" spans="1:9" ht="14.4" customHeight="1" x14ac:dyDescent="0.3">
      <c r="A459" t="s">
        <v>1517</v>
      </c>
      <c r="B459" s="4" t="s">
        <v>769</v>
      </c>
      <c r="C459" s="4" t="s">
        <v>1518</v>
      </c>
      <c r="D459" s="6">
        <v>59</v>
      </c>
      <c r="E459" s="4" t="s">
        <v>12</v>
      </c>
      <c r="F459" s="4" t="s">
        <v>1519</v>
      </c>
      <c r="G459" s="4" t="s">
        <v>691</v>
      </c>
      <c r="H459" s="4" t="s">
        <v>15</v>
      </c>
      <c r="I459" s="10" t="s">
        <v>23</v>
      </c>
    </row>
    <row r="460" spans="1:9" ht="14.4" customHeight="1" x14ac:dyDescent="0.3">
      <c r="A460" t="s">
        <v>1520</v>
      </c>
      <c r="B460" s="4" t="s">
        <v>1521</v>
      </c>
      <c r="C460" s="4" t="s">
        <v>1522</v>
      </c>
      <c r="D460" s="6">
        <v>62</v>
      </c>
      <c r="E460" s="4" t="s">
        <v>20</v>
      </c>
      <c r="F460" s="4" t="s">
        <v>1523</v>
      </c>
      <c r="G460" s="4" t="s">
        <v>66</v>
      </c>
      <c r="H460" s="4" t="s">
        <v>15</v>
      </c>
      <c r="I460" s="10" t="s">
        <v>40</v>
      </c>
    </row>
    <row r="461" spans="1:9" ht="14.4" customHeight="1" x14ac:dyDescent="0.3">
      <c r="A461" t="s">
        <v>1524</v>
      </c>
      <c r="B461" s="4" t="s">
        <v>97</v>
      </c>
      <c r="C461" s="4" t="s">
        <v>329</v>
      </c>
      <c r="D461" s="6">
        <v>29</v>
      </c>
      <c r="E461" s="4" t="s">
        <v>20</v>
      </c>
      <c r="F461" s="4" t="s">
        <v>1525</v>
      </c>
      <c r="G461" s="4" t="s">
        <v>390</v>
      </c>
      <c r="H461" s="4" t="s">
        <v>15</v>
      </c>
      <c r="I461" s="10" t="s">
        <v>61</v>
      </c>
    </row>
    <row r="462" spans="1:9" ht="14.4" customHeight="1" x14ac:dyDescent="0.3">
      <c r="A462" t="s">
        <v>1526</v>
      </c>
      <c r="B462" s="4" t="s">
        <v>587</v>
      </c>
      <c r="C462" s="4" t="s">
        <v>147</v>
      </c>
      <c r="D462" s="6">
        <v>35</v>
      </c>
      <c r="E462" s="4" t="s">
        <v>12</v>
      </c>
      <c r="F462" s="4" t="s">
        <v>1527</v>
      </c>
      <c r="G462" s="4" t="s">
        <v>334</v>
      </c>
      <c r="H462" s="4" t="s">
        <v>15</v>
      </c>
      <c r="I462" s="10" t="s">
        <v>61</v>
      </c>
    </row>
    <row r="463" spans="1:9" ht="14.4" customHeight="1" x14ac:dyDescent="0.3">
      <c r="A463" t="s">
        <v>1528</v>
      </c>
      <c r="B463" s="4" t="s">
        <v>125</v>
      </c>
      <c r="C463" s="4" t="s">
        <v>1529</v>
      </c>
      <c r="D463" s="6">
        <v>60</v>
      </c>
      <c r="E463" s="4" t="s">
        <v>20</v>
      </c>
      <c r="F463" s="4" t="s">
        <v>1530</v>
      </c>
      <c r="G463" s="4" t="s">
        <v>80</v>
      </c>
      <c r="H463" s="4" t="s">
        <v>15</v>
      </c>
      <c r="I463" s="10" t="s">
        <v>40</v>
      </c>
    </row>
    <row r="464" spans="1:9" ht="14.4" customHeight="1" x14ac:dyDescent="0.3">
      <c r="A464" t="s">
        <v>1531</v>
      </c>
      <c r="B464" s="4" t="s">
        <v>943</v>
      </c>
      <c r="C464" s="4" t="s">
        <v>211</v>
      </c>
      <c r="D464" s="6">
        <v>34</v>
      </c>
      <c r="E464" s="4" t="s">
        <v>20</v>
      </c>
      <c r="F464" s="4" t="s">
        <v>1532</v>
      </c>
      <c r="G464" s="4" t="s">
        <v>55</v>
      </c>
      <c r="H464" s="4" t="s">
        <v>15</v>
      </c>
      <c r="I464" s="10" t="s">
        <v>40</v>
      </c>
    </row>
    <row r="465" spans="1:9" ht="14.4" customHeight="1" x14ac:dyDescent="0.3">
      <c r="A465" t="s">
        <v>1533</v>
      </c>
      <c r="B465" s="4" t="s">
        <v>421</v>
      </c>
      <c r="C465" s="4" t="s">
        <v>518</v>
      </c>
      <c r="D465" s="6">
        <v>36</v>
      </c>
      <c r="E465" s="4" t="s">
        <v>20</v>
      </c>
      <c r="F465" s="4" t="s">
        <v>1534</v>
      </c>
      <c r="G465" s="4" t="s">
        <v>213</v>
      </c>
      <c r="H465" s="4" t="s">
        <v>15</v>
      </c>
      <c r="I465" s="10" t="s">
        <v>34</v>
      </c>
    </row>
    <row r="466" spans="1:9" ht="14.4" customHeight="1" x14ac:dyDescent="0.3">
      <c r="A466" t="s">
        <v>1535</v>
      </c>
      <c r="B466" s="4" t="s">
        <v>155</v>
      </c>
      <c r="C466" s="4" t="s">
        <v>1536</v>
      </c>
      <c r="D466" s="6">
        <v>45</v>
      </c>
      <c r="E466" s="4" t="s">
        <v>20</v>
      </c>
      <c r="F466" s="4" t="s">
        <v>1537</v>
      </c>
      <c r="G466" s="4" t="s">
        <v>95</v>
      </c>
      <c r="H466" s="4" t="s">
        <v>15</v>
      </c>
      <c r="I466" s="10" t="s">
        <v>23</v>
      </c>
    </row>
    <row r="467" spans="1:9" ht="14.4" customHeight="1" x14ac:dyDescent="0.3">
      <c r="A467" t="s">
        <v>1538</v>
      </c>
      <c r="B467" s="4" t="s">
        <v>782</v>
      </c>
      <c r="C467" s="4" t="s">
        <v>1371</v>
      </c>
      <c r="D467" s="6">
        <v>28</v>
      </c>
      <c r="E467" s="4" t="s">
        <v>20</v>
      </c>
      <c r="F467" s="4" t="s">
        <v>1539</v>
      </c>
      <c r="G467" s="4" t="s">
        <v>14</v>
      </c>
      <c r="H467" s="4" t="s">
        <v>15</v>
      </c>
      <c r="I467" s="10" t="s">
        <v>40</v>
      </c>
    </row>
    <row r="468" spans="1:9" ht="14.4" customHeight="1" x14ac:dyDescent="0.3">
      <c r="A468" t="s">
        <v>1540</v>
      </c>
      <c r="B468" s="4" t="s">
        <v>639</v>
      </c>
      <c r="C468" s="4" t="s">
        <v>1541</v>
      </c>
      <c r="D468" s="6">
        <v>18</v>
      </c>
      <c r="E468" s="4" t="s">
        <v>12</v>
      </c>
      <c r="F468" s="4" t="s">
        <v>1542</v>
      </c>
      <c r="G468" s="4" t="s">
        <v>256</v>
      </c>
      <c r="H468" s="4" t="s">
        <v>15</v>
      </c>
      <c r="I468" s="10" t="s">
        <v>40</v>
      </c>
    </row>
    <row r="469" spans="1:9" ht="14.4" customHeight="1" x14ac:dyDescent="0.3">
      <c r="A469" t="s">
        <v>1543</v>
      </c>
      <c r="B469" s="4" t="s">
        <v>110</v>
      </c>
      <c r="C469" s="4" t="s">
        <v>1544</v>
      </c>
      <c r="D469" s="6">
        <v>63</v>
      </c>
      <c r="E469" s="4" t="s">
        <v>20</v>
      </c>
      <c r="F469" s="4" t="s">
        <v>1545</v>
      </c>
      <c r="G469" s="4" t="s">
        <v>218</v>
      </c>
      <c r="H469" s="4" t="s">
        <v>15</v>
      </c>
      <c r="I469" s="10" t="s">
        <v>61</v>
      </c>
    </row>
    <row r="470" spans="1:9" ht="14.4" customHeight="1" x14ac:dyDescent="0.3">
      <c r="A470" t="s">
        <v>1546</v>
      </c>
      <c r="B470" s="4" t="s">
        <v>846</v>
      </c>
      <c r="C470" s="4" t="s">
        <v>1547</v>
      </c>
      <c r="D470" s="6">
        <v>45</v>
      </c>
      <c r="E470" s="4" t="s">
        <v>12</v>
      </c>
      <c r="F470" s="4" t="s">
        <v>1548</v>
      </c>
      <c r="G470" s="4" t="s">
        <v>218</v>
      </c>
      <c r="H470" s="4" t="s">
        <v>15</v>
      </c>
      <c r="I470" s="10" t="s">
        <v>34</v>
      </c>
    </row>
    <row r="471" spans="1:9" ht="14.4" customHeight="1" x14ac:dyDescent="0.3">
      <c r="A471" t="s">
        <v>1549</v>
      </c>
      <c r="B471" s="4" t="s">
        <v>205</v>
      </c>
      <c r="C471" s="4" t="s">
        <v>1383</v>
      </c>
      <c r="D471" s="6">
        <v>19</v>
      </c>
      <c r="E471" s="4" t="s">
        <v>12</v>
      </c>
      <c r="F471" s="4" t="s">
        <v>1550</v>
      </c>
      <c r="G471" s="4" t="s">
        <v>149</v>
      </c>
      <c r="H471" s="4" t="s">
        <v>15</v>
      </c>
      <c r="I471" s="10" t="s">
        <v>61</v>
      </c>
    </row>
    <row r="472" spans="1:9" ht="14.4" customHeight="1" x14ac:dyDescent="0.3">
      <c r="A472" t="s">
        <v>1551</v>
      </c>
      <c r="B472" s="4" t="s">
        <v>1234</v>
      </c>
      <c r="C472" s="4" t="s">
        <v>1552</v>
      </c>
      <c r="D472" s="6">
        <v>21</v>
      </c>
      <c r="E472" s="4" t="s">
        <v>20</v>
      </c>
      <c r="F472" s="4" t="s">
        <v>1553</v>
      </c>
      <c r="G472" s="4" t="s">
        <v>60</v>
      </c>
      <c r="H472" s="4" t="s">
        <v>15</v>
      </c>
      <c r="I472" s="10" t="s">
        <v>61</v>
      </c>
    </row>
    <row r="473" spans="1:9" ht="14.4" customHeight="1" x14ac:dyDescent="0.3">
      <c r="A473" t="s">
        <v>1554</v>
      </c>
      <c r="B473" s="4" t="s">
        <v>253</v>
      </c>
      <c r="C473" s="4" t="s">
        <v>1555</v>
      </c>
      <c r="D473" s="6">
        <v>42</v>
      </c>
      <c r="E473" s="4" t="s">
        <v>12</v>
      </c>
      <c r="F473" s="4" t="s">
        <v>1556</v>
      </c>
      <c r="G473" s="4" t="s">
        <v>85</v>
      </c>
      <c r="H473" s="4" t="s">
        <v>15</v>
      </c>
      <c r="I473" s="10" t="s">
        <v>23</v>
      </c>
    </row>
    <row r="474" spans="1:9" ht="14.4" customHeight="1" x14ac:dyDescent="0.3">
      <c r="A474" t="s">
        <v>1557</v>
      </c>
      <c r="B474" s="4" t="s">
        <v>1558</v>
      </c>
      <c r="C474" s="4" t="s">
        <v>1379</v>
      </c>
      <c r="D474" s="6">
        <v>42</v>
      </c>
      <c r="E474" s="4" t="s">
        <v>12</v>
      </c>
      <c r="F474" s="4" t="s">
        <v>1559</v>
      </c>
      <c r="G474" s="4" t="s">
        <v>826</v>
      </c>
      <c r="H474" s="4" t="s">
        <v>15</v>
      </c>
      <c r="I474" s="10" t="s">
        <v>40</v>
      </c>
    </row>
    <row r="475" spans="1:9" ht="14.4" customHeight="1" x14ac:dyDescent="0.3">
      <c r="A475" t="s">
        <v>1560</v>
      </c>
      <c r="B475" s="4" t="s">
        <v>92</v>
      </c>
      <c r="C475" s="4" t="s">
        <v>1561</v>
      </c>
      <c r="D475" s="6">
        <v>53</v>
      </c>
      <c r="E475" s="4" t="s">
        <v>12</v>
      </c>
      <c r="F475" s="4" t="s">
        <v>1562</v>
      </c>
      <c r="G475" s="4" t="s">
        <v>398</v>
      </c>
      <c r="H475" s="4" t="s">
        <v>15</v>
      </c>
      <c r="I475" s="10" t="s">
        <v>34</v>
      </c>
    </row>
    <row r="476" spans="1:9" ht="14.4" customHeight="1" x14ac:dyDescent="0.3">
      <c r="A476" t="s">
        <v>1563</v>
      </c>
      <c r="B476" s="4" t="s">
        <v>151</v>
      </c>
      <c r="C476" s="4" t="s">
        <v>58</v>
      </c>
      <c r="D476" s="6">
        <v>32</v>
      </c>
      <c r="E476" s="4" t="s">
        <v>20</v>
      </c>
      <c r="F476" s="4" t="s">
        <v>1564</v>
      </c>
      <c r="G476" s="4" t="s">
        <v>50</v>
      </c>
      <c r="H476" s="4" t="s">
        <v>15</v>
      </c>
      <c r="I476" s="10" t="s">
        <v>23</v>
      </c>
    </row>
    <row r="477" spans="1:9" ht="14.4" customHeight="1" x14ac:dyDescent="0.3">
      <c r="A477" t="s">
        <v>1565</v>
      </c>
      <c r="B477" s="4" t="s">
        <v>1566</v>
      </c>
      <c r="C477" s="4" t="s">
        <v>1567</v>
      </c>
      <c r="D477" s="6">
        <v>18</v>
      </c>
      <c r="E477" s="4" t="s">
        <v>20</v>
      </c>
      <c r="F477" s="4" t="s">
        <v>479</v>
      </c>
      <c r="G477" s="4" t="s">
        <v>218</v>
      </c>
      <c r="H477" s="4" t="s">
        <v>15</v>
      </c>
      <c r="I477" s="10" t="s">
        <v>23</v>
      </c>
    </row>
    <row r="478" spans="1:9" ht="14.4" customHeight="1" x14ac:dyDescent="0.3">
      <c r="A478" t="s">
        <v>1568</v>
      </c>
      <c r="B478" s="4" t="s">
        <v>839</v>
      </c>
      <c r="C478" s="4" t="s">
        <v>1383</v>
      </c>
      <c r="D478" s="6">
        <v>33</v>
      </c>
      <c r="E478" s="4" t="s">
        <v>20</v>
      </c>
      <c r="F478" s="4" t="s">
        <v>1569</v>
      </c>
      <c r="G478" s="4" t="s">
        <v>123</v>
      </c>
      <c r="H478" s="4" t="s">
        <v>15</v>
      </c>
      <c r="I478" s="10" t="s">
        <v>61</v>
      </c>
    </row>
    <row r="479" spans="1:9" ht="14.4" customHeight="1" x14ac:dyDescent="0.3">
      <c r="A479" t="s">
        <v>1570</v>
      </c>
      <c r="B479" s="4" t="s">
        <v>328</v>
      </c>
      <c r="C479" s="4" t="s">
        <v>31</v>
      </c>
      <c r="D479" s="6">
        <v>41</v>
      </c>
      <c r="E479" s="4" t="s">
        <v>20</v>
      </c>
      <c r="F479" s="4" t="s">
        <v>1571</v>
      </c>
      <c r="G479" s="4" t="s">
        <v>80</v>
      </c>
      <c r="H479" s="4" t="s">
        <v>15</v>
      </c>
      <c r="I479" s="10" t="s">
        <v>23</v>
      </c>
    </row>
    <row r="480" spans="1:9" ht="14.4" customHeight="1" x14ac:dyDescent="0.3">
      <c r="A480" t="s">
        <v>1572</v>
      </c>
      <c r="B480" s="4" t="s">
        <v>498</v>
      </c>
      <c r="C480" s="4" t="s">
        <v>1573</v>
      </c>
      <c r="D480" s="6">
        <v>59</v>
      </c>
      <c r="E480" s="4" t="s">
        <v>12</v>
      </c>
      <c r="F480" s="4" t="s">
        <v>1574</v>
      </c>
      <c r="G480" s="4" t="s">
        <v>50</v>
      </c>
      <c r="H480" s="4" t="s">
        <v>15</v>
      </c>
      <c r="I480" s="10" t="s">
        <v>61</v>
      </c>
    </row>
    <row r="481" spans="1:9" ht="14.4" customHeight="1" x14ac:dyDescent="0.3">
      <c r="A481" t="s">
        <v>1575</v>
      </c>
      <c r="B481" s="4" t="s">
        <v>1576</v>
      </c>
      <c r="C481" s="4" t="s">
        <v>1577</v>
      </c>
      <c r="D481" s="6">
        <v>40</v>
      </c>
      <c r="E481" s="4" t="s">
        <v>12</v>
      </c>
      <c r="F481" s="4" t="s">
        <v>1578</v>
      </c>
      <c r="G481" s="4" t="s">
        <v>55</v>
      </c>
      <c r="H481" s="4" t="s">
        <v>15</v>
      </c>
      <c r="I481" s="10" t="s">
        <v>34</v>
      </c>
    </row>
    <row r="482" spans="1:9" ht="14.4" customHeight="1" x14ac:dyDescent="0.3">
      <c r="A482" t="s">
        <v>1579</v>
      </c>
      <c r="B482" s="4" t="s">
        <v>224</v>
      </c>
      <c r="C482" s="4" t="s">
        <v>810</v>
      </c>
      <c r="D482" s="6">
        <v>33</v>
      </c>
      <c r="E482" s="4" t="s">
        <v>12</v>
      </c>
      <c r="F482" s="4" t="s">
        <v>1580</v>
      </c>
      <c r="G482" s="4" t="s">
        <v>314</v>
      </c>
      <c r="H482" s="4" t="s">
        <v>15</v>
      </c>
      <c r="I482" s="10" t="s">
        <v>34</v>
      </c>
    </row>
    <row r="483" spans="1:9" ht="14.4" customHeight="1" x14ac:dyDescent="0.3">
      <c r="A483" t="s">
        <v>1581</v>
      </c>
      <c r="B483" s="4" t="s">
        <v>1021</v>
      </c>
      <c r="C483" s="4" t="s">
        <v>1582</v>
      </c>
      <c r="D483" s="6">
        <v>21</v>
      </c>
      <c r="E483" s="4" t="s">
        <v>12</v>
      </c>
      <c r="F483" s="4" t="s">
        <v>1583</v>
      </c>
      <c r="G483" s="4" t="s">
        <v>104</v>
      </c>
      <c r="H483" s="4" t="s">
        <v>15</v>
      </c>
      <c r="I483" s="10" t="s">
        <v>61</v>
      </c>
    </row>
    <row r="484" spans="1:9" ht="14.4" customHeight="1" x14ac:dyDescent="0.3">
      <c r="A484" t="s">
        <v>1584</v>
      </c>
      <c r="B484" s="4" t="s">
        <v>1585</v>
      </c>
      <c r="C484" s="4" t="s">
        <v>1586</v>
      </c>
      <c r="D484" s="6">
        <v>26</v>
      </c>
      <c r="E484" s="4" t="s">
        <v>12</v>
      </c>
      <c r="F484" s="4" t="s">
        <v>1587</v>
      </c>
      <c r="G484" s="4" t="s">
        <v>691</v>
      </c>
      <c r="H484" s="4" t="s">
        <v>15</v>
      </c>
      <c r="I484" s="10" t="s">
        <v>23</v>
      </c>
    </row>
    <row r="485" spans="1:9" ht="14.4" customHeight="1" x14ac:dyDescent="0.3">
      <c r="A485" t="s">
        <v>1588</v>
      </c>
      <c r="B485" s="4" t="s">
        <v>163</v>
      </c>
      <c r="C485" s="4" t="s">
        <v>286</v>
      </c>
      <c r="D485" s="6">
        <v>48</v>
      </c>
      <c r="E485" s="4" t="s">
        <v>12</v>
      </c>
      <c r="F485" s="4" t="s">
        <v>1589</v>
      </c>
      <c r="G485" s="4" t="s">
        <v>235</v>
      </c>
      <c r="H485" s="4" t="s">
        <v>15</v>
      </c>
      <c r="I485" s="10" t="s">
        <v>61</v>
      </c>
    </row>
    <row r="486" spans="1:9" ht="14.4" customHeight="1" x14ac:dyDescent="0.3">
      <c r="A486" t="s">
        <v>1590</v>
      </c>
      <c r="B486" s="4" t="s">
        <v>159</v>
      </c>
      <c r="C486" s="4" t="s">
        <v>1460</v>
      </c>
      <c r="D486" s="6">
        <v>32</v>
      </c>
      <c r="E486" s="4" t="s">
        <v>12</v>
      </c>
      <c r="F486" s="4" t="s">
        <v>1591</v>
      </c>
      <c r="G486" s="4" t="s">
        <v>826</v>
      </c>
      <c r="H486" s="4" t="s">
        <v>15</v>
      </c>
      <c r="I486" s="10" t="s">
        <v>34</v>
      </c>
    </row>
    <row r="487" spans="1:9" ht="14.4" customHeight="1" x14ac:dyDescent="0.3">
      <c r="A487" t="s">
        <v>1592</v>
      </c>
      <c r="B487" s="4" t="s">
        <v>1593</v>
      </c>
      <c r="C487" s="4" t="s">
        <v>1368</v>
      </c>
      <c r="D487" s="6">
        <v>46</v>
      </c>
      <c r="E487" s="4" t="s">
        <v>20</v>
      </c>
      <c r="F487" s="4" t="s">
        <v>1594</v>
      </c>
      <c r="G487" s="4" t="s">
        <v>353</v>
      </c>
      <c r="H487" s="4" t="s">
        <v>15</v>
      </c>
      <c r="I487" s="10" t="s">
        <v>34</v>
      </c>
    </row>
    <row r="488" spans="1:9" ht="14.4" customHeight="1" x14ac:dyDescent="0.3">
      <c r="A488" t="s">
        <v>1595</v>
      </c>
      <c r="B488" s="4" t="s">
        <v>201</v>
      </c>
      <c r="C488" s="4" t="s">
        <v>518</v>
      </c>
      <c r="D488" s="6">
        <v>22</v>
      </c>
      <c r="E488" s="4" t="s">
        <v>20</v>
      </c>
      <c r="F488" s="4" t="s">
        <v>1596</v>
      </c>
      <c r="G488" s="4" t="s">
        <v>218</v>
      </c>
      <c r="H488" s="4" t="s">
        <v>15</v>
      </c>
      <c r="I488" s="10" t="s">
        <v>34</v>
      </c>
    </row>
    <row r="489" spans="1:9" ht="14.4" customHeight="1" x14ac:dyDescent="0.3">
      <c r="A489" t="s">
        <v>1597</v>
      </c>
      <c r="B489" s="4" t="s">
        <v>1598</v>
      </c>
      <c r="C489" s="4" t="s">
        <v>810</v>
      </c>
      <c r="D489" s="6">
        <v>36</v>
      </c>
      <c r="E489" s="4" t="s">
        <v>20</v>
      </c>
      <c r="F489" s="4" t="s">
        <v>1599</v>
      </c>
      <c r="G489" s="4" t="s">
        <v>149</v>
      </c>
      <c r="H489" s="4" t="s">
        <v>15</v>
      </c>
      <c r="I489" s="10" t="s">
        <v>23</v>
      </c>
    </row>
    <row r="490" spans="1:9" ht="14.4" customHeight="1" x14ac:dyDescent="0.3">
      <c r="A490" t="s">
        <v>1600</v>
      </c>
      <c r="B490" s="4" t="s">
        <v>970</v>
      </c>
      <c r="C490" s="4" t="s">
        <v>1601</v>
      </c>
      <c r="D490" s="6">
        <v>23</v>
      </c>
      <c r="E490" s="4" t="s">
        <v>20</v>
      </c>
      <c r="F490" s="4" t="s">
        <v>1602</v>
      </c>
      <c r="G490" s="4" t="s">
        <v>39</v>
      </c>
      <c r="H490" s="4" t="s">
        <v>15</v>
      </c>
      <c r="I490" s="10" t="s">
        <v>23</v>
      </c>
    </row>
    <row r="491" spans="1:9" ht="14.4" customHeight="1" x14ac:dyDescent="0.3">
      <c r="A491" t="s">
        <v>1603</v>
      </c>
      <c r="B491" s="4" t="s">
        <v>1266</v>
      </c>
      <c r="C491" s="4" t="s">
        <v>305</v>
      </c>
      <c r="D491" s="6">
        <v>42</v>
      </c>
      <c r="E491" s="4" t="s">
        <v>20</v>
      </c>
      <c r="F491" s="4" t="s">
        <v>1604</v>
      </c>
      <c r="G491" s="4" t="s">
        <v>319</v>
      </c>
      <c r="H491" s="4" t="s">
        <v>15</v>
      </c>
      <c r="I491" s="10" t="s">
        <v>40</v>
      </c>
    </row>
    <row r="492" spans="1:9" ht="14.4" customHeight="1" x14ac:dyDescent="0.3">
      <c r="A492" t="s">
        <v>1605</v>
      </c>
      <c r="B492" s="4" t="s">
        <v>1606</v>
      </c>
      <c r="C492" s="4" t="s">
        <v>31</v>
      </c>
      <c r="D492" s="6">
        <v>23</v>
      </c>
      <c r="E492" s="4" t="s">
        <v>12</v>
      </c>
      <c r="F492" s="4" t="s">
        <v>1607</v>
      </c>
      <c r="G492" s="4" t="s">
        <v>179</v>
      </c>
      <c r="H492" s="4" t="s">
        <v>15</v>
      </c>
      <c r="I492" s="10" t="s">
        <v>23</v>
      </c>
    </row>
    <row r="493" spans="1:9" ht="14.4" customHeight="1" x14ac:dyDescent="0.3">
      <c r="A493" t="s">
        <v>1608</v>
      </c>
      <c r="B493" s="4" t="s">
        <v>1609</v>
      </c>
      <c r="C493" s="4" t="s">
        <v>259</v>
      </c>
      <c r="D493" s="6">
        <v>52</v>
      </c>
      <c r="E493" s="4" t="s">
        <v>20</v>
      </c>
      <c r="F493" s="4" t="s">
        <v>1610</v>
      </c>
      <c r="G493" s="4" t="s">
        <v>50</v>
      </c>
      <c r="H493" s="4" t="s">
        <v>15</v>
      </c>
      <c r="I493" s="10" t="s">
        <v>61</v>
      </c>
    </row>
    <row r="494" spans="1:9" ht="14.4" customHeight="1" x14ac:dyDescent="0.3">
      <c r="A494" t="s">
        <v>1611</v>
      </c>
      <c r="B494" s="4" t="s">
        <v>1612</v>
      </c>
      <c r="C494" s="4" t="s">
        <v>522</v>
      </c>
      <c r="D494" s="6">
        <v>59</v>
      </c>
      <c r="E494" s="4" t="s">
        <v>20</v>
      </c>
      <c r="F494" s="4" t="s">
        <v>1613</v>
      </c>
      <c r="G494" s="4" t="s">
        <v>314</v>
      </c>
      <c r="H494" s="4" t="s">
        <v>15</v>
      </c>
      <c r="I494" s="10" t="s">
        <v>23</v>
      </c>
    </row>
    <row r="495" spans="1:9" ht="14.4" customHeight="1" x14ac:dyDescent="0.3">
      <c r="A495" t="s">
        <v>1614</v>
      </c>
      <c r="B495" s="4" t="s">
        <v>1598</v>
      </c>
      <c r="C495" s="4" t="s">
        <v>630</v>
      </c>
      <c r="D495" s="6">
        <v>28</v>
      </c>
      <c r="E495" s="4" t="s">
        <v>12</v>
      </c>
      <c r="F495" s="4" t="s">
        <v>108</v>
      </c>
      <c r="G495" s="4" t="s">
        <v>28</v>
      </c>
      <c r="H495" s="4" t="s">
        <v>15</v>
      </c>
      <c r="I495" s="10" t="s">
        <v>40</v>
      </c>
    </row>
    <row r="496" spans="1:9" ht="14.4" customHeight="1" x14ac:dyDescent="0.3">
      <c r="A496" t="s">
        <v>1615</v>
      </c>
      <c r="B496" s="4" t="s">
        <v>587</v>
      </c>
      <c r="C496" s="4" t="s">
        <v>73</v>
      </c>
      <c r="D496" s="6">
        <v>21</v>
      </c>
      <c r="E496" s="4" t="s">
        <v>12</v>
      </c>
      <c r="F496" s="4" t="s">
        <v>1616</v>
      </c>
      <c r="G496" s="4" t="s">
        <v>439</v>
      </c>
      <c r="H496" s="4" t="s">
        <v>15</v>
      </c>
      <c r="I496" s="10" t="s">
        <v>61</v>
      </c>
    </row>
    <row r="497" spans="1:9" ht="14.4" customHeight="1" x14ac:dyDescent="0.3">
      <c r="A497" t="s">
        <v>1617</v>
      </c>
      <c r="B497" s="4" t="s">
        <v>205</v>
      </c>
      <c r="C497" s="4" t="s">
        <v>1618</v>
      </c>
      <c r="D497" s="6">
        <v>23</v>
      </c>
      <c r="E497" s="4" t="s">
        <v>20</v>
      </c>
      <c r="F497" s="4" t="s">
        <v>1619</v>
      </c>
      <c r="G497" s="4" t="s">
        <v>118</v>
      </c>
      <c r="H497" s="4" t="s">
        <v>15</v>
      </c>
      <c r="I497" s="10" t="s">
        <v>34</v>
      </c>
    </row>
    <row r="498" spans="1:9" ht="14.4" customHeight="1" x14ac:dyDescent="0.3">
      <c r="A498" t="s">
        <v>1620</v>
      </c>
      <c r="B498" s="4" t="s">
        <v>176</v>
      </c>
      <c r="C498" s="4" t="s">
        <v>365</v>
      </c>
      <c r="D498" s="6">
        <v>56</v>
      </c>
      <c r="E498" s="4" t="s">
        <v>12</v>
      </c>
      <c r="F498" s="4" t="s">
        <v>1621</v>
      </c>
      <c r="G498" s="4" t="s">
        <v>33</v>
      </c>
      <c r="H498" s="4" t="s">
        <v>15</v>
      </c>
      <c r="I498" s="10" t="s">
        <v>34</v>
      </c>
    </row>
    <row r="499" spans="1:9" ht="14.4" customHeight="1" x14ac:dyDescent="0.3">
      <c r="A499" t="s">
        <v>1622</v>
      </c>
      <c r="B499" s="4" t="s">
        <v>163</v>
      </c>
      <c r="C499" s="4" t="s">
        <v>1623</v>
      </c>
      <c r="D499" s="6">
        <v>47</v>
      </c>
      <c r="E499" s="4" t="s">
        <v>20</v>
      </c>
      <c r="F499" s="4" t="s">
        <v>1624</v>
      </c>
      <c r="G499" s="4" t="s">
        <v>75</v>
      </c>
      <c r="H499" s="4" t="s">
        <v>15</v>
      </c>
      <c r="I499" s="10" t="s">
        <v>61</v>
      </c>
    </row>
    <row r="500" spans="1:9" ht="14.4" customHeight="1" x14ac:dyDescent="0.3">
      <c r="A500" t="s">
        <v>1625</v>
      </c>
      <c r="B500" s="4" t="s">
        <v>1626</v>
      </c>
      <c r="C500" s="4" t="s">
        <v>865</v>
      </c>
      <c r="D500" s="6">
        <v>35</v>
      </c>
      <c r="E500" s="4" t="s">
        <v>12</v>
      </c>
      <c r="F500" s="4" t="s">
        <v>1627</v>
      </c>
      <c r="G500" s="4" t="s">
        <v>295</v>
      </c>
      <c r="H500" s="4" t="s">
        <v>15</v>
      </c>
      <c r="I500" s="10" t="s">
        <v>40</v>
      </c>
    </row>
    <row r="501" spans="1:9" ht="14.4" customHeight="1" x14ac:dyDescent="0.3">
      <c r="A501" t="s">
        <v>1628</v>
      </c>
      <c r="B501" s="4" t="s">
        <v>1558</v>
      </c>
      <c r="C501" s="4" t="s">
        <v>1629</v>
      </c>
      <c r="D501" s="6">
        <v>27</v>
      </c>
      <c r="E501" s="4" t="s">
        <v>20</v>
      </c>
      <c r="F501" s="4" t="s">
        <v>1630</v>
      </c>
      <c r="G501" s="4" t="s">
        <v>45</v>
      </c>
      <c r="H501" s="4" t="s">
        <v>15</v>
      </c>
      <c r="I501" s="10" t="s">
        <v>23</v>
      </c>
    </row>
  </sheetData>
  <conditionalFormatting sqref="I2:I501">
    <cfRule type="dataBar" priority="1">
      <dataBar>
        <cfvo type="min"/>
        <cfvo type="max"/>
        <color rgb="FF63C384"/>
      </dataBar>
      <extLst>
        <ext xmlns:x14="http://schemas.microsoft.com/office/spreadsheetml/2009/9/main" uri="{B025F937-C7B1-47D3-B67F-A62EFF666E3E}">
          <x14:id>{39E5D205-30C7-48D2-982A-8E350659BF54}</x14:id>
        </ext>
      </extLst>
    </cfRule>
  </conditionalFormatting>
  <pageMargins left="0.75" right="0.75" top="1" bottom="1" header="0.5" footer="0.5"/>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39E5D205-30C7-48D2-982A-8E350659BF54}">
            <x14:dataBar minLength="0" maxLength="100" border="1" negativeBarBorderColorSameAsPositive="0">
              <x14:cfvo type="autoMin"/>
              <x14:cfvo type="autoMax"/>
              <x14:borderColor rgb="FF63C384"/>
              <x14:negativeFillColor rgb="FFFF0000"/>
              <x14:negativeBorderColor rgb="FFFF0000"/>
              <x14:axisColor rgb="FF000000"/>
            </x14:dataBar>
          </x14:cfRule>
          <xm:sqref>I2:I501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2"/>
  <sheetViews>
    <sheetView zoomScaleNormal="100" workbookViewId="0">
      <selection activeCell="B1" sqref="B1:B1048576"/>
    </sheetView>
  </sheetViews>
  <sheetFormatPr defaultRowHeight="15" customHeight="1" x14ac:dyDescent="0.3"/>
  <cols>
    <col min="1" max="1" width="22.109375" customWidth="1"/>
    <col min="2" max="2" width="36.44140625" style="4" customWidth="1"/>
    <col min="3" max="3" width="16.88671875" style="4" customWidth="1"/>
    <col min="4" max="4" width="22" style="4" customWidth="1"/>
    <col min="5" max="5" width="25.33203125" style="4" customWidth="1"/>
    <col min="6" max="6" width="9.109375" style="8"/>
    <col min="7" max="7" width="9.109375" style="6"/>
  </cols>
  <sheetData>
    <row r="1" spans="1:7" ht="14.4" x14ac:dyDescent="0.3">
      <c r="A1" s="2" t="s">
        <v>1631</v>
      </c>
      <c r="B1" s="7" t="s">
        <v>1632</v>
      </c>
      <c r="C1" s="7" t="s">
        <v>1633</v>
      </c>
      <c r="D1" s="7" t="s">
        <v>1634</v>
      </c>
      <c r="E1" s="7" t="s">
        <v>1635</v>
      </c>
      <c r="F1" s="11" t="s">
        <v>1636</v>
      </c>
      <c r="G1" s="5" t="s">
        <v>1637</v>
      </c>
    </row>
    <row r="2" spans="1:7" ht="14.4" x14ac:dyDescent="0.3">
      <c r="A2" t="s">
        <v>1638</v>
      </c>
      <c r="B2" s="4" t="s">
        <v>1639</v>
      </c>
      <c r="C2" s="4" t="s">
        <v>1640</v>
      </c>
      <c r="D2" s="4" t="s">
        <v>1641</v>
      </c>
      <c r="E2" s="4" t="s">
        <v>1642</v>
      </c>
      <c r="F2" s="8">
        <v>112.42</v>
      </c>
      <c r="G2" s="6">
        <v>416</v>
      </c>
    </row>
    <row r="3" spans="1:7" ht="14.4" x14ac:dyDescent="0.3">
      <c r="A3" t="s">
        <v>1643</v>
      </c>
      <c r="B3" s="4" t="s">
        <v>1644</v>
      </c>
      <c r="C3" s="4" t="s">
        <v>1645</v>
      </c>
      <c r="D3" s="4" t="s">
        <v>1646</v>
      </c>
      <c r="E3" s="4" t="s">
        <v>1647</v>
      </c>
      <c r="F3" s="8">
        <v>342.56</v>
      </c>
      <c r="G3" s="6">
        <v>181</v>
      </c>
    </row>
    <row r="4" spans="1:7" ht="14.4" x14ac:dyDescent="0.3">
      <c r="A4" t="s">
        <v>1648</v>
      </c>
      <c r="B4" s="4" t="s">
        <v>1649</v>
      </c>
      <c r="C4" s="4" t="s">
        <v>1645</v>
      </c>
      <c r="D4" s="4" t="s">
        <v>1650</v>
      </c>
      <c r="E4" s="4" t="s">
        <v>1651</v>
      </c>
      <c r="F4" s="8">
        <v>254.04361702127662</v>
      </c>
      <c r="G4" s="6">
        <v>352</v>
      </c>
    </row>
    <row r="5" spans="1:7" ht="14.4" x14ac:dyDescent="0.3">
      <c r="A5" t="s">
        <v>1652</v>
      </c>
      <c r="B5" s="4" t="s">
        <v>1653</v>
      </c>
      <c r="C5" s="4" t="s">
        <v>1645</v>
      </c>
      <c r="D5" s="4" t="s">
        <v>1650</v>
      </c>
      <c r="E5" s="4" t="s">
        <v>1654</v>
      </c>
      <c r="F5" s="8">
        <v>364.67</v>
      </c>
      <c r="G5" s="6">
        <v>452</v>
      </c>
    </row>
    <row r="6" spans="1:7" ht="14.4" x14ac:dyDescent="0.3">
      <c r="A6" t="s">
        <v>1655</v>
      </c>
      <c r="B6" s="4" t="s">
        <v>1656</v>
      </c>
      <c r="C6" s="4" t="s">
        <v>1645</v>
      </c>
      <c r="D6" s="4" t="s">
        <v>1657</v>
      </c>
      <c r="E6" s="4" t="s">
        <v>1658</v>
      </c>
      <c r="F6" s="8">
        <v>306.45999999999998</v>
      </c>
      <c r="G6" s="6">
        <v>487</v>
      </c>
    </row>
    <row r="7" spans="1:7" ht="14.4" x14ac:dyDescent="0.3">
      <c r="A7" t="s">
        <v>1659</v>
      </c>
      <c r="B7" s="4" t="s">
        <v>1660</v>
      </c>
      <c r="C7" s="4" t="s">
        <v>1645</v>
      </c>
      <c r="D7" s="4" t="s">
        <v>1661</v>
      </c>
      <c r="E7" s="4" t="s">
        <v>1662</v>
      </c>
      <c r="F7" s="8">
        <v>261</v>
      </c>
      <c r="G7" s="6">
        <v>59</v>
      </c>
    </row>
    <row r="8" spans="1:7" ht="14.4" x14ac:dyDescent="0.3">
      <c r="A8" t="s">
        <v>1663</v>
      </c>
      <c r="B8" s="4" t="s">
        <v>1664</v>
      </c>
      <c r="C8" s="4" t="s">
        <v>1665</v>
      </c>
      <c r="D8" s="4" t="s">
        <v>1666</v>
      </c>
      <c r="E8" s="4" t="s">
        <v>1667</v>
      </c>
      <c r="F8" s="8">
        <v>312.8</v>
      </c>
      <c r="G8" s="6">
        <v>350</v>
      </c>
    </row>
    <row r="9" spans="1:7" ht="14.4" x14ac:dyDescent="0.3">
      <c r="A9" t="s">
        <v>1668</v>
      </c>
      <c r="B9" s="4" t="s">
        <v>1669</v>
      </c>
      <c r="C9" s="4" t="s">
        <v>1670</v>
      </c>
      <c r="D9" s="4" t="s">
        <v>1671</v>
      </c>
      <c r="E9" s="4" t="s">
        <v>1672</v>
      </c>
      <c r="F9" s="8">
        <v>218.86</v>
      </c>
      <c r="G9" s="6">
        <v>170</v>
      </c>
    </row>
    <row r="10" spans="1:7" ht="14.4" x14ac:dyDescent="0.3">
      <c r="A10" t="s">
        <v>1673</v>
      </c>
      <c r="B10" s="4" t="s">
        <v>1674</v>
      </c>
      <c r="C10" s="4" t="s">
        <v>1640</v>
      </c>
      <c r="D10" s="4" t="s">
        <v>1675</v>
      </c>
      <c r="E10" s="4" t="s">
        <v>1676</v>
      </c>
      <c r="F10" s="8">
        <v>439.07</v>
      </c>
      <c r="G10" s="6">
        <v>142</v>
      </c>
    </row>
    <row r="11" spans="1:7" ht="14.4" x14ac:dyDescent="0.3">
      <c r="A11" t="s">
        <v>1677</v>
      </c>
      <c r="B11" s="4" t="s">
        <v>1678</v>
      </c>
      <c r="C11" s="4" t="s">
        <v>1679</v>
      </c>
      <c r="D11" s="4" t="s">
        <v>1680</v>
      </c>
      <c r="E11" s="4" t="s">
        <v>1681</v>
      </c>
      <c r="F11" s="8">
        <v>495.72</v>
      </c>
      <c r="G11" s="6">
        <v>323</v>
      </c>
    </row>
    <row r="12" spans="1:7" ht="14.4" x14ac:dyDescent="0.3">
      <c r="A12" t="s">
        <v>1682</v>
      </c>
      <c r="B12" s="4" t="s">
        <v>1683</v>
      </c>
      <c r="C12" s="4" t="s">
        <v>1670</v>
      </c>
      <c r="D12" s="4" t="s">
        <v>1684</v>
      </c>
      <c r="E12" s="4" t="s">
        <v>1685</v>
      </c>
      <c r="F12" s="8">
        <v>298.86</v>
      </c>
      <c r="G12" s="6">
        <v>308</v>
      </c>
    </row>
    <row r="13" spans="1:7" ht="14.4" x14ac:dyDescent="0.3">
      <c r="A13" t="s">
        <v>1686</v>
      </c>
      <c r="B13" s="4" t="s">
        <v>1687</v>
      </c>
      <c r="C13" s="4" t="s">
        <v>1640</v>
      </c>
      <c r="D13" s="4" t="s">
        <v>1661</v>
      </c>
      <c r="E13" s="4" t="s">
        <v>1688</v>
      </c>
      <c r="F13" s="8">
        <v>449.4</v>
      </c>
      <c r="G13" s="6">
        <v>273.49484536082474</v>
      </c>
    </row>
    <row r="14" spans="1:7" ht="14.4" x14ac:dyDescent="0.3">
      <c r="A14" t="s">
        <v>1689</v>
      </c>
      <c r="B14" s="4" t="s">
        <v>1690</v>
      </c>
      <c r="C14" s="4" t="s">
        <v>1665</v>
      </c>
      <c r="D14" s="4" t="s">
        <v>1691</v>
      </c>
      <c r="E14" s="4" t="s">
        <v>1692</v>
      </c>
      <c r="F14" s="8">
        <v>115.82</v>
      </c>
      <c r="G14" s="6">
        <v>460</v>
      </c>
    </row>
    <row r="15" spans="1:7" ht="14.4" x14ac:dyDescent="0.3">
      <c r="A15" t="s">
        <v>1693</v>
      </c>
      <c r="B15" s="4" t="s">
        <v>1694</v>
      </c>
      <c r="C15" s="4" t="s">
        <v>1640</v>
      </c>
      <c r="D15" s="4" t="s">
        <v>1661</v>
      </c>
      <c r="E15" s="4" t="s">
        <v>1695</v>
      </c>
      <c r="F15" s="8">
        <v>242.23</v>
      </c>
      <c r="G15" s="6">
        <v>453</v>
      </c>
    </row>
    <row r="16" spans="1:7" ht="14.4" x14ac:dyDescent="0.3">
      <c r="A16" t="s">
        <v>1696</v>
      </c>
      <c r="B16" s="4" t="s">
        <v>1697</v>
      </c>
      <c r="C16" s="4" t="s">
        <v>1670</v>
      </c>
      <c r="D16" s="4" t="s">
        <v>1698</v>
      </c>
      <c r="E16" s="4" t="s">
        <v>1699</v>
      </c>
      <c r="F16" s="8">
        <v>48.01</v>
      </c>
      <c r="G16" s="6">
        <v>439</v>
      </c>
    </row>
    <row r="17" spans="1:7" ht="14.4" x14ac:dyDescent="0.3">
      <c r="A17" t="s">
        <v>1700</v>
      </c>
      <c r="B17" s="4" t="s">
        <v>1701</v>
      </c>
      <c r="C17" s="4" t="s">
        <v>1640</v>
      </c>
      <c r="D17" s="4" t="s">
        <v>1702</v>
      </c>
      <c r="E17" s="4" t="s">
        <v>1703</v>
      </c>
      <c r="F17" s="8">
        <v>465.34</v>
      </c>
      <c r="G17" s="6">
        <v>301</v>
      </c>
    </row>
    <row r="18" spans="1:7" ht="14.4" x14ac:dyDescent="0.3">
      <c r="A18" t="s">
        <v>1704</v>
      </c>
      <c r="B18" s="4" t="s">
        <v>1705</v>
      </c>
      <c r="C18" s="4" t="s">
        <v>1665</v>
      </c>
      <c r="D18" s="4" t="s">
        <v>1706</v>
      </c>
      <c r="E18" s="4" t="s">
        <v>1707</v>
      </c>
      <c r="F18" s="8">
        <v>337.42</v>
      </c>
      <c r="G18" s="6">
        <v>256</v>
      </c>
    </row>
    <row r="19" spans="1:7" ht="14.4" x14ac:dyDescent="0.3">
      <c r="A19" t="s">
        <v>1708</v>
      </c>
      <c r="B19" s="4" t="s">
        <v>1709</v>
      </c>
      <c r="C19" s="4" t="s">
        <v>1679</v>
      </c>
      <c r="D19" s="4" t="s">
        <v>1661</v>
      </c>
      <c r="E19" s="4" t="s">
        <v>1710</v>
      </c>
      <c r="F19" s="8">
        <v>144.53</v>
      </c>
      <c r="G19" s="6">
        <v>367</v>
      </c>
    </row>
    <row r="20" spans="1:7" ht="14.4" x14ac:dyDescent="0.3">
      <c r="A20" t="s">
        <v>1711</v>
      </c>
      <c r="B20" s="4" t="s">
        <v>1712</v>
      </c>
      <c r="C20" s="4" t="s">
        <v>1645</v>
      </c>
      <c r="D20" s="4" t="s">
        <v>1657</v>
      </c>
      <c r="E20" s="4" t="s">
        <v>1713</v>
      </c>
      <c r="F20" s="8">
        <v>254.04361702127662</v>
      </c>
      <c r="G20" s="6">
        <v>343</v>
      </c>
    </row>
    <row r="21" spans="1:7" ht="14.4" x14ac:dyDescent="0.3">
      <c r="A21" t="s">
        <v>1714</v>
      </c>
      <c r="B21" s="4" t="s">
        <v>1715</v>
      </c>
      <c r="C21" s="4" t="s">
        <v>1679</v>
      </c>
      <c r="D21" s="4" t="s">
        <v>1716</v>
      </c>
      <c r="E21" s="4" t="s">
        <v>1717</v>
      </c>
      <c r="F21" s="8">
        <v>21.34</v>
      </c>
      <c r="G21" s="6">
        <v>65</v>
      </c>
    </row>
    <row r="22" spans="1:7" ht="14.4" x14ac:dyDescent="0.3">
      <c r="A22" t="s">
        <v>1718</v>
      </c>
      <c r="B22" s="4" t="s">
        <v>1719</v>
      </c>
      <c r="C22" s="4" t="s">
        <v>1679</v>
      </c>
      <c r="D22" s="4" t="s">
        <v>1661</v>
      </c>
      <c r="E22" s="4" t="s">
        <v>1720</v>
      </c>
      <c r="F22" s="8">
        <v>131.51</v>
      </c>
      <c r="G22" s="6">
        <v>273.49484536082474</v>
      </c>
    </row>
    <row r="23" spans="1:7" ht="14.4" x14ac:dyDescent="0.3">
      <c r="A23" t="s">
        <v>1721</v>
      </c>
      <c r="B23" s="4" t="s">
        <v>1722</v>
      </c>
      <c r="C23" s="4" t="s">
        <v>1670</v>
      </c>
      <c r="D23" s="4" t="s">
        <v>1723</v>
      </c>
      <c r="E23" s="4" t="s">
        <v>1724</v>
      </c>
      <c r="F23" s="8">
        <v>123.46</v>
      </c>
      <c r="G23" s="6">
        <v>76</v>
      </c>
    </row>
    <row r="24" spans="1:7" ht="14.4" x14ac:dyDescent="0.3">
      <c r="A24" t="s">
        <v>1725</v>
      </c>
      <c r="B24" s="4" t="s">
        <v>1726</v>
      </c>
      <c r="C24" s="4" t="s">
        <v>1679</v>
      </c>
      <c r="D24" s="4" t="s">
        <v>1716</v>
      </c>
      <c r="E24" s="4" t="s">
        <v>1727</v>
      </c>
      <c r="F24" s="8">
        <v>484.62</v>
      </c>
      <c r="G24" s="6">
        <v>432</v>
      </c>
    </row>
    <row r="25" spans="1:7" ht="14.4" x14ac:dyDescent="0.3">
      <c r="A25" t="s">
        <v>1728</v>
      </c>
      <c r="B25" s="4" t="s">
        <v>1729</v>
      </c>
      <c r="C25" s="4" t="s">
        <v>1645</v>
      </c>
      <c r="D25" s="4" t="s">
        <v>1646</v>
      </c>
      <c r="E25" s="4" t="s">
        <v>1730</v>
      </c>
      <c r="F25" s="8">
        <v>254.04361702127662</v>
      </c>
      <c r="G25" s="6">
        <v>360</v>
      </c>
    </row>
    <row r="26" spans="1:7" ht="14.4" x14ac:dyDescent="0.3">
      <c r="A26" t="s">
        <v>1731</v>
      </c>
      <c r="B26" s="4" t="s">
        <v>1732</v>
      </c>
      <c r="C26" s="4" t="s">
        <v>1679</v>
      </c>
      <c r="D26" s="4" t="s">
        <v>1733</v>
      </c>
      <c r="E26" s="4" t="s">
        <v>1734</v>
      </c>
      <c r="F26" s="8">
        <v>166.06</v>
      </c>
      <c r="G26" s="6">
        <v>340</v>
      </c>
    </row>
    <row r="27" spans="1:7" ht="14.4" x14ac:dyDescent="0.3">
      <c r="A27" t="s">
        <v>1735</v>
      </c>
      <c r="B27" s="4" t="s">
        <v>1736</v>
      </c>
      <c r="C27" s="4" t="s">
        <v>1645</v>
      </c>
      <c r="D27" s="4" t="s">
        <v>1661</v>
      </c>
      <c r="E27" s="4" t="s">
        <v>1737</v>
      </c>
      <c r="F27" s="8">
        <v>174.02</v>
      </c>
      <c r="G27" s="6">
        <v>268</v>
      </c>
    </row>
    <row r="28" spans="1:7" ht="14.4" x14ac:dyDescent="0.3">
      <c r="A28" t="s">
        <v>1738</v>
      </c>
      <c r="B28" s="4" t="s">
        <v>1739</v>
      </c>
      <c r="C28" s="4" t="s">
        <v>1640</v>
      </c>
      <c r="D28" s="4" t="s">
        <v>1675</v>
      </c>
      <c r="E28" s="4" t="s">
        <v>1740</v>
      </c>
      <c r="F28" s="8">
        <v>322.41000000000003</v>
      </c>
      <c r="G28" s="6">
        <v>213</v>
      </c>
    </row>
    <row r="29" spans="1:7" ht="14.4" x14ac:dyDescent="0.3">
      <c r="A29" t="s">
        <v>1741</v>
      </c>
      <c r="B29" s="4" t="s">
        <v>1742</v>
      </c>
      <c r="C29" s="4" t="s">
        <v>1670</v>
      </c>
      <c r="D29" s="4" t="s">
        <v>1698</v>
      </c>
      <c r="E29" s="4" t="s">
        <v>1743</v>
      </c>
      <c r="F29" s="8">
        <v>254.04361702127662</v>
      </c>
      <c r="G29" s="6">
        <v>378</v>
      </c>
    </row>
    <row r="30" spans="1:7" ht="14.4" x14ac:dyDescent="0.3">
      <c r="A30" t="s">
        <v>1744</v>
      </c>
      <c r="B30" s="4" t="s">
        <v>1745</v>
      </c>
      <c r="C30" s="4" t="s">
        <v>1679</v>
      </c>
      <c r="D30" s="4" t="s">
        <v>1661</v>
      </c>
      <c r="E30" s="4" t="s">
        <v>1746</v>
      </c>
      <c r="F30" s="8">
        <v>38.76</v>
      </c>
      <c r="G30" s="6">
        <v>137</v>
      </c>
    </row>
    <row r="31" spans="1:7" ht="14.4" x14ac:dyDescent="0.3">
      <c r="A31" t="s">
        <v>1747</v>
      </c>
      <c r="B31" s="4" t="s">
        <v>1748</v>
      </c>
      <c r="C31" s="4" t="s">
        <v>1670</v>
      </c>
      <c r="D31" s="4" t="s">
        <v>1698</v>
      </c>
      <c r="E31" s="4" t="s">
        <v>1749</v>
      </c>
      <c r="F31" s="8">
        <v>218.48</v>
      </c>
      <c r="G31" s="6">
        <v>276</v>
      </c>
    </row>
    <row r="32" spans="1:7" ht="14.4" x14ac:dyDescent="0.3">
      <c r="A32" t="s">
        <v>1750</v>
      </c>
      <c r="B32" s="4" t="s">
        <v>1751</v>
      </c>
      <c r="C32" s="4" t="s">
        <v>1670</v>
      </c>
      <c r="D32" s="4" t="s">
        <v>1684</v>
      </c>
      <c r="E32" s="4" t="s">
        <v>1752</v>
      </c>
      <c r="F32" s="8">
        <v>19.52</v>
      </c>
      <c r="G32" s="6">
        <v>57</v>
      </c>
    </row>
    <row r="33" spans="1:7" ht="14.4" x14ac:dyDescent="0.3">
      <c r="A33" t="s">
        <v>1753</v>
      </c>
      <c r="B33" s="4" t="s">
        <v>1754</v>
      </c>
      <c r="C33" s="4" t="s">
        <v>1679</v>
      </c>
      <c r="D33" s="4" t="s">
        <v>1755</v>
      </c>
      <c r="E33" s="4" t="s">
        <v>1756</v>
      </c>
      <c r="F33" s="8">
        <v>204.39</v>
      </c>
      <c r="G33" s="6">
        <v>281</v>
      </c>
    </row>
    <row r="34" spans="1:7" ht="14.4" x14ac:dyDescent="0.3">
      <c r="A34" t="s">
        <v>1757</v>
      </c>
      <c r="B34" s="4" t="s">
        <v>1758</v>
      </c>
      <c r="C34" s="4" t="s">
        <v>1665</v>
      </c>
      <c r="D34" s="4" t="s">
        <v>1666</v>
      </c>
      <c r="E34" s="4" t="s">
        <v>1759</v>
      </c>
      <c r="F34" s="8">
        <v>283.83</v>
      </c>
      <c r="G34" s="6">
        <v>244</v>
      </c>
    </row>
    <row r="35" spans="1:7" ht="14.4" x14ac:dyDescent="0.3">
      <c r="A35" t="s">
        <v>1760</v>
      </c>
      <c r="B35" s="4" t="s">
        <v>1761</v>
      </c>
      <c r="C35" s="4" t="s">
        <v>1670</v>
      </c>
      <c r="D35" s="4" t="s">
        <v>1698</v>
      </c>
      <c r="E35" s="4" t="s">
        <v>1762</v>
      </c>
      <c r="F35" s="8">
        <v>179.77</v>
      </c>
      <c r="G35" s="6">
        <v>305</v>
      </c>
    </row>
    <row r="36" spans="1:7" ht="14.4" x14ac:dyDescent="0.3">
      <c r="A36" t="s">
        <v>1763</v>
      </c>
      <c r="B36" s="4" t="s">
        <v>1764</v>
      </c>
      <c r="C36" s="4" t="s">
        <v>1640</v>
      </c>
      <c r="D36" s="4" t="s">
        <v>1641</v>
      </c>
      <c r="E36" s="4" t="s">
        <v>1765</v>
      </c>
      <c r="F36" s="8">
        <v>419.28</v>
      </c>
      <c r="G36" s="6">
        <v>86</v>
      </c>
    </row>
    <row r="37" spans="1:7" ht="14.4" x14ac:dyDescent="0.3">
      <c r="A37" t="s">
        <v>1766</v>
      </c>
      <c r="B37" s="4" t="s">
        <v>1767</v>
      </c>
      <c r="C37" s="4" t="s">
        <v>1670</v>
      </c>
      <c r="D37" s="4" t="s">
        <v>1671</v>
      </c>
      <c r="E37" s="4" t="s">
        <v>1768</v>
      </c>
      <c r="F37" s="8">
        <v>382.22</v>
      </c>
      <c r="G37" s="6">
        <v>329</v>
      </c>
    </row>
    <row r="38" spans="1:7" ht="14.4" x14ac:dyDescent="0.3">
      <c r="A38" t="s">
        <v>1769</v>
      </c>
      <c r="B38" s="4" t="s">
        <v>1770</v>
      </c>
      <c r="C38" s="4" t="s">
        <v>1645</v>
      </c>
      <c r="D38" s="4" t="s">
        <v>1646</v>
      </c>
      <c r="E38" s="4" t="s">
        <v>1771</v>
      </c>
      <c r="F38" s="8">
        <v>223.43</v>
      </c>
      <c r="G38" s="6">
        <v>154</v>
      </c>
    </row>
    <row r="39" spans="1:7" ht="14.4" x14ac:dyDescent="0.3">
      <c r="A39" t="s">
        <v>1772</v>
      </c>
      <c r="B39" s="4" t="s">
        <v>1773</v>
      </c>
      <c r="C39" s="4" t="s">
        <v>1645</v>
      </c>
      <c r="D39" s="4" t="s">
        <v>1774</v>
      </c>
      <c r="E39" s="4" t="s">
        <v>1775</v>
      </c>
      <c r="F39" s="8">
        <v>353.47</v>
      </c>
      <c r="G39" s="6">
        <v>214</v>
      </c>
    </row>
    <row r="40" spans="1:7" ht="14.4" x14ac:dyDescent="0.3">
      <c r="A40" t="s">
        <v>1776</v>
      </c>
      <c r="B40" s="4" t="s">
        <v>1777</v>
      </c>
      <c r="C40" s="4" t="s">
        <v>1679</v>
      </c>
      <c r="D40" s="4" t="s">
        <v>1733</v>
      </c>
      <c r="E40" s="4" t="s">
        <v>1778</v>
      </c>
      <c r="F40" s="8">
        <v>135.61000000000001</v>
      </c>
      <c r="G40" s="6">
        <v>394</v>
      </c>
    </row>
    <row r="41" spans="1:7" ht="14.4" x14ac:dyDescent="0.3">
      <c r="A41" t="s">
        <v>1779</v>
      </c>
      <c r="B41" s="4" t="s">
        <v>1780</v>
      </c>
      <c r="C41" s="4" t="s">
        <v>1640</v>
      </c>
      <c r="D41" s="4" t="s">
        <v>1781</v>
      </c>
      <c r="E41" s="4" t="s">
        <v>1782</v>
      </c>
      <c r="F41" s="8">
        <v>326.06</v>
      </c>
      <c r="G41" s="6">
        <v>301</v>
      </c>
    </row>
    <row r="42" spans="1:7" ht="14.4" x14ac:dyDescent="0.3">
      <c r="A42" t="s">
        <v>1783</v>
      </c>
      <c r="B42" s="4" t="s">
        <v>1784</v>
      </c>
      <c r="C42" s="4" t="s">
        <v>1640</v>
      </c>
      <c r="D42" s="4" t="s">
        <v>1675</v>
      </c>
      <c r="E42" s="4" t="s">
        <v>1785</v>
      </c>
      <c r="F42" s="8">
        <v>38.520000000000003</v>
      </c>
      <c r="G42" s="6">
        <v>378</v>
      </c>
    </row>
    <row r="43" spans="1:7" ht="14.4" x14ac:dyDescent="0.3">
      <c r="A43" t="s">
        <v>1786</v>
      </c>
      <c r="B43" s="4" t="s">
        <v>1787</v>
      </c>
      <c r="C43" s="4" t="s">
        <v>1679</v>
      </c>
      <c r="D43" s="4" t="s">
        <v>1680</v>
      </c>
      <c r="E43" s="4" t="s">
        <v>1788</v>
      </c>
      <c r="F43" s="8">
        <v>313.26</v>
      </c>
      <c r="G43" s="6">
        <v>369</v>
      </c>
    </row>
    <row r="44" spans="1:7" ht="14.4" x14ac:dyDescent="0.3">
      <c r="A44" t="s">
        <v>1789</v>
      </c>
      <c r="B44" s="4" t="s">
        <v>1790</v>
      </c>
      <c r="C44" s="4" t="s">
        <v>1640</v>
      </c>
      <c r="D44" s="4" t="s">
        <v>1661</v>
      </c>
      <c r="E44" s="4" t="s">
        <v>1791</v>
      </c>
      <c r="F44" s="8">
        <v>450.71</v>
      </c>
      <c r="G44" s="6">
        <v>389</v>
      </c>
    </row>
    <row r="45" spans="1:7" ht="14.4" x14ac:dyDescent="0.3">
      <c r="A45" t="s">
        <v>1792</v>
      </c>
      <c r="B45" s="4" t="s">
        <v>1793</v>
      </c>
      <c r="C45" s="4" t="s">
        <v>1640</v>
      </c>
      <c r="D45" s="4" t="s">
        <v>1641</v>
      </c>
      <c r="E45" s="4" t="s">
        <v>1794</v>
      </c>
      <c r="F45" s="8">
        <v>253.33</v>
      </c>
      <c r="G45" s="6">
        <v>266</v>
      </c>
    </row>
    <row r="46" spans="1:7" ht="14.4" x14ac:dyDescent="0.3">
      <c r="A46" t="s">
        <v>1795</v>
      </c>
      <c r="B46" s="4" t="s">
        <v>1796</v>
      </c>
      <c r="C46" s="4" t="s">
        <v>1679</v>
      </c>
      <c r="D46" s="4" t="s">
        <v>1680</v>
      </c>
      <c r="E46" s="4" t="s">
        <v>1797</v>
      </c>
      <c r="F46" s="8">
        <v>167.12</v>
      </c>
      <c r="G46" s="6">
        <v>316</v>
      </c>
    </row>
    <row r="47" spans="1:7" ht="14.4" x14ac:dyDescent="0.3">
      <c r="A47" t="s">
        <v>1798</v>
      </c>
      <c r="B47" s="4" t="s">
        <v>1799</v>
      </c>
      <c r="C47" s="4" t="s">
        <v>1679</v>
      </c>
      <c r="D47" s="4" t="s">
        <v>1755</v>
      </c>
      <c r="E47" s="4" t="s">
        <v>1800</v>
      </c>
      <c r="F47" s="8">
        <v>318.91000000000003</v>
      </c>
      <c r="G47" s="6">
        <v>114</v>
      </c>
    </row>
    <row r="48" spans="1:7" ht="14.4" x14ac:dyDescent="0.3">
      <c r="A48" t="s">
        <v>1801</v>
      </c>
      <c r="B48" s="4" t="s">
        <v>1802</v>
      </c>
      <c r="C48" s="4" t="s">
        <v>1645</v>
      </c>
      <c r="D48" s="4" t="s">
        <v>1650</v>
      </c>
      <c r="E48" s="4" t="s">
        <v>1803</v>
      </c>
      <c r="F48" s="8">
        <v>167.34</v>
      </c>
      <c r="G48" s="6">
        <v>296</v>
      </c>
    </row>
    <row r="49" spans="1:7" ht="14.4" x14ac:dyDescent="0.3">
      <c r="A49" t="s">
        <v>1804</v>
      </c>
      <c r="B49" s="4" t="s">
        <v>1805</v>
      </c>
      <c r="C49" s="4" t="s">
        <v>1665</v>
      </c>
      <c r="D49" s="4" t="s">
        <v>1806</v>
      </c>
      <c r="E49" s="4" t="s">
        <v>1807</v>
      </c>
      <c r="F49" s="8">
        <v>254.04361702127662</v>
      </c>
      <c r="G49" s="6">
        <v>431</v>
      </c>
    </row>
    <row r="50" spans="1:7" ht="14.4" x14ac:dyDescent="0.3">
      <c r="A50" t="s">
        <v>1808</v>
      </c>
      <c r="B50" s="4" t="s">
        <v>1809</v>
      </c>
      <c r="C50" s="4" t="s">
        <v>1640</v>
      </c>
      <c r="D50" s="4" t="s">
        <v>1661</v>
      </c>
      <c r="E50" s="4" t="s">
        <v>1810</v>
      </c>
      <c r="F50" s="8">
        <v>177.98</v>
      </c>
      <c r="G50" s="6">
        <v>103</v>
      </c>
    </row>
    <row r="51" spans="1:7" ht="14.4" x14ac:dyDescent="0.3">
      <c r="A51" t="s">
        <v>1811</v>
      </c>
      <c r="B51" s="4" t="s">
        <v>1812</v>
      </c>
      <c r="C51" s="4" t="s">
        <v>1665</v>
      </c>
      <c r="D51" s="4" t="s">
        <v>1813</v>
      </c>
      <c r="E51" s="4" t="s">
        <v>1814</v>
      </c>
      <c r="F51" s="8">
        <v>43.29</v>
      </c>
      <c r="G51" s="6">
        <v>267</v>
      </c>
    </row>
    <row r="52" spans="1:7" ht="14.4" x14ac:dyDescent="0.3">
      <c r="A52" t="s">
        <v>1815</v>
      </c>
      <c r="B52" s="4" t="s">
        <v>1816</v>
      </c>
      <c r="C52" s="4" t="s">
        <v>1679</v>
      </c>
      <c r="D52" s="4" t="s">
        <v>1680</v>
      </c>
      <c r="E52" s="4" t="s">
        <v>1817</v>
      </c>
      <c r="F52" s="8">
        <v>190.29</v>
      </c>
      <c r="G52" s="6">
        <v>260</v>
      </c>
    </row>
    <row r="53" spans="1:7" ht="14.4" x14ac:dyDescent="0.3">
      <c r="A53" t="s">
        <v>1818</v>
      </c>
      <c r="B53" s="4" t="s">
        <v>1819</v>
      </c>
      <c r="C53" s="4" t="s">
        <v>1640</v>
      </c>
      <c r="D53" s="4" t="s">
        <v>1661</v>
      </c>
      <c r="E53" s="4" t="s">
        <v>1820</v>
      </c>
      <c r="F53" s="8">
        <v>88.49</v>
      </c>
      <c r="G53" s="6">
        <v>246</v>
      </c>
    </row>
    <row r="54" spans="1:7" ht="14.4" x14ac:dyDescent="0.3">
      <c r="A54" t="s">
        <v>1821</v>
      </c>
      <c r="B54" s="4" t="s">
        <v>1822</v>
      </c>
      <c r="C54" s="4" t="s">
        <v>1679</v>
      </c>
      <c r="D54" s="4" t="s">
        <v>1755</v>
      </c>
      <c r="E54" s="4" t="s">
        <v>1823</v>
      </c>
      <c r="F54" s="8">
        <v>212.26</v>
      </c>
      <c r="G54" s="6">
        <v>82</v>
      </c>
    </row>
    <row r="55" spans="1:7" ht="14.4" x14ac:dyDescent="0.3">
      <c r="A55" t="s">
        <v>1824</v>
      </c>
      <c r="B55" s="4" t="s">
        <v>1825</v>
      </c>
      <c r="C55" s="4" t="s">
        <v>1645</v>
      </c>
      <c r="D55" s="4" t="s">
        <v>1657</v>
      </c>
      <c r="E55" s="4" t="s">
        <v>1826</v>
      </c>
      <c r="F55" s="8">
        <v>386.56</v>
      </c>
      <c r="G55" s="6">
        <v>125</v>
      </c>
    </row>
    <row r="56" spans="1:7" ht="14.4" x14ac:dyDescent="0.3">
      <c r="A56" t="s">
        <v>1827</v>
      </c>
      <c r="B56" s="4" t="s">
        <v>1828</v>
      </c>
      <c r="C56" s="4" t="s">
        <v>1679</v>
      </c>
      <c r="D56" s="4" t="s">
        <v>1661</v>
      </c>
      <c r="E56" s="4" t="s">
        <v>1829</v>
      </c>
      <c r="F56" s="8">
        <v>434.84</v>
      </c>
      <c r="G56" s="6">
        <v>185</v>
      </c>
    </row>
    <row r="57" spans="1:7" ht="14.4" x14ac:dyDescent="0.3">
      <c r="A57" t="s">
        <v>1830</v>
      </c>
      <c r="B57" s="4" t="s">
        <v>1831</v>
      </c>
      <c r="C57" s="4" t="s">
        <v>1670</v>
      </c>
      <c r="D57" s="4" t="s">
        <v>1698</v>
      </c>
      <c r="E57" s="4" t="s">
        <v>1832</v>
      </c>
      <c r="F57" s="8">
        <v>81.75</v>
      </c>
      <c r="G57" s="6">
        <v>273.49484536082474</v>
      </c>
    </row>
    <row r="58" spans="1:7" ht="14.4" x14ac:dyDescent="0.3">
      <c r="A58" t="s">
        <v>1833</v>
      </c>
      <c r="B58" s="4" t="s">
        <v>1834</v>
      </c>
      <c r="C58" s="4" t="s">
        <v>1670</v>
      </c>
      <c r="D58" s="4" t="s">
        <v>1698</v>
      </c>
      <c r="E58" s="4" t="s">
        <v>1835</v>
      </c>
      <c r="F58" s="8">
        <v>461.47</v>
      </c>
      <c r="G58" s="6">
        <v>190</v>
      </c>
    </row>
    <row r="59" spans="1:7" ht="14.4" x14ac:dyDescent="0.3">
      <c r="A59" t="s">
        <v>1836</v>
      </c>
      <c r="B59" s="4" t="s">
        <v>1837</v>
      </c>
      <c r="C59" s="4" t="s">
        <v>1679</v>
      </c>
      <c r="D59" s="4" t="s">
        <v>1680</v>
      </c>
      <c r="E59" s="4" t="s">
        <v>1838</v>
      </c>
      <c r="F59" s="8">
        <v>30.62</v>
      </c>
      <c r="G59" s="6">
        <v>138</v>
      </c>
    </row>
    <row r="60" spans="1:7" ht="14.4" x14ac:dyDescent="0.3">
      <c r="A60" t="s">
        <v>1839</v>
      </c>
      <c r="B60" s="4" t="s">
        <v>1840</v>
      </c>
      <c r="C60" s="4" t="s">
        <v>1645</v>
      </c>
      <c r="D60" s="4" t="s">
        <v>1661</v>
      </c>
      <c r="E60" s="4" t="s">
        <v>1841</v>
      </c>
      <c r="F60" s="8">
        <v>113.83</v>
      </c>
      <c r="G60" s="6">
        <v>485</v>
      </c>
    </row>
    <row r="61" spans="1:7" ht="14.4" x14ac:dyDescent="0.3">
      <c r="A61" t="s">
        <v>1842</v>
      </c>
      <c r="B61" s="4" t="s">
        <v>1843</v>
      </c>
      <c r="C61" s="4" t="s">
        <v>1665</v>
      </c>
      <c r="D61" s="4" t="s">
        <v>1691</v>
      </c>
      <c r="E61" s="4" t="s">
        <v>1844</v>
      </c>
      <c r="F61" s="8">
        <v>17.309999999999999</v>
      </c>
      <c r="G61" s="6">
        <v>399</v>
      </c>
    </row>
    <row r="62" spans="1:7" ht="14.4" x14ac:dyDescent="0.3">
      <c r="A62" t="s">
        <v>1845</v>
      </c>
      <c r="B62" s="4" t="s">
        <v>1846</v>
      </c>
      <c r="C62" s="4" t="s">
        <v>1665</v>
      </c>
      <c r="D62" s="4" t="s">
        <v>1813</v>
      </c>
      <c r="E62" s="4" t="s">
        <v>1847</v>
      </c>
      <c r="F62" s="8">
        <v>482.75</v>
      </c>
      <c r="G62" s="6">
        <v>444</v>
      </c>
    </row>
    <row r="63" spans="1:7" ht="14.4" x14ac:dyDescent="0.3">
      <c r="A63" t="s">
        <v>1848</v>
      </c>
      <c r="B63" s="4" t="s">
        <v>1849</v>
      </c>
      <c r="C63" s="4" t="s">
        <v>1679</v>
      </c>
      <c r="D63" s="4" t="s">
        <v>1716</v>
      </c>
      <c r="E63" s="4" t="s">
        <v>1850</v>
      </c>
      <c r="F63" s="8">
        <v>103.45</v>
      </c>
      <c r="G63" s="6">
        <v>465</v>
      </c>
    </row>
    <row r="64" spans="1:7" ht="14.4" x14ac:dyDescent="0.3">
      <c r="A64" t="s">
        <v>1851</v>
      </c>
      <c r="B64" s="4" t="s">
        <v>1852</v>
      </c>
      <c r="C64" s="4" t="s">
        <v>1640</v>
      </c>
      <c r="D64" s="4" t="s">
        <v>1641</v>
      </c>
      <c r="E64" s="4" t="s">
        <v>1853</v>
      </c>
      <c r="F64" s="8">
        <v>86.42</v>
      </c>
      <c r="G64" s="6">
        <v>222</v>
      </c>
    </row>
    <row r="65" spans="1:7" ht="14.4" x14ac:dyDescent="0.3">
      <c r="A65" t="s">
        <v>1854</v>
      </c>
      <c r="B65" s="4" t="s">
        <v>1855</v>
      </c>
      <c r="C65" s="4" t="s">
        <v>1665</v>
      </c>
      <c r="D65" s="4" t="s">
        <v>1666</v>
      </c>
      <c r="E65" s="4" t="s">
        <v>1856</v>
      </c>
      <c r="F65" s="8">
        <v>266.86</v>
      </c>
      <c r="G65" s="6">
        <v>458</v>
      </c>
    </row>
    <row r="66" spans="1:7" ht="14.4" x14ac:dyDescent="0.3">
      <c r="A66" t="s">
        <v>1857</v>
      </c>
      <c r="B66" s="4" t="s">
        <v>1858</v>
      </c>
      <c r="C66" s="4" t="s">
        <v>1665</v>
      </c>
      <c r="D66" s="4" t="s">
        <v>1806</v>
      </c>
      <c r="E66" s="4" t="s">
        <v>1859</v>
      </c>
      <c r="F66" s="8">
        <v>299.11</v>
      </c>
      <c r="G66" s="6">
        <v>118</v>
      </c>
    </row>
    <row r="67" spans="1:7" ht="14.4" x14ac:dyDescent="0.3">
      <c r="A67" t="s">
        <v>1860</v>
      </c>
      <c r="B67" s="4" t="s">
        <v>1861</v>
      </c>
      <c r="C67" s="4" t="s">
        <v>1679</v>
      </c>
      <c r="D67" s="4" t="s">
        <v>1680</v>
      </c>
      <c r="E67" s="4" t="s">
        <v>1862</v>
      </c>
      <c r="F67" s="8">
        <v>240.63</v>
      </c>
      <c r="G67" s="6">
        <v>423</v>
      </c>
    </row>
    <row r="68" spans="1:7" ht="14.4" x14ac:dyDescent="0.3">
      <c r="A68" t="s">
        <v>1863</v>
      </c>
      <c r="B68" s="4" t="s">
        <v>1864</v>
      </c>
      <c r="C68" s="4" t="s">
        <v>1665</v>
      </c>
      <c r="D68" s="4" t="s">
        <v>1691</v>
      </c>
      <c r="E68" s="4" t="s">
        <v>1865</v>
      </c>
      <c r="F68" s="8">
        <v>340.39</v>
      </c>
      <c r="G68" s="6">
        <v>177</v>
      </c>
    </row>
    <row r="69" spans="1:7" ht="14.4" x14ac:dyDescent="0.3">
      <c r="A69" t="s">
        <v>1866</v>
      </c>
      <c r="B69" s="4" t="s">
        <v>1867</v>
      </c>
      <c r="C69" s="4" t="s">
        <v>1640</v>
      </c>
      <c r="D69" s="4" t="s">
        <v>1661</v>
      </c>
      <c r="E69" s="4" t="s">
        <v>1868</v>
      </c>
      <c r="F69" s="8">
        <v>349.17</v>
      </c>
      <c r="G69" s="6">
        <v>476</v>
      </c>
    </row>
    <row r="70" spans="1:7" ht="14.4" x14ac:dyDescent="0.3">
      <c r="A70" t="s">
        <v>1869</v>
      </c>
      <c r="B70" s="4" t="s">
        <v>1870</v>
      </c>
      <c r="C70" s="4" t="s">
        <v>1670</v>
      </c>
      <c r="D70" s="4" t="s">
        <v>1871</v>
      </c>
      <c r="E70" s="4" t="s">
        <v>1872</v>
      </c>
      <c r="F70" s="8">
        <v>243.7</v>
      </c>
      <c r="G70" s="6">
        <v>130</v>
      </c>
    </row>
    <row r="71" spans="1:7" ht="14.4" x14ac:dyDescent="0.3">
      <c r="A71" t="s">
        <v>1873</v>
      </c>
      <c r="B71" s="4" t="s">
        <v>1874</v>
      </c>
      <c r="C71" s="4" t="s">
        <v>1645</v>
      </c>
      <c r="D71" s="4" t="s">
        <v>1657</v>
      </c>
      <c r="E71" s="4" t="s">
        <v>1875</v>
      </c>
      <c r="F71" s="8">
        <v>218.22</v>
      </c>
      <c r="G71" s="6">
        <v>224</v>
      </c>
    </row>
    <row r="72" spans="1:7" ht="14.4" x14ac:dyDescent="0.3">
      <c r="A72" t="s">
        <v>1876</v>
      </c>
      <c r="B72" s="4" t="s">
        <v>1877</v>
      </c>
      <c r="C72" s="4" t="s">
        <v>1670</v>
      </c>
      <c r="D72" s="4" t="s">
        <v>1723</v>
      </c>
      <c r="E72" s="4" t="s">
        <v>1878</v>
      </c>
      <c r="F72" s="8">
        <v>138.05000000000001</v>
      </c>
      <c r="G72" s="6">
        <v>89</v>
      </c>
    </row>
    <row r="73" spans="1:7" ht="14.4" x14ac:dyDescent="0.3">
      <c r="A73" t="s">
        <v>1879</v>
      </c>
      <c r="B73" s="4" t="s">
        <v>1880</v>
      </c>
      <c r="C73" s="4" t="s">
        <v>1665</v>
      </c>
      <c r="D73" s="4" t="s">
        <v>1691</v>
      </c>
      <c r="E73" s="4" t="s">
        <v>1881</v>
      </c>
      <c r="F73" s="8">
        <v>214.32</v>
      </c>
      <c r="G73" s="6">
        <v>383</v>
      </c>
    </row>
    <row r="74" spans="1:7" ht="14.4" x14ac:dyDescent="0.3">
      <c r="A74" t="s">
        <v>1882</v>
      </c>
      <c r="B74" s="4" t="s">
        <v>1883</v>
      </c>
      <c r="C74" s="4" t="s">
        <v>1679</v>
      </c>
      <c r="D74" s="4" t="s">
        <v>1680</v>
      </c>
      <c r="E74" s="4" t="s">
        <v>1884</v>
      </c>
      <c r="F74" s="8">
        <v>477.61</v>
      </c>
      <c r="G74" s="6">
        <v>300</v>
      </c>
    </row>
    <row r="75" spans="1:7" ht="14.4" x14ac:dyDescent="0.3">
      <c r="A75" t="s">
        <v>1885</v>
      </c>
      <c r="B75" s="4" t="s">
        <v>1886</v>
      </c>
      <c r="C75" s="4" t="s">
        <v>1679</v>
      </c>
      <c r="D75" s="4" t="s">
        <v>1755</v>
      </c>
      <c r="E75" s="4" t="s">
        <v>1887</v>
      </c>
      <c r="F75" s="8">
        <v>107.06</v>
      </c>
      <c r="G75" s="6">
        <v>359</v>
      </c>
    </row>
    <row r="76" spans="1:7" ht="14.4" x14ac:dyDescent="0.3">
      <c r="A76" t="s">
        <v>1888</v>
      </c>
      <c r="B76" s="4" t="s">
        <v>1889</v>
      </c>
      <c r="C76" s="4" t="s">
        <v>1640</v>
      </c>
      <c r="D76" s="4" t="s">
        <v>1675</v>
      </c>
      <c r="E76" s="4" t="s">
        <v>1890</v>
      </c>
      <c r="F76" s="8">
        <v>403.71</v>
      </c>
      <c r="G76" s="6">
        <v>159</v>
      </c>
    </row>
    <row r="77" spans="1:7" ht="14.4" x14ac:dyDescent="0.3">
      <c r="A77" t="s">
        <v>1891</v>
      </c>
      <c r="B77" s="4" t="s">
        <v>1892</v>
      </c>
      <c r="C77" s="4" t="s">
        <v>1645</v>
      </c>
      <c r="D77" s="4" t="s">
        <v>1774</v>
      </c>
      <c r="E77" s="4" t="s">
        <v>1893</v>
      </c>
      <c r="F77" s="8">
        <v>158.13999999999999</v>
      </c>
      <c r="G77" s="6">
        <v>82</v>
      </c>
    </row>
    <row r="78" spans="1:7" ht="14.4" x14ac:dyDescent="0.3">
      <c r="A78" t="s">
        <v>1894</v>
      </c>
      <c r="B78" s="4" t="s">
        <v>1895</v>
      </c>
      <c r="C78" s="4" t="s">
        <v>1640</v>
      </c>
      <c r="D78" s="4" t="s">
        <v>1641</v>
      </c>
      <c r="E78" s="4" t="s">
        <v>1896</v>
      </c>
      <c r="F78" s="8">
        <v>392.89</v>
      </c>
      <c r="G78" s="6">
        <v>320</v>
      </c>
    </row>
    <row r="79" spans="1:7" ht="14.4" x14ac:dyDescent="0.3">
      <c r="A79" t="s">
        <v>1897</v>
      </c>
      <c r="B79" s="4" t="s">
        <v>1898</v>
      </c>
      <c r="C79" s="4" t="s">
        <v>1640</v>
      </c>
      <c r="D79" s="4" t="s">
        <v>1702</v>
      </c>
      <c r="E79" s="4" t="s">
        <v>1899</v>
      </c>
      <c r="F79" s="8">
        <v>480.9</v>
      </c>
      <c r="G79" s="6">
        <v>104</v>
      </c>
    </row>
    <row r="80" spans="1:7" ht="14.4" x14ac:dyDescent="0.3">
      <c r="A80" t="s">
        <v>1900</v>
      </c>
      <c r="B80" s="4" t="s">
        <v>1901</v>
      </c>
      <c r="C80" s="4" t="s">
        <v>1670</v>
      </c>
      <c r="D80" s="4" t="s">
        <v>1698</v>
      </c>
      <c r="E80" s="4" t="s">
        <v>1902</v>
      </c>
      <c r="F80" s="8">
        <v>325.26</v>
      </c>
      <c r="G80" s="6">
        <v>400</v>
      </c>
    </row>
    <row r="81" spans="1:7" ht="14.4" x14ac:dyDescent="0.3">
      <c r="A81" t="s">
        <v>1903</v>
      </c>
      <c r="B81" s="4" t="s">
        <v>1904</v>
      </c>
      <c r="C81" s="4" t="s">
        <v>1670</v>
      </c>
      <c r="D81" s="4" t="s">
        <v>1671</v>
      </c>
      <c r="E81" s="4" t="s">
        <v>1905</v>
      </c>
      <c r="F81" s="8">
        <v>228.53</v>
      </c>
      <c r="G81" s="6">
        <v>469</v>
      </c>
    </row>
    <row r="82" spans="1:7" ht="14.4" x14ac:dyDescent="0.3">
      <c r="A82" t="s">
        <v>1906</v>
      </c>
      <c r="B82" s="4" t="s">
        <v>1907</v>
      </c>
      <c r="C82" s="4" t="s">
        <v>1670</v>
      </c>
      <c r="D82" s="4" t="s">
        <v>1684</v>
      </c>
      <c r="E82" s="4" t="s">
        <v>1908</v>
      </c>
      <c r="F82" s="8">
        <v>143.43</v>
      </c>
      <c r="G82" s="6">
        <v>58</v>
      </c>
    </row>
    <row r="83" spans="1:7" ht="14.4" x14ac:dyDescent="0.3">
      <c r="A83" t="s">
        <v>1909</v>
      </c>
      <c r="B83" s="4" t="s">
        <v>1910</v>
      </c>
      <c r="C83" s="4" t="s">
        <v>1679</v>
      </c>
      <c r="D83" s="4" t="s">
        <v>1716</v>
      </c>
      <c r="E83" s="4" t="s">
        <v>1911</v>
      </c>
      <c r="F83" s="8">
        <v>285.54000000000002</v>
      </c>
      <c r="G83" s="6">
        <v>358</v>
      </c>
    </row>
    <row r="84" spans="1:7" ht="14.4" x14ac:dyDescent="0.3">
      <c r="A84" t="s">
        <v>1912</v>
      </c>
      <c r="B84" s="4" t="s">
        <v>1913</v>
      </c>
      <c r="C84" s="4" t="s">
        <v>1679</v>
      </c>
      <c r="D84" s="4" t="s">
        <v>1680</v>
      </c>
      <c r="E84" s="4" t="s">
        <v>1914</v>
      </c>
      <c r="F84" s="8">
        <v>152.91999999999999</v>
      </c>
      <c r="G84" s="6">
        <v>281</v>
      </c>
    </row>
    <row r="85" spans="1:7" ht="14.4" x14ac:dyDescent="0.3">
      <c r="A85" t="s">
        <v>1915</v>
      </c>
      <c r="B85" s="4" t="s">
        <v>1916</v>
      </c>
      <c r="C85" s="4" t="s">
        <v>1665</v>
      </c>
      <c r="D85" s="4" t="s">
        <v>1666</v>
      </c>
      <c r="E85" s="4" t="s">
        <v>1917</v>
      </c>
      <c r="F85" s="8">
        <v>254.04361702127662</v>
      </c>
      <c r="G85" s="6">
        <v>159</v>
      </c>
    </row>
    <row r="86" spans="1:7" ht="14.4" x14ac:dyDescent="0.3">
      <c r="A86" t="s">
        <v>1918</v>
      </c>
      <c r="B86" s="4" t="s">
        <v>1919</v>
      </c>
      <c r="C86" s="4" t="s">
        <v>1670</v>
      </c>
      <c r="D86" s="4" t="s">
        <v>1871</v>
      </c>
      <c r="E86" s="4" t="s">
        <v>1920</v>
      </c>
      <c r="F86" s="8">
        <v>388.46</v>
      </c>
      <c r="G86" s="6">
        <v>208</v>
      </c>
    </row>
    <row r="87" spans="1:7" ht="14.4" x14ac:dyDescent="0.3">
      <c r="A87" t="s">
        <v>1921</v>
      </c>
      <c r="B87" s="4" t="s">
        <v>1922</v>
      </c>
      <c r="C87" s="4" t="s">
        <v>1645</v>
      </c>
      <c r="D87" s="4" t="s">
        <v>1661</v>
      </c>
      <c r="E87" s="4" t="s">
        <v>1923</v>
      </c>
      <c r="F87" s="8">
        <v>119.57</v>
      </c>
      <c r="G87" s="6">
        <v>210</v>
      </c>
    </row>
    <row r="88" spans="1:7" ht="14.4" x14ac:dyDescent="0.3">
      <c r="A88" t="s">
        <v>1924</v>
      </c>
      <c r="B88" s="4" t="s">
        <v>1925</v>
      </c>
      <c r="C88" s="4" t="s">
        <v>1670</v>
      </c>
      <c r="D88" s="4" t="s">
        <v>1684</v>
      </c>
      <c r="E88" s="4" t="s">
        <v>1926</v>
      </c>
      <c r="F88" s="8">
        <v>176.07</v>
      </c>
      <c r="G88" s="6">
        <v>82</v>
      </c>
    </row>
    <row r="89" spans="1:7" ht="14.4" x14ac:dyDescent="0.3">
      <c r="A89" t="s">
        <v>1927</v>
      </c>
      <c r="B89" s="4" t="s">
        <v>1928</v>
      </c>
      <c r="C89" s="4" t="s">
        <v>1670</v>
      </c>
      <c r="D89" s="4" t="s">
        <v>1671</v>
      </c>
      <c r="E89" s="4" t="s">
        <v>1929</v>
      </c>
      <c r="F89" s="8">
        <v>371.38</v>
      </c>
      <c r="G89" s="6">
        <v>220</v>
      </c>
    </row>
    <row r="90" spans="1:7" ht="14.4" x14ac:dyDescent="0.3">
      <c r="A90" t="s">
        <v>1930</v>
      </c>
      <c r="B90" s="4" t="s">
        <v>1931</v>
      </c>
      <c r="C90" s="4" t="s">
        <v>1679</v>
      </c>
      <c r="D90" s="4" t="s">
        <v>1661</v>
      </c>
      <c r="E90" s="4" t="s">
        <v>1932</v>
      </c>
      <c r="F90" s="8">
        <v>131.24</v>
      </c>
      <c r="G90" s="6">
        <v>232</v>
      </c>
    </row>
    <row r="91" spans="1:7" ht="14.4" x14ac:dyDescent="0.3">
      <c r="A91" t="s">
        <v>1933</v>
      </c>
      <c r="B91" s="4" t="s">
        <v>1934</v>
      </c>
      <c r="C91" s="4" t="s">
        <v>1665</v>
      </c>
      <c r="D91" s="4" t="s">
        <v>1806</v>
      </c>
      <c r="E91" s="4" t="s">
        <v>1935</v>
      </c>
      <c r="F91" s="8">
        <v>183.04</v>
      </c>
      <c r="G91" s="6">
        <v>457</v>
      </c>
    </row>
    <row r="92" spans="1:7" ht="14.4" x14ac:dyDescent="0.3">
      <c r="A92" t="s">
        <v>1936</v>
      </c>
      <c r="B92" s="4" t="s">
        <v>1937</v>
      </c>
      <c r="C92" s="4" t="s">
        <v>1640</v>
      </c>
      <c r="D92" s="4" t="s">
        <v>1661</v>
      </c>
      <c r="E92" s="4" t="s">
        <v>1938</v>
      </c>
      <c r="F92" s="8">
        <v>340.14</v>
      </c>
      <c r="G92" s="6">
        <v>361</v>
      </c>
    </row>
    <row r="93" spans="1:7" ht="14.4" x14ac:dyDescent="0.3">
      <c r="A93" t="s">
        <v>1939</v>
      </c>
      <c r="B93" s="4" t="s">
        <v>1940</v>
      </c>
      <c r="C93" s="4" t="s">
        <v>1645</v>
      </c>
      <c r="D93" s="4" t="s">
        <v>1774</v>
      </c>
      <c r="E93" s="4" t="s">
        <v>1941</v>
      </c>
      <c r="F93" s="8">
        <v>438.25</v>
      </c>
      <c r="G93" s="6">
        <v>496</v>
      </c>
    </row>
    <row r="94" spans="1:7" ht="14.4" x14ac:dyDescent="0.3">
      <c r="A94" t="s">
        <v>1942</v>
      </c>
      <c r="B94" s="4" t="s">
        <v>1943</v>
      </c>
      <c r="C94" s="4" t="s">
        <v>1670</v>
      </c>
      <c r="D94" s="4" t="s">
        <v>1702</v>
      </c>
      <c r="E94" s="4" t="s">
        <v>1944</v>
      </c>
      <c r="F94" s="8">
        <v>447.43</v>
      </c>
      <c r="G94" s="6">
        <v>191</v>
      </c>
    </row>
    <row r="95" spans="1:7" ht="14.4" x14ac:dyDescent="0.3">
      <c r="A95" t="s">
        <v>1945</v>
      </c>
      <c r="B95" s="4" t="s">
        <v>1946</v>
      </c>
      <c r="C95" s="4" t="s">
        <v>1640</v>
      </c>
      <c r="D95" s="4" t="s">
        <v>1641</v>
      </c>
      <c r="E95" s="4" t="s">
        <v>1947</v>
      </c>
      <c r="F95" s="8">
        <v>377.52</v>
      </c>
      <c r="G95" s="6">
        <v>485</v>
      </c>
    </row>
    <row r="96" spans="1:7" ht="14.4" x14ac:dyDescent="0.3">
      <c r="A96" t="s">
        <v>1948</v>
      </c>
      <c r="B96" s="4" t="s">
        <v>1949</v>
      </c>
      <c r="C96" s="4" t="s">
        <v>1665</v>
      </c>
      <c r="D96" s="4" t="s">
        <v>1666</v>
      </c>
      <c r="E96" s="4" t="s">
        <v>1950</v>
      </c>
      <c r="F96" s="8">
        <v>358.47</v>
      </c>
      <c r="G96" s="6">
        <v>213</v>
      </c>
    </row>
    <row r="97" spans="1:7" ht="14.4" x14ac:dyDescent="0.3">
      <c r="A97" t="s">
        <v>1951</v>
      </c>
      <c r="B97" s="4" t="s">
        <v>1952</v>
      </c>
      <c r="C97" s="4" t="s">
        <v>1679</v>
      </c>
      <c r="D97" s="4" t="s">
        <v>1661</v>
      </c>
      <c r="E97" s="4" t="s">
        <v>1953</v>
      </c>
      <c r="F97" s="8">
        <v>60.65</v>
      </c>
      <c r="G97" s="6">
        <v>75</v>
      </c>
    </row>
    <row r="98" spans="1:7" ht="14.4" x14ac:dyDescent="0.3">
      <c r="A98" t="s">
        <v>1954</v>
      </c>
      <c r="B98" s="4" t="s">
        <v>1955</v>
      </c>
      <c r="C98" s="4" t="s">
        <v>1645</v>
      </c>
      <c r="D98" s="4" t="s">
        <v>1650</v>
      </c>
      <c r="E98" s="4" t="s">
        <v>1956</v>
      </c>
      <c r="F98" s="8">
        <v>358.47</v>
      </c>
      <c r="G98" s="6">
        <v>143</v>
      </c>
    </row>
    <row r="99" spans="1:7" ht="14.4" x14ac:dyDescent="0.3">
      <c r="A99" t="s">
        <v>1957</v>
      </c>
      <c r="B99" s="4" t="s">
        <v>1958</v>
      </c>
      <c r="C99" s="4" t="s">
        <v>1679</v>
      </c>
      <c r="D99" s="4" t="s">
        <v>1755</v>
      </c>
      <c r="E99" s="4" t="s">
        <v>1959</v>
      </c>
      <c r="F99" s="8">
        <v>245.98</v>
      </c>
      <c r="G99" s="6">
        <v>471</v>
      </c>
    </row>
    <row r="100" spans="1:7" ht="14.4" x14ac:dyDescent="0.3">
      <c r="A100" t="s">
        <v>1960</v>
      </c>
      <c r="B100" s="4" t="s">
        <v>1961</v>
      </c>
      <c r="C100" s="4" t="s">
        <v>1640</v>
      </c>
      <c r="D100" s="4" t="s">
        <v>1675</v>
      </c>
      <c r="E100" s="4" t="s">
        <v>1962</v>
      </c>
      <c r="F100" s="8">
        <v>431.67</v>
      </c>
      <c r="G100" s="6">
        <v>73</v>
      </c>
    </row>
    <row r="101" spans="1:7" ht="14.4" x14ac:dyDescent="0.3">
      <c r="A101" t="s">
        <v>1963</v>
      </c>
      <c r="B101" s="4" t="s">
        <v>1964</v>
      </c>
      <c r="C101" s="4" t="s">
        <v>1670</v>
      </c>
      <c r="D101" s="4" t="s">
        <v>1684</v>
      </c>
      <c r="E101" s="4" t="s">
        <v>1965</v>
      </c>
      <c r="F101" s="8">
        <v>201.41</v>
      </c>
      <c r="G101" s="6">
        <v>146</v>
      </c>
    </row>
    <row r="102" spans="1:7" ht="15" customHeight="1" x14ac:dyDescent="0.3">
      <c r="B102"/>
      <c r="C102"/>
      <c r="D102"/>
      <c r="E102"/>
      <c r="F102" s="8">
        <f>SUBTOTAL(109,Productdim[[Cost ]])</f>
        <v>25404.361702127666</v>
      </c>
      <c r="G102" s="6">
        <f>SUBTOTAL(109,Productdim[Stock])</f>
        <v>27349.484536082477</v>
      </c>
    </row>
  </sheetData>
  <conditionalFormatting sqref="F1:F101 F103:F1048576">
    <cfRule type="dataBar" priority="2">
      <dataBar>
        <cfvo type="min"/>
        <cfvo type="max"/>
        <color rgb="FFFF555A"/>
      </dataBar>
      <extLst>
        <ext xmlns:x14="http://schemas.microsoft.com/office/spreadsheetml/2009/9/main" uri="{B025F937-C7B1-47D3-B67F-A62EFF666E3E}">
          <x14:id>{19ABDECF-C330-4238-87DA-E90F5C44ECE2}</x14:id>
        </ext>
      </extLst>
    </cfRule>
  </conditionalFormatting>
  <conditionalFormatting sqref="G1:G101 G103:G1048576">
    <cfRule type="colorScale" priority="1">
      <colorScale>
        <cfvo type="min"/>
        <cfvo type="percentile" val="50"/>
        <cfvo type="max"/>
        <color rgb="FFF8696B"/>
        <color rgb="FFFFEB84"/>
        <color rgb="FF63BE7B"/>
      </colorScale>
    </cfRule>
  </conditionalFormatting>
  <pageMargins left="0.75" right="0.75" top="1" bottom="1" header="0.5" footer="0.5"/>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19ABDECF-C330-4238-87DA-E90F5C44ECE2}">
            <x14:dataBar minLength="0" maxLength="100" border="1" negativeBarBorderColorSameAsPositive="0">
              <x14:cfvo type="autoMin"/>
              <x14:cfvo type="autoMax"/>
              <x14:borderColor rgb="FFFF555A"/>
              <x14:negativeFillColor rgb="FFFF0000"/>
              <x14:negativeBorderColor rgb="FFFF0000"/>
              <x14:axisColor rgb="FF000000"/>
            </x14:dataBar>
          </x14:cfRule>
          <xm:sqref>F1:F101 F103:F1048576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2002"/>
  <sheetViews>
    <sheetView workbookViewId="0">
      <selection activeCell="A4" sqref="A4"/>
    </sheetView>
  </sheetViews>
  <sheetFormatPr defaultRowHeight="15" customHeight="1" x14ac:dyDescent="0.3"/>
  <cols>
    <col min="1" max="1" width="9.88671875" customWidth="1"/>
    <col min="2" max="2" width="16.44140625" customWidth="1"/>
    <col min="3" max="3" width="13.77734375" customWidth="1"/>
    <col min="4" max="4" width="12.33203125" customWidth="1"/>
    <col min="5" max="5" width="10.109375" customWidth="1"/>
    <col min="6" max="6" width="10.6640625" style="6" customWidth="1"/>
    <col min="7" max="7" width="11" style="8" customWidth="1"/>
    <col min="8" max="8" width="13" style="10" bestFit="1" customWidth="1"/>
    <col min="9" max="9" width="13" style="8" customWidth="1"/>
    <col min="10" max="10" width="13.44140625" style="9" customWidth="1"/>
    <col min="11" max="11" width="15.5546875" style="4" customWidth="1"/>
    <col min="12" max="12" width="14.88671875" style="10" customWidth="1"/>
    <col min="14" max="14" width="21.33203125" bestFit="1" customWidth="1"/>
    <col min="15" max="15" width="12" bestFit="1" customWidth="1"/>
  </cols>
  <sheetData>
    <row r="1" spans="1:17" thickBot="1" x14ac:dyDescent="0.35">
      <c r="A1" s="2" t="s">
        <v>2035</v>
      </c>
      <c r="B1" s="2" t="s">
        <v>2036</v>
      </c>
      <c r="C1" s="2" t="s">
        <v>0</v>
      </c>
      <c r="D1" s="2" t="s">
        <v>1631</v>
      </c>
      <c r="E1" s="2" t="s">
        <v>1966</v>
      </c>
      <c r="F1" s="5" t="s">
        <v>2037</v>
      </c>
      <c r="G1" s="11" t="s">
        <v>2038</v>
      </c>
      <c r="H1" s="47" t="s">
        <v>2039</v>
      </c>
      <c r="I1" s="46" t="s">
        <v>4090</v>
      </c>
      <c r="J1" s="12" t="s">
        <v>2040</v>
      </c>
      <c r="K1" s="7" t="s">
        <v>2041</v>
      </c>
      <c r="L1" s="48" t="s">
        <v>2042</v>
      </c>
    </row>
    <row r="2" spans="1:17" thickBot="1" x14ac:dyDescent="0.35">
      <c r="A2" t="s">
        <v>2043</v>
      </c>
      <c r="B2" s="1">
        <v>45480</v>
      </c>
      <c r="C2" t="s">
        <v>1385</v>
      </c>
      <c r="D2" t="s">
        <v>1957</v>
      </c>
      <c r="E2" t="s">
        <v>1985</v>
      </c>
      <c r="F2" s="6">
        <v>1</v>
      </c>
      <c r="G2" s="8">
        <v>218.04</v>
      </c>
      <c r="H2" s="10">
        <v>218.04</v>
      </c>
      <c r="I2" s="8">
        <f>salesfact[[#This Row],[Total Price ]]*J2</f>
        <v>19.6236</v>
      </c>
      <c r="J2" s="9">
        <v>0.09</v>
      </c>
      <c r="K2" s="4" t="s">
        <v>2044</v>
      </c>
      <c r="L2" s="10">
        <v>198.41640000000001</v>
      </c>
      <c r="M2" s="8"/>
      <c r="N2" s="14"/>
      <c r="O2" s="14"/>
      <c r="Q2" s="8"/>
    </row>
    <row r="3" spans="1:17" thickBot="1" x14ac:dyDescent="0.35">
      <c r="A3" t="s">
        <v>2045</v>
      </c>
      <c r="B3" s="1">
        <v>45285</v>
      </c>
      <c r="C3" t="s">
        <v>1543</v>
      </c>
      <c r="D3" t="s">
        <v>1888</v>
      </c>
      <c r="E3" t="s">
        <v>2026</v>
      </c>
      <c r="F3" s="6">
        <v>3</v>
      </c>
      <c r="G3" s="8">
        <v>104.47</v>
      </c>
      <c r="H3" s="10">
        <v>313.40999999999997</v>
      </c>
      <c r="I3" s="8">
        <f>salesfact[[#This Row],[Total Price ]]*J3</f>
        <v>84.620699999999999</v>
      </c>
      <c r="J3" s="9">
        <v>0.27</v>
      </c>
      <c r="K3" s="4" t="s">
        <v>2046</v>
      </c>
      <c r="L3" s="10">
        <v>228.7893</v>
      </c>
      <c r="N3" s="15" t="s">
        <v>2042</v>
      </c>
      <c r="O3" s="16"/>
      <c r="P3" s="8"/>
    </row>
    <row r="4" spans="1:17" ht="14.4" x14ac:dyDescent="0.3">
      <c r="A4" t="s">
        <v>2047</v>
      </c>
      <c r="B4" s="1">
        <v>45446</v>
      </c>
      <c r="C4" t="s">
        <v>269</v>
      </c>
      <c r="D4" t="s">
        <v>1811</v>
      </c>
      <c r="E4" t="s">
        <v>2001</v>
      </c>
      <c r="F4" s="6">
        <v>4</v>
      </c>
      <c r="G4" s="8">
        <v>914.05</v>
      </c>
      <c r="H4" s="10">
        <v>3656.2</v>
      </c>
      <c r="I4" s="8">
        <f>salesfact[[#This Row],[Total Price ]]*J4</f>
        <v>914.05</v>
      </c>
      <c r="J4" s="9">
        <v>0.25</v>
      </c>
      <c r="K4" s="4" t="s">
        <v>2044</v>
      </c>
      <c r="L4" s="10">
        <v>2742.15</v>
      </c>
      <c r="N4" s="13" t="s">
        <v>4062</v>
      </c>
      <c r="O4" s="13" t="s">
        <v>4063</v>
      </c>
      <c r="Q4" s="8"/>
    </row>
    <row r="5" spans="1:17" ht="14.4" x14ac:dyDescent="0.3">
      <c r="A5" t="s">
        <v>2048</v>
      </c>
      <c r="B5" s="1">
        <v>45259</v>
      </c>
      <c r="C5" t="s">
        <v>1203</v>
      </c>
      <c r="D5" t="s">
        <v>1894</v>
      </c>
      <c r="E5" t="s">
        <v>2001</v>
      </c>
      <c r="F5" s="6">
        <v>1</v>
      </c>
      <c r="G5" s="8">
        <v>921.51</v>
      </c>
      <c r="H5" s="10">
        <v>921.51</v>
      </c>
      <c r="I5" s="8">
        <f>salesfact[[#This Row],[Total Price ]]*J5</f>
        <v>147.44159999999999</v>
      </c>
      <c r="J5" s="9">
        <v>0.16</v>
      </c>
      <c r="K5" s="4" t="s">
        <v>2049</v>
      </c>
      <c r="L5" s="10">
        <v>774.0684</v>
      </c>
      <c r="N5" s="13" t="s">
        <v>4046</v>
      </c>
      <c r="O5" s="13">
        <v>1088.0738153810375</v>
      </c>
    </row>
    <row r="6" spans="1:17" ht="14.4" x14ac:dyDescent="0.3">
      <c r="A6" t="s">
        <v>2050</v>
      </c>
      <c r="B6" s="1">
        <v>45297</v>
      </c>
      <c r="C6" t="s">
        <v>1614</v>
      </c>
      <c r="D6" t="s">
        <v>1842</v>
      </c>
      <c r="E6" t="s">
        <v>1992</v>
      </c>
      <c r="F6" s="6">
        <v>3</v>
      </c>
      <c r="G6" s="8">
        <v>745.3</v>
      </c>
      <c r="H6" s="10">
        <v>2235.8999999999996</v>
      </c>
      <c r="I6" s="8">
        <f>salesfact[[#This Row],[Total Price ]]*J6</f>
        <v>402.46199999999993</v>
      </c>
      <c r="J6" s="9">
        <v>0.18</v>
      </c>
      <c r="K6" s="4" t="s">
        <v>2044</v>
      </c>
      <c r="L6" s="10">
        <v>1833.4380000000001</v>
      </c>
      <c r="N6" s="13" t="s">
        <v>4047</v>
      </c>
      <c r="O6" s="13">
        <v>18.323975754660786</v>
      </c>
      <c r="P6" s="8"/>
    </row>
    <row r="7" spans="1:17" ht="14.4" x14ac:dyDescent="0.3">
      <c r="A7" t="s">
        <v>2051</v>
      </c>
      <c r="B7" s="1">
        <v>45499</v>
      </c>
      <c r="C7" t="s">
        <v>491</v>
      </c>
      <c r="D7" t="s">
        <v>1700</v>
      </c>
      <c r="E7" t="s">
        <v>1998</v>
      </c>
      <c r="F7" s="6">
        <v>3</v>
      </c>
      <c r="G7" s="8">
        <v>147.01</v>
      </c>
      <c r="H7" s="10">
        <v>441.03</v>
      </c>
      <c r="I7" s="8">
        <f>salesfact[[#This Row],[Total Price ]]*J7</f>
        <v>83.795699999999997</v>
      </c>
      <c r="J7" s="9">
        <v>0.19</v>
      </c>
      <c r="K7" s="4" t="s">
        <v>2049</v>
      </c>
      <c r="L7" s="10">
        <v>357.23430000000002</v>
      </c>
      <c r="N7" s="13" t="s">
        <v>4048</v>
      </c>
      <c r="O7" s="13">
        <v>871.41929999999991</v>
      </c>
    </row>
    <row r="8" spans="1:17" ht="14.4" x14ac:dyDescent="0.3">
      <c r="A8" t="s">
        <v>2052</v>
      </c>
      <c r="B8" s="1">
        <v>45850</v>
      </c>
      <c r="C8" t="s">
        <v>96</v>
      </c>
      <c r="D8" t="s">
        <v>1833</v>
      </c>
      <c r="E8" t="s">
        <v>1988</v>
      </c>
      <c r="F8" s="6">
        <v>2</v>
      </c>
      <c r="G8" s="8">
        <v>785.31</v>
      </c>
      <c r="H8" s="10">
        <v>1570.62</v>
      </c>
      <c r="I8" s="8">
        <f>salesfact[[#This Row],[Total Price ]]*J8</f>
        <v>235.59299999999996</v>
      </c>
      <c r="J8" s="9">
        <v>0.15</v>
      </c>
      <c r="K8" s="4" t="s">
        <v>2046</v>
      </c>
      <c r="L8" s="10">
        <v>1335.027</v>
      </c>
      <c r="N8" s="13" t="s">
        <v>4049</v>
      </c>
      <c r="O8" s="13">
        <v>1087.6289866733468</v>
      </c>
    </row>
    <row r="9" spans="1:17" ht="14.4" x14ac:dyDescent="0.3">
      <c r="A9" t="s">
        <v>2053</v>
      </c>
      <c r="B9" s="1">
        <v>45248</v>
      </c>
      <c r="C9" t="s">
        <v>610</v>
      </c>
      <c r="D9" t="s">
        <v>1876</v>
      </c>
      <c r="E9" t="s">
        <v>2001</v>
      </c>
      <c r="F9" s="6">
        <v>4</v>
      </c>
      <c r="G9" s="8">
        <v>342.39</v>
      </c>
      <c r="H9" s="10">
        <v>1369.56</v>
      </c>
      <c r="I9" s="8">
        <f>salesfact[[#This Row],[Total Price ]]*J9</f>
        <v>314.99880000000002</v>
      </c>
      <c r="J9" s="9">
        <v>0.23</v>
      </c>
      <c r="K9" s="4" t="s">
        <v>2046</v>
      </c>
      <c r="L9" s="10">
        <v>1054.5612000000001</v>
      </c>
      <c r="N9" s="13" t="s">
        <v>4050</v>
      </c>
      <c r="O9" s="13">
        <v>819.2682142176244</v>
      </c>
    </row>
    <row r="10" spans="1:17" ht="14.4" x14ac:dyDescent="0.3">
      <c r="A10" t="s">
        <v>2054</v>
      </c>
      <c r="B10" s="1">
        <v>45781</v>
      </c>
      <c r="C10" t="s">
        <v>722</v>
      </c>
      <c r="D10" t="s">
        <v>1963</v>
      </c>
      <c r="E10" t="s">
        <v>1992</v>
      </c>
      <c r="F10" s="6">
        <v>2.4802005012531327</v>
      </c>
      <c r="G10" s="8">
        <v>448.25</v>
      </c>
      <c r="H10" s="10">
        <v>1111.7498746867168</v>
      </c>
      <c r="I10" s="8">
        <f>salesfact[[#This Row],[Total Price ]]*J10</f>
        <v>77.822491228070177</v>
      </c>
      <c r="J10" s="9">
        <v>7.0000000000000007E-2</v>
      </c>
      <c r="K10" s="4" t="s">
        <v>2046</v>
      </c>
      <c r="L10" s="10">
        <v>1250.6175000000001</v>
      </c>
      <c r="N10" s="13" t="s">
        <v>4051</v>
      </c>
      <c r="O10" s="13">
        <v>671200.40682733525</v>
      </c>
    </row>
    <row r="11" spans="1:17" ht="14.4" x14ac:dyDescent="0.3">
      <c r="A11" t="s">
        <v>2055</v>
      </c>
      <c r="B11" s="1">
        <v>45869</v>
      </c>
      <c r="C11" t="s">
        <v>1535</v>
      </c>
      <c r="D11" t="s">
        <v>1760</v>
      </c>
      <c r="E11" t="s">
        <v>1971</v>
      </c>
      <c r="F11" s="6">
        <v>2</v>
      </c>
      <c r="G11" s="8">
        <v>873.17</v>
      </c>
      <c r="H11" s="10">
        <v>1746.34</v>
      </c>
      <c r="I11" s="8">
        <f>salesfact[[#This Row],[Total Price ]]*J11</f>
        <v>401.65820000000002</v>
      </c>
      <c r="J11" s="9">
        <v>0.23</v>
      </c>
      <c r="K11" s="4" t="s">
        <v>2046</v>
      </c>
      <c r="L11" s="10">
        <v>1344.6818000000001</v>
      </c>
      <c r="N11" s="13" t="s">
        <v>4052</v>
      </c>
      <c r="O11" s="13">
        <v>4.7390424597145042E-2</v>
      </c>
    </row>
    <row r="12" spans="1:17" ht="14.4" x14ac:dyDescent="0.3">
      <c r="A12" t="s">
        <v>2056</v>
      </c>
      <c r="B12" s="1">
        <v>45335</v>
      </c>
      <c r="C12" t="s">
        <v>304</v>
      </c>
      <c r="D12" t="s">
        <v>1731</v>
      </c>
      <c r="E12" t="s">
        <v>2018</v>
      </c>
      <c r="F12" s="6">
        <v>1</v>
      </c>
      <c r="G12" s="8">
        <v>278.63</v>
      </c>
      <c r="H12" s="10">
        <v>278.63</v>
      </c>
      <c r="I12" s="8">
        <f>salesfact[[#This Row],[Total Price ]]*J12</f>
        <v>19.504100000000001</v>
      </c>
      <c r="J12" s="9">
        <v>7.0000000000000007E-2</v>
      </c>
      <c r="K12" s="4" t="s">
        <v>2044</v>
      </c>
      <c r="L12" s="10">
        <v>259.1259</v>
      </c>
      <c r="N12" s="13" t="s">
        <v>4053</v>
      </c>
      <c r="O12" s="13">
        <v>0.87868681113971936</v>
      </c>
    </row>
    <row r="13" spans="1:17" ht="14.4" x14ac:dyDescent="0.3">
      <c r="A13" t="s">
        <v>2057</v>
      </c>
      <c r="B13" s="1">
        <v>45801</v>
      </c>
      <c r="C13" t="s">
        <v>1124</v>
      </c>
      <c r="D13" t="s">
        <v>1779</v>
      </c>
      <c r="E13" t="s">
        <v>1976</v>
      </c>
      <c r="F13" s="6">
        <v>4</v>
      </c>
      <c r="G13" s="8">
        <v>286.92</v>
      </c>
      <c r="H13" s="10">
        <v>1147.68</v>
      </c>
      <c r="I13" s="8">
        <f>salesfact[[#This Row],[Total Price ]]*J13</f>
        <v>195.10560000000004</v>
      </c>
      <c r="J13" s="9">
        <v>0.17</v>
      </c>
      <c r="K13" s="4" t="s">
        <v>2044</v>
      </c>
      <c r="L13" s="10">
        <v>952.57439999999997</v>
      </c>
      <c r="N13" s="13" t="s">
        <v>4054</v>
      </c>
      <c r="O13" s="13">
        <v>3889.7838000000002</v>
      </c>
    </row>
    <row r="14" spans="1:17" ht="14.4" x14ac:dyDescent="0.3">
      <c r="A14" t="s">
        <v>2058</v>
      </c>
      <c r="B14" s="1">
        <v>45528</v>
      </c>
      <c r="C14" t="s">
        <v>876</v>
      </c>
      <c r="D14" t="s">
        <v>1930</v>
      </c>
      <c r="E14" t="s">
        <v>1988</v>
      </c>
      <c r="F14" s="6">
        <v>4</v>
      </c>
      <c r="G14" s="8">
        <v>644.58000000000004</v>
      </c>
      <c r="H14" s="10">
        <v>2578.3200000000002</v>
      </c>
      <c r="I14" s="8">
        <f>salesfact[[#This Row],[Total Price ]]*J14</f>
        <v>25.783200000000001</v>
      </c>
      <c r="J14" s="9">
        <v>0.01</v>
      </c>
      <c r="K14" s="4" t="s">
        <v>2044</v>
      </c>
      <c r="L14" s="10">
        <v>2552.5367999999999</v>
      </c>
      <c r="N14" s="13" t="s">
        <v>4055</v>
      </c>
      <c r="O14" s="13">
        <v>18.459</v>
      </c>
    </row>
    <row r="15" spans="1:17" ht="14.4" x14ac:dyDescent="0.3">
      <c r="A15" t="s">
        <v>2059</v>
      </c>
      <c r="B15" s="1">
        <v>45875</v>
      </c>
      <c r="C15" t="s">
        <v>1482</v>
      </c>
      <c r="D15" t="s">
        <v>1763</v>
      </c>
      <c r="E15" t="s">
        <v>2023</v>
      </c>
      <c r="F15" s="6">
        <v>2</v>
      </c>
      <c r="G15" s="8">
        <v>316.89999999999998</v>
      </c>
      <c r="H15" s="10">
        <v>633.79999999999995</v>
      </c>
      <c r="I15" s="8">
        <f>salesfact[[#This Row],[Total Price ]]*J15</f>
        <v>190.14</v>
      </c>
      <c r="J15" s="9">
        <v>0.3</v>
      </c>
      <c r="K15" s="4" t="s">
        <v>2046</v>
      </c>
      <c r="L15" s="10">
        <v>443.66</v>
      </c>
      <c r="N15" s="13" t="s">
        <v>4056</v>
      </c>
      <c r="O15" s="13">
        <v>3908.2428</v>
      </c>
    </row>
    <row r="16" spans="1:17" ht="14.4" x14ac:dyDescent="0.3">
      <c r="A16" t="s">
        <v>2060</v>
      </c>
      <c r="B16" s="1">
        <v>45829</v>
      </c>
      <c r="C16" t="s">
        <v>1209</v>
      </c>
      <c r="D16" t="s">
        <v>1731</v>
      </c>
      <c r="E16" t="s">
        <v>2020</v>
      </c>
      <c r="F16" s="6">
        <v>4</v>
      </c>
      <c r="G16" s="8">
        <v>403.47</v>
      </c>
      <c r="H16" s="10">
        <v>1613.88</v>
      </c>
      <c r="I16" s="8">
        <f>salesfact[[#This Row],[Total Price ]]*J16</f>
        <v>468.02519999999998</v>
      </c>
      <c r="J16" s="9">
        <v>0.28999999999999998</v>
      </c>
      <c r="K16" s="4" t="s">
        <v>2046</v>
      </c>
      <c r="L16" s="10">
        <v>1145.8548000000001</v>
      </c>
      <c r="N16" s="13" t="s">
        <v>4057</v>
      </c>
      <c r="O16" s="13">
        <v>2175059.5569466939</v>
      </c>
    </row>
    <row r="17" spans="1:15" ht="14.4" x14ac:dyDescent="0.3">
      <c r="A17" t="s">
        <v>2061</v>
      </c>
      <c r="B17" s="1">
        <v>45636</v>
      </c>
      <c r="C17" t="s">
        <v>1462</v>
      </c>
      <c r="D17" t="s">
        <v>1769</v>
      </c>
      <c r="E17" t="s">
        <v>2005</v>
      </c>
      <c r="F17" s="6">
        <v>2.4802005012531327</v>
      </c>
      <c r="G17" s="8">
        <v>871.34</v>
      </c>
      <c r="H17" s="10">
        <v>2161.0979047619048</v>
      </c>
      <c r="I17" s="8">
        <f>salesfact[[#This Row],[Total Price ]]*J17</f>
        <v>86.443916190476202</v>
      </c>
      <c r="J17" s="9">
        <v>0.04</v>
      </c>
      <c r="K17" s="4" t="s">
        <v>2049</v>
      </c>
      <c r="L17" s="10">
        <v>2509.4591999999998</v>
      </c>
      <c r="N17" s="13" t="s">
        <v>4058</v>
      </c>
      <c r="O17" s="13">
        <v>1999</v>
      </c>
    </row>
    <row r="18" spans="1:15" ht="14.4" x14ac:dyDescent="0.3">
      <c r="A18" t="s">
        <v>2062</v>
      </c>
      <c r="B18" s="1">
        <v>45913</v>
      </c>
      <c r="C18" t="s">
        <v>996</v>
      </c>
      <c r="D18" t="s">
        <v>1860</v>
      </c>
      <c r="E18" t="s">
        <v>2032</v>
      </c>
      <c r="F18" s="6">
        <v>2</v>
      </c>
      <c r="G18" s="8">
        <v>451.98</v>
      </c>
      <c r="H18" s="10">
        <v>903.96</v>
      </c>
      <c r="I18" s="8">
        <f>salesfact[[#This Row],[Total Price ]]*J18</f>
        <v>225.99</v>
      </c>
      <c r="J18" s="9">
        <v>0.25</v>
      </c>
      <c r="K18" s="4" t="s">
        <v>2044</v>
      </c>
      <c r="L18" s="10">
        <v>677.97</v>
      </c>
      <c r="N18" s="13" t="s">
        <v>4059</v>
      </c>
      <c r="O18" s="13">
        <v>3908.2428</v>
      </c>
    </row>
    <row r="19" spans="1:15" ht="14.4" x14ac:dyDescent="0.3">
      <c r="A19" t="s">
        <v>2063</v>
      </c>
      <c r="B19" s="1">
        <v>45637</v>
      </c>
      <c r="C19" t="s">
        <v>354</v>
      </c>
      <c r="D19" t="s">
        <v>1741</v>
      </c>
      <c r="E19" t="s">
        <v>1988</v>
      </c>
      <c r="F19" s="6">
        <v>2</v>
      </c>
      <c r="G19" s="8">
        <v>502.69</v>
      </c>
      <c r="H19" s="10">
        <v>1005.38</v>
      </c>
      <c r="I19" s="8">
        <f>salesfact[[#This Row],[Total Price ]]*J19</f>
        <v>231.23740000000001</v>
      </c>
      <c r="J19" s="9">
        <v>0.23</v>
      </c>
      <c r="K19" s="4" t="s">
        <v>2044</v>
      </c>
      <c r="L19" s="10">
        <v>774.14260000000002</v>
      </c>
      <c r="N19" s="13" t="s">
        <v>4060</v>
      </c>
      <c r="O19" s="13">
        <v>18.459</v>
      </c>
    </row>
    <row r="20" spans="1:15" ht="14.4" x14ac:dyDescent="0.3">
      <c r="A20" t="s">
        <v>2064</v>
      </c>
      <c r="B20" s="1">
        <v>45517</v>
      </c>
      <c r="C20" t="s">
        <v>413</v>
      </c>
      <c r="D20" t="s">
        <v>1779</v>
      </c>
      <c r="E20" t="s">
        <v>1988</v>
      </c>
      <c r="F20" s="6">
        <v>2</v>
      </c>
      <c r="G20" s="8">
        <v>559.23</v>
      </c>
      <c r="H20" s="10">
        <v>1118.46</v>
      </c>
      <c r="I20" s="8">
        <f>salesfact[[#This Row],[Total Price ]]*J20</f>
        <v>279.61500000000001</v>
      </c>
      <c r="J20" s="9">
        <v>0.25</v>
      </c>
      <c r="K20" s="4" t="s">
        <v>2049</v>
      </c>
      <c r="L20" s="10">
        <v>838.84500000000003</v>
      </c>
      <c r="N20" s="13" t="s">
        <v>4061</v>
      </c>
      <c r="O20" s="13">
        <v>35.936101971070784</v>
      </c>
    </row>
    <row r="21" spans="1:15" ht="14.4" x14ac:dyDescent="0.3">
      <c r="A21" t="s">
        <v>2065</v>
      </c>
      <c r="B21" s="1">
        <v>45369</v>
      </c>
      <c r="C21" t="s">
        <v>881</v>
      </c>
      <c r="D21" t="s">
        <v>1845</v>
      </c>
      <c r="E21" t="s">
        <v>2016</v>
      </c>
      <c r="F21" s="6">
        <v>4</v>
      </c>
      <c r="G21" s="8">
        <v>513.72752252252235</v>
      </c>
      <c r="H21" s="10">
        <v>2054.9100900900894</v>
      </c>
      <c r="I21" s="8">
        <f>salesfact[[#This Row],[Total Price ]]*J21</f>
        <v>82.196403603603571</v>
      </c>
      <c r="J21" s="9">
        <v>0.04</v>
      </c>
      <c r="K21" s="4" t="s">
        <v>2049</v>
      </c>
      <c r="L21" s="10">
        <v>1782.4512</v>
      </c>
    </row>
    <row r="22" spans="1:15" ht="14.4" x14ac:dyDescent="0.3">
      <c r="A22" t="s">
        <v>2066</v>
      </c>
      <c r="B22" s="1">
        <v>45843</v>
      </c>
      <c r="C22" t="s">
        <v>586</v>
      </c>
      <c r="D22" t="s">
        <v>1882</v>
      </c>
      <c r="E22" t="s">
        <v>2026</v>
      </c>
      <c r="F22" s="6">
        <v>3</v>
      </c>
      <c r="G22" s="8">
        <v>986.04</v>
      </c>
      <c r="H22" s="10">
        <v>2958.12</v>
      </c>
      <c r="I22" s="8">
        <f>salesfact[[#This Row],[Total Price ]]*J22</f>
        <v>798.69240000000002</v>
      </c>
      <c r="J22" s="9">
        <v>0.27</v>
      </c>
      <c r="K22" s="4" t="s">
        <v>2049</v>
      </c>
      <c r="L22" s="10">
        <v>2159.4276</v>
      </c>
    </row>
    <row r="23" spans="1:15" ht="14.4" x14ac:dyDescent="0.3">
      <c r="A23" t="s">
        <v>2067</v>
      </c>
      <c r="B23" s="1">
        <v>45447</v>
      </c>
      <c r="C23" t="s">
        <v>1348</v>
      </c>
      <c r="D23" t="s">
        <v>1792</v>
      </c>
      <c r="E23" t="s">
        <v>2029</v>
      </c>
      <c r="F23" s="6">
        <v>1</v>
      </c>
      <c r="G23" s="8">
        <v>589.55999999999995</v>
      </c>
      <c r="H23" s="10">
        <v>589.55999999999995</v>
      </c>
      <c r="I23" s="8">
        <f>salesfact[[#This Row],[Total Price ]]*J23</f>
        <v>129.70319999999998</v>
      </c>
      <c r="J23" s="9">
        <v>0.22</v>
      </c>
      <c r="K23" s="4" t="s">
        <v>2044</v>
      </c>
      <c r="L23" s="10">
        <v>459.85680000000002</v>
      </c>
    </row>
    <row r="24" spans="1:15" ht="14.4" x14ac:dyDescent="0.3">
      <c r="A24" t="s">
        <v>2068</v>
      </c>
      <c r="B24" s="1">
        <v>45394</v>
      </c>
      <c r="C24" t="s">
        <v>1568</v>
      </c>
      <c r="D24" t="s">
        <v>1873</v>
      </c>
      <c r="E24" t="s">
        <v>2008</v>
      </c>
      <c r="F24" s="6">
        <v>3</v>
      </c>
      <c r="G24" s="8">
        <v>979.42</v>
      </c>
      <c r="H24" s="10">
        <v>2938.2599999999998</v>
      </c>
      <c r="I24" s="8">
        <f>salesfact[[#This Row],[Total Price ]]*J24</f>
        <v>88.147799999999989</v>
      </c>
      <c r="J24" s="9">
        <v>0.03</v>
      </c>
      <c r="K24" s="4" t="s">
        <v>2046</v>
      </c>
      <c r="L24" s="10">
        <v>2850.1122</v>
      </c>
    </row>
    <row r="25" spans="1:15" ht="14.4" x14ac:dyDescent="0.3">
      <c r="A25" t="s">
        <v>2069</v>
      </c>
      <c r="B25" s="1">
        <v>45466</v>
      </c>
      <c r="C25" t="s">
        <v>1268</v>
      </c>
      <c r="D25" t="s">
        <v>1689</v>
      </c>
      <c r="E25" t="s">
        <v>2001</v>
      </c>
      <c r="F25" s="6">
        <v>1</v>
      </c>
      <c r="G25" s="8">
        <v>719.28</v>
      </c>
      <c r="H25" s="10">
        <v>719.28</v>
      </c>
      <c r="I25" s="8">
        <f>salesfact[[#This Row],[Total Price ]]*J25</f>
        <v>57.542400000000001</v>
      </c>
      <c r="J25" s="9">
        <v>0.08</v>
      </c>
      <c r="K25" s="4" t="s">
        <v>2044</v>
      </c>
      <c r="L25" s="10">
        <v>661.73760000000004</v>
      </c>
    </row>
    <row r="26" spans="1:15" ht="14.4" x14ac:dyDescent="0.3">
      <c r="A26" t="s">
        <v>2070</v>
      </c>
      <c r="B26" s="1">
        <v>45908</v>
      </c>
      <c r="C26" t="s">
        <v>719</v>
      </c>
      <c r="D26" t="s">
        <v>1866</v>
      </c>
      <c r="E26" t="s">
        <v>1995</v>
      </c>
      <c r="F26" s="6">
        <v>3</v>
      </c>
      <c r="G26" s="8">
        <v>77.599999999999994</v>
      </c>
      <c r="H26" s="10">
        <v>232.79999999999998</v>
      </c>
      <c r="I26" s="8">
        <f>salesfact[[#This Row],[Total Price ]]*J26</f>
        <v>16.295999999999999</v>
      </c>
      <c r="J26" s="9">
        <v>7.0000000000000007E-2</v>
      </c>
      <c r="K26" s="4" t="s">
        <v>2044</v>
      </c>
      <c r="L26" s="10">
        <v>216.50399999999999</v>
      </c>
    </row>
    <row r="27" spans="1:15" ht="14.4" x14ac:dyDescent="0.3">
      <c r="A27" t="s">
        <v>2071</v>
      </c>
      <c r="B27" s="1">
        <v>45552</v>
      </c>
      <c r="C27" t="s">
        <v>1307</v>
      </c>
      <c r="D27" t="s">
        <v>1659</v>
      </c>
      <c r="E27" t="s">
        <v>1985</v>
      </c>
      <c r="F27" s="6">
        <v>4</v>
      </c>
      <c r="G27" s="8">
        <v>852.71</v>
      </c>
      <c r="H27" s="10">
        <v>3410.84</v>
      </c>
      <c r="I27" s="8">
        <f>salesfact[[#This Row],[Total Price ]]*J27</f>
        <v>477.51760000000007</v>
      </c>
      <c r="J27" s="9">
        <v>0.14000000000000001</v>
      </c>
      <c r="K27" s="4" t="s">
        <v>2046</v>
      </c>
      <c r="L27" s="10">
        <v>2933.3224</v>
      </c>
    </row>
    <row r="28" spans="1:15" ht="14.4" x14ac:dyDescent="0.3">
      <c r="A28" t="s">
        <v>2072</v>
      </c>
      <c r="B28" s="1">
        <v>45294</v>
      </c>
      <c r="C28" t="s">
        <v>803</v>
      </c>
      <c r="D28" t="s">
        <v>1960</v>
      </c>
      <c r="E28" t="s">
        <v>2001</v>
      </c>
      <c r="F28" s="6">
        <v>4</v>
      </c>
      <c r="G28" s="8">
        <v>156.16</v>
      </c>
      <c r="H28" s="10">
        <v>624.64</v>
      </c>
      <c r="I28" s="8">
        <f>salesfact[[#This Row],[Total Price ]]*J28</f>
        <v>92.454226940410649</v>
      </c>
      <c r="J28" s="9">
        <v>0.14801201802704061</v>
      </c>
      <c r="K28" s="4" t="s">
        <v>2044</v>
      </c>
      <c r="L28" s="10">
        <v>599.65440000000001</v>
      </c>
    </row>
    <row r="29" spans="1:15" ht="14.4" x14ac:dyDescent="0.3">
      <c r="A29" t="s">
        <v>2073</v>
      </c>
      <c r="B29" s="1">
        <v>45710</v>
      </c>
      <c r="C29" t="s">
        <v>762</v>
      </c>
      <c r="D29" t="s">
        <v>1897</v>
      </c>
      <c r="E29" t="s">
        <v>2001</v>
      </c>
      <c r="F29" s="6">
        <v>3</v>
      </c>
      <c r="G29" s="8">
        <v>815.49</v>
      </c>
      <c r="H29" s="10">
        <v>2446.4700000000003</v>
      </c>
      <c r="I29" s="8">
        <f>salesfact[[#This Row],[Total Price ]]*J29</f>
        <v>415.89990000000006</v>
      </c>
      <c r="J29" s="9">
        <v>0.17</v>
      </c>
      <c r="K29" s="4" t="s">
        <v>2044</v>
      </c>
      <c r="L29" s="10">
        <v>2030.5700999999999</v>
      </c>
    </row>
    <row r="30" spans="1:15" ht="14.4" x14ac:dyDescent="0.3">
      <c r="A30" t="s">
        <v>2074</v>
      </c>
      <c r="B30" s="1">
        <v>45923</v>
      </c>
      <c r="C30" t="s">
        <v>598</v>
      </c>
      <c r="D30" t="s">
        <v>1693</v>
      </c>
      <c r="E30" t="s">
        <v>1980</v>
      </c>
      <c r="F30" s="6">
        <v>2</v>
      </c>
      <c r="G30" s="8">
        <v>74.209999999999994</v>
      </c>
      <c r="H30" s="10">
        <v>148.41999999999999</v>
      </c>
      <c r="I30" s="8">
        <f>salesfact[[#This Row],[Total Price ]]*J30</f>
        <v>16.3262</v>
      </c>
      <c r="J30" s="9">
        <v>0.11</v>
      </c>
      <c r="K30" s="4" t="s">
        <v>2046</v>
      </c>
      <c r="L30" s="10">
        <v>132.09379999999999</v>
      </c>
    </row>
    <row r="31" spans="1:15" ht="14.4" x14ac:dyDescent="0.3">
      <c r="A31" t="s">
        <v>2075</v>
      </c>
      <c r="B31" s="1">
        <v>45302</v>
      </c>
      <c r="C31" t="s">
        <v>1209</v>
      </c>
      <c r="D31" t="s">
        <v>1963</v>
      </c>
      <c r="E31" t="s">
        <v>1985</v>
      </c>
      <c r="F31" s="6">
        <v>2.4802005012531327</v>
      </c>
      <c r="G31" s="8">
        <v>451.67</v>
      </c>
      <c r="H31" s="10">
        <v>1120.2321604010026</v>
      </c>
      <c r="I31" s="8">
        <f>salesfact[[#This Row],[Total Price ]]*J31</f>
        <v>168.03482406015038</v>
      </c>
      <c r="J31" s="9">
        <v>0.15</v>
      </c>
      <c r="K31" s="4" t="s">
        <v>2044</v>
      </c>
      <c r="L31" s="10">
        <v>1535.6780000000001</v>
      </c>
    </row>
    <row r="32" spans="1:15" ht="14.4" x14ac:dyDescent="0.3">
      <c r="A32" t="s">
        <v>2076</v>
      </c>
      <c r="B32" s="1">
        <v>45217</v>
      </c>
      <c r="C32" t="s">
        <v>150</v>
      </c>
      <c r="D32" t="s">
        <v>1659</v>
      </c>
      <c r="E32" t="s">
        <v>2032</v>
      </c>
      <c r="F32" s="6">
        <v>1</v>
      </c>
      <c r="G32" s="8">
        <v>429.38</v>
      </c>
      <c r="H32" s="10">
        <v>429.38</v>
      </c>
      <c r="I32" s="8">
        <f>salesfact[[#This Row],[Total Price ]]*J32</f>
        <v>55.819400000000002</v>
      </c>
      <c r="J32" s="9">
        <v>0.13</v>
      </c>
      <c r="K32" s="4" t="s">
        <v>2046</v>
      </c>
      <c r="L32" s="10">
        <v>373.56060000000002</v>
      </c>
    </row>
    <row r="33" spans="1:12" ht="14.4" x14ac:dyDescent="0.3">
      <c r="A33" t="s">
        <v>2077</v>
      </c>
      <c r="B33" s="1">
        <v>45593</v>
      </c>
      <c r="C33" t="s">
        <v>1393</v>
      </c>
      <c r="D33" t="s">
        <v>1824</v>
      </c>
      <c r="E33" t="s">
        <v>2013</v>
      </c>
      <c r="F33" s="6">
        <v>2</v>
      </c>
      <c r="G33" s="8">
        <v>148.96</v>
      </c>
      <c r="H33" s="10">
        <v>297.92</v>
      </c>
      <c r="I33" s="8">
        <f>salesfact[[#This Row],[Total Price ]]*J33</f>
        <v>8.9375999999999998</v>
      </c>
      <c r="J33" s="9">
        <v>0.03</v>
      </c>
      <c r="K33" s="4" t="s">
        <v>2049</v>
      </c>
      <c r="L33" s="10">
        <v>288.98239999999998</v>
      </c>
    </row>
    <row r="34" spans="1:12" ht="14.4" x14ac:dyDescent="0.3">
      <c r="A34" t="s">
        <v>2078</v>
      </c>
      <c r="B34" s="1">
        <v>45597</v>
      </c>
      <c r="C34" t="s">
        <v>1354</v>
      </c>
      <c r="D34" t="s">
        <v>1891</v>
      </c>
      <c r="E34" t="s">
        <v>2001</v>
      </c>
      <c r="F34" s="6">
        <v>4</v>
      </c>
      <c r="G34" s="8">
        <v>313.83</v>
      </c>
      <c r="H34" s="10">
        <v>1255.32</v>
      </c>
      <c r="I34" s="8">
        <f>salesfact[[#This Row],[Total Price ]]*J34</f>
        <v>100.4256</v>
      </c>
      <c r="J34" s="9">
        <v>0.08</v>
      </c>
      <c r="K34" s="4" t="s">
        <v>2044</v>
      </c>
      <c r="L34" s="10">
        <v>1154.8943999999999</v>
      </c>
    </row>
    <row r="35" spans="1:12" ht="14.4" x14ac:dyDescent="0.3">
      <c r="A35" t="s">
        <v>2079</v>
      </c>
      <c r="B35" s="1">
        <v>45620</v>
      </c>
      <c r="C35" t="s">
        <v>1508</v>
      </c>
      <c r="D35" t="s">
        <v>1689</v>
      </c>
      <c r="E35" t="s">
        <v>1995</v>
      </c>
      <c r="F35" s="6">
        <v>2</v>
      </c>
      <c r="G35" s="8">
        <v>717.31</v>
      </c>
      <c r="H35" s="10">
        <v>1434.62</v>
      </c>
      <c r="I35" s="8">
        <f>salesfact[[#This Row],[Total Price ]]*J35</f>
        <v>215.19299999999998</v>
      </c>
      <c r="J35" s="9">
        <v>0.15</v>
      </c>
      <c r="K35" s="4" t="s">
        <v>2044</v>
      </c>
      <c r="L35" s="10">
        <v>1219.4269999999999</v>
      </c>
    </row>
    <row r="36" spans="1:12" ht="14.4" x14ac:dyDescent="0.3">
      <c r="A36" t="s">
        <v>2080</v>
      </c>
      <c r="B36" s="1">
        <v>45215</v>
      </c>
      <c r="C36" t="s">
        <v>1198</v>
      </c>
      <c r="D36" t="s">
        <v>1903</v>
      </c>
      <c r="E36" t="s">
        <v>1976</v>
      </c>
      <c r="F36" s="6">
        <v>2.4802005012531327</v>
      </c>
      <c r="G36" s="8">
        <v>873.22</v>
      </c>
      <c r="H36" s="10">
        <v>2165.7606817042606</v>
      </c>
      <c r="I36" s="8">
        <f>salesfact[[#This Row],[Total Price ]]*J36</f>
        <v>389.83692270676687</v>
      </c>
      <c r="J36" s="9">
        <v>0.18</v>
      </c>
      <c r="K36" s="4" t="s">
        <v>2044</v>
      </c>
      <c r="L36" s="10">
        <v>2148.1212</v>
      </c>
    </row>
    <row r="37" spans="1:12" ht="14.4" x14ac:dyDescent="0.3">
      <c r="A37" t="s">
        <v>2081</v>
      </c>
      <c r="B37" s="1">
        <v>45878</v>
      </c>
      <c r="C37" t="s">
        <v>818</v>
      </c>
      <c r="D37" t="s">
        <v>1704</v>
      </c>
      <c r="E37" t="s">
        <v>1985</v>
      </c>
      <c r="F37" s="6">
        <v>4</v>
      </c>
      <c r="G37" s="8">
        <v>109.36</v>
      </c>
      <c r="H37" s="10">
        <v>437.44</v>
      </c>
      <c r="I37" s="8">
        <f>salesfact[[#This Row],[Total Price ]]*J37</f>
        <v>83.113600000000005</v>
      </c>
      <c r="J37" s="9">
        <v>0.19</v>
      </c>
      <c r="K37" s="4" t="s">
        <v>2049</v>
      </c>
      <c r="L37" s="10">
        <v>354.32639999999998</v>
      </c>
    </row>
    <row r="38" spans="1:12" ht="14.4" x14ac:dyDescent="0.3">
      <c r="A38" t="s">
        <v>2082</v>
      </c>
      <c r="B38" s="1">
        <v>45635</v>
      </c>
      <c r="C38" t="s">
        <v>382</v>
      </c>
      <c r="D38" t="s">
        <v>1659</v>
      </c>
      <c r="E38" t="s">
        <v>1998</v>
      </c>
      <c r="F38" s="6">
        <v>3</v>
      </c>
      <c r="G38" s="8">
        <v>559.52</v>
      </c>
      <c r="H38" s="10">
        <v>1678.56</v>
      </c>
      <c r="I38" s="8">
        <f>salesfact[[#This Row],[Total Price ]]*J38</f>
        <v>268.56959999999998</v>
      </c>
      <c r="J38" s="9">
        <v>0.16</v>
      </c>
      <c r="K38" s="4" t="s">
        <v>2046</v>
      </c>
      <c r="L38" s="10">
        <v>1409.9903999999999</v>
      </c>
    </row>
    <row r="39" spans="1:12" ht="14.4" x14ac:dyDescent="0.3">
      <c r="A39" t="s">
        <v>2083</v>
      </c>
      <c r="B39" s="1">
        <v>45329</v>
      </c>
      <c r="C39" t="s">
        <v>1611</v>
      </c>
      <c r="D39" t="s">
        <v>1682</v>
      </c>
      <c r="E39" t="s">
        <v>2026</v>
      </c>
      <c r="F39" s="6">
        <v>3</v>
      </c>
      <c r="G39" s="8">
        <v>121.76</v>
      </c>
      <c r="H39" s="10">
        <v>365.28000000000003</v>
      </c>
      <c r="I39" s="8">
        <f>salesfact[[#This Row],[Total Price ]]*J39</f>
        <v>98.62560000000002</v>
      </c>
      <c r="J39" s="9">
        <v>0.27</v>
      </c>
      <c r="K39" s="4" t="s">
        <v>2046</v>
      </c>
      <c r="L39" s="10">
        <v>266.65440000000001</v>
      </c>
    </row>
    <row r="40" spans="1:12" ht="14.4" x14ac:dyDescent="0.3">
      <c r="A40" t="s">
        <v>2084</v>
      </c>
      <c r="B40" s="1">
        <v>45378</v>
      </c>
      <c r="C40" t="s">
        <v>730</v>
      </c>
      <c r="D40" t="s">
        <v>1760</v>
      </c>
      <c r="E40" t="s">
        <v>2016</v>
      </c>
      <c r="F40" s="6">
        <v>4</v>
      </c>
      <c r="G40" s="8">
        <v>735.32</v>
      </c>
      <c r="H40" s="10">
        <v>2941.28</v>
      </c>
      <c r="I40" s="8">
        <f>salesfact[[#This Row],[Total Price ]]*J40</f>
        <v>176.4768</v>
      </c>
      <c r="J40" s="9">
        <v>0.06</v>
      </c>
      <c r="K40" s="4" t="s">
        <v>2049</v>
      </c>
      <c r="L40" s="10">
        <v>2764.8031999999998</v>
      </c>
    </row>
    <row r="41" spans="1:12" ht="14.4" x14ac:dyDescent="0.3">
      <c r="A41" t="s">
        <v>2085</v>
      </c>
      <c r="B41" s="1">
        <v>45264</v>
      </c>
      <c r="C41" t="s">
        <v>1450</v>
      </c>
      <c r="D41" t="s">
        <v>1948</v>
      </c>
      <c r="E41" t="s">
        <v>1985</v>
      </c>
      <c r="F41" s="6">
        <v>2</v>
      </c>
      <c r="G41" s="8">
        <v>600.73</v>
      </c>
      <c r="H41" s="10">
        <v>1201.46</v>
      </c>
      <c r="I41" s="8">
        <f>salesfact[[#This Row],[Total Price ]]*J41</f>
        <v>96.116800000000012</v>
      </c>
      <c r="J41" s="9">
        <v>0.08</v>
      </c>
      <c r="K41" s="4" t="s">
        <v>2044</v>
      </c>
      <c r="L41" s="10">
        <v>1105.3432</v>
      </c>
    </row>
    <row r="42" spans="1:12" ht="14.4" x14ac:dyDescent="0.3">
      <c r="A42" t="s">
        <v>2086</v>
      </c>
      <c r="B42" s="1">
        <v>45486</v>
      </c>
      <c r="C42" t="s">
        <v>331</v>
      </c>
      <c r="D42" t="s">
        <v>1738</v>
      </c>
      <c r="E42" t="s">
        <v>2032</v>
      </c>
      <c r="F42" s="6">
        <v>2</v>
      </c>
      <c r="G42" s="8">
        <v>873.86</v>
      </c>
      <c r="H42" s="10">
        <v>1747.72</v>
      </c>
      <c r="I42" s="8">
        <f>salesfact[[#This Row],[Total Price ]]*J42</f>
        <v>122.34040000000002</v>
      </c>
      <c r="J42" s="9">
        <v>7.0000000000000007E-2</v>
      </c>
      <c r="K42" s="4" t="s">
        <v>2049</v>
      </c>
      <c r="L42" s="10">
        <v>1625.3796</v>
      </c>
    </row>
    <row r="43" spans="1:12" ht="14.4" x14ac:dyDescent="0.3">
      <c r="A43" t="s">
        <v>2087</v>
      </c>
      <c r="B43" s="1">
        <v>45241</v>
      </c>
      <c r="C43" t="s">
        <v>1074</v>
      </c>
      <c r="D43" t="s">
        <v>1728</v>
      </c>
      <c r="E43" t="s">
        <v>2001</v>
      </c>
      <c r="F43" s="6">
        <v>3</v>
      </c>
      <c r="G43" s="8">
        <v>342.47</v>
      </c>
      <c r="H43" s="10">
        <v>1027.4100000000001</v>
      </c>
      <c r="I43" s="8">
        <f>salesfact[[#This Row],[Total Price ]]*J43</f>
        <v>82.192800000000005</v>
      </c>
      <c r="J43" s="9">
        <v>0.08</v>
      </c>
      <c r="K43" s="4" t="s">
        <v>2046</v>
      </c>
      <c r="L43" s="10">
        <v>945.21720000000016</v>
      </c>
    </row>
    <row r="44" spans="1:12" ht="14.4" x14ac:dyDescent="0.3">
      <c r="A44" t="s">
        <v>2088</v>
      </c>
      <c r="B44" s="1">
        <v>45649</v>
      </c>
      <c r="C44" t="s">
        <v>1173</v>
      </c>
      <c r="D44" t="s">
        <v>1747</v>
      </c>
      <c r="E44" t="s">
        <v>2005</v>
      </c>
      <c r="F44" s="6">
        <v>2</v>
      </c>
      <c r="G44" s="8">
        <v>915.15</v>
      </c>
      <c r="H44" s="10">
        <v>1830.3</v>
      </c>
      <c r="I44" s="8">
        <f>salesfact[[#This Row],[Total Price ]]*J44</f>
        <v>292.84800000000001</v>
      </c>
      <c r="J44" s="9">
        <v>0.16</v>
      </c>
      <c r="K44" s="4" t="s">
        <v>2046</v>
      </c>
      <c r="L44" s="10">
        <v>1537.452</v>
      </c>
    </row>
    <row r="45" spans="1:12" ht="14.4" x14ac:dyDescent="0.3">
      <c r="A45" t="s">
        <v>2089</v>
      </c>
      <c r="B45" s="1">
        <v>45677</v>
      </c>
      <c r="C45" t="s">
        <v>374</v>
      </c>
      <c r="D45" t="s">
        <v>1760</v>
      </c>
      <c r="E45" t="s">
        <v>2026</v>
      </c>
      <c r="F45" s="6">
        <v>2.4802005012531327</v>
      </c>
      <c r="G45" s="8">
        <v>863.11</v>
      </c>
      <c r="H45" s="10">
        <v>2140.6858546365916</v>
      </c>
      <c r="I45" s="8">
        <f>salesfact[[#This Row],[Total Price ]]*J45</f>
        <v>599.39203929824566</v>
      </c>
      <c r="J45" s="9">
        <v>0.28000000000000003</v>
      </c>
      <c r="K45" s="4" t="s">
        <v>2046</v>
      </c>
      <c r="L45" s="10">
        <v>1864.3176000000001</v>
      </c>
    </row>
    <row r="46" spans="1:12" ht="14.4" x14ac:dyDescent="0.3">
      <c r="A46" t="s">
        <v>2090</v>
      </c>
      <c r="B46" s="1">
        <v>45538</v>
      </c>
      <c r="C46" t="s">
        <v>771</v>
      </c>
      <c r="D46" t="s">
        <v>1792</v>
      </c>
      <c r="E46" t="s">
        <v>2013</v>
      </c>
      <c r="F46" s="6">
        <v>2</v>
      </c>
      <c r="G46" s="8">
        <v>209.32</v>
      </c>
      <c r="H46" s="10">
        <v>418.64</v>
      </c>
      <c r="I46" s="8">
        <f>salesfact[[#This Row],[Total Price ]]*J46</f>
        <v>96.287199999999999</v>
      </c>
      <c r="J46" s="9">
        <v>0.23</v>
      </c>
      <c r="K46" s="4" t="s">
        <v>2049</v>
      </c>
      <c r="L46" s="10">
        <v>322.3528</v>
      </c>
    </row>
    <row r="47" spans="1:12" ht="14.4" x14ac:dyDescent="0.3">
      <c r="A47" t="s">
        <v>2091</v>
      </c>
      <c r="B47" s="1">
        <v>45606</v>
      </c>
      <c r="C47" t="s">
        <v>1551</v>
      </c>
      <c r="D47" t="s">
        <v>1842</v>
      </c>
      <c r="E47" t="s">
        <v>2001</v>
      </c>
      <c r="F47" s="6">
        <v>4</v>
      </c>
      <c r="G47" s="8">
        <v>288.60000000000002</v>
      </c>
      <c r="H47" s="10">
        <v>1154.4000000000001</v>
      </c>
      <c r="I47" s="8">
        <f>salesfact[[#This Row],[Total Price ]]*J47</f>
        <v>103.896</v>
      </c>
      <c r="J47" s="9">
        <v>0.09</v>
      </c>
      <c r="K47" s="4" t="s">
        <v>2046</v>
      </c>
      <c r="L47" s="10">
        <v>1050.5039999999999</v>
      </c>
    </row>
    <row r="48" spans="1:12" ht="14.4" x14ac:dyDescent="0.3">
      <c r="A48" t="s">
        <v>2092</v>
      </c>
      <c r="B48" s="1">
        <v>45570</v>
      </c>
      <c r="C48" t="s">
        <v>324</v>
      </c>
      <c r="D48" t="s">
        <v>1900</v>
      </c>
      <c r="E48" t="s">
        <v>2023</v>
      </c>
      <c r="F48" s="6">
        <v>1</v>
      </c>
      <c r="G48" s="8">
        <v>418.69</v>
      </c>
      <c r="H48" s="10">
        <v>418.69</v>
      </c>
      <c r="I48" s="8">
        <f>salesfact[[#This Row],[Total Price ]]*J48</f>
        <v>25.121399999999998</v>
      </c>
      <c r="J48" s="9">
        <v>0.06</v>
      </c>
      <c r="K48" s="4" t="s">
        <v>2046</v>
      </c>
      <c r="L48" s="10">
        <v>393.5686</v>
      </c>
    </row>
    <row r="49" spans="1:12" ht="14.4" x14ac:dyDescent="0.3">
      <c r="A49" t="s">
        <v>2093</v>
      </c>
      <c r="B49" s="1">
        <v>45466</v>
      </c>
      <c r="C49" t="s">
        <v>56</v>
      </c>
      <c r="D49" t="s">
        <v>1750</v>
      </c>
      <c r="E49" t="s">
        <v>2011</v>
      </c>
      <c r="F49" s="6">
        <v>1</v>
      </c>
      <c r="G49" s="8">
        <v>135.78</v>
      </c>
      <c r="H49" s="10">
        <v>135.78</v>
      </c>
      <c r="I49" s="8">
        <f>salesfact[[#This Row],[Total Price ]]*J49</f>
        <v>19.009200000000003</v>
      </c>
      <c r="J49" s="9">
        <v>0.14000000000000001</v>
      </c>
      <c r="K49" s="4" t="s">
        <v>2046</v>
      </c>
      <c r="L49" s="10">
        <v>116.77079999999999</v>
      </c>
    </row>
    <row r="50" spans="1:12" ht="14.4" x14ac:dyDescent="0.3">
      <c r="A50" t="s">
        <v>2094</v>
      </c>
      <c r="B50" s="1">
        <v>45218</v>
      </c>
      <c r="C50" t="s">
        <v>771</v>
      </c>
      <c r="D50" t="s">
        <v>1795</v>
      </c>
      <c r="E50" t="s">
        <v>2026</v>
      </c>
      <c r="F50" s="6">
        <v>1</v>
      </c>
      <c r="G50" s="8">
        <v>517.13</v>
      </c>
      <c r="H50" s="10">
        <v>517.13</v>
      </c>
      <c r="I50" s="8">
        <f>salesfact[[#This Row],[Total Price ]]*J50</f>
        <v>144.79640000000001</v>
      </c>
      <c r="J50" s="9">
        <v>0.28000000000000003</v>
      </c>
      <c r="K50" s="4" t="s">
        <v>2044</v>
      </c>
      <c r="L50" s="10">
        <v>372.33359999999999</v>
      </c>
    </row>
    <row r="51" spans="1:12" ht="14.4" x14ac:dyDescent="0.3">
      <c r="A51" t="s">
        <v>2095</v>
      </c>
      <c r="B51" s="1">
        <v>45607</v>
      </c>
      <c r="C51" t="s">
        <v>1415</v>
      </c>
      <c r="D51" t="s">
        <v>1721</v>
      </c>
      <c r="E51" t="s">
        <v>2023</v>
      </c>
      <c r="F51" s="6">
        <v>2</v>
      </c>
      <c r="G51" s="8">
        <v>384.66</v>
      </c>
      <c r="H51" s="10">
        <v>769.32</v>
      </c>
      <c r="I51" s="8">
        <f>salesfact[[#This Row],[Total Price ]]*J51</f>
        <v>61.545600000000007</v>
      </c>
      <c r="J51" s="9">
        <v>0.08</v>
      </c>
      <c r="K51" s="4" t="s">
        <v>2049</v>
      </c>
      <c r="L51" s="10">
        <v>707.77440000000013</v>
      </c>
    </row>
    <row r="52" spans="1:12" ht="14.4" x14ac:dyDescent="0.3">
      <c r="A52" t="s">
        <v>2096</v>
      </c>
      <c r="B52" s="1">
        <v>45291</v>
      </c>
      <c r="C52" t="s">
        <v>324</v>
      </c>
      <c r="D52" t="s">
        <v>1821</v>
      </c>
      <c r="E52" t="s">
        <v>2005</v>
      </c>
      <c r="F52" s="6">
        <v>3</v>
      </c>
      <c r="G52" s="8">
        <v>83.7</v>
      </c>
      <c r="H52" s="10">
        <v>251.10000000000002</v>
      </c>
      <c r="I52" s="8">
        <f>salesfact[[#This Row],[Total Price ]]*J52</f>
        <v>60.264000000000003</v>
      </c>
      <c r="J52" s="9">
        <v>0.24</v>
      </c>
      <c r="K52" s="4" t="s">
        <v>2046</v>
      </c>
      <c r="L52" s="10">
        <v>190.83600000000001</v>
      </c>
    </row>
    <row r="53" spans="1:12" ht="14.4" x14ac:dyDescent="0.3">
      <c r="A53" t="s">
        <v>2097</v>
      </c>
      <c r="B53" s="1">
        <v>45689</v>
      </c>
      <c r="C53" t="s">
        <v>579</v>
      </c>
      <c r="D53" t="s">
        <v>1873</v>
      </c>
      <c r="E53" t="s">
        <v>1998</v>
      </c>
      <c r="F53" s="6">
        <v>3</v>
      </c>
      <c r="G53" s="8">
        <v>76.569999999999993</v>
      </c>
      <c r="H53" s="10">
        <v>229.70999999999998</v>
      </c>
      <c r="I53" s="8">
        <f>salesfact[[#This Row],[Total Price ]]*J53</f>
        <v>59.724599999999995</v>
      </c>
      <c r="J53" s="9">
        <v>0.26</v>
      </c>
      <c r="K53" s="4" t="s">
        <v>2044</v>
      </c>
      <c r="L53" s="10">
        <v>169.9854</v>
      </c>
    </row>
    <row r="54" spans="1:12" ht="14.4" x14ac:dyDescent="0.3">
      <c r="A54" t="s">
        <v>2098</v>
      </c>
      <c r="B54" s="1">
        <v>45894</v>
      </c>
      <c r="C54" t="s">
        <v>598</v>
      </c>
      <c r="D54" t="s">
        <v>1933</v>
      </c>
      <c r="E54" t="s">
        <v>1995</v>
      </c>
      <c r="F54" s="6">
        <v>3</v>
      </c>
      <c r="G54" s="8">
        <v>513.72752252252235</v>
      </c>
      <c r="H54" s="10">
        <v>1541.182567567567</v>
      </c>
      <c r="I54" s="8">
        <f>salesfact[[#This Row],[Total Price ]]*J54</f>
        <v>228.11354197377148</v>
      </c>
      <c r="J54" s="9">
        <v>0.14801201802704061</v>
      </c>
      <c r="K54" s="4" t="s">
        <v>2044</v>
      </c>
      <c r="L54" s="10">
        <v>486.06330000000003</v>
      </c>
    </row>
    <row r="55" spans="1:12" ht="14.4" x14ac:dyDescent="0.3">
      <c r="A55" t="s">
        <v>2099</v>
      </c>
      <c r="B55" s="1">
        <v>45677</v>
      </c>
      <c r="C55" t="s">
        <v>1138</v>
      </c>
      <c r="D55" t="s">
        <v>1718</v>
      </c>
      <c r="E55" t="s">
        <v>2001</v>
      </c>
      <c r="F55" s="6">
        <v>1</v>
      </c>
      <c r="G55" s="8">
        <v>900.35</v>
      </c>
      <c r="H55" s="10">
        <v>900.35</v>
      </c>
      <c r="I55" s="8">
        <f>salesfact[[#This Row],[Total Price ]]*J55</f>
        <v>117.0455</v>
      </c>
      <c r="J55" s="9">
        <v>0.13</v>
      </c>
      <c r="K55" s="4" t="s">
        <v>2049</v>
      </c>
      <c r="L55" s="10">
        <v>783.30449999999996</v>
      </c>
    </row>
    <row r="56" spans="1:12" ht="14.4" x14ac:dyDescent="0.3">
      <c r="A56" t="s">
        <v>2100</v>
      </c>
      <c r="B56" s="1">
        <v>45706</v>
      </c>
      <c r="C56" t="s">
        <v>416</v>
      </c>
      <c r="D56" t="s">
        <v>1783</v>
      </c>
      <c r="E56" t="s">
        <v>2008</v>
      </c>
      <c r="F56" s="6">
        <v>4</v>
      </c>
      <c r="G56" s="8">
        <v>428.09</v>
      </c>
      <c r="H56" s="10">
        <v>1712.36</v>
      </c>
      <c r="I56" s="8">
        <f>salesfact[[#This Row],[Total Price ]]*J56</f>
        <v>119.8652</v>
      </c>
      <c r="J56" s="9">
        <v>7.0000000000000007E-2</v>
      </c>
      <c r="K56" s="4" t="s">
        <v>2044</v>
      </c>
      <c r="L56" s="10">
        <v>1592.4947999999999</v>
      </c>
    </row>
    <row r="57" spans="1:12" ht="14.4" x14ac:dyDescent="0.3">
      <c r="A57" t="s">
        <v>2101</v>
      </c>
      <c r="B57" s="1">
        <v>45589</v>
      </c>
      <c r="C57" t="s">
        <v>1403</v>
      </c>
      <c r="D57" t="s">
        <v>1811</v>
      </c>
      <c r="E57" t="s">
        <v>2011</v>
      </c>
      <c r="F57" s="6">
        <v>2</v>
      </c>
      <c r="G57" s="8">
        <v>559.71</v>
      </c>
      <c r="H57" s="10">
        <v>1119.42</v>
      </c>
      <c r="I57" s="8">
        <f>salesfact[[#This Row],[Total Price ]]*J57</f>
        <v>335.82600000000002</v>
      </c>
      <c r="J57" s="9">
        <v>0.3</v>
      </c>
      <c r="K57" s="4" t="s">
        <v>2049</v>
      </c>
      <c r="L57" s="10">
        <v>783.59400000000005</v>
      </c>
    </row>
    <row r="58" spans="1:12" ht="14.4" x14ac:dyDescent="0.3">
      <c r="A58" t="s">
        <v>2102</v>
      </c>
      <c r="B58" s="1">
        <v>45282</v>
      </c>
      <c r="C58" t="s">
        <v>359</v>
      </c>
      <c r="D58" t="s">
        <v>1763</v>
      </c>
      <c r="E58" t="s">
        <v>1995</v>
      </c>
      <c r="F58" s="6">
        <v>2</v>
      </c>
      <c r="G58" s="8">
        <v>833.7</v>
      </c>
      <c r="H58" s="10">
        <v>1667.4</v>
      </c>
      <c r="I58" s="8">
        <f>salesfact[[#This Row],[Total Price ]]*J58</f>
        <v>100.044</v>
      </c>
      <c r="J58" s="9">
        <v>0.06</v>
      </c>
      <c r="K58" s="4" t="s">
        <v>2046</v>
      </c>
      <c r="L58" s="10">
        <v>1567.356</v>
      </c>
    </row>
    <row r="59" spans="1:12" ht="14.4" x14ac:dyDescent="0.3">
      <c r="A59" t="s">
        <v>2103</v>
      </c>
      <c r="B59" s="1">
        <v>45462</v>
      </c>
      <c r="C59" t="s">
        <v>1543</v>
      </c>
      <c r="D59" t="s">
        <v>1804</v>
      </c>
      <c r="E59" t="s">
        <v>2018</v>
      </c>
      <c r="F59" s="6">
        <v>2</v>
      </c>
      <c r="G59" s="8">
        <v>680.16</v>
      </c>
      <c r="H59" s="10">
        <v>1360.32</v>
      </c>
      <c r="I59" s="8">
        <f>salesfact[[#This Row],[Total Price ]]*J59</f>
        <v>380.88960000000003</v>
      </c>
      <c r="J59" s="9">
        <v>0.28000000000000003</v>
      </c>
      <c r="K59" s="4" t="s">
        <v>2044</v>
      </c>
      <c r="L59" s="10">
        <v>979.43039999999996</v>
      </c>
    </row>
    <row r="60" spans="1:12" ht="14.4" x14ac:dyDescent="0.3">
      <c r="A60" t="s">
        <v>2104</v>
      </c>
      <c r="B60" s="1">
        <v>45633</v>
      </c>
      <c r="C60" t="s">
        <v>1370</v>
      </c>
      <c r="D60" t="s">
        <v>1700</v>
      </c>
      <c r="E60" t="s">
        <v>1998</v>
      </c>
      <c r="F60" s="6">
        <v>4</v>
      </c>
      <c r="G60" s="8">
        <v>733.42</v>
      </c>
      <c r="H60" s="10">
        <v>2933.68</v>
      </c>
      <c r="I60" s="8">
        <f>salesfact[[#This Row],[Total Price ]]*J60</f>
        <v>434.21989704556847</v>
      </c>
      <c r="J60" s="9">
        <v>0.14801201802704061</v>
      </c>
      <c r="K60" s="4" t="s">
        <v>2046</v>
      </c>
      <c r="L60" s="10">
        <v>2552.3015999999998</v>
      </c>
    </row>
    <row r="61" spans="1:12" ht="14.4" x14ac:dyDescent="0.3">
      <c r="A61" t="s">
        <v>2105</v>
      </c>
      <c r="B61" s="1">
        <v>45257</v>
      </c>
      <c r="C61" t="s">
        <v>1265</v>
      </c>
      <c r="D61" t="s">
        <v>1933</v>
      </c>
      <c r="E61" t="s">
        <v>2011</v>
      </c>
      <c r="F61" s="6">
        <v>1</v>
      </c>
      <c r="G61" s="8">
        <v>996.33</v>
      </c>
      <c r="H61" s="10">
        <v>996.33</v>
      </c>
      <c r="I61" s="8">
        <f>salesfact[[#This Row],[Total Price ]]*J61</f>
        <v>229.15590000000003</v>
      </c>
      <c r="J61" s="9">
        <v>0.23</v>
      </c>
      <c r="K61" s="4" t="s">
        <v>2046</v>
      </c>
      <c r="L61" s="10">
        <v>767.17410000000007</v>
      </c>
    </row>
    <row r="62" spans="1:12" ht="14.4" x14ac:dyDescent="0.3">
      <c r="A62" t="s">
        <v>2106</v>
      </c>
      <c r="B62" s="1">
        <v>45854</v>
      </c>
      <c r="C62" t="s">
        <v>1381</v>
      </c>
      <c r="D62" t="s">
        <v>1753</v>
      </c>
      <c r="E62" t="s">
        <v>2008</v>
      </c>
      <c r="F62" s="6">
        <v>1</v>
      </c>
      <c r="G62" s="8">
        <v>198.83</v>
      </c>
      <c r="H62" s="10">
        <v>198.83</v>
      </c>
      <c r="I62" s="8">
        <f>salesfact[[#This Row],[Total Price ]]*J62</f>
        <v>17.8947</v>
      </c>
      <c r="J62" s="9">
        <v>0.09</v>
      </c>
      <c r="K62" s="4" t="s">
        <v>2049</v>
      </c>
      <c r="L62" s="10">
        <v>180.93530000000001</v>
      </c>
    </row>
    <row r="63" spans="1:12" ht="14.4" x14ac:dyDescent="0.3">
      <c r="A63" t="s">
        <v>2107</v>
      </c>
      <c r="B63" s="1">
        <v>45716</v>
      </c>
      <c r="C63" t="s">
        <v>881</v>
      </c>
      <c r="D63" t="s">
        <v>1714</v>
      </c>
      <c r="E63" t="s">
        <v>1998</v>
      </c>
      <c r="F63" s="6">
        <v>1</v>
      </c>
      <c r="G63" s="8">
        <v>374.92</v>
      </c>
      <c r="H63" s="10">
        <v>374.92</v>
      </c>
      <c r="I63" s="8">
        <f>salesfact[[#This Row],[Total Price ]]*J63</f>
        <v>67.485600000000005</v>
      </c>
      <c r="J63" s="9">
        <v>0.18</v>
      </c>
      <c r="K63" s="4" t="s">
        <v>2046</v>
      </c>
      <c r="L63" s="10">
        <v>307.43439999999998</v>
      </c>
    </row>
    <row r="64" spans="1:12" ht="14.4" x14ac:dyDescent="0.3">
      <c r="A64" t="s">
        <v>2108</v>
      </c>
      <c r="B64" s="1">
        <v>45515</v>
      </c>
      <c r="C64" t="s">
        <v>1535</v>
      </c>
      <c r="D64" t="s">
        <v>1945</v>
      </c>
      <c r="E64" t="s">
        <v>2023</v>
      </c>
      <c r="F64" s="6">
        <v>1</v>
      </c>
      <c r="G64" s="8">
        <v>468.94</v>
      </c>
      <c r="H64" s="10">
        <v>468.94</v>
      </c>
      <c r="I64" s="8">
        <f>salesfact[[#This Row],[Total Price ]]*J64</f>
        <v>56.272799999999997</v>
      </c>
      <c r="J64" s="9">
        <v>0.12</v>
      </c>
      <c r="K64" s="4" t="s">
        <v>2044</v>
      </c>
      <c r="L64" s="10">
        <v>412.66719999999998</v>
      </c>
    </row>
    <row r="65" spans="1:12" ht="14.4" x14ac:dyDescent="0.3">
      <c r="A65" t="s">
        <v>2109</v>
      </c>
      <c r="B65" s="1">
        <v>45927</v>
      </c>
      <c r="C65" t="s">
        <v>525</v>
      </c>
      <c r="D65" t="s">
        <v>1933</v>
      </c>
      <c r="E65" t="s">
        <v>2013</v>
      </c>
      <c r="F65" s="6">
        <v>2</v>
      </c>
      <c r="G65" s="8">
        <v>121.37</v>
      </c>
      <c r="H65" s="10">
        <v>242.74</v>
      </c>
      <c r="I65" s="8">
        <f>salesfact[[#This Row],[Total Price ]]*J65</f>
        <v>12.137</v>
      </c>
      <c r="J65" s="9">
        <v>0.05</v>
      </c>
      <c r="K65" s="4" t="s">
        <v>2044</v>
      </c>
      <c r="L65" s="10">
        <v>230.60300000000001</v>
      </c>
    </row>
    <row r="66" spans="1:12" ht="14.4" x14ac:dyDescent="0.3">
      <c r="A66" t="s">
        <v>2110</v>
      </c>
      <c r="B66" s="1">
        <v>45914</v>
      </c>
      <c r="C66" t="s">
        <v>930</v>
      </c>
      <c r="D66" t="s">
        <v>1824</v>
      </c>
      <c r="E66" t="s">
        <v>2008</v>
      </c>
      <c r="F66" s="6">
        <v>3</v>
      </c>
      <c r="G66" s="8">
        <v>480.06</v>
      </c>
      <c r="H66" s="10">
        <v>1440.18</v>
      </c>
      <c r="I66" s="8">
        <f>salesfact[[#This Row],[Total Price ]]*J66</f>
        <v>14.401800000000001</v>
      </c>
      <c r="J66" s="9">
        <v>0.01</v>
      </c>
      <c r="K66" s="4" t="s">
        <v>2044</v>
      </c>
      <c r="L66" s="10">
        <v>1087.6289866733468</v>
      </c>
    </row>
    <row r="67" spans="1:12" ht="14.4" x14ac:dyDescent="0.3">
      <c r="A67" t="s">
        <v>2111</v>
      </c>
      <c r="B67" s="1">
        <v>45290</v>
      </c>
      <c r="C67" t="s">
        <v>642</v>
      </c>
      <c r="D67" t="s">
        <v>1963</v>
      </c>
      <c r="E67" t="s">
        <v>2026</v>
      </c>
      <c r="F67" s="6">
        <v>2</v>
      </c>
      <c r="G67" s="8">
        <v>856.57</v>
      </c>
      <c r="H67" s="10">
        <v>1713.14</v>
      </c>
      <c r="I67" s="8">
        <f>salesfact[[#This Row],[Total Price ]]*J67</f>
        <v>411.15359999999998</v>
      </c>
      <c r="J67" s="9">
        <v>0.24</v>
      </c>
      <c r="K67" s="4" t="s">
        <v>2044</v>
      </c>
      <c r="L67" s="10">
        <v>1301.9864</v>
      </c>
    </row>
    <row r="68" spans="1:12" ht="14.4" x14ac:dyDescent="0.3">
      <c r="A68" t="s">
        <v>2112</v>
      </c>
      <c r="B68" s="1">
        <v>45213</v>
      </c>
      <c r="C68" t="s">
        <v>976</v>
      </c>
      <c r="D68" t="s">
        <v>1897</v>
      </c>
      <c r="E68" t="s">
        <v>1980</v>
      </c>
      <c r="F68" s="6">
        <v>4</v>
      </c>
      <c r="G68" s="8">
        <v>814.25</v>
      </c>
      <c r="H68" s="10">
        <v>3257</v>
      </c>
      <c r="I68" s="8">
        <f>salesfact[[#This Row],[Total Price ]]*J68</f>
        <v>586.26</v>
      </c>
      <c r="J68" s="9">
        <v>0.18</v>
      </c>
      <c r="K68" s="4" t="s">
        <v>2044</v>
      </c>
      <c r="L68" s="10">
        <v>2670.74</v>
      </c>
    </row>
    <row r="69" spans="1:12" ht="14.4" x14ac:dyDescent="0.3">
      <c r="A69" t="s">
        <v>2113</v>
      </c>
      <c r="B69" s="1">
        <v>45255</v>
      </c>
      <c r="C69" t="s">
        <v>1588</v>
      </c>
      <c r="D69" t="s">
        <v>1689</v>
      </c>
      <c r="E69" t="s">
        <v>1980</v>
      </c>
      <c r="F69" s="6">
        <v>1</v>
      </c>
      <c r="G69" s="8">
        <v>989.17</v>
      </c>
      <c r="H69" s="10">
        <v>989.17</v>
      </c>
      <c r="I69" s="8">
        <f>salesfact[[#This Row],[Total Price ]]*J69</f>
        <v>197.834</v>
      </c>
      <c r="J69" s="9">
        <v>0.2</v>
      </c>
      <c r="K69" s="4" t="s">
        <v>2046</v>
      </c>
      <c r="L69" s="10">
        <v>791.33600000000001</v>
      </c>
    </row>
    <row r="70" spans="1:12" ht="14.4" x14ac:dyDescent="0.3">
      <c r="A70" t="s">
        <v>2114</v>
      </c>
      <c r="B70" s="1">
        <v>45270</v>
      </c>
      <c r="C70" t="s">
        <v>1278</v>
      </c>
      <c r="D70" t="s">
        <v>1882</v>
      </c>
      <c r="E70" t="s">
        <v>2008</v>
      </c>
      <c r="F70" s="6">
        <v>4</v>
      </c>
      <c r="G70" s="8">
        <v>62.48</v>
      </c>
      <c r="H70" s="10">
        <v>249.92</v>
      </c>
      <c r="I70" s="8">
        <f>salesfact[[#This Row],[Total Price ]]*J70</f>
        <v>44.985599999999998</v>
      </c>
      <c r="J70" s="9">
        <v>0.18</v>
      </c>
      <c r="K70" s="4" t="s">
        <v>2044</v>
      </c>
      <c r="L70" s="10">
        <v>204.93440000000001</v>
      </c>
    </row>
    <row r="71" spans="1:12" ht="14.4" x14ac:dyDescent="0.3">
      <c r="A71" t="s">
        <v>2115</v>
      </c>
      <c r="B71" s="1">
        <v>45897</v>
      </c>
      <c r="C71" t="s">
        <v>1425</v>
      </c>
      <c r="D71" t="s">
        <v>1693</v>
      </c>
      <c r="E71" t="s">
        <v>2023</v>
      </c>
      <c r="F71" s="6">
        <v>4</v>
      </c>
      <c r="G71" s="8">
        <v>561.24</v>
      </c>
      <c r="H71" s="10">
        <v>2244.96</v>
      </c>
      <c r="I71" s="8">
        <f>salesfact[[#This Row],[Total Price ]]*J71</f>
        <v>538.79039999999998</v>
      </c>
      <c r="J71" s="9">
        <v>0.24</v>
      </c>
      <c r="K71" s="4" t="s">
        <v>2044</v>
      </c>
      <c r="L71" s="10">
        <v>1706.1695999999999</v>
      </c>
    </row>
    <row r="72" spans="1:12" ht="14.4" x14ac:dyDescent="0.3">
      <c r="A72" t="s">
        <v>2116</v>
      </c>
      <c r="B72" s="1">
        <v>45849</v>
      </c>
      <c r="C72" t="s">
        <v>277</v>
      </c>
      <c r="D72" t="s">
        <v>1845</v>
      </c>
      <c r="E72" t="s">
        <v>1992</v>
      </c>
      <c r="F72" s="6">
        <v>3</v>
      </c>
      <c r="G72" s="8">
        <v>92.24</v>
      </c>
      <c r="H72" s="10">
        <v>276.71999999999997</v>
      </c>
      <c r="I72" s="8">
        <f>salesfact[[#This Row],[Total Price ]]*J72</f>
        <v>77.4816</v>
      </c>
      <c r="J72" s="9">
        <v>0.28000000000000003</v>
      </c>
      <c r="K72" s="4" t="s">
        <v>2049</v>
      </c>
      <c r="L72" s="10">
        <v>1087.6289866733468</v>
      </c>
    </row>
    <row r="73" spans="1:12" ht="14.4" x14ac:dyDescent="0.3">
      <c r="A73" t="s">
        <v>2117</v>
      </c>
      <c r="B73" s="1">
        <v>45889</v>
      </c>
      <c r="C73" t="s">
        <v>661</v>
      </c>
      <c r="D73" t="s">
        <v>1882</v>
      </c>
      <c r="E73" t="s">
        <v>1976</v>
      </c>
      <c r="F73" s="6">
        <v>2</v>
      </c>
      <c r="G73" s="8">
        <v>668.3</v>
      </c>
      <c r="H73" s="10">
        <v>1336.6</v>
      </c>
      <c r="I73" s="8">
        <f>salesfact[[#This Row],[Total Price ]]*J73</f>
        <v>93.561999999999998</v>
      </c>
      <c r="J73" s="9">
        <v>7.0000000000000007E-2</v>
      </c>
      <c r="K73" s="4" t="s">
        <v>2044</v>
      </c>
      <c r="L73" s="10">
        <v>1243.038</v>
      </c>
    </row>
    <row r="74" spans="1:12" ht="14.4" x14ac:dyDescent="0.3">
      <c r="A74" t="s">
        <v>2118</v>
      </c>
      <c r="B74" s="1">
        <v>45533</v>
      </c>
      <c r="C74" t="s">
        <v>1385</v>
      </c>
      <c r="D74" t="s">
        <v>1776</v>
      </c>
      <c r="E74" t="s">
        <v>1992</v>
      </c>
      <c r="F74" s="6">
        <v>1</v>
      </c>
      <c r="G74" s="8">
        <v>553.82000000000005</v>
      </c>
      <c r="H74" s="10">
        <v>553.82000000000005</v>
      </c>
      <c r="I74" s="8">
        <f>salesfact[[#This Row],[Total Price ]]*J74</f>
        <v>49.843800000000002</v>
      </c>
      <c r="J74" s="9">
        <v>0.09</v>
      </c>
      <c r="K74" s="4" t="s">
        <v>2044</v>
      </c>
      <c r="L74" s="10">
        <v>503.97620000000012</v>
      </c>
    </row>
    <row r="75" spans="1:12" ht="14.4" x14ac:dyDescent="0.3">
      <c r="A75" t="s">
        <v>2119</v>
      </c>
      <c r="B75" s="1">
        <v>45626</v>
      </c>
      <c r="C75" t="s">
        <v>188</v>
      </c>
      <c r="D75" t="s">
        <v>1798</v>
      </c>
      <c r="E75" t="s">
        <v>2011</v>
      </c>
      <c r="F75" s="6">
        <v>2</v>
      </c>
      <c r="G75" s="8">
        <v>556.42999999999995</v>
      </c>
      <c r="H75" s="10">
        <v>1112.8599999999999</v>
      </c>
      <c r="I75" s="8">
        <f>salesfact[[#This Row],[Total Price ]]*J75</f>
        <v>144.67179999999999</v>
      </c>
      <c r="J75" s="9">
        <v>0.13</v>
      </c>
      <c r="K75" s="4" t="s">
        <v>2044</v>
      </c>
      <c r="L75" s="10">
        <v>968.18819999999994</v>
      </c>
    </row>
    <row r="76" spans="1:12" ht="14.4" x14ac:dyDescent="0.3">
      <c r="A76" t="s">
        <v>2120</v>
      </c>
      <c r="B76" s="1">
        <v>45942</v>
      </c>
      <c r="C76" t="s">
        <v>988</v>
      </c>
      <c r="D76" t="s">
        <v>1718</v>
      </c>
      <c r="E76" t="s">
        <v>2001</v>
      </c>
      <c r="F76" s="6">
        <v>1</v>
      </c>
      <c r="G76" s="8">
        <v>184.98</v>
      </c>
      <c r="H76" s="10">
        <v>184.98</v>
      </c>
      <c r="I76" s="8">
        <f>salesfact[[#This Row],[Total Price ]]*J76</f>
        <v>18.498000000000001</v>
      </c>
      <c r="J76" s="9">
        <v>0.1</v>
      </c>
      <c r="K76" s="4" t="s">
        <v>2049</v>
      </c>
      <c r="L76" s="10">
        <v>166.482</v>
      </c>
    </row>
    <row r="77" spans="1:12" ht="14.4" x14ac:dyDescent="0.3">
      <c r="A77" t="s">
        <v>2121</v>
      </c>
      <c r="B77" s="1">
        <v>45500</v>
      </c>
      <c r="C77" t="s">
        <v>180</v>
      </c>
      <c r="D77" t="s">
        <v>1957</v>
      </c>
      <c r="E77" t="s">
        <v>2013</v>
      </c>
      <c r="F77" s="6">
        <v>4</v>
      </c>
      <c r="G77" s="8">
        <v>700.18</v>
      </c>
      <c r="H77" s="10">
        <v>2800.72</v>
      </c>
      <c r="I77" s="8">
        <f>salesfact[[#This Row],[Total Price ]]*J77</f>
        <v>644.16559999999993</v>
      </c>
      <c r="J77" s="9">
        <v>0.23</v>
      </c>
      <c r="K77" s="4" t="s">
        <v>2044</v>
      </c>
      <c r="L77" s="10">
        <v>2156.5544</v>
      </c>
    </row>
    <row r="78" spans="1:12" ht="14.4" x14ac:dyDescent="0.3">
      <c r="A78" t="s">
        <v>2122</v>
      </c>
      <c r="B78" s="1">
        <v>45285</v>
      </c>
      <c r="C78" t="s">
        <v>109</v>
      </c>
      <c r="D78" t="s">
        <v>1894</v>
      </c>
      <c r="E78" t="s">
        <v>2008</v>
      </c>
      <c r="F78" s="6">
        <v>2</v>
      </c>
      <c r="G78" s="8">
        <v>686.31</v>
      </c>
      <c r="H78" s="10">
        <v>1372.62</v>
      </c>
      <c r="I78" s="8">
        <f>salesfact[[#This Row],[Total Price ]]*J78</f>
        <v>343.15499999999997</v>
      </c>
      <c r="J78" s="9">
        <v>0.25</v>
      </c>
      <c r="K78" s="4" t="s">
        <v>2044</v>
      </c>
      <c r="L78" s="10">
        <v>1029.4649999999999</v>
      </c>
    </row>
    <row r="79" spans="1:12" ht="14.4" x14ac:dyDescent="0.3">
      <c r="A79" t="s">
        <v>2123</v>
      </c>
      <c r="B79" s="1">
        <v>45800</v>
      </c>
      <c r="C79" t="s">
        <v>51</v>
      </c>
      <c r="D79" t="s">
        <v>1866</v>
      </c>
      <c r="E79" t="s">
        <v>2020</v>
      </c>
      <c r="F79" s="6">
        <v>1</v>
      </c>
      <c r="G79" s="8">
        <v>687.82</v>
      </c>
      <c r="H79" s="10">
        <v>687.82</v>
      </c>
      <c r="I79" s="8">
        <f>salesfact[[#This Row],[Total Price ]]*J79</f>
        <v>185.71140000000003</v>
      </c>
      <c r="J79" s="9">
        <v>0.27</v>
      </c>
      <c r="K79" s="4" t="s">
        <v>2049</v>
      </c>
      <c r="L79" s="10">
        <v>502.10860000000002</v>
      </c>
    </row>
    <row r="80" spans="1:12" ht="14.4" x14ac:dyDescent="0.3">
      <c r="A80" t="s">
        <v>2124</v>
      </c>
      <c r="B80" s="1">
        <v>45609</v>
      </c>
      <c r="C80" t="s">
        <v>827</v>
      </c>
      <c r="D80" t="s">
        <v>1915</v>
      </c>
      <c r="E80" t="s">
        <v>2001</v>
      </c>
      <c r="F80" s="6">
        <v>2</v>
      </c>
      <c r="G80" s="8">
        <v>900.55</v>
      </c>
      <c r="H80" s="10">
        <v>1801.1</v>
      </c>
      <c r="I80" s="8">
        <f>salesfact[[#This Row],[Total Price ]]*J80</f>
        <v>288.17599999999999</v>
      </c>
      <c r="J80" s="9">
        <v>0.16</v>
      </c>
      <c r="K80" s="4" t="s">
        <v>2044</v>
      </c>
      <c r="L80" s="10">
        <v>1512.924</v>
      </c>
    </row>
    <row r="81" spans="1:12" ht="14.4" x14ac:dyDescent="0.3">
      <c r="A81" t="s">
        <v>2125</v>
      </c>
      <c r="B81" s="1">
        <v>45268</v>
      </c>
      <c r="C81" t="s">
        <v>487</v>
      </c>
      <c r="D81" t="s">
        <v>1721</v>
      </c>
      <c r="E81" t="s">
        <v>1980</v>
      </c>
      <c r="F81" s="6">
        <v>1</v>
      </c>
      <c r="G81" s="8">
        <v>341.17</v>
      </c>
      <c r="H81" s="10">
        <v>341.17</v>
      </c>
      <c r="I81" s="8">
        <f>salesfact[[#This Row],[Total Price ]]*J81</f>
        <v>51.1755</v>
      </c>
      <c r="J81" s="9">
        <v>0.15</v>
      </c>
      <c r="K81" s="4" t="s">
        <v>2044</v>
      </c>
      <c r="L81" s="10">
        <v>289.99450000000002</v>
      </c>
    </row>
    <row r="82" spans="1:12" ht="14.4" x14ac:dyDescent="0.3">
      <c r="A82" t="s">
        <v>2126</v>
      </c>
      <c r="B82" s="1">
        <v>45885</v>
      </c>
      <c r="C82" t="s">
        <v>685</v>
      </c>
      <c r="D82" t="s">
        <v>1821</v>
      </c>
      <c r="E82" t="s">
        <v>2001</v>
      </c>
      <c r="F82" s="6">
        <v>1</v>
      </c>
      <c r="G82" s="8">
        <v>442.27</v>
      </c>
      <c r="H82" s="10">
        <v>442.27</v>
      </c>
      <c r="I82" s="8">
        <f>salesfact[[#This Row],[Total Price ]]*J82</f>
        <v>26.536199999999997</v>
      </c>
      <c r="J82" s="9">
        <v>0.06</v>
      </c>
      <c r="K82" s="4" t="s">
        <v>2049</v>
      </c>
      <c r="L82" s="10">
        <v>415.73379999999997</v>
      </c>
    </row>
    <row r="83" spans="1:12" ht="14.4" x14ac:dyDescent="0.3">
      <c r="A83" t="s">
        <v>2127</v>
      </c>
      <c r="B83" s="1">
        <v>45616</v>
      </c>
      <c r="C83" t="s">
        <v>923</v>
      </c>
      <c r="D83" t="s">
        <v>1879</v>
      </c>
      <c r="E83" t="s">
        <v>2005</v>
      </c>
      <c r="F83" s="6">
        <v>1</v>
      </c>
      <c r="G83" s="8">
        <v>363.73</v>
      </c>
      <c r="H83" s="10">
        <v>363.73</v>
      </c>
      <c r="I83" s="8">
        <f>salesfact[[#This Row],[Total Price ]]*J83</f>
        <v>90.932500000000005</v>
      </c>
      <c r="J83" s="9">
        <v>0.25</v>
      </c>
      <c r="K83" s="4" t="s">
        <v>2046</v>
      </c>
      <c r="L83" s="10">
        <v>272.79750000000001</v>
      </c>
    </row>
    <row r="84" spans="1:12" ht="14.4" x14ac:dyDescent="0.3">
      <c r="A84" t="s">
        <v>2128</v>
      </c>
      <c r="B84" s="1">
        <v>45518</v>
      </c>
      <c r="C84" t="s">
        <v>1297</v>
      </c>
      <c r="D84" t="s">
        <v>1939</v>
      </c>
      <c r="E84" t="s">
        <v>2026</v>
      </c>
      <c r="F84" s="6">
        <v>2</v>
      </c>
      <c r="G84" s="8">
        <v>601.33000000000004</v>
      </c>
      <c r="H84" s="10">
        <v>1202.6600000000001</v>
      </c>
      <c r="I84" s="8">
        <f>salesfact[[#This Row],[Total Price ]]*J84</f>
        <v>192.42560000000003</v>
      </c>
      <c r="J84" s="9">
        <v>0.16</v>
      </c>
      <c r="K84" s="4" t="s">
        <v>2046</v>
      </c>
      <c r="L84" s="10">
        <v>1010.2344000000001</v>
      </c>
    </row>
    <row r="85" spans="1:12" ht="14.4" x14ac:dyDescent="0.3">
      <c r="A85" t="s">
        <v>2129</v>
      </c>
      <c r="B85" s="1">
        <v>45427</v>
      </c>
      <c r="C85" t="s">
        <v>1367</v>
      </c>
      <c r="D85" t="s">
        <v>1708</v>
      </c>
      <c r="E85" t="s">
        <v>2029</v>
      </c>
      <c r="F85" s="6">
        <v>4</v>
      </c>
      <c r="G85" s="8">
        <v>34.39</v>
      </c>
      <c r="H85" s="10">
        <v>137.56</v>
      </c>
      <c r="I85" s="8">
        <f>salesfact[[#This Row],[Total Price ]]*J85</f>
        <v>4.1268000000000002</v>
      </c>
      <c r="J85" s="9">
        <v>0.03</v>
      </c>
      <c r="K85" s="4" t="s">
        <v>2046</v>
      </c>
      <c r="L85" s="10">
        <v>133.4332</v>
      </c>
    </row>
    <row r="86" spans="1:12" ht="14.4" x14ac:dyDescent="0.3">
      <c r="A86" t="s">
        <v>2130</v>
      </c>
      <c r="B86" s="1">
        <v>45268</v>
      </c>
      <c r="C86" t="s">
        <v>1425</v>
      </c>
      <c r="D86" t="s">
        <v>1801</v>
      </c>
      <c r="E86" t="s">
        <v>2026</v>
      </c>
      <c r="F86" s="6">
        <v>1</v>
      </c>
      <c r="G86" s="8">
        <v>773.57</v>
      </c>
      <c r="H86" s="10">
        <v>773.57</v>
      </c>
      <c r="I86" s="8">
        <f>salesfact[[#This Row],[Total Price ]]*J86</f>
        <v>38.678500000000007</v>
      </c>
      <c r="J86" s="9">
        <v>0.05</v>
      </c>
      <c r="K86" s="4" t="s">
        <v>2049</v>
      </c>
      <c r="L86" s="10">
        <v>1087.6289866733468</v>
      </c>
    </row>
    <row r="87" spans="1:12" ht="14.4" x14ac:dyDescent="0.3">
      <c r="A87" t="s">
        <v>2131</v>
      </c>
      <c r="B87" s="1">
        <v>45282</v>
      </c>
      <c r="C87" t="s">
        <v>261</v>
      </c>
      <c r="D87" t="s">
        <v>1930</v>
      </c>
      <c r="E87" t="s">
        <v>1998</v>
      </c>
      <c r="F87" s="6">
        <v>4</v>
      </c>
      <c r="G87" s="8">
        <v>127.1</v>
      </c>
      <c r="H87" s="10">
        <v>508.4</v>
      </c>
      <c r="I87" s="8">
        <f>salesfact[[#This Row],[Total Price ]]*J87</f>
        <v>122.01599999999999</v>
      </c>
      <c r="J87" s="9">
        <v>0.24</v>
      </c>
      <c r="K87" s="4" t="s">
        <v>2049</v>
      </c>
      <c r="L87" s="10">
        <v>386.38400000000001</v>
      </c>
    </row>
    <row r="88" spans="1:12" ht="14.4" x14ac:dyDescent="0.3">
      <c r="A88" t="s">
        <v>2132</v>
      </c>
      <c r="B88" s="1">
        <v>45545</v>
      </c>
      <c r="C88" t="s">
        <v>1076</v>
      </c>
      <c r="D88" t="s">
        <v>1718</v>
      </c>
      <c r="E88" t="s">
        <v>1985</v>
      </c>
      <c r="F88" s="6">
        <v>3</v>
      </c>
      <c r="G88" s="8">
        <v>899.58</v>
      </c>
      <c r="H88" s="10">
        <v>2698.7400000000002</v>
      </c>
      <c r="I88" s="8">
        <f>salesfact[[#This Row],[Total Price ]]*J88</f>
        <v>755.64720000000011</v>
      </c>
      <c r="J88" s="9">
        <v>0.28000000000000003</v>
      </c>
      <c r="K88" s="4" t="s">
        <v>2046</v>
      </c>
      <c r="L88" s="10">
        <v>1943.0927999999999</v>
      </c>
    </row>
    <row r="89" spans="1:12" ht="14.4" x14ac:dyDescent="0.3">
      <c r="A89" t="s">
        <v>2133</v>
      </c>
      <c r="B89" s="1">
        <v>45755</v>
      </c>
      <c r="C89" t="s">
        <v>1148</v>
      </c>
      <c r="D89" t="s">
        <v>1643</v>
      </c>
      <c r="E89" t="s">
        <v>2008</v>
      </c>
      <c r="F89" s="6">
        <v>3</v>
      </c>
      <c r="G89" s="8">
        <v>964.39</v>
      </c>
      <c r="H89" s="10">
        <v>2893.17</v>
      </c>
      <c r="I89" s="8">
        <f>salesfact[[#This Row],[Total Price ]]*J89</f>
        <v>115.72680000000001</v>
      </c>
      <c r="J89" s="9">
        <v>0.04</v>
      </c>
      <c r="K89" s="4" t="s">
        <v>2044</v>
      </c>
      <c r="L89" s="10">
        <v>2777.4432000000002</v>
      </c>
    </row>
    <row r="90" spans="1:12" ht="14.4" x14ac:dyDescent="0.3">
      <c r="A90" t="s">
        <v>2134</v>
      </c>
      <c r="B90" s="1">
        <v>45588</v>
      </c>
      <c r="C90" t="s">
        <v>708</v>
      </c>
      <c r="D90" t="s">
        <v>1776</v>
      </c>
      <c r="E90" t="s">
        <v>1971</v>
      </c>
      <c r="F90" s="6">
        <v>2</v>
      </c>
      <c r="G90" s="8">
        <v>217.83</v>
      </c>
      <c r="H90" s="10">
        <v>435.66</v>
      </c>
      <c r="I90" s="8">
        <f>salesfact[[#This Row],[Total Price ]]*J90</f>
        <v>60.992400000000011</v>
      </c>
      <c r="J90" s="9">
        <v>0.14000000000000001</v>
      </c>
      <c r="K90" s="4" t="s">
        <v>2046</v>
      </c>
      <c r="L90" s="10">
        <v>374.66759999999999</v>
      </c>
    </row>
    <row r="91" spans="1:12" ht="14.4" x14ac:dyDescent="0.3">
      <c r="A91" t="s">
        <v>2135</v>
      </c>
      <c r="B91" s="1">
        <v>45848</v>
      </c>
      <c r="C91" t="s">
        <v>582</v>
      </c>
      <c r="D91" t="s">
        <v>1708</v>
      </c>
      <c r="E91" t="s">
        <v>1976</v>
      </c>
      <c r="F91" s="6">
        <v>4</v>
      </c>
      <c r="G91" s="8">
        <v>187.71</v>
      </c>
      <c r="H91" s="10">
        <v>750.84</v>
      </c>
      <c r="I91" s="8">
        <f>salesfact[[#This Row],[Total Price ]]*J91</f>
        <v>45.050400000000003</v>
      </c>
      <c r="J91" s="9">
        <v>0.06</v>
      </c>
      <c r="K91" s="4" t="s">
        <v>2049</v>
      </c>
      <c r="L91" s="10">
        <v>705.78959999999995</v>
      </c>
    </row>
    <row r="92" spans="1:12" ht="14.4" x14ac:dyDescent="0.3">
      <c r="A92" t="s">
        <v>2136</v>
      </c>
      <c r="B92" s="1">
        <v>45577</v>
      </c>
      <c r="C92" t="s">
        <v>67</v>
      </c>
      <c r="D92" t="s">
        <v>1760</v>
      </c>
      <c r="E92" t="s">
        <v>2029</v>
      </c>
      <c r="F92" s="6">
        <v>2</v>
      </c>
      <c r="G92" s="8">
        <v>350.12</v>
      </c>
      <c r="H92" s="10">
        <v>700.24</v>
      </c>
      <c r="I92" s="8">
        <f>salesfact[[#This Row],[Total Price ]]*J92</f>
        <v>84.028800000000004</v>
      </c>
      <c r="J92" s="9">
        <v>0.12</v>
      </c>
      <c r="K92" s="4" t="s">
        <v>2049</v>
      </c>
      <c r="L92" s="10">
        <v>616.21119999999996</v>
      </c>
    </row>
    <row r="93" spans="1:12" ht="14.4" x14ac:dyDescent="0.3">
      <c r="A93" t="s">
        <v>2137</v>
      </c>
      <c r="B93" s="1">
        <v>45312</v>
      </c>
      <c r="C93" t="s">
        <v>1375</v>
      </c>
      <c r="D93" t="s">
        <v>1704</v>
      </c>
      <c r="E93" t="s">
        <v>1976</v>
      </c>
      <c r="F93" s="6">
        <v>4</v>
      </c>
      <c r="G93" s="8">
        <v>102.19</v>
      </c>
      <c r="H93" s="10">
        <v>408.76</v>
      </c>
      <c r="I93" s="8">
        <f>salesfact[[#This Row],[Total Price ]]*J93</f>
        <v>69.489199999999997</v>
      </c>
      <c r="J93" s="9">
        <v>0.17</v>
      </c>
      <c r="K93" s="4" t="s">
        <v>2046</v>
      </c>
      <c r="L93" s="10">
        <v>339.27080000000001</v>
      </c>
    </row>
    <row r="94" spans="1:12" ht="14.4" x14ac:dyDescent="0.3">
      <c r="A94" t="s">
        <v>2138</v>
      </c>
      <c r="B94" s="1">
        <v>45350</v>
      </c>
      <c r="C94" t="s">
        <v>51</v>
      </c>
      <c r="D94" t="s">
        <v>1924</v>
      </c>
      <c r="E94" t="s">
        <v>1988</v>
      </c>
      <c r="F94" s="6">
        <v>1</v>
      </c>
      <c r="G94" s="8">
        <v>696.53</v>
      </c>
      <c r="H94" s="10">
        <v>696.53</v>
      </c>
      <c r="I94" s="8">
        <f>salesfact[[#This Row],[Total Price ]]*J94</f>
        <v>118.4101</v>
      </c>
      <c r="J94" s="9">
        <v>0.17</v>
      </c>
      <c r="K94" s="4" t="s">
        <v>2044</v>
      </c>
      <c r="L94" s="10">
        <v>578.11989999999992</v>
      </c>
    </row>
    <row r="95" spans="1:12" ht="14.4" x14ac:dyDescent="0.3">
      <c r="A95" t="s">
        <v>2139</v>
      </c>
      <c r="B95" s="1">
        <v>45657</v>
      </c>
      <c r="C95" t="s">
        <v>304</v>
      </c>
      <c r="D95" t="s">
        <v>1714</v>
      </c>
      <c r="E95" t="s">
        <v>1988</v>
      </c>
      <c r="F95" s="6">
        <v>2</v>
      </c>
      <c r="G95" s="8">
        <v>327.52</v>
      </c>
      <c r="H95" s="10">
        <v>655.04</v>
      </c>
      <c r="I95" s="8">
        <f>salesfact[[#This Row],[Total Price ]]*J95</f>
        <v>98.255999999999986</v>
      </c>
      <c r="J95" s="9">
        <v>0.15</v>
      </c>
      <c r="K95" s="4" t="s">
        <v>2046</v>
      </c>
      <c r="L95" s="10">
        <v>556.78399999999999</v>
      </c>
    </row>
    <row r="96" spans="1:12" ht="14.4" x14ac:dyDescent="0.3">
      <c r="A96" t="s">
        <v>2140</v>
      </c>
      <c r="B96" s="1">
        <v>45530</v>
      </c>
      <c r="C96" t="s">
        <v>1063</v>
      </c>
      <c r="D96" t="s">
        <v>1957</v>
      </c>
      <c r="E96" t="s">
        <v>2032</v>
      </c>
      <c r="F96" s="6">
        <v>2</v>
      </c>
      <c r="G96" s="8">
        <v>569.36</v>
      </c>
      <c r="H96" s="10">
        <v>1138.72</v>
      </c>
      <c r="I96" s="8">
        <f>salesfact[[#This Row],[Total Price ]]*J96</f>
        <v>11.3872</v>
      </c>
      <c r="J96" s="9">
        <v>0.01</v>
      </c>
      <c r="K96" s="4" t="s">
        <v>2046</v>
      </c>
      <c r="L96" s="10">
        <v>1087.6289866733468</v>
      </c>
    </row>
    <row r="97" spans="1:12" ht="14.4" x14ac:dyDescent="0.3">
      <c r="A97" t="s">
        <v>2141</v>
      </c>
      <c r="B97" s="1">
        <v>45556</v>
      </c>
      <c r="C97" t="s">
        <v>1126</v>
      </c>
      <c r="D97" t="s">
        <v>1963</v>
      </c>
      <c r="E97" t="s">
        <v>1995</v>
      </c>
      <c r="F97" s="6">
        <v>2</v>
      </c>
      <c r="G97" s="8">
        <v>68.290000000000006</v>
      </c>
      <c r="H97" s="10">
        <v>136.58000000000001</v>
      </c>
      <c r="I97" s="8">
        <f>salesfact[[#This Row],[Total Price ]]*J97</f>
        <v>19.121200000000005</v>
      </c>
      <c r="J97" s="9">
        <v>0.14000000000000001</v>
      </c>
      <c r="K97" s="4" t="s">
        <v>2049</v>
      </c>
      <c r="L97" s="10">
        <v>117.4588</v>
      </c>
    </row>
    <row r="98" spans="1:12" ht="14.4" x14ac:dyDescent="0.3">
      <c r="A98" t="s">
        <v>2142</v>
      </c>
      <c r="B98" s="1">
        <v>45523</v>
      </c>
      <c r="C98" t="s">
        <v>894</v>
      </c>
      <c r="D98" t="s">
        <v>1815</v>
      </c>
      <c r="E98" t="s">
        <v>2008</v>
      </c>
      <c r="F98" s="6">
        <v>1</v>
      </c>
      <c r="G98" s="8">
        <v>842.9</v>
      </c>
      <c r="H98" s="10">
        <v>842.9</v>
      </c>
      <c r="I98" s="8">
        <f>salesfact[[#This Row],[Total Price ]]*J98</f>
        <v>50.573999999999998</v>
      </c>
      <c r="J98" s="9">
        <v>0.06</v>
      </c>
      <c r="K98" s="4" t="s">
        <v>2049</v>
      </c>
      <c r="L98" s="10">
        <v>792.32599999999991</v>
      </c>
    </row>
    <row r="99" spans="1:12" ht="14.4" x14ac:dyDescent="0.3">
      <c r="A99" t="s">
        <v>2143</v>
      </c>
      <c r="B99" s="1">
        <v>45587</v>
      </c>
      <c r="C99" t="s">
        <v>1032</v>
      </c>
      <c r="D99" t="s">
        <v>1652</v>
      </c>
      <c r="E99" t="s">
        <v>1985</v>
      </c>
      <c r="F99" s="6">
        <v>3</v>
      </c>
      <c r="G99" s="8">
        <v>751.94</v>
      </c>
      <c r="H99" s="10">
        <v>2255.8200000000002</v>
      </c>
      <c r="I99" s="8">
        <f>salesfact[[#This Row],[Total Price ]]*J99</f>
        <v>586.5132000000001</v>
      </c>
      <c r="J99" s="9">
        <v>0.26</v>
      </c>
      <c r="K99" s="4" t="s">
        <v>2046</v>
      </c>
      <c r="L99" s="10">
        <v>1669.3068000000001</v>
      </c>
    </row>
    <row r="100" spans="1:12" ht="14.4" x14ac:dyDescent="0.3">
      <c r="A100" t="s">
        <v>2144</v>
      </c>
      <c r="B100" s="1">
        <v>45580</v>
      </c>
      <c r="C100" t="s">
        <v>541</v>
      </c>
      <c r="D100" t="s">
        <v>1833</v>
      </c>
      <c r="E100" t="s">
        <v>1998</v>
      </c>
      <c r="F100" s="6">
        <v>4</v>
      </c>
      <c r="G100" s="8">
        <v>476.28</v>
      </c>
      <c r="H100" s="10">
        <v>1905.12</v>
      </c>
      <c r="I100" s="8">
        <f>salesfact[[#This Row],[Total Price ]]*J100</f>
        <v>323.87040000000002</v>
      </c>
      <c r="J100" s="9">
        <v>0.17</v>
      </c>
      <c r="K100" s="4" t="s">
        <v>2044</v>
      </c>
      <c r="L100" s="10">
        <v>1581.2496000000001</v>
      </c>
    </row>
    <row r="101" spans="1:12" ht="14.4" x14ac:dyDescent="0.3">
      <c r="A101" t="s">
        <v>2145</v>
      </c>
      <c r="B101" s="1">
        <v>45479</v>
      </c>
      <c r="C101" t="s">
        <v>1142</v>
      </c>
      <c r="D101" t="s">
        <v>1827</v>
      </c>
      <c r="E101" t="s">
        <v>1985</v>
      </c>
      <c r="F101" s="6">
        <v>3</v>
      </c>
      <c r="G101" s="8">
        <v>541.99</v>
      </c>
      <c r="H101" s="10">
        <v>1625.97</v>
      </c>
      <c r="I101" s="8">
        <f>salesfact[[#This Row],[Total Price ]]*J101</f>
        <v>390.2328</v>
      </c>
      <c r="J101" s="9">
        <v>0.24</v>
      </c>
      <c r="K101" s="4" t="s">
        <v>2049</v>
      </c>
      <c r="L101" s="10">
        <v>1235.7372</v>
      </c>
    </row>
    <row r="102" spans="1:12" ht="14.4" x14ac:dyDescent="0.3">
      <c r="A102" t="s">
        <v>2146</v>
      </c>
      <c r="B102" s="1">
        <v>45677</v>
      </c>
      <c r="C102" t="s">
        <v>1271</v>
      </c>
      <c r="D102" t="s">
        <v>1760</v>
      </c>
      <c r="E102" t="s">
        <v>1992</v>
      </c>
      <c r="F102" s="6">
        <v>2</v>
      </c>
      <c r="G102" s="8">
        <v>401.5</v>
      </c>
      <c r="H102" s="10">
        <v>803</v>
      </c>
      <c r="I102" s="8">
        <f>salesfact[[#This Row],[Total Price ]]*J102</f>
        <v>144.54</v>
      </c>
      <c r="J102" s="9">
        <v>0.18</v>
      </c>
      <c r="K102" s="4" t="s">
        <v>2044</v>
      </c>
      <c r="L102" s="10">
        <v>658.46</v>
      </c>
    </row>
    <row r="103" spans="1:12" ht="14.4" x14ac:dyDescent="0.3">
      <c r="A103" t="s">
        <v>2147</v>
      </c>
      <c r="B103" s="1">
        <v>45453</v>
      </c>
      <c r="C103" t="s">
        <v>374</v>
      </c>
      <c r="D103" t="s">
        <v>1735</v>
      </c>
      <c r="E103" t="s">
        <v>2016</v>
      </c>
      <c r="F103" s="6">
        <v>3</v>
      </c>
      <c r="G103" s="8">
        <v>359.56</v>
      </c>
      <c r="H103" s="10">
        <v>1078.68</v>
      </c>
      <c r="I103" s="8">
        <f>salesfact[[#This Row],[Total Price ]]*J103</f>
        <v>183.37560000000002</v>
      </c>
      <c r="J103" s="9">
        <v>0.17</v>
      </c>
      <c r="K103" s="4" t="s">
        <v>2046</v>
      </c>
      <c r="L103" s="10">
        <v>895.30439999999999</v>
      </c>
    </row>
    <row r="104" spans="1:12" ht="14.4" x14ac:dyDescent="0.3">
      <c r="A104" t="s">
        <v>2148</v>
      </c>
      <c r="B104" s="1">
        <v>45552</v>
      </c>
      <c r="C104" t="s">
        <v>424</v>
      </c>
      <c r="D104" t="s">
        <v>1906</v>
      </c>
      <c r="E104" t="s">
        <v>2013</v>
      </c>
      <c r="F104" s="6">
        <v>2</v>
      </c>
      <c r="G104" s="8">
        <v>471.88</v>
      </c>
      <c r="H104" s="10">
        <v>943.76</v>
      </c>
      <c r="I104" s="8">
        <f>salesfact[[#This Row],[Total Price ]]*J104</f>
        <v>226.50239999999999</v>
      </c>
      <c r="J104" s="9">
        <v>0.24</v>
      </c>
      <c r="K104" s="4" t="s">
        <v>2046</v>
      </c>
      <c r="L104" s="10">
        <v>717.25760000000002</v>
      </c>
    </row>
    <row r="105" spans="1:12" ht="14.4" x14ac:dyDescent="0.3">
      <c r="A105" t="s">
        <v>2149</v>
      </c>
      <c r="B105" s="1">
        <v>45907</v>
      </c>
      <c r="C105" t="s">
        <v>705</v>
      </c>
      <c r="D105" t="s">
        <v>1763</v>
      </c>
      <c r="E105" t="s">
        <v>1988</v>
      </c>
      <c r="F105" s="6">
        <v>4</v>
      </c>
      <c r="G105" s="8">
        <v>925.19</v>
      </c>
      <c r="H105" s="10">
        <v>3700.76</v>
      </c>
      <c r="I105" s="8">
        <f>salesfact[[#This Row],[Total Price ]]*J105</f>
        <v>703.14440000000002</v>
      </c>
      <c r="J105" s="9">
        <v>0.19</v>
      </c>
      <c r="K105" s="4" t="s">
        <v>2046</v>
      </c>
      <c r="L105" s="10">
        <v>2997.615600000001</v>
      </c>
    </row>
    <row r="106" spans="1:12" ht="14.4" x14ac:dyDescent="0.3">
      <c r="A106" t="s">
        <v>2150</v>
      </c>
      <c r="B106" s="1">
        <v>45330</v>
      </c>
      <c r="C106" t="s">
        <v>154</v>
      </c>
      <c r="D106" t="s">
        <v>1924</v>
      </c>
      <c r="E106" t="s">
        <v>2011</v>
      </c>
      <c r="F106" s="6">
        <v>2</v>
      </c>
      <c r="G106" s="8">
        <v>879.63</v>
      </c>
      <c r="H106" s="10">
        <v>1759.26</v>
      </c>
      <c r="I106" s="8">
        <f>salesfact[[#This Row],[Total Price ]]*J106</f>
        <v>123.14820000000002</v>
      </c>
      <c r="J106" s="9">
        <v>7.0000000000000007E-2</v>
      </c>
      <c r="K106" s="4" t="s">
        <v>2049</v>
      </c>
      <c r="L106" s="10">
        <v>1636.1117999999999</v>
      </c>
    </row>
    <row r="107" spans="1:12" ht="14.4" x14ac:dyDescent="0.3">
      <c r="A107" t="s">
        <v>2151</v>
      </c>
      <c r="B107" s="1">
        <v>45214</v>
      </c>
      <c r="C107" t="s">
        <v>24</v>
      </c>
      <c r="D107" t="s">
        <v>1903</v>
      </c>
      <c r="E107" t="s">
        <v>2026</v>
      </c>
      <c r="F107" s="6">
        <v>2</v>
      </c>
      <c r="G107" s="8">
        <v>418.23</v>
      </c>
      <c r="H107" s="10">
        <v>836.46</v>
      </c>
      <c r="I107" s="8">
        <f>salesfact[[#This Row],[Total Price ]]*J107</f>
        <v>234.20880000000002</v>
      </c>
      <c r="J107" s="9">
        <v>0.28000000000000003</v>
      </c>
      <c r="K107" s="4" t="s">
        <v>2044</v>
      </c>
      <c r="L107" s="10">
        <v>602.25120000000004</v>
      </c>
    </row>
    <row r="108" spans="1:12" ht="14.4" x14ac:dyDescent="0.3">
      <c r="A108" t="s">
        <v>2152</v>
      </c>
      <c r="B108" s="1">
        <v>45891</v>
      </c>
      <c r="C108" t="s">
        <v>976</v>
      </c>
      <c r="D108" t="s">
        <v>1714</v>
      </c>
      <c r="E108" t="s">
        <v>2029</v>
      </c>
      <c r="F108" s="6">
        <v>3</v>
      </c>
      <c r="G108" s="8">
        <v>551.72</v>
      </c>
      <c r="H108" s="10">
        <v>1655.16</v>
      </c>
      <c r="I108" s="8">
        <f>salesfact[[#This Row],[Total Price ]]*J108</f>
        <v>49.654800000000002</v>
      </c>
      <c r="J108" s="9">
        <v>0.03</v>
      </c>
      <c r="K108" s="4" t="s">
        <v>2049</v>
      </c>
      <c r="L108" s="10">
        <v>1605.5052000000001</v>
      </c>
    </row>
    <row r="109" spans="1:12" ht="14.4" x14ac:dyDescent="0.3">
      <c r="A109" t="s">
        <v>2153</v>
      </c>
      <c r="B109" s="1">
        <v>45323</v>
      </c>
      <c r="C109" t="s">
        <v>1181</v>
      </c>
      <c r="D109" t="s">
        <v>1924</v>
      </c>
      <c r="E109" t="s">
        <v>1998</v>
      </c>
      <c r="F109" s="6">
        <v>4</v>
      </c>
      <c r="G109" s="8">
        <v>525.61</v>
      </c>
      <c r="H109" s="10">
        <v>2102.44</v>
      </c>
      <c r="I109" s="8">
        <f>salesfact[[#This Row],[Total Price ]]*J109</f>
        <v>42.0488</v>
      </c>
      <c r="J109" s="9">
        <v>0.02</v>
      </c>
      <c r="K109" s="4" t="s">
        <v>2046</v>
      </c>
      <c r="L109" s="10">
        <v>2060.3912</v>
      </c>
    </row>
    <row r="110" spans="1:12" ht="14.4" x14ac:dyDescent="0.3">
      <c r="A110" t="s">
        <v>2154</v>
      </c>
      <c r="B110" s="1">
        <v>45785</v>
      </c>
      <c r="C110" t="s">
        <v>204</v>
      </c>
      <c r="D110" t="s">
        <v>1725</v>
      </c>
      <c r="E110" t="s">
        <v>2016</v>
      </c>
      <c r="F110" s="6">
        <v>3</v>
      </c>
      <c r="G110" s="8">
        <v>815.3</v>
      </c>
      <c r="H110" s="10">
        <v>2445.8999999999996</v>
      </c>
      <c r="I110" s="8">
        <f>salesfact[[#This Row],[Total Price ]]*J110</f>
        <v>73.376999999999981</v>
      </c>
      <c r="J110" s="9">
        <v>0.03</v>
      </c>
      <c r="K110" s="4" t="s">
        <v>2044</v>
      </c>
      <c r="L110" s="10">
        <v>2372.5230000000001</v>
      </c>
    </row>
    <row r="111" spans="1:12" ht="14.4" x14ac:dyDescent="0.3">
      <c r="A111" t="s">
        <v>2155</v>
      </c>
      <c r="B111" s="1">
        <v>45738</v>
      </c>
      <c r="C111" t="s">
        <v>806</v>
      </c>
      <c r="D111" t="s">
        <v>1939</v>
      </c>
      <c r="E111" t="s">
        <v>1971</v>
      </c>
      <c r="F111" s="6">
        <v>3</v>
      </c>
      <c r="G111" s="8">
        <v>376.46</v>
      </c>
      <c r="H111" s="10">
        <v>1129.3799999999999</v>
      </c>
      <c r="I111" s="8">
        <f>salesfact[[#This Row],[Total Price ]]*J111</f>
        <v>101.64419999999998</v>
      </c>
      <c r="J111" s="9">
        <v>0.09</v>
      </c>
      <c r="K111" s="4" t="s">
        <v>2049</v>
      </c>
      <c r="L111" s="10">
        <v>1027.7357999999999</v>
      </c>
    </row>
    <row r="112" spans="1:12" ht="14.4" x14ac:dyDescent="0.3">
      <c r="A112" t="s">
        <v>2156</v>
      </c>
      <c r="B112" s="1">
        <v>45851</v>
      </c>
      <c r="C112" t="s">
        <v>51</v>
      </c>
      <c r="D112" t="s">
        <v>1789</v>
      </c>
      <c r="E112" t="s">
        <v>2001</v>
      </c>
      <c r="F112" s="6">
        <v>4</v>
      </c>
      <c r="G112" s="8">
        <v>239.83</v>
      </c>
      <c r="H112" s="10">
        <v>959.32</v>
      </c>
      <c r="I112" s="8">
        <f>salesfact[[#This Row],[Total Price ]]*J112</f>
        <v>76.74560000000001</v>
      </c>
      <c r="J112" s="9">
        <v>0.08</v>
      </c>
      <c r="K112" s="4" t="s">
        <v>2044</v>
      </c>
      <c r="L112" s="10">
        <v>882.57440000000008</v>
      </c>
    </row>
    <row r="113" spans="1:12" ht="14.4" x14ac:dyDescent="0.3">
      <c r="A113" t="s">
        <v>2157</v>
      </c>
      <c r="B113" s="1">
        <v>45798</v>
      </c>
      <c r="C113" t="s">
        <v>500</v>
      </c>
      <c r="D113" t="s">
        <v>1936</v>
      </c>
      <c r="E113" t="s">
        <v>1985</v>
      </c>
      <c r="F113" s="6">
        <v>2</v>
      </c>
      <c r="G113" s="8">
        <v>845.71</v>
      </c>
      <c r="H113" s="10">
        <v>1691.42</v>
      </c>
      <c r="I113" s="8">
        <f>salesfact[[#This Row],[Total Price ]]*J113</f>
        <v>16.914200000000001</v>
      </c>
      <c r="J113" s="9">
        <v>0.01</v>
      </c>
      <c r="K113" s="4" t="s">
        <v>2046</v>
      </c>
      <c r="L113" s="10">
        <v>1674.5057999999999</v>
      </c>
    </row>
    <row r="114" spans="1:12" ht="14.4" x14ac:dyDescent="0.3">
      <c r="A114" t="s">
        <v>2158</v>
      </c>
      <c r="B114" s="1">
        <v>45705</v>
      </c>
      <c r="C114" t="s">
        <v>387</v>
      </c>
      <c r="D114" t="s">
        <v>1894</v>
      </c>
      <c r="E114" t="s">
        <v>2016</v>
      </c>
      <c r="F114" s="6">
        <v>3</v>
      </c>
      <c r="G114" s="8">
        <v>948.69</v>
      </c>
      <c r="H114" s="10">
        <v>2846.07</v>
      </c>
      <c r="I114" s="8">
        <f>salesfact[[#This Row],[Total Price ]]*J114</f>
        <v>825.36029999999994</v>
      </c>
      <c r="J114" s="9">
        <v>0.28999999999999998</v>
      </c>
      <c r="K114" s="4" t="s">
        <v>2044</v>
      </c>
      <c r="L114" s="10">
        <v>2020.7097000000001</v>
      </c>
    </row>
    <row r="115" spans="1:12" ht="14.4" x14ac:dyDescent="0.3">
      <c r="A115" t="s">
        <v>2159</v>
      </c>
      <c r="B115" s="1">
        <v>45413</v>
      </c>
      <c r="C115" t="s">
        <v>1543</v>
      </c>
      <c r="D115" t="s">
        <v>1741</v>
      </c>
      <c r="E115" t="s">
        <v>2008</v>
      </c>
      <c r="F115" s="6">
        <v>1</v>
      </c>
      <c r="G115" s="8">
        <v>281.97000000000003</v>
      </c>
      <c r="H115" s="10">
        <v>281.97000000000003</v>
      </c>
      <c r="I115" s="8">
        <f>salesfact[[#This Row],[Total Price ]]*J115</f>
        <v>56.394000000000005</v>
      </c>
      <c r="J115" s="9">
        <v>0.2</v>
      </c>
      <c r="K115" s="4" t="s">
        <v>2046</v>
      </c>
      <c r="L115" s="10">
        <v>225.57599999999999</v>
      </c>
    </row>
    <row r="116" spans="1:12" ht="14.4" x14ac:dyDescent="0.3">
      <c r="A116" t="s">
        <v>2160</v>
      </c>
      <c r="B116" s="1">
        <v>45482</v>
      </c>
      <c r="C116" t="s">
        <v>610</v>
      </c>
      <c r="D116" t="s">
        <v>1939</v>
      </c>
      <c r="E116" t="s">
        <v>1988</v>
      </c>
      <c r="F116" s="6">
        <v>2</v>
      </c>
      <c r="G116" s="8">
        <v>731.01</v>
      </c>
      <c r="H116" s="10">
        <v>1462.02</v>
      </c>
      <c r="I116" s="8">
        <f>salesfact[[#This Row],[Total Price ]]*J116</f>
        <v>73.100999999999999</v>
      </c>
      <c r="J116" s="9">
        <v>0.05</v>
      </c>
      <c r="K116" s="4" t="s">
        <v>2046</v>
      </c>
      <c r="L116" s="10">
        <v>1388.9190000000001</v>
      </c>
    </row>
    <row r="117" spans="1:12" ht="14.4" x14ac:dyDescent="0.3">
      <c r="A117" t="s">
        <v>2161</v>
      </c>
      <c r="B117" s="1">
        <v>45925</v>
      </c>
      <c r="C117" t="s">
        <v>937</v>
      </c>
      <c r="D117" t="s">
        <v>1921</v>
      </c>
      <c r="E117" t="s">
        <v>1998</v>
      </c>
      <c r="F117" s="6">
        <v>4</v>
      </c>
      <c r="G117" s="8">
        <v>930.85</v>
      </c>
      <c r="H117" s="10">
        <v>3723.4</v>
      </c>
      <c r="I117" s="8">
        <f>salesfact[[#This Row],[Total Price ]]*J117</f>
        <v>484.04200000000003</v>
      </c>
      <c r="J117" s="9">
        <v>0.13</v>
      </c>
      <c r="K117" s="4" t="s">
        <v>2046</v>
      </c>
      <c r="L117" s="10">
        <v>3239.3580000000002</v>
      </c>
    </row>
    <row r="118" spans="1:12" ht="14.4" x14ac:dyDescent="0.3">
      <c r="A118" t="s">
        <v>2162</v>
      </c>
      <c r="B118" s="1">
        <v>45420</v>
      </c>
      <c r="C118" t="s">
        <v>1412</v>
      </c>
      <c r="D118" t="s">
        <v>1652</v>
      </c>
      <c r="E118" t="s">
        <v>2001</v>
      </c>
      <c r="F118" s="6">
        <v>4</v>
      </c>
      <c r="G118" s="8">
        <v>770.77</v>
      </c>
      <c r="H118" s="10">
        <v>3083.08</v>
      </c>
      <c r="I118" s="8">
        <f>salesfact[[#This Row],[Total Price ]]*J118</f>
        <v>678.27760000000001</v>
      </c>
      <c r="J118" s="9">
        <v>0.22</v>
      </c>
      <c r="K118" s="4" t="s">
        <v>2044</v>
      </c>
      <c r="L118" s="10">
        <v>2404.8024</v>
      </c>
    </row>
    <row r="119" spans="1:12" ht="14.4" x14ac:dyDescent="0.3">
      <c r="A119" t="s">
        <v>2163</v>
      </c>
      <c r="B119" s="1">
        <v>45554</v>
      </c>
      <c r="C119" t="s">
        <v>311</v>
      </c>
      <c r="D119" t="s">
        <v>1801</v>
      </c>
      <c r="E119" t="s">
        <v>1988</v>
      </c>
      <c r="F119" s="6">
        <v>3</v>
      </c>
      <c r="G119" s="8">
        <v>479.63</v>
      </c>
      <c r="H119" s="10">
        <v>1438.8899999999999</v>
      </c>
      <c r="I119" s="8">
        <f>salesfact[[#This Row],[Total Price ]]*J119</f>
        <v>431.66699999999997</v>
      </c>
      <c r="J119" s="9">
        <v>0.3</v>
      </c>
      <c r="K119" s="4" t="s">
        <v>2046</v>
      </c>
      <c r="L119" s="10">
        <v>1007.223</v>
      </c>
    </row>
    <row r="120" spans="1:12" ht="14.4" x14ac:dyDescent="0.3">
      <c r="A120" t="s">
        <v>2164</v>
      </c>
      <c r="B120" s="1">
        <v>45405</v>
      </c>
      <c r="C120" t="s">
        <v>453</v>
      </c>
      <c r="D120" t="s">
        <v>1779</v>
      </c>
      <c r="E120" t="s">
        <v>2011</v>
      </c>
      <c r="F120" s="6">
        <v>1</v>
      </c>
      <c r="G120" s="8">
        <v>165</v>
      </c>
      <c r="H120" s="10">
        <v>165</v>
      </c>
      <c r="I120" s="8">
        <f>salesfact[[#This Row],[Total Price ]]*J120</f>
        <v>49.5</v>
      </c>
      <c r="J120" s="9">
        <v>0.3</v>
      </c>
      <c r="K120" s="4" t="s">
        <v>2049</v>
      </c>
      <c r="L120" s="10">
        <v>115.5</v>
      </c>
    </row>
    <row r="121" spans="1:12" ht="14.4" x14ac:dyDescent="0.3">
      <c r="A121" t="s">
        <v>2165</v>
      </c>
      <c r="B121" s="1">
        <v>45503</v>
      </c>
      <c r="C121" t="s">
        <v>629</v>
      </c>
      <c r="D121" t="s">
        <v>1714</v>
      </c>
      <c r="E121" t="s">
        <v>2001</v>
      </c>
      <c r="F121" s="6">
        <v>2</v>
      </c>
      <c r="G121" s="8">
        <v>151.51</v>
      </c>
      <c r="H121" s="10">
        <v>303.02</v>
      </c>
      <c r="I121" s="8">
        <f>salesfact[[#This Row],[Total Price ]]*J121</f>
        <v>87.875799999999984</v>
      </c>
      <c r="J121" s="9">
        <v>0.28999999999999998</v>
      </c>
      <c r="K121" s="4" t="s">
        <v>2049</v>
      </c>
      <c r="L121" s="10">
        <v>215.14420000000001</v>
      </c>
    </row>
    <row r="122" spans="1:12" ht="14.4" x14ac:dyDescent="0.3">
      <c r="A122" t="s">
        <v>2166</v>
      </c>
      <c r="B122" s="1">
        <v>45274</v>
      </c>
      <c r="C122" t="s">
        <v>858</v>
      </c>
      <c r="D122" t="s">
        <v>1753</v>
      </c>
      <c r="E122" t="s">
        <v>2026</v>
      </c>
      <c r="F122" s="6">
        <v>2</v>
      </c>
      <c r="G122" s="8">
        <v>872.93</v>
      </c>
      <c r="H122" s="10">
        <v>1745.86</v>
      </c>
      <c r="I122" s="8">
        <f>salesfact[[#This Row],[Total Price ]]*J122</f>
        <v>506.29939999999993</v>
      </c>
      <c r="J122" s="9">
        <v>0.28999999999999998</v>
      </c>
      <c r="K122" s="4" t="s">
        <v>2049</v>
      </c>
      <c r="L122" s="10">
        <v>1239.5606</v>
      </c>
    </row>
    <row r="123" spans="1:12" ht="14.4" x14ac:dyDescent="0.3">
      <c r="A123" t="s">
        <v>2167</v>
      </c>
      <c r="B123" s="1">
        <v>45558</v>
      </c>
      <c r="C123" t="s">
        <v>959</v>
      </c>
      <c r="D123" t="s">
        <v>1725</v>
      </c>
      <c r="E123" t="s">
        <v>2008</v>
      </c>
      <c r="F123" s="6">
        <v>3</v>
      </c>
      <c r="G123" s="8">
        <v>432.4</v>
      </c>
      <c r="H123" s="10">
        <v>1297.1999999999998</v>
      </c>
      <c r="I123" s="8">
        <f>salesfact[[#This Row],[Total Price ]]*J123</f>
        <v>51.887999999999991</v>
      </c>
      <c r="J123" s="9">
        <v>0.04</v>
      </c>
      <c r="K123" s="4" t="s">
        <v>2044</v>
      </c>
      <c r="L123" s="10">
        <v>1245.3119999999999</v>
      </c>
    </row>
    <row r="124" spans="1:12" ht="14.4" x14ac:dyDescent="0.3">
      <c r="A124" t="s">
        <v>2168</v>
      </c>
      <c r="B124" s="1">
        <v>45886</v>
      </c>
      <c r="C124" t="s">
        <v>1181</v>
      </c>
      <c r="D124" t="s">
        <v>1815</v>
      </c>
      <c r="E124" t="s">
        <v>1998</v>
      </c>
      <c r="F124" s="6">
        <v>2</v>
      </c>
      <c r="G124" s="8">
        <v>197.76</v>
      </c>
      <c r="H124" s="10">
        <v>395.52</v>
      </c>
      <c r="I124" s="8">
        <f>salesfact[[#This Row],[Total Price ]]*J124</f>
        <v>15.8208</v>
      </c>
      <c r="J124" s="9">
        <v>0.04</v>
      </c>
      <c r="K124" s="4" t="s">
        <v>2044</v>
      </c>
      <c r="L124" s="10">
        <v>379.69920000000002</v>
      </c>
    </row>
    <row r="125" spans="1:12" ht="14.4" x14ac:dyDescent="0.3">
      <c r="A125" t="s">
        <v>2169</v>
      </c>
      <c r="B125" s="1">
        <v>45674</v>
      </c>
      <c r="C125" t="s">
        <v>1568</v>
      </c>
      <c r="D125" t="s">
        <v>1783</v>
      </c>
      <c r="E125" t="s">
        <v>1980</v>
      </c>
      <c r="F125" s="6">
        <v>3</v>
      </c>
      <c r="G125" s="8">
        <v>334.6</v>
      </c>
      <c r="H125" s="10">
        <v>1003.8000000000001</v>
      </c>
      <c r="I125" s="8">
        <f>salesfact[[#This Row],[Total Price ]]*J125</f>
        <v>110.41800000000001</v>
      </c>
      <c r="J125" s="9">
        <v>0.11</v>
      </c>
      <c r="K125" s="4" t="s">
        <v>2046</v>
      </c>
      <c r="L125" s="10">
        <v>893.38200000000006</v>
      </c>
    </row>
    <row r="126" spans="1:12" ht="14.4" x14ac:dyDescent="0.3">
      <c r="A126" t="s">
        <v>2170</v>
      </c>
      <c r="B126" s="1">
        <v>45777</v>
      </c>
      <c r="C126" t="s">
        <v>387</v>
      </c>
      <c r="D126" t="s">
        <v>1696</v>
      </c>
      <c r="E126" t="s">
        <v>1985</v>
      </c>
      <c r="F126" s="6">
        <v>2</v>
      </c>
      <c r="G126" s="8">
        <v>44.35</v>
      </c>
      <c r="H126" s="10">
        <v>88.7</v>
      </c>
      <c r="I126" s="8">
        <f>salesfact[[#This Row],[Total Price ]]*J126</f>
        <v>17.740000000000002</v>
      </c>
      <c r="J126" s="9">
        <v>0.2</v>
      </c>
      <c r="K126" s="4" t="s">
        <v>2049</v>
      </c>
      <c r="L126" s="10">
        <v>70.960000000000008</v>
      </c>
    </row>
    <row r="127" spans="1:12" ht="14.4" x14ac:dyDescent="0.3">
      <c r="A127" t="s">
        <v>2171</v>
      </c>
      <c r="B127" s="1">
        <v>45598</v>
      </c>
      <c r="C127" t="s">
        <v>1625</v>
      </c>
      <c r="D127" t="s">
        <v>1673</v>
      </c>
      <c r="E127" t="s">
        <v>1995</v>
      </c>
      <c r="F127" s="6">
        <v>1</v>
      </c>
      <c r="G127" s="8">
        <v>846.31</v>
      </c>
      <c r="H127" s="10">
        <v>846.31</v>
      </c>
      <c r="I127" s="8">
        <f>salesfact[[#This Row],[Total Price ]]*J127</f>
        <v>42.3155</v>
      </c>
      <c r="J127" s="9">
        <v>0.05</v>
      </c>
      <c r="K127" s="4" t="s">
        <v>2046</v>
      </c>
      <c r="L127" s="10">
        <v>803.9944999999999</v>
      </c>
    </row>
    <row r="128" spans="1:12" ht="14.4" x14ac:dyDescent="0.3">
      <c r="A128" t="s">
        <v>2172</v>
      </c>
      <c r="B128" s="1">
        <v>45884</v>
      </c>
      <c r="C128" t="s">
        <v>541</v>
      </c>
      <c r="D128" t="s">
        <v>1766</v>
      </c>
      <c r="E128" t="s">
        <v>2013</v>
      </c>
      <c r="F128" s="6">
        <v>1</v>
      </c>
      <c r="G128" s="8">
        <v>996.48</v>
      </c>
      <c r="H128" s="10">
        <v>996.48</v>
      </c>
      <c r="I128" s="8">
        <f>salesfact[[#This Row],[Total Price ]]*J128</f>
        <v>69.753600000000006</v>
      </c>
      <c r="J128" s="9">
        <v>7.0000000000000007E-2</v>
      </c>
      <c r="K128" s="4" t="s">
        <v>2049</v>
      </c>
      <c r="L128" s="10">
        <v>926.7263999999999</v>
      </c>
    </row>
    <row r="129" spans="1:12" ht="14.4" x14ac:dyDescent="0.3">
      <c r="A129" t="s">
        <v>2173</v>
      </c>
      <c r="B129" s="1">
        <v>45916</v>
      </c>
      <c r="C129" t="s">
        <v>1000</v>
      </c>
      <c r="D129" t="s">
        <v>1945</v>
      </c>
      <c r="E129" t="s">
        <v>1995</v>
      </c>
      <c r="F129" s="6">
        <v>3</v>
      </c>
      <c r="G129" s="8">
        <v>949.19</v>
      </c>
      <c r="H129" s="10">
        <v>2847.57</v>
      </c>
      <c r="I129" s="8">
        <f>salesfact[[#This Row],[Total Price ]]*J129</f>
        <v>85.427099999999996</v>
      </c>
      <c r="J129" s="9">
        <v>0.03</v>
      </c>
      <c r="K129" s="4" t="s">
        <v>2049</v>
      </c>
      <c r="L129" s="10">
        <v>2762.1428999999998</v>
      </c>
    </row>
    <row r="130" spans="1:12" ht="14.4" x14ac:dyDescent="0.3">
      <c r="A130" t="s">
        <v>2174</v>
      </c>
      <c r="B130" s="1">
        <v>45347</v>
      </c>
      <c r="C130" t="s">
        <v>1352</v>
      </c>
      <c r="D130" t="s">
        <v>1948</v>
      </c>
      <c r="E130" t="s">
        <v>2005</v>
      </c>
      <c r="F130" s="6">
        <v>2</v>
      </c>
      <c r="G130" s="8">
        <v>724.97</v>
      </c>
      <c r="H130" s="10">
        <v>1449.94</v>
      </c>
      <c r="I130" s="8">
        <f>salesfact[[#This Row],[Total Price ]]*J130</f>
        <v>144.994</v>
      </c>
      <c r="J130" s="9">
        <v>0.1</v>
      </c>
      <c r="K130" s="4" t="s">
        <v>2044</v>
      </c>
      <c r="L130" s="10">
        <v>1304.9459999999999</v>
      </c>
    </row>
    <row r="131" spans="1:12" ht="14.4" x14ac:dyDescent="0.3">
      <c r="A131" t="s">
        <v>2175</v>
      </c>
      <c r="B131" s="1">
        <v>45723</v>
      </c>
      <c r="C131" t="s">
        <v>1111</v>
      </c>
      <c r="D131" t="s">
        <v>1643</v>
      </c>
      <c r="E131" t="s">
        <v>2023</v>
      </c>
      <c r="F131" s="6">
        <v>1</v>
      </c>
      <c r="G131" s="8">
        <v>783.25</v>
      </c>
      <c r="H131" s="10">
        <v>783.25</v>
      </c>
      <c r="I131" s="8">
        <f>salesfact[[#This Row],[Total Price ]]*J131</f>
        <v>234.97499999999999</v>
      </c>
      <c r="J131" s="9">
        <v>0.3</v>
      </c>
      <c r="K131" s="4" t="s">
        <v>2044</v>
      </c>
      <c r="L131" s="10">
        <v>548.27499999999998</v>
      </c>
    </row>
    <row r="132" spans="1:12" ht="14.4" x14ac:dyDescent="0.3">
      <c r="A132" t="s">
        <v>2176</v>
      </c>
      <c r="B132" s="1">
        <v>45495</v>
      </c>
      <c r="C132" t="s">
        <v>1195</v>
      </c>
      <c r="D132" t="s">
        <v>1708</v>
      </c>
      <c r="E132" t="s">
        <v>1985</v>
      </c>
      <c r="F132" s="6">
        <v>1</v>
      </c>
      <c r="G132" s="8">
        <v>942.38</v>
      </c>
      <c r="H132" s="10">
        <v>942.38</v>
      </c>
      <c r="I132" s="8">
        <f>salesfact[[#This Row],[Total Price ]]*J132</f>
        <v>160.2046</v>
      </c>
      <c r="J132" s="9">
        <v>0.17</v>
      </c>
      <c r="K132" s="4" t="s">
        <v>2044</v>
      </c>
      <c r="L132" s="10">
        <v>782.17539999999997</v>
      </c>
    </row>
    <row r="133" spans="1:12" ht="14.4" x14ac:dyDescent="0.3">
      <c r="A133" t="s">
        <v>2177</v>
      </c>
      <c r="B133" s="1">
        <v>45444</v>
      </c>
      <c r="C133" t="s">
        <v>1620</v>
      </c>
      <c r="D133" t="s">
        <v>1818</v>
      </c>
      <c r="E133" t="s">
        <v>2011</v>
      </c>
      <c r="F133" s="6">
        <v>3</v>
      </c>
      <c r="G133" s="8">
        <v>298.35000000000002</v>
      </c>
      <c r="H133" s="10">
        <v>895.05000000000007</v>
      </c>
      <c r="I133" s="8">
        <f>salesfact[[#This Row],[Total Price ]]*J133</f>
        <v>44.752500000000005</v>
      </c>
      <c r="J133" s="9">
        <v>0.05</v>
      </c>
      <c r="K133" s="4" t="s">
        <v>2049</v>
      </c>
      <c r="L133" s="10">
        <v>850.29750000000001</v>
      </c>
    </row>
    <row r="134" spans="1:12" ht="14.4" x14ac:dyDescent="0.3">
      <c r="A134" t="s">
        <v>2178</v>
      </c>
      <c r="B134" s="1">
        <v>45662</v>
      </c>
      <c r="C134" t="s">
        <v>647</v>
      </c>
      <c r="D134" t="s">
        <v>1808</v>
      </c>
      <c r="E134" t="s">
        <v>2013</v>
      </c>
      <c r="F134" s="6">
        <v>4</v>
      </c>
      <c r="G134" s="8">
        <v>950.04</v>
      </c>
      <c r="H134" s="10">
        <v>3800.16</v>
      </c>
      <c r="I134" s="8">
        <f>salesfact[[#This Row],[Total Price ]]*J134</f>
        <v>494.02080000000001</v>
      </c>
      <c r="J134" s="9">
        <v>0.13</v>
      </c>
      <c r="K134" s="4" t="s">
        <v>2046</v>
      </c>
      <c r="L134" s="10">
        <v>3306.1392000000001</v>
      </c>
    </row>
    <row r="135" spans="1:12" ht="14.4" x14ac:dyDescent="0.3">
      <c r="A135" t="s">
        <v>2179</v>
      </c>
      <c r="B135" s="1">
        <v>45910</v>
      </c>
      <c r="C135" t="s">
        <v>1155</v>
      </c>
      <c r="D135" t="s">
        <v>1836</v>
      </c>
      <c r="E135" t="s">
        <v>1988</v>
      </c>
      <c r="F135" s="6">
        <v>2</v>
      </c>
      <c r="G135" s="8">
        <v>267.19</v>
      </c>
      <c r="H135" s="10">
        <v>534.38</v>
      </c>
      <c r="I135" s="8">
        <f>salesfact[[#This Row],[Total Price ]]*J135</f>
        <v>37.406600000000005</v>
      </c>
      <c r="J135" s="9">
        <v>7.0000000000000007E-2</v>
      </c>
      <c r="K135" s="4" t="s">
        <v>2044</v>
      </c>
      <c r="L135" s="10">
        <v>496.97340000000003</v>
      </c>
    </row>
    <row r="136" spans="1:12" ht="14.4" x14ac:dyDescent="0.3">
      <c r="A136" t="s">
        <v>2180</v>
      </c>
      <c r="B136" s="1">
        <v>45827</v>
      </c>
      <c r="C136" t="s">
        <v>765</v>
      </c>
      <c r="D136" t="s">
        <v>1927</v>
      </c>
      <c r="E136" t="s">
        <v>2020</v>
      </c>
      <c r="F136" s="6">
        <v>4</v>
      </c>
      <c r="G136" s="8">
        <v>72.63</v>
      </c>
      <c r="H136" s="10">
        <v>290.52</v>
      </c>
      <c r="I136" s="8">
        <f>salesfact[[#This Row],[Total Price ]]*J136</f>
        <v>17.431199999999997</v>
      </c>
      <c r="J136" s="9">
        <v>0.06</v>
      </c>
      <c r="K136" s="4" t="s">
        <v>2046</v>
      </c>
      <c r="L136" s="10">
        <v>273.08879999999999</v>
      </c>
    </row>
    <row r="137" spans="1:12" ht="14.4" x14ac:dyDescent="0.3">
      <c r="A137" t="s">
        <v>2181</v>
      </c>
      <c r="B137" s="1">
        <v>45544</v>
      </c>
      <c r="C137" t="s">
        <v>1440</v>
      </c>
      <c r="D137" t="s">
        <v>1824</v>
      </c>
      <c r="E137" t="s">
        <v>1992</v>
      </c>
      <c r="F137" s="6">
        <v>3</v>
      </c>
      <c r="G137" s="8">
        <v>576.52</v>
      </c>
      <c r="H137" s="10">
        <v>1729.56</v>
      </c>
      <c r="I137" s="8">
        <f>salesfact[[#This Row],[Total Price ]]*J137</f>
        <v>380.50319999999999</v>
      </c>
      <c r="J137" s="9">
        <v>0.22</v>
      </c>
      <c r="K137" s="4" t="s">
        <v>2049</v>
      </c>
      <c r="L137" s="10">
        <v>1349.0568000000001</v>
      </c>
    </row>
    <row r="138" spans="1:12" ht="14.4" x14ac:dyDescent="0.3">
      <c r="A138" t="s">
        <v>2182</v>
      </c>
      <c r="B138" s="1">
        <v>45751</v>
      </c>
      <c r="C138" t="s">
        <v>1213</v>
      </c>
      <c r="D138" t="s">
        <v>1879</v>
      </c>
      <c r="E138" t="s">
        <v>2005</v>
      </c>
      <c r="F138" s="6">
        <v>3</v>
      </c>
      <c r="G138" s="8">
        <v>849.36</v>
      </c>
      <c r="H138" s="10">
        <v>2548.08</v>
      </c>
      <c r="I138" s="8">
        <f>salesfact[[#This Row],[Total Price ]]*J138</f>
        <v>76.442399999999992</v>
      </c>
      <c r="J138" s="9">
        <v>0.03</v>
      </c>
      <c r="K138" s="4" t="s">
        <v>2044</v>
      </c>
      <c r="L138" s="10">
        <v>2471.6376</v>
      </c>
    </row>
    <row r="139" spans="1:12" ht="14.4" x14ac:dyDescent="0.3">
      <c r="A139" t="s">
        <v>2183</v>
      </c>
      <c r="B139" s="1">
        <v>45392</v>
      </c>
      <c r="C139" t="s">
        <v>1560</v>
      </c>
      <c r="D139" t="s">
        <v>1815</v>
      </c>
      <c r="E139" t="s">
        <v>1995</v>
      </c>
      <c r="F139" s="6">
        <v>1</v>
      </c>
      <c r="G139" s="8">
        <v>245.85</v>
      </c>
      <c r="H139" s="10">
        <v>245.85</v>
      </c>
      <c r="I139" s="8">
        <f>salesfact[[#This Row],[Total Price ]]*J139</f>
        <v>44.253</v>
      </c>
      <c r="J139" s="9">
        <v>0.18</v>
      </c>
      <c r="K139" s="4" t="s">
        <v>2049</v>
      </c>
      <c r="L139" s="10">
        <v>201.59700000000001</v>
      </c>
    </row>
    <row r="140" spans="1:12" ht="14.4" x14ac:dyDescent="0.3">
      <c r="A140" t="s">
        <v>2184</v>
      </c>
      <c r="B140" s="1">
        <v>45589</v>
      </c>
      <c r="C140" t="s">
        <v>692</v>
      </c>
      <c r="D140" t="s">
        <v>1957</v>
      </c>
      <c r="E140" t="s">
        <v>2008</v>
      </c>
      <c r="F140" s="6">
        <v>3</v>
      </c>
      <c r="G140" s="8">
        <v>237.68</v>
      </c>
      <c r="H140" s="10">
        <v>713.04</v>
      </c>
      <c r="I140" s="8">
        <f>salesfact[[#This Row],[Total Price ]]*J140</f>
        <v>71.304000000000002</v>
      </c>
      <c r="J140" s="9">
        <v>0.1</v>
      </c>
      <c r="K140" s="4" t="s">
        <v>2049</v>
      </c>
      <c r="L140" s="10">
        <v>641.73599999999999</v>
      </c>
    </row>
    <row r="141" spans="1:12" ht="14.4" x14ac:dyDescent="0.3">
      <c r="A141" t="s">
        <v>2185</v>
      </c>
      <c r="B141" s="1">
        <v>45756</v>
      </c>
      <c r="C141" t="s">
        <v>1178</v>
      </c>
      <c r="D141" t="s">
        <v>1879</v>
      </c>
      <c r="E141" t="s">
        <v>2018</v>
      </c>
      <c r="F141" s="6">
        <v>4</v>
      </c>
      <c r="G141" s="8">
        <v>715.85</v>
      </c>
      <c r="H141" s="10">
        <v>2863.4</v>
      </c>
      <c r="I141" s="8">
        <f>salesfact[[#This Row],[Total Price ]]*J141</f>
        <v>715.85</v>
      </c>
      <c r="J141" s="9">
        <v>0.25</v>
      </c>
      <c r="K141" s="4" t="s">
        <v>2046</v>
      </c>
      <c r="L141" s="10">
        <v>2147.5500000000002</v>
      </c>
    </row>
    <row r="142" spans="1:12" ht="14.4" x14ac:dyDescent="0.3">
      <c r="A142" t="s">
        <v>2186</v>
      </c>
      <c r="B142" s="1">
        <v>45255</v>
      </c>
      <c r="C142" t="s">
        <v>670</v>
      </c>
      <c r="D142" t="s">
        <v>1936</v>
      </c>
      <c r="E142" t="s">
        <v>1992</v>
      </c>
      <c r="F142" s="6">
        <v>2</v>
      </c>
      <c r="G142" s="8">
        <v>478.85</v>
      </c>
      <c r="H142" s="10">
        <v>957.7</v>
      </c>
      <c r="I142" s="8">
        <f>salesfact[[#This Row],[Total Price ]]*J142</f>
        <v>9.577</v>
      </c>
      <c r="J142" s="9">
        <v>0.01</v>
      </c>
      <c r="K142" s="4" t="s">
        <v>2049</v>
      </c>
      <c r="L142" s="10">
        <v>948.12300000000005</v>
      </c>
    </row>
    <row r="143" spans="1:12" ht="14.4" x14ac:dyDescent="0.3">
      <c r="A143" t="s">
        <v>2187</v>
      </c>
      <c r="B143" s="1">
        <v>45718</v>
      </c>
      <c r="C143" t="s">
        <v>480</v>
      </c>
      <c r="D143" t="s">
        <v>1804</v>
      </c>
      <c r="E143" t="s">
        <v>1971</v>
      </c>
      <c r="F143" s="6">
        <v>1</v>
      </c>
      <c r="G143" s="8">
        <v>503.95</v>
      </c>
      <c r="H143" s="10">
        <v>503.95</v>
      </c>
      <c r="I143" s="8">
        <f>salesfact[[#This Row],[Total Price ]]*J143</f>
        <v>131.02700000000002</v>
      </c>
      <c r="J143" s="9">
        <v>0.26</v>
      </c>
      <c r="K143" s="4" t="s">
        <v>2049</v>
      </c>
      <c r="L143" s="10">
        <v>372.923</v>
      </c>
    </row>
    <row r="144" spans="1:12" ht="14.4" x14ac:dyDescent="0.3">
      <c r="A144" t="s">
        <v>2188</v>
      </c>
      <c r="B144" s="1">
        <v>45573</v>
      </c>
      <c r="C144" t="s">
        <v>1356</v>
      </c>
      <c r="D144" t="s">
        <v>1863</v>
      </c>
      <c r="E144" t="s">
        <v>2013</v>
      </c>
      <c r="F144" s="6">
        <v>2</v>
      </c>
      <c r="G144" s="8">
        <v>975.48</v>
      </c>
      <c r="H144" s="10">
        <v>1950.96</v>
      </c>
      <c r="I144" s="8">
        <f>salesfact[[#This Row],[Total Price ]]*J144</f>
        <v>507.24960000000004</v>
      </c>
      <c r="J144" s="9">
        <v>0.26</v>
      </c>
      <c r="K144" s="4" t="s">
        <v>2049</v>
      </c>
      <c r="L144" s="10">
        <v>1443.7103999999999</v>
      </c>
    </row>
    <row r="145" spans="1:12" ht="14.4" x14ac:dyDescent="0.3">
      <c r="A145" t="s">
        <v>2189</v>
      </c>
      <c r="B145" s="1">
        <v>45884</v>
      </c>
      <c r="C145" t="s">
        <v>1361</v>
      </c>
      <c r="D145" t="s">
        <v>1763</v>
      </c>
      <c r="E145" t="s">
        <v>2023</v>
      </c>
      <c r="F145" s="6">
        <v>4</v>
      </c>
      <c r="G145" s="8">
        <v>450.12</v>
      </c>
      <c r="H145" s="10">
        <v>1800.48</v>
      </c>
      <c r="I145" s="8">
        <f>salesfact[[#This Row],[Total Price ]]*J145</f>
        <v>522.13919999999996</v>
      </c>
      <c r="J145" s="9">
        <v>0.28999999999999998</v>
      </c>
      <c r="K145" s="4" t="s">
        <v>2049</v>
      </c>
      <c r="L145" s="10">
        <v>1278.3407999999999</v>
      </c>
    </row>
    <row r="146" spans="1:12" ht="14.4" x14ac:dyDescent="0.3">
      <c r="A146" t="s">
        <v>2190</v>
      </c>
      <c r="B146" s="1">
        <v>45448</v>
      </c>
      <c r="C146" t="s">
        <v>1462</v>
      </c>
      <c r="D146" t="s">
        <v>1769</v>
      </c>
      <c r="E146" t="s">
        <v>2001</v>
      </c>
      <c r="F146" s="6">
        <v>3</v>
      </c>
      <c r="G146" s="8">
        <v>237.24</v>
      </c>
      <c r="H146" s="10">
        <v>711.72</v>
      </c>
      <c r="I146" s="8">
        <f>salesfact[[#This Row],[Total Price ]]*J146</f>
        <v>170.81280000000001</v>
      </c>
      <c r="J146" s="9">
        <v>0.24</v>
      </c>
      <c r="K146" s="4" t="s">
        <v>2046</v>
      </c>
      <c r="L146" s="10">
        <v>540.90719999999999</v>
      </c>
    </row>
    <row r="147" spans="1:12" ht="14.4" x14ac:dyDescent="0.3">
      <c r="A147" t="s">
        <v>2191</v>
      </c>
      <c r="B147" s="1">
        <v>45522</v>
      </c>
      <c r="C147" t="s">
        <v>1524</v>
      </c>
      <c r="D147" t="s">
        <v>1827</v>
      </c>
      <c r="E147" t="s">
        <v>2020</v>
      </c>
      <c r="F147" s="6">
        <v>2</v>
      </c>
      <c r="G147" s="8">
        <v>536.84</v>
      </c>
      <c r="H147" s="10">
        <v>1073.68</v>
      </c>
      <c r="I147" s="8">
        <f>salesfact[[#This Row],[Total Price ]]*J147</f>
        <v>96.631200000000007</v>
      </c>
      <c r="J147" s="9">
        <v>0.09</v>
      </c>
      <c r="K147" s="4" t="s">
        <v>2049</v>
      </c>
      <c r="L147" s="10">
        <v>977.04880000000014</v>
      </c>
    </row>
    <row r="148" spans="1:12" ht="14.4" x14ac:dyDescent="0.3">
      <c r="A148" t="s">
        <v>2192</v>
      </c>
      <c r="B148" s="1">
        <v>45626</v>
      </c>
      <c r="C148" t="s">
        <v>1482</v>
      </c>
      <c r="D148" t="s">
        <v>1769</v>
      </c>
      <c r="E148" t="s">
        <v>2032</v>
      </c>
      <c r="F148" s="6">
        <v>3</v>
      </c>
      <c r="G148" s="8">
        <v>584.41</v>
      </c>
      <c r="H148" s="10">
        <v>1753.23</v>
      </c>
      <c r="I148" s="8">
        <f>salesfact[[#This Row],[Total Price ]]*J148</f>
        <v>0</v>
      </c>
      <c r="J148" s="9">
        <v>0</v>
      </c>
      <c r="K148" s="4" t="s">
        <v>2049</v>
      </c>
      <c r="L148" s="10">
        <v>1753.23</v>
      </c>
    </row>
    <row r="149" spans="1:12" ht="14.4" x14ac:dyDescent="0.3">
      <c r="A149" t="s">
        <v>2193</v>
      </c>
      <c r="B149" s="1">
        <v>45617</v>
      </c>
      <c r="C149" t="s">
        <v>1052</v>
      </c>
      <c r="D149" t="s">
        <v>1912</v>
      </c>
      <c r="E149" t="s">
        <v>2032</v>
      </c>
      <c r="F149" s="6">
        <v>1</v>
      </c>
      <c r="G149" s="8">
        <v>653.87</v>
      </c>
      <c r="H149" s="10">
        <v>653.87</v>
      </c>
      <c r="I149" s="8">
        <f>salesfact[[#This Row],[Total Price ]]*J149</f>
        <v>91.541800000000009</v>
      </c>
      <c r="J149" s="9">
        <v>0.14000000000000001</v>
      </c>
      <c r="K149" s="4" t="s">
        <v>2046</v>
      </c>
      <c r="L149" s="10">
        <v>562.32820000000004</v>
      </c>
    </row>
    <row r="150" spans="1:12" ht="14.4" x14ac:dyDescent="0.3">
      <c r="A150" t="s">
        <v>2194</v>
      </c>
      <c r="B150" s="1">
        <v>45878</v>
      </c>
      <c r="C150" t="s">
        <v>1614</v>
      </c>
      <c r="D150" t="s">
        <v>1927</v>
      </c>
      <c r="E150" t="s">
        <v>1971</v>
      </c>
      <c r="F150" s="6">
        <v>1</v>
      </c>
      <c r="G150" s="8">
        <v>652.03</v>
      </c>
      <c r="H150" s="10">
        <v>652.03</v>
      </c>
      <c r="I150" s="8">
        <f>salesfact[[#This Row],[Total Price ]]*J150</f>
        <v>176.04810000000001</v>
      </c>
      <c r="J150" s="9">
        <v>0.27</v>
      </c>
      <c r="K150" s="4" t="s">
        <v>2044</v>
      </c>
      <c r="L150" s="10">
        <v>475.9819</v>
      </c>
    </row>
    <row r="151" spans="1:12" ht="14.4" x14ac:dyDescent="0.3">
      <c r="A151" t="s">
        <v>2195</v>
      </c>
      <c r="B151" s="1">
        <v>45502</v>
      </c>
      <c r="C151" t="s">
        <v>410</v>
      </c>
      <c r="D151" t="s">
        <v>1659</v>
      </c>
      <c r="E151" t="s">
        <v>2013</v>
      </c>
      <c r="F151" s="6">
        <v>3</v>
      </c>
      <c r="G151" s="8">
        <v>513.36</v>
      </c>
      <c r="H151" s="10">
        <v>1540.08</v>
      </c>
      <c r="I151" s="8">
        <f>salesfact[[#This Row],[Total Price ]]*J151</f>
        <v>107.8056</v>
      </c>
      <c r="J151" s="9">
        <v>7.0000000000000007E-2</v>
      </c>
      <c r="K151" s="4" t="s">
        <v>2049</v>
      </c>
      <c r="L151" s="10">
        <v>1432.2744</v>
      </c>
    </row>
    <row r="152" spans="1:12" ht="14.4" x14ac:dyDescent="0.3">
      <c r="A152" t="s">
        <v>2196</v>
      </c>
      <c r="B152" s="1">
        <v>45433</v>
      </c>
      <c r="C152" t="s">
        <v>315</v>
      </c>
      <c r="D152" t="s">
        <v>1821</v>
      </c>
      <c r="E152" t="s">
        <v>1992</v>
      </c>
      <c r="F152" s="6">
        <v>4</v>
      </c>
      <c r="G152" s="8">
        <v>355.64</v>
      </c>
      <c r="H152" s="10">
        <v>1422.56</v>
      </c>
      <c r="I152" s="8">
        <f>salesfact[[#This Row],[Total Price ]]*J152</f>
        <v>227.6096</v>
      </c>
      <c r="J152" s="9">
        <v>0.16</v>
      </c>
      <c r="K152" s="4" t="s">
        <v>2049</v>
      </c>
      <c r="L152" s="10">
        <v>1194.9503999999999</v>
      </c>
    </row>
    <row r="153" spans="1:12" ht="14.4" x14ac:dyDescent="0.3">
      <c r="A153" t="s">
        <v>2197</v>
      </c>
      <c r="B153" s="1">
        <v>45594</v>
      </c>
      <c r="C153" t="s">
        <v>124</v>
      </c>
      <c r="D153" t="s">
        <v>1693</v>
      </c>
      <c r="E153" t="s">
        <v>2001</v>
      </c>
      <c r="F153" s="6">
        <v>4</v>
      </c>
      <c r="G153" s="8">
        <v>535.4</v>
      </c>
      <c r="H153" s="10">
        <v>2141.6</v>
      </c>
      <c r="I153" s="8">
        <f>salesfact[[#This Row],[Total Price ]]*J153</f>
        <v>556.81600000000003</v>
      </c>
      <c r="J153" s="9">
        <v>0.26</v>
      </c>
      <c r="K153" s="4" t="s">
        <v>2046</v>
      </c>
      <c r="L153" s="10">
        <v>1584.7840000000001</v>
      </c>
    </row>
    <row r="154" spans="1:12" ht="14.4" x14ac:dyDescent="0.3">
      <c r="A154" t="s">
        <v>2198</v>
      </c>
      <c r="B154" s="1">
        <v>45798</v>
      </c>
      <c r="C154" t="s">
        <v>891</v>
      </c>
      <c r="D154" t="s">
        <v>1873</v>
      </c>
      <c r="E154" t="s">
        <v>2032</v>
      </c>
      <c r="F154" s="6">
        <v>2</v>
      </c>
      <c r="G154" s="8">
        <v>108.74</v>
      </c>
      <c r="H154" s="10">
        <v>217.48</v>
      </c>
      <c r="I154" s="8">
        <f>salesfact[[#This Row],[Total Price ]]*J154</f>
        <v>23.922799999999999</v>
      </c>
      <c r="J154" s="9">
        <v>0.11</v>
      </c>
      <c r="K154" s="4" t="s">
        <v>2046</v>
      </c>
      <c r="L154" s="10">
        <v>193.55719999999999</v>
      </c>
    </row>
    <row r="155" spans="1:12" ht="14.4" x14ac:dyDescent="0.3">
      <c r="A155" t="s">
        <v>2199</v>
      </c>
      <c r="B155" s="1">
        <v>45579</v>
      </c>
      <c r="C155" t="s">
        <v>1109</v>
      </c>
      <c r="D155" t="s">
        <v>1686</v>
      </c>
      <c r="E155" t="s">
        <v>2032</v>
      </c>
      <c r="F155" s="6">
        <v>3</v>
      </c>
      <c r="G155" s="8">
        <v>591.98</v>
      </c>
      <c r="H155" s="10">
        <v>1775.94</v>
      </c>
      <c r="I155" s="8">
        <f>salesfact[[#This Row],[Total Price ]]*J155</f>
        <v>284.15039999999999</v>
      </c>
      <c r="J155" s="9">
        <v>0.16</v>
      </c>
      <c r="K155" s="4" t="s">
        <v>2044</v>
      </c>
      <c r="L155" s="10">
        <v>1491.7896000000001</v>
      </c>
    </row>
    <row r="156" spans="1:12" ht="14.4" x14ac:dyDescent="0.3">
      <c r="A156" t="s">
        <v>2200</v>
      </c>
      <c r="B156" s="1">
        <v>45613</v>
      </c>
      <c r="C156" t="s">
        <v>1373</v>
      </c>
      <c r="D156" t="s">
        <v>1808</v>
      </c>
      <c r="E156" t="s">
        <v>1980</v>
      </c>
      <c r="F156" s="6">
        <v>1</v>
      </c>
      <c r="G156" s="8">
        <v>345.06</v>
      </c>
      <c r="H156" s="10">
        <v>345.06</v>
      </c>
      <c r="I156" s="8">
        <f>salesfact[[#This Row],[Total Price ]]*J156</f>
        <v>44.857800000000005</v>
      </c>
      <c r="J156" s="9">
        <v>0.13</v>
      </c>
      <c r="K156" s="4" t="s">
        <v>2049</v>
      </c>
      <c r="L156" s="10">
        <v>300.2022</v>
      </c>
    </row>
    <row r="157" spans="1:12" ht="14.4" x14ac:dyDescent="0.3">
      <c r="A157" t="s">
        <v>2201</v>
      </c>
      <c r="B157" s="1">
        <v>45745</v>
      </c>
      <c r="C157" t="s">
        <v>1090</v>
      </c>
      <c r="D157" t="s">
        <v>1945</v>
      </c>
      <c r="E157" t="s">
        <v>2013</v>
      </c>
      <c r="F157" s="6">
        <v>4</v>
      </c>
      <c r="G157" s="8">
        <v>986.41</v>
      </c>
      <c r="H157" s="10">
        <v>3945.64</v>
      </c>
      <c r="I157" s="8">
        <f>salesfact[[#This Row],[Total Price ]]*J157</f>
        <v>868.04079999999999</v>
      </c>
      <c r="J157" s="9">
        <v>0.22</v>
      </c>
      <c r="K157" s="4" t="s">
        <v>2044</v>
      </c>
      <c r="L157" s="10">
        <v>3077.5992000000001</v>
      </c>
    </row>
    <row r="158" spans="1:12" ht="14.4" x14ac:dyDescent="0.3">
      <c r="A158" t="s">
        <v>2202</v>
      </c>
      <c r="B158" s="1">
        <v>45494</v>
      </c>
      <c r="C158" t="s">
        <v>1122</v>
      </c>
      <c r="D158" t="s">
        <v>1811</v>
      </c>
      <c r="E158" t="s">
        <v>1971</v>
      </c>
      <c r="F158" s="6">
        <v>2</v>
      </c>
      <c r="G158" s="8">
        <v>921.52</v>
      </c>
      <c r="H158" s="10">
        <v>1843.04</v>
      </c>
      <c r="I158" s="8">
        <f>salesfact[[#This Row],[Total Price ]]*J158</f>
        <v>0</v>
      </c>
      <c r="J158" s="9">
        <v>0</v>
      </c>
      <c r="K158" s="4" t="s">
        <v>2046</v>
      </c>
      <c r="L158" s="10">
        <v>1843.04</v>
      </c>
    </row>
    <row r="159" spans="1:12" ht="14.4" x14ac:dyDescent="0.3">
      <c r="A159" t="s">
        <v>2203</v>
      </c>
      <c r="B159" s="1">
        <v>45883</v>
      </c>
      <c r="C159" t="s">
        <v>424</v>
      </c>
      <c r="D159" t="s">
        <v>1830</v>
      </c>
      <c r="E159" t="s">
        <v>1992</v>
      </c>
      <c r="F159" s="6">
        <v>1</v>
      </c>
      <c r="G159" s="8">
        <v>83.1</v>
      </c>
      <c r="H159" s="10">
        <v>83.1</v>
      </c>
      <c r="I159" s="8">
        <f>salesfact[[#This Row],[Total Price ]]*J159</f>
        <v>3.3239999999999998</v>
      </c>
      <c r="J159" s="9">
        <v>0.04</v>
      </c>
      <c r="K159" s="4" t="s">
        <v>2046</v>
      </c>
      <c r="L159" s="10">
        <v>79.775999999999996</v>
      </c>
    </row>
    <row r="160" spans="1:12" ht="14.4" x14ac:dyDescent="0.3">
      <c r="A160" t="s">
        <v>2204</v>
      </c>
      <c r="B160" s="1">
        <v>45601</v>
      </c>
      <c r="C160" t="s">
        <v>1271</v>
      </c>
      <c r="D160" t="s">
        <v>1744</v>
      </c>
      <c r="E160" t="s">
        <v>2011</v>
      </c>
      <c r="F160" s="6">
        <v>2</v>
      </c>
      <c r="G160" s="8">
        <v>60.98</v>
      </c>
      <c r="H160" s="10">
        <v>121.96</v>
      </c>
      <c r="I160" s="8">
        <f>salesfact[[#This Row],[Total Price ]]*J160</f>
        <v>28.050799999999999</v>
      </c>
      <c r="J160" s="9">
        <v>0.23</v>
      </c>
      <c r="K160" s="4" t="s">
        <v>2046</v>
      </c>
      <c r="L160" s="10">
        <v>93.909199999999998</v>
      </c>
    </row>
    <row r="161" spans="1:12" ht="14.4" x14ac:dyDescent="0.3">
      <c r="A161" t="s">
        <v>2205</v>
      </c>
      <c r="B161" s="1">
        <v>45454</v>
      </c>
      <c r="C161" t="s">
        <v>1343</v>
      </c>
      <c r="D161" t="s">
        <v>1933</v>
      </c>
      <c r="E161" t="s">
        <v>2023</v>
      </c>
      <c r="F161" s="6">
        <v>2</v>
      </c>
      <c r="G161" s="8">
        <v>122.23</v>
      </c>
      <c r="H161" s="10">
        <v>244.46</v>
      </c>
      <c r="I161" s="8">
        <f>salesfact[[#This Row],[Total Price ]]*J161</f>
        <v>51.336599999999997</v>
      </c>
      <c r="J161" s="9">
        <v>0.21</v>
      </c>
      <c r="K161" s="4" t="s">
        <v>2049</v>
      </c>
      <c r="L161" s="10">
        <v>193.1234</v>
      </c>
    </row>
    <row r="162" spans="1:12" ht="14.4" x14ac:dyDescent="0.3">
      <c r="A162" t="s">
        <v>2206</v>
      </c>
      <c r="B162" s="1">
        <v>45918</v>
      </c>
      <c r="C162" t="s">
        <v>114</v>
      </c>
      <c r="D162" t="s">
        <v>1876</v>
      </c>
      <c r="E162" t="s">
        <v>2029</v>
      </c>
      <c r="F162" s="6">
        <v>2</v>
      </c>
      <c r="G162" s="8">
        <v>623.38</v>
      </c>
      <c r="H162" s="10">
        <v>1246.76</v>
      </c>
      <c r="I162" s="8">
        <f>salesfact[[#This Row],[Total Price ]]*J162</f>
        <v>162.0788</v>
      </c>
      <c r="J162" s="9">
        <v>0.13</v>
      </c>
      <c r="K162" s="4" t="s">
        <v>2044</v>
      </c>
      <c r="L162" s="10">
        <v>1084.6812</v>
      </c>
    </row>
    <row r="163" spans="1:12" ht="14.4" x14ac:dyDescent="0.3">
      <c r="A163" t="s">
        <v>2207</v>
      </c>
      <c r="B163" s="1">
        <v>45729</v>
      </c>
      <c r="C163" t="s">
        <v>277</v>
      </c>
      <c r="D163" t="s">
        <v>1876</v>
      </c>
      <c r="E163" t="s">
        <v>1971</v>
      </c>
      <c r="F163" s="6">
        <v>1</v>
      </c>
      <c r="G163" s="8">
        <v>479.58</v>
      </c>
      <c r="H163" s="10">
        <v>479.58</v>
      </c>
      <c r="I163" s="8">
        <f>salesfact[[#This Row],[Total Price ]]*J163</f>
        <v>23.978999999999999</v>
      </c>
      <c r="J163" s="9">
        <v>0.05</v>
      </c>
      <c r="K163" s="4" t="s">
        <v>2046</v>
      </c>
      <c r="L163" s="10">
        <v>455.60099999999989</v>
      </c>
    </row>
    <row r="164" spans="1:12" ht="14.4" x14ac:dyDescent="0.3">
      <c r="A164" t="s">
        <v>2208</v>
      </c>
      <c r="B164" s="1">
        <v>45276</v>
      </c>
      <c r="C164" t="s">
        <v>1063</v>
      </c>
      <c r="D164" t="s">
        <v>1885</v>
      </c>
      <c r="E164" t="s">
        <v>1995</v>
      </c>
      <c r="F164" s="6">
        <v>3</v>
      </c>
      <c r="G164" s="8">
        <v>369.32</v>
      </c>
      <c r="H164" s="10">
        <v>1107.96</v>
      </c>
      <c r="I164" s="8">
        <f>salesfact[[#This Row],[Total Price ]]*J164</f>
        <v>155.11440000000002</v>
      </c>
      <c r="J164" s="9">
        <v>0.14000000000000001</v>
      </c>
      <c r="K164" s="4" t="s">
        <v>2046</v>
      </c>
      <c r="L164" s="10">
        <v>952.84559999999999</v>
      </c>
    </row>
    <row r="165" spans="1:12" ht="14.4" x14ac:dyDescent="0.3">
      <c r="A165" t="s">
        <v>2209</v>
      </c>
      <c r="B165" s="1">
        <v>45851</v>
      </c>
      <c r="C165" t="s">
        <v>344</v>
      </c>
      <c r="D165" t="s">
        <v>1757</v>
      </c>
      <c r="E165" t="s">
        <v>1976</v>
      </c>
      <c r="F165" s="6">
        <v>1</v>
      </c>
      <c r="G165" s="8">
        <v>488.31</v>
      </c>
      <c r="H165" s="10">
        <v>488.31</v>
      </c>
      <c r="I165" s="8">
        <f>salesfact[[#This Row],[Total Price ]]*J165</f>
        <v>14.6493</v>
      </c>
      <c r="J165" s="9">
        <v>0.03</v>
      </c>
      <c r="K165" s="4" t="s">
        <v>2046</v>
      </c>
      <c r="L165" s="10">
        <v>473.66070000000002</v>
      </c>
    </row>
    <row r="166" spans="1:12" ht="14.4" x14ac:dyDescent="0.3">
      <c r="A166" t="s">
        <v>2210</v>
      </c>
      <c r="B166" s="1">
        <v>45418</v>
      </c>
      <c r="C166" t="s">
        <v>996</v>
      </c>
      <c r="D166" t="s">
        <v>1827</v>
      </c>
      <c r="E166" t="s">
        <v>2013</v>
      </c>
      <c r="F166" s="6">
        <v>4</v>
      </c>
      <c r="G166" s="8">
        <v>164.04</v>
      </c>
      <c r="H166" s="10">
        <v>656.16</v>
      </c>
      <c r="I166" s="8">
        <f>salesfact[[#This Row],[Total Price ]]*J166</f>
        <v>170.60159999999999</v>
      </c>
      <c r="J166" s="9">
        <v>0.26</v>
      </c>
      <c r="K166" s="4" t="s">
        <v>2044</v>
      </c>
      <c r="L166" s="10">
        <v>485.55839999999989</v>
      </c>
    </row>
    <row r="167" spans="1:12" ht="14.4" x14ac:dyDescent="0.3">
      <c r="A167" t="s">
        <v>2211</v>
      </c>
      <c r="B167" s="1">
        <v>45508</v>
      </c>
      <c r="C167" t="s">
        <v>335</v>
      </c>
      <c r="D167" t="s">
        <v>1682</v>
      </c>
      <c r="E167" t="s">
        <v>2026</v>
      </c>
      <c r="F167" s="6">
        <v>3</v>
      </c>
      <c r="G167" s="8">
        <v>707.95</v>
      </c>
      <c r="H167" s="10">
        <v>2123.8500000000004</v>
      </c>
      <c r="I167" s="8">
        <f>salesfact[[#This Row],[Total Price ]]*J167</f>
        <v>382.29300000000006</v>
      </c>
      <c r="J167" s="9">
        <v>0.18</v>
      </c>
      <c r="K167" s="4" t="s">
        <v>2046</v>
      </c>
      <c r="L167" s="10">
        <v>1741.557</v>
      </c>
    </row>
    <row r="168" spans="1:12" ht="14.4" x14ac:dyDescent="0.3">
      <c r="A168" t="s">
        <v>2212</v>
      </c>
      <c r="B168" s="1">
        <v>45269</v>
      </c>
      <c r="C168" t="s">
        <v>1054</v>
      </c>
      <c r="D168" t="s">
        <v>1873</v>
      </c>
      <c r="E168" t="s">
        <v>2001</v>
      </c>
      <c r="F168" s="6">
        <v>4</v>
      </c>
      <c r="G168" s="8">
        <v>714.47</v>
      </c>
      <c r="H168" s="10">
        <v>2857.88</v>
      </c>
      <c r="I168" s="8">
        <f>salesfact[[#This Row],[Total Price ]]*J168</f>
        <v>514.41840000000002</v>
      </c>
      <c r="J168" s="9">
        <v>0.18</v>
      </c>
      <c r="K168" s="4" t="s">
        <v>2049</v>
      </c>
      <c r="L168" s="10">
        <v>2343.4616000000001</v>
      </c>
    </row>
    <row r="169" spans="1:12" ht="14.4" x14ac:dyDescent="0.3">
      <c r="A169" t="s">
        <v>2213</v>
      </c>
      <c r="B169" s="1">
        <v>45866</v>
      </c>
      <c r="C169" t="s">
        <v>1400</v>
      </c>
      <c r="D169" t="s">
        <v>1903</v>
      </c>
      <c r="E169" t="s">
        <v>1998</v>
      </c>
      <c r="F169" s="6">
        <v>4</v>
      </c>
      <c r="G169" s="8">
        <v>422.09</v>
      </c>
      <c r="H169" s="10">
        <v>1688.36</v>
      </c>
      <c r="I169" s="8">
        <f>salesfact[[#This Row],[Total Price ]]*J169</f>
        <v>67.534399999999991</v>
      </c>
      <c r="J169" s="9">
        <v>0.04</v>
      </c>
      <c r="K169" s="4" t="s">
        <v>2044</v>
      </c>
      <c r="L169" s="10">
        <v>1620.8255999999999</v>
      </c>
    </row>
    <row r="170" spans="1:12" ht="14.4" x14ac:dyDescent="0.3">
      <c r="A170" t="s">
        <v>2214</v>
      </c>
      <c r="B170" s="1">
        <v>45462</v>
      </c>
      <c r="C170" t="s">
        <v>465</v>
      </c>
      <c r="D170" t="s">
        <v>1750</v>
      </c>
      <c r="E170" t="s">
        <v>2005</v>
      </c>
      <c r="F170" s="6">
        <v>1</v>
      </c>
      <c r="G170" s="8">
        <v>998.19</v>
      </c>
      <c r="H170" s="10">
        <v>998.19</v>
      </c>
      <c r="I170" s="8">
        <f>salesfact[[#This Row],[Total Price ]]*J170</f>
        <v>199.63800000000003</v>
      </c>
      <c r="J170" s="9">
        <v>0.2</v>
      </c>
      <c r="K170" s="4" t="s">
        <v>2044</v>
      </c>
      <c r="L170" s="10">
        <v>798.55200000000013</v>
      </c>
    </row>
    <row r="171" spans="1:12" ht="14.4" x14ac:dyDescent="0.3">
      <c r="A171" t="s">
        <v>2215</v>
      </c>
      <c r="B171" s="1">
        <v>45313</v>
      </c>
      <c r="C171" t="s">
        <v>1281</v>
      </c>
      <c r="D171" t="s">
        <v>1882</v>
      </c>
      <c r="E171" t="s">
        <v>1998</v>
      </c>
      <c r="F171" s="6">
        <v>2</v>
      </c>
      <c r="G171" s="8">
        <v>343.42</v>
      </c>
      <c r="H171" s="10">
        <v>686.84</v>
      </c>
      <c r="I171" s="8">
        <f>salesfact[[#This Row],[Total Price ]]*J171</f>
        <v>82.4208</v>
      </c>
      <c r="J171" s="9">
        <v>0.12</v>
      </c>
      <c r="K171" s="4" t="s">
        <v>2049</v>
      </c>
      <c r="L171" s="10">
        <v>604.41920000000005</v>
      </c>
    </row>
    <row r="172" spans="1:12" ht="14.4" x14ac:dyDescent="0.3">
      <c r="A172" t="s">
        <v>2216</v>
      </c>
      <c r="B172" s="1">
        <v>45390</v>
      </c>
      <c r="C172" t="s">
        <v>933</v>
      </c>
      <c r="D172" t="s">
        <v>1763</v>
      </c>
      <c r="E172" t="s">
        <v>1995</v>
      </c>
      <c r="F172" s="6">
        <v>1</v>
      </c>
      <c r="G172" s="8">
        <v>152.16999999999999</v>
      </c>
      <c r="H172" s="10">
        <v>152.16999999999999</v>
      </c>
      <c r="I172" s="8">
        <f>salesfact[[#This Row],[Total Price ]]*J172</f>
        <v>42.607599999999998</v>
      </c>
      <c r="J172" s="9">
        <v>0.28000000000000003</v>
      </c>
      <c r="K172" s="4" t="s">
        <v>2049</v>
      </c>
      <c r="L172" s="10">
        <v>109.5624</v>
      </c>
    </row>
    <row r="173" spans="1:12" ht="14.4" x14ac:dyDescent="0.3">
      <c r="A173" t="s">
        <v>2217</v>
      </c>
      <c r="B173" s="1">
        <v>45795</v>
      </c>
      <c r="C173" t="s">
        <v>682</v>
      </c>
      <c r="D173" t="s">
        <v>1811</v>
      </c>
      <c r="E173" t="s">
        <v>2011</v>
      </c>
      <c r="F173" s="6">
        <v>1</v>
      </c>
      <c r="G173" s="8">
        <v>325.08</v>
      </c>
      <c r="H173" s="10">
        <v>325.08</v>
      </c>
      <c r="I173" s="8">
        <f>salesfact[[#This Row],[Total Price ]]*J173</f>
        <v>84.520799999999994</v>
      </c>
      <c r="J173" s="9">
        <v>0.26</v>
      </c>
      <c r="K173" s="4" t="s">
        <v>2046</v>
      </c>
      <c r="L173" s="10">
        <v>240.5592</v>
      </c>
    </row>
    <row r="174" spans="1:12" ht="14.4" x14ac:dyDescent="0.3">
      <c r="A174" t="s">
        <v>2218</v>
      </c>
      <c r="B174" s="1">
        <v>45267</v>
      </c>
      <c r="C174" t="s">
        <v>1198</v>
      </c>
      <c r="D174" t="s">
        <v>1933</v>
      </c>
      <c r="E174" t="s">
        <v>2008</v>
      </c>
      <c r="F174" s="6">
        <v>2</v>
      </c>
      <c r="G174" s="8">
        <v>827.92</v>
      </c>
      <c r="H174" s="10">
        <v>1655.84</v>
      </c>
      <c r="I174" s="8">
        <f>salesfact[[#This Row],[Total Price ]]*J174</f>
        <v>413.96</v>
      </c>
      <c r="J174" s="9">
        <v>0.25</v>
      </c>
      <c r="K174" s="4" t="s">
        <v>2049</v>
      </c>
      <c r="L174" s="10">
        <v>1241.8800000000001</v>
      </c>
    </row>
    <row r="175" spans="1:12" ht="14.4" x14ac:dyDescent="0.3">
      <c r="A175" t="s">
        <v>2219</v>
      </c>
      <c r="B175" s="1">
        <v>45314</v>
      </c>
      <c r="C175" t="s">
        <v>1592</v>
      </c>
      <c r="D175" t="s">
        <v>1738</v>
      </c>
      <c r="E175" t="s">
        <v>1980</v>
      </c>
      <c r="F175" s="6">
        <v>2</v>
      </c>
      <c r="G175" s="8">
        <v>593.47</v>
      </c>
      <c r="H175" s="10">
        <v>1186.94</v>
      </c>
      <c r="I175" s="8">
        <f>salesfact[[#This Row],[Total Price ]]*J175</f>
        <v>118.69400000000002</v>
      </c>
      <c r="J175" s="9">
        <v>0.1</v>
      </c>
      <c r="K175" s="4" t="s">
        <v>2049</v>
      </c>
      <c r="L175" s="10">
        <v>1068.2460000000001</v>
      </c>
    </row>
    <row r="176" spans="1:12" ht="14.4" x14ac:dyDescent="0.3">
      <c r="A176" t="s">
        <v>2220</v>
      </c>
      <c r="B176" s="1">
        <v>45267</v>
      </c>
      <c r="C176" t="s">
        <v>1049</v>
      </c>
      <c r="D176" t="s">
        <v>1718</v>
      </c>
      <c r="E176" t="s">
        <v>1998</v>
      </c>
      <c r="F176" s="6">
        <v>4</v>
      </c>
      <c r="G176" s="8">
        <v>756.28</v>
      </c>
      <c r="H176" s="10">
        <v>3025.12</v>
      </c>
      <c r="I176" s="8">
        <f>salesfact[[#This Row],[Total Price ]]*J176</f>
        <v>151.256</v>
      </c>
      <c r="J176" s="9">
        <v>0.05</v>
      </c>
      <c r="K176" s="4" t="s">
        <v>2049</v>
      </c>
      <c r="L176" s="10">
        <v>2873.864</v>
      </c>
    </row>
    <row r="177" spans="1:12" ht="14.4" x14ac:dyDescent="0.3">
      <c r="A177" t="s">
        <v>2221</v>
      </c>
      <c r="B177" s="1">
        <v>45641</v>
      </c>
      <c r="C177" t="s">
        <v>1294</v>
      </c>
      <c r="D177" t="s">
        <v>1942</v>
      </c>
      <c r="E177" t="s">
        <v>1976</v>
      </c>
      <c r="F177" s="6">
        <v>2</v>
      </c>
      <c r="G177" s="8">
        <v>707.65</v>
      </c>
      <c r="H177" s="10">
        <v>1415.3</v>
      </c>
      <c r="I177" s="8">
        <f>salesfact[[#This Row],[Total Price ]]*J177</f>
        <v>198.14200000000002</v>
      </c>
      <c r="J177" s="9">
        <v>0.14000000000000001</v>
      </c>
      <c r="K177" s="4" t="s">
        <v>2044</v>
      </c>
      <c r="L177" s="10">
        <v>1217.1579999999999</v>
      </c>
    </row>
    <row r="178" spans="1:12" ht="14.4" x14ac:dyDescent="0.3">
      <c r="A178" t="s">
        <v>2222</v>
      </c>
      <c r="B178" s="1">
        <v>45371</v>
      </c>
      <c r="C178" t="s">
        <v>531</v>
      </c>
      <c r="D178" t="s">
        <v>1735</v>
      </c>
      <c r="E178" t="s">
        <v>2020</v>
      </c>
      <c r="F178" s="6">
        <v>1</v>
      </c>
      <c r="G178" s="8">
        <v>857.35</v>
      </c>
      <c r="H178" s="10">
        <v>857.35</v>
      </c>
      <c r="I178" s="8">
        <f>salesfact[[#This Row],[Total Price ]]*J178</f>
        <v>240.05800000000002</v>
      </c>
      <c r="J178" s="9">
        <v>0.28000000000000003</v>
      </c>
      <c r="K178" s="4" t="s">
        <v>2046</v>
      </c>
      <c r="L178" s="10">
        <v>617.29200000000003</v>
      </c>
    </row>
    <row r="179" spans="1:12" ht="14.4" x14ac:dyDescent="0.3">
      <c r="A179" t="s">
        <v>2223</v>
      </c>
      <c r="B179" s="1">
        <v>45670</v>
      </c>
      <c r="C179" t="s">
        <v>1628</v>
      </c>
      <c r="D179" t="s">
        <v>1830</v>
      </c>
      <c r="E179" t="s">
        <v>2001</v>
      </c>
      <c r="F179" s="6">
        <v>1</v>
      </c>
      <c r="G179" s="8">
        <v>79</v>
      </c>
      <c r="H179" s="10">
        <v>79</v>
      </c>
      <c r="I179" s="8">
        <f>salesfact[[#This Row],[Total Price ]]*J179</f>
        <v>3.16</v>
      </c>
      <c r="J179" s="9">
        <v>0.04</v>
      </c>
      <c r="K179" s="4" t="s">
        <v>2046</v>
      </c>
      <c r="L179" s="10">
        <v>75.84</v>
      </c>
    </row>
    <row r="180" spans="1:12" ht="14.4" x14ac:dyDescent="0.3">
      <c r="A180" t="s">
        <v>2224</v>
      </c>
      <c r="B180" s="1">
        <v>45885</v>
      </c>
      <c r="C180" t="s">
        <v>307</v>
      </c>
      <c r="D180" t="s">
        <v>1948</v>
      </c>
      <c r="E180" t="s">
        <v>1992</v>
      </c>
      <c r="F180" s="6">
        <v>4</v>
      </c>
      <c r="G180" s="8">
        <v>638.91</v>
      </c>
      <c r="H180" s="10">
        <v>2555.64</v>
      </c>
      <c r="I180" s="8">
        <f>salesfact[[#This Row],[Total Price ]]*J180</f>
        <v>0</v>
      </c>
      <c r="J180" s="9">
        <v>0</v>
      </c>
      <c r="K180" s="4" t="s">
        <v>2049</v>
      </c>
      <c r="L180" s="10">
        <v>2555.64</v>
      </c>
    </row>
    <row r="181" spans="1:12" ht="14.4" x14ac:dyDescent="0.3">
      <c r="A181" t="s">
        <v>2225</v>
      </c>
      <c r="B181" s="1">
        <v>45812</v>
      </c>
      <c r="C181" t="s">
        <v>363</v>
      </c>
      <c r="D181" t="s">
        <v>1798</v>
      </c>
      <c r="E181" t="s">
        <v>1971</v>
      </c>
      <c r="F181" s="6">
        <v>2</v>
      </c>
      <c r="G181" s="8">
        <v>522.16999999999996</v>
      </c>
      <c r="H181" s="10">
        <v>1044.3399999999999</v>
      </c>
      <c r="I181" s="8">
        <f>salesfact[[#This Row],[Total Price ]]*J181</f>
        <v>281.97179999999997</v>
      </c>
      <c r="J181" s="9">
        <v>0.27</v>
      </c>
      <c r="K181" s="4" t="s">
        <v>2044</v>
      </c>
      <c r="L181" s="10">
        <v>762.36819999999989</v>
      </c>
    </row>
    <row r="182" spans="1:12" ht="14.4" x14ac:dyDescent="0.3">
      <c r="A182" t="s">
        <v>2226</v>
      </c>
      <c r="B182" s="1">
        <v>45235</v>
      </c>
      <c r="C182" t="s">
        <v>1572</v>
      </c>
      <c r="D182" t="s">
        <v>1779</v>
      </c>
      <c r="E182" t="s">
        <v>2013</v>
      </c>
      <c r="F182" s="6">
        <v>3</v>
      </c>
      <c r="G182" s="8">
        <v>954.29</v>
      </c>
      <c r="H182" s="10">
        <v>2862.87</v>
      </c>
      <c r="I182" s="8">
        <f>salesfact[[#This Row],[Total Price ]]*J182</f>
        <v>772.97490000000005</v>
      </c>
      <c r="J182" s="9">
        <v>0.27</v>
      </c>
      <c r="K182" s="4" t="s">
        <v>2044</v>
      </c>
      <c r="L182" s="10">
        <v>2089.8951000000002</v>
      </c>
    </row>
    <row r="183" spans="1:12" ht="14.4" x14ac:dyDescent="0.3">
      <c r="A183" t="s">
        <v>2227</v>
      </c>
      <c r="B183" s="1">
        <v>45710</v>
      </c>
      <c r="C183" t="s">
        <v>1531</v>
      </c>
      <c r="D183" t="s">
        <v>1760</v>
      </c>
      <c r="E183" t="s">
        <v>2016</v>
      </c>
      <c r="F183" s="6">
        <v>3</v>
      </c>
      <c r="G183" s="8">
        <v>53.92</v>
      </c>
      <c r="H183" s="10">
        <v>161.76</v>
      </c>
      <c r="I183" s="8">
        <f>salesfact[[#This Row],[Total Price ]]*J183</f>
        <v>24.263999999999999</v>
      </c>
      <c r="J183" s="9">
        <v>0.15</v>
      </c>
      <c r="K183" s="4" t="s">
        <v>2046</v>
      </c>
      <c r="L183" s="10">
        <v>137.49600000000001</v>
      </c>
    </row>
    <row r="184" spans="1:12" ht="14.4" x14ac:dyDescent="0.3">
      <c r="A184" t="s">
        <v>2228</v>
      </c>
      <c r="B184" s="1">
        <v>45753</v>
      </c>
      <c r="C184" t="s">
        <v>1348</v>
      </c>
      <c r="D184" t="s">
        <v>1763</v>
      </c>
      <c r="E184" t="s">
        <v>1971</v>
      </c>
      <c r="F184" s="6">
        <v>4</v>
      </c>
      <c r="G184" s="8">
        <v>741.88</v>
      </c>
      <c r="H184" s="10">
        <v>2967.52</v>
      </c>
      <c r="I184" s="8">
        <f>salesfact[[#This Row],[Total Price ]]*J184</f>
        <v>59.3504</v>
      </c>
      <c r="J184" s="9">
        <v>0.02</v>
      </c>
      <c r="K184" s="4" t="s">
        <v>2049</v>
      </c>
      <c r="L184" s="10">
        <v>2908.1696000000002</v>
      </c>
    </row>
    <row r="185" spans="1:12" ht="14.4" x14ac:dyDescent="0.3">
      <c r="A185" t="s">
        <v>2229</v>
      </c>
      <c r="B185" s="1">
        <v>45594</v>
      </c>
      <c r="C185" t="s">
        <v>171</v>
      </c>
      <c r="D185" t="s">
        <v>1801</v>
      </c>
      <c r="E185" t="s">
        <v>1985</v>
      </c>
      <c r="F185" s="6">
        <v>1</v>
      </c>
      <c r="G185" s="8">
        <v>547.09</v>
      </c>
      <c r="H185" s="10">
        <v>547.09</v>
      </c>
      <c r="I185" s="8">
        <f>salesfact[[#This Row],[Total Price ]]*J185</f>
        <v>5.4709000000000003</v>
      </c>
      <c r="J185" s="9">
        <v>0.01</v>
      </c>
      <c r="K185" s="4" t="s">
        <v>2046</v>
      </c>
      <c r="L185" s="10">
        <v>541.6191</v>
      </c>
    </row>
    <row r="186" spans="1:12" ht="14.4" x14ac:dyDescent="0.3">
      <c r="A186" t="s">
        <v>2230</v>
      </c>
      <c r="B186" s="1">
        <v>45686</v>
      </c>
      <c r="C186" t="s">
        <v>1603</v>
      </c>
      <c r="D186" t="s">
        <v>1933</v>
      </c>
      <c r="E186" t="s">
        <v>1985</v>
      </c>
      <c r="F186" s="6">
        <v>1</v>
      </c>
      <c r="G186" s="8">
        <v>789.35</v>
      </c>
      <c r="H186" s="10">
        <v>789.35</v>
      </c>
      <c r="I186" s="8">
        <f>salesfact[[#This Row],[Total Price ]]*J186</f>
        <v>110.50900000000001</v>
      </c>
      <c r="J186" s="9">
        <v>0.14000000000000001</v>
      </c>
      <c r="K186" s="4" t="s">
        <v>2046</v>
      </c>
      <c r="L186" s="10">
        <v>678.84100000000001</v>
      </c>
    </row>
    <row r="187" spans="1:12" ht="14.4" x14ac:dyDescent="0.3">
      <c r="A187" t="s">
        <v>2231</v>
      </c>
      <c r="B187" s="1">
        <v>45354</v>
      </c>
      <c r="C187" t="s">
        <v>1443</v>
      </c>
      <c r="D187" t="s">
        <v>1854</v>
      </c>
      <c r="E187" t="s">
        <v>1985</v>
      </c>
      <c r="F187" s="6">
        <v>3</v>
      </c>
      <c r="G187" s="8">
        <v>476.78</v>
      </c>
      <c r="H187" s="10">
        <v>1430.34</v>
      </c>
      <c r="I187" s="8">
        <f>salesfact[[#This Row],[Total Price ]]*J187</f>
        <v>128.73059999999998</v>
      </c>
      <c r="J187" s="9">
        <v>0.09</v>
      </c>
      <c r="K187" s="4" t="s">
        <v>2049</v>
      </c>
      <c r="L187" s="10">
        <v>1301.6094000000001</v>
      </c>
    </row>
    <row r="188" spans="1:12" ht="14.4" x14ac:dyDescent="0.3">
      <c r="A188" t="s">
        <v>2232</v>
      </c>
      <c r="B188" s="1">
        <v>45600</v>
      </c>
      <c r="C188" t="s">
        <v>1508</v>
      </c>
      <c r="D188" t="s">
        <v>1903</v>
      </c>
      <c r="E188" t="s">
        <v>2029</v>
      </c>
      <c r="F188" s="6">
        <v>2</v>
      </c>
      <c r="G188" s="8">
        <v>504.26</v>
      </c>
      <c r="H188" s="10">
        <v>1008.52</v>
      </c>
      <c r="I188" s="8">
        <f>salesfact[[#This Row],[Total Price ]]*J188</f>
        <v>40.340800000000002</v>
      </c>
      <c r="J188" s="9">
        <v>0.04</v>
      </c>
      <c r="K188" s="4" t="s">
        <v>2046</v>
      </c>
      <c r="L188" s="10">
        <v>968.17919999999992</v>
      </c>
    </row>
    <row r="189" spans="1:12" ht="14.4" x14ac:dyDescent="0.3">
      <c r="A189" t="s">
        <v>2233</v>
      </c>
      <c r="B189" s="1">
        <v>45538</v>
      </c>
      <c r="C189" t="s">
        <v>985</v>
      </c>
      <c r="D189" t="s">
        <v>1909</v>
      </c>
      <c r="E189" t="s">
        <v>1995</v>
      </c>
      <c r="F189" s="6">
        <v>2</v>
      </c>
      <c r="G189" s="8">
        <v>549.33000000000004</v>
      </c>
      <c r="H189" s="10">
        <v>1098.6600000000001</v>
      </c>
      <c r="I189" s="8">
        <f>salesfact[[#This Row],[Total Price ]]*J189</f>
        <v>10.986600000000001</v>
      </c>
      <c r="J189" s="9">
        <v>0.01</v>
      </c>
      <c r="K189" s="4" t="s">
        <v>2049</v>
      </c>
      <c r="L189" s="10">
        <v>1087.6733999999999</v>
      </c>
    </row>
    <row r="190" spans="1:12" ht="14.4" x14ac:dyDescent="0.3">
      <c r="A190" t="s">
        <v>2234</v>
      </c>
      <c r="B190" s="1">
        <v>45411</v>
      </c>
      <c r="C190" t="s">
        <v>1311</v>
      </c>
      <c r="D190" t="s">
        <v>1655</v>
      </c>
      <c r="E190" t="s">
        <v>1985</v>
      </c>
      <c r="F190" s="6">
        <v>3</v>
      </c>
      <c r="G190" s="8">
        <v>620.22</v>
      </c>
      <c r="H190" s="10">
        <v>1860.66</v>
      </c>
      <c r="I190" s="8">
        <f>salesfact[[#This Row],[Total Price ]]*J190</f>
        <v>74.426400000000001</v>
      </c>
      <c r="J190" s="9">
        <v>0.04</v>
      </c>
      <c r="K190" s="4" t="s">
        <v>2044</v>
      </c>
      <c r="L190" s="10">
        <v>1786.2336</v>
      </c>
    </row>
    <row r="191" spans="1:12" ht="14.4" x14ac:dyDescent="0.3">
      <c r="A191" t="s">
        <v>2235</v>
      </c>
      <c r="B191" s="1">
        <v>45411</v>
      </c>
      <c r="C191" t="s">
        <v>404</v>
      </c>
      <c r="D191" t="s">
        <v>1801</v>
      </c>
      <c r="E191" t="s">
        <v>1985</v>
      </c>
      <c r="F191" s="6">
        <v>1</v>
      </c>
      <c r="G191" s="8">
        <v>580.76</v>
      </c>
      <c r="H191" s="10">
        <v>580.76</v>
      </c>
      <c r="I191" s="8">
        <f>salesfact[[#This Row],[Total Price ]]*J191</f>
        <v>58.076000000000001</v>
      </c>
      <c r="J191" s="9">
        <v>0.1</v>
      </c>
      <c r="K191" s="4" t="s">
        <v>2049</v>
      </c>
      <c r="L191" s="10">
        <v>522.68399999999997</v>
      </c>
    </row>
    <row r="192" spans="1:12" ht="14.4" x14ac:dyDescent="0.3">
      <c r="A192" t="s">
        <v>2236</v>
      </c>
      <c r="B192" s="1">
        <v>45775</v>
      </c>
      <c r="C192" t="s">
        <v>1170</v>
      </c>
      <c r="D192" t="s">
        <v>1879</v>
      </c>
      <c r="E192" t="s">
        <v>2005</v>
      </c>
      <c r="F192" s="6">
        <v>3</v>
      </c>
      <c r="G192" s="8">
        <v>444.55</v>
      </c>
      <c r="H192" s="10">
        <v>1333.65</v>
      </c>
      <c r="I192" s="8">
        <f>salesfact[[#This Row],[Total Price ]]*J192</f>
        <v>186.71100000000004</v>
      </c>
      <c r="J192" s="9">
        <v>0.14000000000000001</v>
      </c>
      <c r="K192" s="4" t="s">
        <v>2046</v>
      </c>
      <c r="L192" s="10">
        <v>1146.9390000000001</v>
      </c>
    </row>
    <row r="193" spans="1:12" ht="14.4" x14ac:dyDescent="0.3">
      <c r="A193" t="s">
        <v>2237</v>
      </c>
      <c r="B193" s="1">
        <v>45459</v>
      </c>
      <c r="C193" t="s">
        <v>566</v>
      </c>
      <c r="D193" t="s">
        <v>1801</v>
      </c>
      <c r="E193" t="s">
        <v>2029</v>
      </c>
      <c r="F193" s="6">
        <v>1</v>
      </c>
      <c r="G193" s="8">
        <v>804.9</v>
      </c>
      <c r="H193" s="10">
        <v>804.9</v>
      </c>
      <c r="I193" s="8">
        <f>salesfact[[#This Row],[Total Price ]]*J193</f>
        <v>24.146999999999998</v>
      </c>
      <c r="J193" s="9">
        <v>0.03</v>
      </c>
      <c r="K193" s="4" t="s">
        <v>2046</v>
      </c>
      <c r="L193" s="10">
        <v>780.75299999999993</v>
      </c>
    </row>
    <row r="194" spans="1:12" ht="14.4" x14ac:dyDescent="0.3">
      <c r="A194" t="s">
        <v>2238</v>
      </c>
      <c r="B194" s="1">
        <v>45617</v>
      </c>
      <c r="C194" t="s">
        <v>1428</v>
      </c>
      <c r="D194" t="s">
        <v>1942</v>
      </c>
      <c r="E194" t="s">
        <v>2018</v>
      </c>
      <c r="F194" s="6">
        <v>3</v>
      </c>
      <c r="G194" s="8">
        <v>361.65</v>
      </c>
      <c r="H194" s="10">
        <v>1084.9499999999998</v>
      </c>
      <c r="I194" s="8">
        <f>salesfact[[#This Row],[Total Price ]]*J194</f>
        <v>162.74249999999998</v>
      </c>
      <c r="J194" s="9">
        <v>0.15</v>
      </c>
      <c r="K194" s="4" t="s">
        <v>2049</v>
      </c>
      <c r="L194" s="10">
        <v>922.20749999999987</v>
      </c>
    </row>
    <row r="195" spans="1:12" ht="14.4" x14ac:dyDescent="0.3">
      <c r="A195" t="s">
        <v>2239</v>
      </c>
      <c r="B195" s="1">
        <v>45763</v>
      </c>
      <c r="C195" t="s">
        <v>642</v>
      </c>
      <c r="D195" t="s">
        <v>1668</v>
      </c>
      <c r="E195" t="s">
        <v>1988</v>
      </c>
      <c r="F195" s="6">
        <v>1</v>
      </c>
      <c r="G195" s="8">
        <v>271.76</v>
      </c>
      <c r="H195" s="10">
        <v>271.76</v>
      </c>
      <c r="I195" s="8">
        <f>salesfact[[#This Row],[Total Price ]]*J195</f>
        <v>8.1527999999999992</v>
      </c>
      <c r="J195" s="9">
        <v>0.03</v>
      </c>
      <c r="K195" s="4" t="s">
        <v>2044</v>
      </c>
      <c r="L195" s="10">
        <v>263.60719999999998</v>
      </c>
    </row>
    <row r="196" spans="1:12" ht="14.4" x14ac:dyDescent="0.3">
      <c r="A196" t="s">
        <v>2240</v>
      </c>
      <c r="B196" s="1">
        <v>45618</v>
      </c>
      <c r="C196" t="s">
        <v>1134</v>
      </c>
      <c r="D196" t="s">
        <v>1811</v>
      </c>
      <c r="E196" t="s">
        <v>2008</v>
      </c>
      <c r="F196" s="6">
        <v>3</v>
      </c>
      <c r="G196" s="8">
        <v>958.15</v>
      </c>
      <c r="H196" s="10">
        <v>2874.45</v>
      </c>
      <c r="I196" s="8">
        <f>salesfact[[#This Row],[Total Price ]]*J196</f>
        <v>689.86799999999994</v>
      </c>
      <c r="J196" s="9">
        <v>0.24</v>
      </c>
      <c r="K196" s="4" t="s">
        <v>2049</v>
      </c>
      <c r="L196" s="10">
        <v>2184.5819999999999</v>
      </c>
    </row>
    <row r="197" spans="1:12" ht="14.4" x14ac:dyDescent="0.3">
      <c r="A197" t="s">
        <v>2241</v>
      </c>
      <c r="B197" s="1">
        <v>45290</v>
      </c>
      <c r="C197" t="s">
        <v>1440</v>
      </c>
      <c r="D197" t="s">
        <v>1845</v>
      </c>
      <c r="E197" t="s">
        <v>2026</v>
      </c>
      <c r="F197" s="6">
        <v>1</v>
      </c>
      <c r="G197" s="8">
        <v>889.19</v>
      </c>
      <c r="H197" s="10">
        <v>889.19</v>
      </c>
      <c r="I197" s="8">
        <f>salesfact[[#This Row],[Total Price ]]*J197</f>
        <v>26.675699999999999</v>
      </c>
      <c r="J197" s="9">
        <v>0.03</v>
      </c>
      <c r="K197" s="4" t="s">
        <v>2044</v>
      </c>
      <c r="L197" s="10">
        <v>862.51430000000005</v>
      </c>
    </row>
    <row r="198" spans="1:12" ht="14.4" x14ac:dyDescent="0.3">
      <c r="A198" t="s">
        <v>2242</v>
      </c>
      <c r="B198" s="1">
        <v>45904</v>
      </c>
      <c r="C198" t="s">
        <v>1535</v>
      </c>
      <c r="D198" t="s">
        <v>1836</v>
      </c>
      <c r="E198" t="s">
        <v>2023</v>
      </c>
      <c r="F198" s="6">
        <v>4</v>
      </c>
      <c r="G198" s="8">
        <v>689.67</v>
      </c>
      <c r="H198" s="10">
        <v>2758.68</v>
      </c>
      <c r="I198" s="8">
        <f>salesfact[[#This Row],[Total Price ]]*J198</f>
        <v>137.934</v>
      </c>
      <c r="J198" s="9">
        <v>0.05</v>
      </c>
      <c r="K198" s="4" t="s">
        <v>2049</v>
      </c>
      <c r="L198" s="10">
        <v>2620.7460000000001</v>
      </c>
    </row>
    <row r="199" spans="1:12" ht="14.4" x14ac:dyDescent="0.3">
      <c r="A199" t="s">
        <v>2243</v>
      </c>
      <c r="B199" s="1">
        <v>45227</v>
      </c>
      <c r="C199" t="s">
        <v>555</v>
      </c>
      <c r="D199" t="s">
        <v>1795</v>
      </c>
      <c r="E199" t="s">
        <v>2011</v>
      </c>
      <c r="F199" s="6">
        <v>1</v>
      </c>
      <c r="G199" s="8">
        <v>541.24</v>
      </c>
      <c r="H199" s="10">
        <v>541.24</v>
      </c>
      <c r="I199" s="8">
        <f>salesfact[[#This Row],[Total Price ]]*J199</f>
        <v>16.237200000000001</v>
      </c>
      <c r="J199" s="9">
        <v>0.03</v>
      </c>
      <c r="K199" s="4" t="s">
        <v>2046</v>
      </c>
      <c r="L199" s="10">
        <v>525.00279999999998</v>
      </c>
    </row>
    <row r="200" spans="1:12" ht="14.4" x14ac:dyDescent="0.3">
      <c r="A200" t="s">
        <v>2244</v>
      </c>
      <c r="B200" s="1">
        <v>45600</v>
      </c>
      <c r="C200" t="s">
        <v>1494</v>
      </c>
      <c r="D200" t="s">
        <v>1909</v>
      </c>
      <c r="E200" t="s">
        <v>1995</v>
      </c>
      <c r="F200" s="6">
        <v>1</v>
      </c>
      <c r="G200" s="8">
        <v>454.71</v>
      </c>
      <c r="H200" s="10">
        <v>454.71</v>
      </c>
      <c r="I200" s="8">
        <f>salesfact[[#This Row],[Total Price ]]*J200</f>
        <v>72.753599999999992</v>
      </c>
      <c r="J200" s="9">
        <v>0.16</v>
      </c>
      <c r="K200" s="4" t="s">
        <v>2046</v>
      </c>
      <c r="L200" s="10">
        <v>381.95639999999997</v>
      </c>
    </row>
    <row r="201" spans="1:12" ht="14.4" x14ac:dyDescent="0.3">
      <c r="A201" t="s">
        <v>2245</v>
      </c>
      <c r="B201" s="1">
        <v>45646</v>
      </c>
      <c r="C201" t="s">
        <v>191</v>
      </c>
      <c r="D201" t="s">
        <v>1863</v>
      </c>
      <c r="E201" t="s">
        <v>1992</v>
      </c>
      <c r="F201" s="6">
        <v>2</v>
      </c>
      <c r="G201" s="8">
        <v>397.63</v>
      </c>
      <c r="H201" s="10">
        <v>795.26</v>
      </c>
      <c r="I201" s="8">
        <f>salesfact[[#This Row],[Total Price ]]*J201</f>
        <v>206.76760000000002</v>
      </c>
      <c r="J201" s="9">
        <v>0.26</v>
      </c>
      <c r="K201" s="4" t="s">
        <v>2044</v>
      </c>
      <c r="L201" s="10">
        <v>588.49239999999998</v>
      </c>
    </row>
    <row r="202" spans="1:12" ht="14.4" x14ac:dyDescent="0.3">
      <c r="A202" t="s">
        <v>2246</v>
      </c>
      <c r="B202" s="1">
        <v>45725</v>
      </c>
      <c r="C202" t="s">
        <v>668</v>
      </c>
      <c r="D202" t="s">
        <v>1915</v>
      </c>
      <c r="E202" t="s">
        <v>1995</v>
      </c>
      <c r="F202" s="6">
        <v>3</v>
      </c>
      <c r="G202" s="8">
        <v>748.56</v>
      </c>
      <c r="H202" s="10">
        <v>2245.6799999999998</v>
      </c>
      <c r="I202" s="8">
        <f>salesfact[[#This Row],[Total Price ]]*J202</f>
        <v>583.8768</v>
      </c>
      <c r="J202" s="9">
        <v>0.26</v>
      </c>
      <c r="K202" s="4" t="s">
        <v>2046</v>
      </c>
      <c r="L202" s="10">
        <v>1661.8032000000001</v>
      </c>
    </row>
    <row r="203" spans="1:12" ht="14.4" x14ac:dyDescent="0.3">
      <c r="A203" t="s">
        <v>2247</v>
      </c>
      <c r="B203" s="1">
        <v>45742</v>
      </c>
      <c r="C203" t="s">
        <v>586</v>
      </c>
      <c r="D203" t="s">
        <v>1760</v>
      </c>
      <c r="E203" t="s">
        <v>1988</v>
      </c>
      <c r="F203" s="6">
        <v>1</v>
      </c>
      <c r="G203" s="8">
        <v>885.72</v>
      </c>
      <c r="H203" s="10">
        <v>885.72</v>
      </c>
      <c r="I203" s="8">
        <f>salesfact[[#This Row],[Total Price ]]*J203</f>
        <v>132.858</v>
      </c>
      <c r="J203" s="9">
        <v>0.15</v>
      </c>
      <c r="K203" s="4" t="s">
        <v>2044</v>
      </c>
      <c r="L203" s="10">
        <v>752.86199999999997</v>
      </c>
    </row>
    <row r="204" spans="1:12" ht="14.4" x14ac:dyDescent="0.3">
      <c r="A204" t="s">
        <v>2248</v>
      </c>
      <c r="B204" s="1">
        <v>45750</v>
      </c>
      <c r="C204" t="s">
        <v>465</v>
      </c>
      <c r="D204" t="s">
        <v>1851</v>
      </c>
      <c r="E204" t="s">
        <v>1976</v>
      </c>
      <c r="F204" s="6">
        <v>4</v>
      </c>
      <c r="G204" s="8">
        <v>408.07</v>
      </c>
      <c r="H204" s="10">
        <v>1632.28</v>
      </c>
      <c r="I204" s="8">
        <f>salesfact[[#This Row],[Total Price ]]*J204</f>
        <v>457.03840000000002</v>
      </c>
      <c r="J204" s="9">
        <v>0.28000000000000003</v>
      </c>
      <c r="K204" s="4" t="s">
        <v>2049</v>
      </c>
      <c r="L204" s="10">
        <v>1175.2416000000001</v>
      </c>
    </row>
    <row r="205" spans="1:12" ht="14.4" x14ac:dyDescent="0.3">
      <c r="A205" t="s">
        <v>2249</v>
      </c>
      <c r="B205" s="1">
        <v>45327</v>
      </c>
      <c r="C205" t="s">
        <v>1557</v>
      </c>
      <c r="D205" t="s">
        <v>1763</v>
      </c>
      <c r="E205" t="s">
        <v>2005</v>
      </c>
      <c r="F205" s="6">
        <v>2</v>
      </c>
      <c r="G205" s="8">
        <v>597.07000000000005</v>
      </c>
      <c r="H205" s="10">
        <v>1194.1400000000001</v>
      </c>
      <c r="I205" s="8">
        <f>salesfact[[#This Row],[Total Price ]]*J205</f>
        <v>334.35920000000004</v>
      </c>
      <c r="J205" s="9">
        <v>0.28000000000000003</v>
      </c>
      <c r="K205" s="4" t="s">
        <v>2046</v>
      </c>
      <c r="L205" s="10">
        <v>859.7808</v>
      </c>
    </row>
    <row r="206" spans="1:12" ht="14.4" x14ac:dyDescent="0.3">
      <c r="A206" t="s">
        <v>2250</v>
      </c>
      <c r="B206" s="1">
        <v>45465</v>
      </c>
      <c r="C206" t="s">
        <v>124</v>
      </c>
      <c r="D206" t="s">
        <v>1866</v>
      </c>
      <c r="E206" t="s">
        <v>2005</v>
      </c>
      <c r="F206" s="6">
        <v>3</v>
      </c>
      <c r="G206" s="8">
        <v>723.47</v>
      </c>
      <c r="H206" s="10">
        <v>2170.41</v>
      </c>
      <c r="I206" s="8">
        <f>salesfact[[#This Row],[Total Price ]]*J206</f>
        <v>260.44919999999996</v>
      </c>
      <c r="J206" s="9">
        <v>0.12</v>
      </c>
      <c r="K206" s="4" t="s">
        <v>2049</v>
      </c>
      <c r="L206" s="10">
        <v>1909.9608000000001</v>
      </c>
    </row>
    <row r="207" spans="1:12" ht="14.4" x14ac:dyDescent="0.3">
      <c r="A207" t="s">
        <v>2251</v>
      </c>
      <c r="B207" s="1">
        <v>45883</v>
      </c>
      <c r="C207" t="s">
        <v>1466</v>
      </c>
      <c r="D207" t="s">
        <v>1930</v>
      </c>
      <c r="E207" t="s">
        <v>1992</v>
      </c>
      <c r="F207" s="6">
        <v>1</v>
      </c>
      <c r="G207" s="8">
        <v>479.93</v>
      </c>
      <c r="H207" s="10">
        <v>479.93</v>
      </c>
      <c r="I207" s="8">
        <f>salesfact[[#This Row],[Total Price ]]*J207</f>
        <v>105.58460000000001</v>
      </c>
      <c r="J207" s="9">
        <v>0.22</v>
      </c>
      <c r="K207" s="4" t="s">
        <v>2044</v>
      </c>
      <c r="L207" s="10">
        <v>374.34539999999998</v>
      </c>
    </row>
    <row r="208" spans="1:12" ht="14.4" x14ac:dyDescent="0.3">
      <c r="A208" t="s">
        <v>2252</v>
      </c>
      <c r="B208" s="1">
        <v>45445</v>
      </c>
      <c r="C208" t="s">
        <v>891</v>
      </c>
      <c r="D208" t="s">
        <v>1763</v>
      </c>
      <c r="E208" t="s">
        <v>2023</v>
      </c>
      <c r="F208" s="6">
        <v>4</v>
      </c>
      <c r="G208" s="8">
        <v>362.81</v>
      </c>
      <c r="H208" s="10">
        <v>1451.24</v>
      </c>
      <c r="I208" s="8">
        <f>salesfact[[#This Row],[Total Price ]]*J208</f>
        <v>304.7604</v>
      </c>
      <c r="J208" s="9">
        <v>0.21</v>
      </c>
      <c r="K208" s="4" t="s">
        <v>2049</v>
      </c>
      <c r="L208" s="10">
        <v>1146.4795999999999</v>
      </c>
    </row>
    <row r="209" spans="1:12" ht="14.4" x14ac:dyDescent="0.3">
      <c r="A209" t="s">
        <v>2253</v>
      </c>
      <c r="B209" s="1">
        <v>45640</v>
      </c>
      <c r="C209" t="s">
        <v>716</v>
      </c>
      <c r="D209" t="s">
        <v>1903</v>
      </c>
      <c r="E209" t="s">
        <v>1985</v>
      </c>
      <c r="F209" s="6">
        <v>1</v>
      </c>
      <c r="G209" s="8">
        <v>127.11</v>
      </c>
      <c r="H209" s="10">
        <v>127.11</v>
      </c>
      <c r="I209" s="8">
        <f>salesfact[[#This Row],[Total Price ]]*J209</f>
        <v>1.2711000000000001</v>
      </c>
      <c r="J209" s="9">
        <v>0.01</v>
      </c>
      <c r="K209" s="4" t="s">
        <v>2046</v>
      </c>
      <c r="L209" s="10">
        <v>125.8389</v>
      </c>
    </row>
    <row r="210" spans="1:12" ht="14.4" x14ac:dyDescent="0.3">
      <c r="A210" t="s">
        <v>2254</v>
      </c>
      <c r="B210" s="1">
        <v>45411</v>
      </c>
      <c r="C210" t="s">
        <v>712</v>
      </c>
      <c r="D210" t="s">
        <v>1763</v>
      </c>
      <c r="E210" t="s">
        <v>2026</v>
      </c>
      <c r="F210" s="6">
        <v>4</v>
      </c>
      <c r="G210" s="8">
        <v>931.26</v>
      </c>
      <c r="H210" s="10">
        <v>3725.04</v>
      </c>
      <c r="I210" s="8">
        <f>salesfact[[#This Row],[Total Price ]]*J210</f>
        <v>149.0016</v>
      </c>
      <c r="J210" s="9">
        <v>0.04</v>
      </c>
      <c r="K210" s="4" t="s">
        <v>2044</v>
      </c>
      <c r="L210" s="10">
        <v>3576.0383999999999</v>
      </c>
    </row>
    <row r="211" spans="1:12" ht="14.4" x14ac:dyDescent="0.3">
      <c r="A211" t="s">
        <v>2255</v>
      </c>
      <c r="B211" s="1">
        <v>45224</v>
      </c>
      <c r="C211" t="s">
        <v>1276</v>
      </c>
      <c r="D211" t="s">
        <v>1866</v>
      </c>
      <c r="E211" t="s">
        <v>2001</v>
      </c>
      <c r="F211" s="6">
        <v>1</v>
      </c>
      <c r="G211" s="8">
        <v>620.80999999999995</v>
      </c>
      <c r="H211" s="10">
        <v>620.80999999999995</v>
      </c>
      <c r="I211" s="8">
        <f>salesfact[[#This Row],[Total Price ]]*J211</f>
        <v>24.8324</v>
      </c>
      <c r="J211" s="9">
        <v>0.04</v>
      </c>
      <c r="K211" s="4" t="s">
        <v>2046</v>
      </c>
      <c r="L211" s="10">
        <v>595.97759999999994</v>
      </c>
    </row>
    <row r="212" spans="1:12" ht="14.4" x14ac:dyDescent="0.3">
      <c r="A212" t="s">
        <v>2256</v>
      </c>
      <c r="B212" s="1">
        <v>45497</v>
      </c>
      <c r="C212" t="s">
        <v>413</v>
      </c>
      <c r="D212" t="s">
        <v>1815</v>
      </c>
      <c r="E212" t="s">
        <v>1980</v>
      </c>
      <c r="F212" s="6">
        <v>1</v>
      </c>
      <c r="G212" s="8">
        <v>823.26</v>
      </c>
      <c r="H212" s="10">
        <v>823.26</v>
      </c>
      <c r="I212" s="8">
        <f>salesfact[[#This Row],[Total Price ]]*J212</f>
        <v>222.28020000000001</v>
      </c>
      <c r="J212" s="9">
        <v>0.27</v>
      </c>
      <c r="K212" s="4" t="s">
        <v>2049</v>
      </c>
      <c r="L212" s="10">
        <v>600.97979999999995</v>
      </c>
    </row>
    <row r="213" spans="1:12" ht="14.4" x14ac:dyDescent="0.3">
      <c r="A213" t="s">
        <v>2257</v>
      </c>
      <c r="B213" s="1">
        <v>45807</v>
      </c>
      <c r="C213" t="s">
        <v>76</v>
      </c>
      <c r="D213" t="s">
        <v>1741</v>
      </c>
      <c r="E213" t="s">
        <v>2001</v>
      </c>
      <c r="F213" s="6">
        <v>3</v>
      </c>
      <c r="G213" s="8">
        <v>681.01</v>
      </c>
      <c r="H213" s="10">
        <v>2043.03</v>
      </c>
      <c r="I213" s="8">
        <f>salesfact[[#This Row],[Total Price ]]*J213</f>
        <v>551.61810000000003</v>
      </c>
      <c r="J213" s="9">
        <v>0.27</v>
      </c>
      <c r="K213" s="4" t="s">
        <v>2049</v>
      </c>
      <c r="L213" s="10">
        <v>1491.4119000000001</v>
      </c>
    </row>
    <row r="214" spans="1:12" ht="14.4" x14ac:dyDescent="0.3">
      <c r="A214" t="s">
        <v>2258</v>
      </c>
      <c r="B214" s="1">
        <v>45942</v>
      </c>
      <c r="C214" t="s">
        <v>1479</v>
      </c>
      <c r="D214" t="s">
        <v>1833</v>
      </c>
      <c r="E214" t="s">
        <v>2032</v>
      </c>
      <c r="F214" s="6">
        <v>4</v>
      </c>
      <c r="G214" s="8">
        <v>119.83</v>
      </c>
      <c r="H214" s="10">
        <v>479.32</v>
      </c>
      <c r="I214" s="8">
        <f>salesfact[[#This Row],[Total Price ]]*J214</f>
        <v>62.311599999999999</v>
      </c>
      <c r="J214" s="9">
        <v>0.13</v>
      </c>
      <c r="K214" s="4" t="s">
        <v>2044</v>
      </c>
      <c r="L214" s="10">
        <v>417.00839999999999</v>
      </c>
    </row>
    <row r="215" spans="1:12" ht="14.4" x14ac:dyDescent="0.3">
      <c r="A215" t="s">
        <v>2259</v>
      </c>
      <c r="B215" s="1">
        <v>45314</v>
      </c>
      <c r="C215" t="s">
        <v>1090</v>
      </c>
      <c r="D215" t="s">
        <v>1900</v>
      </c>
      <c r="E215" t="s">
        <v>1980</v>
      </c>
      <c r="F215" s="6">
        <v>1</v>
      </c>
      <c r="G215" s="8">
        <v>575.66</v>
      </c>
      <c r="H215" s="10">
        <v>575.66</v>
      </c>
      <c r="I215" s="8">
        <f>salesfact[[#This Row],[Total Price ]]*J215</f>
        <v>17.2698</v>
      </c>
      <c r="J215" s="9">
        <v>0.03</v>
      </c>
      <c r="K215" s="4" t="s">
        <v>2046</v>
      </c>
      <c r="L215" s="10">
        <v>558.39019999999994</v>
      </c>
    </row>
    <row r="216" spans="1:12" ht="14.4" x14ac:dyDescent="0.3">
      <c r="A216" t="s">
        <v>2260</v>
      </c>
      <c r="B216" s="1">
        <v>45943</v>
      </c>
      <c r="C216" t="s">
        <v>759</v>
      </c>
      <c r="D216" t="s">
        <v>1808</v>
      </c>
      <c r="E216" t="s">
        <v>2023</v>
      </c>
      <c r="F216" s="6">
        <v>1</v>
      </c>
      <c r="G216" s="8">
        <v>775.84</v>
      </c>
      <c r="H216" s="10">
        <v>775.84</v>
      </c>
      <c r="I216" s="8">
        <f>salesfact[[#This Row],[Total Price ]]*J216</f>
        <v>201.7184</v>
      </c>
      <c r="J216" s="9">
        <v>0.26</v>
      </c>
      <c r="K216" s="4" t="s">
        <v>2044</v>
      </c>
      <c r="L216" s="10">
        <v>574.12160000000006</v>
      </c>
    </row>
    <row r="217" spans="1:12" ht="14.4" x14ac:dyDescent="0.3">
      <c r="A217" t="s">
        <v>2261</v>
      </c>
      <c r="B217" s="1">
        <v>45356</v>
      </c>
      <c r="C217" t="s">
        <v>1482</v>
      </c>
      <c r="D217" t="s">
        <v>1696</v>
      </c>
      <c r="E217" t="s">
        <v>2005</v>
      </c>
      <c r="F217" s="6">
        <v>3</v>
      </c>
      <c r="G217" s="8">
        <v>318.43</v>
      </c>
      <c r="H217" s="10">
        <v>955.29</v>
      </c>
      <c r="I217" s="8">
        <f>salesfact[[#This Row],[Total Price ]]*J217</f>
        <v>47.764499999999998</v>
      </c>
      <c r="J217" s="9">
        <v>0.05</v>
      </c>
      <c r="K217" s="4" t="s">
        <v>2044</v>
      </c>
      <c r="L217" s="10">
        <v>907.52549999999997</v>
      </c>
    </row>
    <row r="218" spans="1:12" ht="14.4" x14ac:dyDescent="0.3">
      <c r="A218" t="s">
        <v>2262</v>
      </c>
      <c r="B218" s="1">
        <v>45854</v>
      </c>
      <c r="C218" t="s">
        <v>613</v>
      </c>
      <c r="D218" t="s">
        <v>1882</v>
      </c>
      <c r="E218" t="s">
        <v>2001</v>
      </c>
      <c r="F218" s="6">
        <v>3</v>
      </c>
      <c r="G218" s="8">
        <v>141.6</v>
      </c>
      <c r="H218" s="10">
        <v>424.79999999999995</v>
      </c>
      <c r="I218" s="8">
        <f>salesfact[[#This Row],[Total Price ]]*J218</f>
        <v>33.983999999999995</v>
      </c>
      <c r="J218" s="9">
        <v>0.08</v>
      </c>
      <c r="K218" s="4" t="s">
        <v>2049</v>
      </c>
      <c r="L218" s="10">
        <v>390.81599999999997</v>
      </c>
    </row>
    <row r="219" spans="1:12" ht="14.4" x14ac:dyDescent="0.3">
      <c r="A219" t="s">
        <v>2263</v>
      </c>
      <c r="B219" s="1">
        <v>45219</v>
      </c>
      <c r="C219" t="s">
        <v>967</v>
      </c>
      <c r="D219" t="s">
        <v>1700</v>
      </c>
      <c r="E219" t="s">
        <v>2032</v>
      </c>
      <c r="F219" s="6">
        <v>1</v>
      </c>
      <c r="G219" s="8">
        <v>332.82</v>
      </c>
      <c r="H219" s="10">
        <v>332.82</v>
      </c>
      <c r="I219" s="8">
        <f>salesfact[[#This Row],[Total Price ]]*J219</f>
        <v>46.594800000000006</v>
      </c>
      <c r="J219" s="9">
        <v>0.14000000000000001</v>
      </c>
      <c r="K219" s="4" t="s">
        <v>2046</v>
      </c>
      <c r="L219" s="10">
        <v>286.22519999999997</v>
      </c>
    </row>
    <row r="220" spans="1:12" ht="14.4" x14ac:dyDescent="0.3">
      <c r="A220" t="s">
        <v>2264</v>
      </c>
      <c r="B220" s="1">
        <v>45447</v>
      </c>
      <c r="C220" t="s">
        <v>900</v>
      </c>
      <c r="D220" t="s">
        <v>1882</v>
      </c>
      <c r="E220" t="s">
        <v>1976</v>
      </c>
      <c r="F220" s="6">
        <v>4</v>
      </c>
      <c r="G220" s="8">
        <v>640.97</v>
      </c>
      <c r="H220" s="10">
        <v>2563.88</v>
      </c>
      <c r="I220" s="8">
        <f>salesfact[[#This Row],[Total Price ]]*J220</f>
        <v>282.02680000000004</v>
      </c>
      <c r="J220" s="9">
        <v>0.11</v>
      </c>
      <c r="K220" s="4" t="s">
        <v>2049</v>
      </c>
      <c r="L220" s="10">
        <v>2281.8532</v>
      </c>
    </row>
    <row r="221" spans="1:12" ht="14.4" x14ac:dyDescent="0.3">
      <c r="A221" t="s">
        <v>2265</v>
      </c>
      <c r="B221" s="1">
        <v>45225</v>
      </c>
      <c r="C221" t="s">
        <v>771</v>
      </c>
      <c r="D221" t="s">
        <v>1936</v>
      </c>
      <c r="E221" t="s">
        <v>2020</v>
      </c>
      <c r="F221" s="6">
        <v>4</v>
      </c>
      <c r="G221" s="8">
        <v>75.37</v>
      </c>
      <c r="H221" s="10">
        <v>301.48</v>
      </c>
      <c r="I221" s="8">
        <f>salesfact[[#This Row],[Total Price ]]*J221</f>
        <v>6.0296000000000003</v>
      </c>
      <c r="J221" s="9">
        <v>0.02</v>
      </c>
      <c r="K221" s="4" t="s">
        <v>2049</v>
      </c>
      <c r="L221" s="10">
        <v>295.4504</v>
      </c>
    </row>
    <row r="222" spans="1:12" ht="14.4" x14ac:dyDescent="0.3">
      <c r="A222" t="s">
        <v>2266</v>
      </c>
      <c r="B222" s="1">
        <v>45754</v>
      </c>
      <c r="C222" t="s">
        <v>341</v>
      </c>
      <c r="D222" t="s">
        <v>1704</v>
      </c>
      <c r="E222" t="s">
        <v>2029</v>
      </c>
      <c r="F222" s="6">
        <v>3</v>
      </c>
      <c r="G222" s="8">
        <v>434.55</v>
      </c>
      <c r="H222" s="10">
        <v>1303.6500000000001</v>
      </c>
      <c r="I222" s="8">
        <f>salesfact[[#This Row],[Total Price ]]*J222</f>
        <v>104.29200000000002</v>
      </c>
      <c r="J222" s="9">
        <v>0.08</v>
      </c>
      <c r="K222" s="4" t="s">
        <v>2049</v>
      </c>
      <c r="L222" s="10">
        <v>1199.3579999999999</v>
      </c>
    </row>
    <row r="223" spans="1:12" ht="14.4" x14ac:dyDescent="0.3">
      <c r="A223" t="s">
        <v>2267</v>
      </c>
      <c r="B223" s="1">
        <v>45729</v>
      </c>
      <c r="C223" t="s">
        <v>431</v>
      </c>
      <c r="D223" t="s">
        <v>1738</v>
      </c>
      <c r="E223" t="s">
        <v>2018</v>
      </c>
      <c r="F223" s="6">
        <v>4</v>
      </c>
      <c r="G223" s="8">
        <v>652.28</v>
      </c>
      <c r="H223" s="10">
        <v>2609.12</v>
      </c>
      <c r="I223" s="8">
        <f>salesfact[[#This Row],[Total Price ]]*J223</f>
        <v>391.36799999999999</v>
      </c>
      <c r="J223" s="9">
        <v>0.15</v>
      </c>
      <c r="K223" s="4" t="s">
        <v>2044</v>
      </c>
      <c r="L223" s="10">
        <v>2217.752</v>
      </c>
    </row>
    <row r="224" spans="1:12" ht="14.4" x14ac:dyDescent="0.3">
      <c r="A224" t="s">
        <v>2268</v>
      </c>
      <c r="B224" s="1">
        <v>45480</v>
      </c>
      <c r="C224" t="s">
        <v>976</v>
      </c>
      <c r="D224" t="s">
        <v>1894</v>
      </c>
      <c r="E224" t="s">
        <v>2026</v>
      </c>
      <c r="F224" s="6">
        <v>3</v>
      </c>
      <c r="G224" s="8">
        <v>207.8</v>
      </c>
      <c r="H224" s="10">
        <v>623.40000000000009</v>
      </c>
      <c r="I224" s="8">
        <f>salesfact[[#This Row],[Total Price ]]*J224</f>
        <v>93.51</v>
      </c>
      <c r="J224" s="9">
        <v>0.15</v>
      </c>
      <c r="K224" s="4" t="s">
        <v>2044</v>
      </c>
      <c r="L224" s="10">
        <v>529.8900000000001</v>
      </c>
    </row>
    <row r="225" spans="1:12" ht="14.4" x14ac:dyDescent="0.3">
      <c r="A225" t="s">
        <v>2269</v>
      </c>
      <c r="B225" s="1">
        <v>45361</v>
      </c>
      <c r="C225" t="s">
        <v>1617</v>
      </c>
      <c r="D225" t="s">
        <v>1848</v>
      </c>
      <c r="E225" t="s">
        <v>2020</v>
      </c>
      <c r="F225" s="6">
        <v>4</v>
      </c>
      <c r="G225" s="8">
        <v>385.5</v>
      </c>
      <c r="H225" s="10">
        <v>1542</v>
      </c>
      <c r="I225" s="8">
        <f>salesfact[[#This Row],[Total Price ]]*J225</f>
        <v>46.26</v>
      </c>
      <c r="J225" s="9">
        <v>0.03</v>
      </c>
      <c r="K225" s="4" t="s">
        <v>2046</v>
      </c>
      <c r="L225" s="10">
        <v>1495.74</v>
      </c>
    </row>
    <row r="226" spans="1:12" ht="14.4" x14ac:dyDescent="0.3">
      <c r="A226" t="s">
        <v>2270</v>
      </c>
      <c r="B226" s="1">
        <v>45915</v>
      </c>
      <c r="C226" t="s">
        <v>420</v>
      </c>
      <c r="D226" t="s">
        <v>1860</v>
      </c>
      <c r="E226" t="s">
        <v>1995</v>
      </c>
      <c r="F226" s="6">
        <v>3</v>
      </c>
      <c r="G226" s="8">
        <v>548.19000000000005</v>
      </c>
      <c r="H226" s="10">
        <v>1644.5700000000002</v>
      </c>
      <c r="I226" s="8">
        <f>salesfact[[#This Row],[Total Price ]]*J226</f>
        <v>197.34840000000003</v>
      </c>
      <c r="J226" s="9">
        <v>0.12</v>
      </c>
      <c r="K226" s="4" t="s">
        <v>2044</v>
      </c>
      <c r="L226" s="10">
        <v>1447.2216000000001</v>
      </c>
    </row>
    <row r="227" spans="1:12" ht="14.4" x14ac:dyDescent="0.3">
      <c r="A227" t="s">
        <v>2271</v>
      </c>
      <c r="B227" s="1">
        <v>45607</v>
      </c>
      <c r="C227" t="s">
        <v>320</v>
      </c>
      <c r="D227" t="s">
        <v>1885</v>
      </c>
      <c r="E227" t="s">
        <v>2005</v>
      </c>
      <c r="F227" s="6">
        <v>3</v>
      </c>
      <c r="G227" s="8">
        <v>927.6</v>
      </c>
      <c r="H227" s="10">
        <v>2782.8</v>
      </c>
      <c r="I227" s="8">
        <f>salesfact[[#This Row],[Total Price ]]*J227</f>
        <v>250.452</v>
      </c>
      <c r="J227" s="9">
        <v>0.09</v>
      </c>
      <c r="K227" s="4" t="s">
        <v>2044</v>
      </c>
      <c r="L227" s="10">
        <v>2532.348</v>
      </c>
    </row>
    <row r="228" spans="1:12" ht="14.4" x14ac:dyDescent="0.3">
      <c r="A228" t="s">
        <v>2272</v>
      </c>
      <c r="B228" s="1">
        <v>45666</v>
      </c>
      <c r="C228" t="s">
        <v>967</v>
      </c>
      <c r="D228" t="s">
        <v>1848</v>
      </c>
      <c r="E228" t="s">
        <v>1985</v>
      </c>
      <c r="F228" s="6">
        <v>4</v>
      </c>
      <c r="G228" s="8">
        <v>585.04</v>
      </c>
      <c r="H228" s="10">
        <v>2340.16</v>
      </c>
      <c r="I228" s="8">
        <f>salesfact[[#This Row],[Total Price ]]*J228</f>
        <v>514.83519999999999</v>
      </c>
      <c r="J228" s="9">
        <v>0.22</v>
      </c>
      <c r="K228" s="4" t="s">
        <v>2046</v>
      </c>
      <c r="L228" s="10">
        <v>1825.3248000000001</v>
      </c>
    </row>
    <row r="229" spans="1:12" ht="14.4" x14ac:dyDescent="0.3">
      <c r="A229" t="s">
        <v>2273</v>
      </c>
      <c r="B229" s="1">
        <v>45406</v>
      </c>
      <c r="C229" t="s">
        <v>1628</v>
      </c>
      <c r="D229" t="s">
        <v>1779</v>
      </c>
      <c r="E229" t="s">
        <v>1980</v>
      </c>
      <c r="F229" s="6">
        <v>2</v>
      </c>
      <c r="G229" s="8">
        <v>999.89</v>
      </c>
      <c r="H229" s="10">
        <v>1999.78</v>
      </c>
      <c r="I229" s="8">
        <f>salesfact[[#This Row],[Total Price ]]*J229</f>
        <v>179.9802</v>
      </c>
      <c r="J229" s="9">
        <v>0.09</v>
      </c>
      <c r="K229" s="4" t="s">
        <v>2044</v>
      </c>
      <c r="L229" s="10">
        <v>1819.7998</v>
      </c>
    </row>
    <row r="230" spans="1:12" ht="14.4" x14ac:dyDescent="0.3">
      <c r="A230" t="s">
        <v>2274</v>
      </c>
      <c r="B230" s="1">
        <v>45284</v>
      </c>
      <c r="C230" t="s">
        <v>461</v>
      </c>
      <c r="D230" t="s">
        <v>1891</v>
      </c>
      <c r="E230" t="s">
        <v>1985</v>
      </c>
      <c r="F230" s="6">
        <v>2</v>
      </c>
      <c r="G230" s="8">
        <v>848.98</v>
      </c>
      <c r="H230" s="10">
        <v>1697.96</v>
      </c>
      <c r="I230" s="8">
        <f>salesfact[[#This Row],[Total Price ]]*J230</f>
        <v>67.918400000000005</v>
      </c>
      <c r="J230" s="9">
        <v>0.04</v>
      </c>
      <c r="K230" s="4" t="s">
        <v>2046</v>
      </c>
      <c r="L230" s="10">
        <v>1630.0416</v>
      </c>
    </row>
    <row r="231" spans="1:12" ht="14.4" x14ac:dyDescent="0.3">
      <c r="A231" t="s">
        <v>2275</v>
      </c>
      <c r="B231" s="1">
        <v>45348</v>
      </c>
      <c r="C231" t="s">
        <v>579</v>
      </c>
      <c r="D231" t="s">
        <v>1845</v>
      </c>
      <c r="E231" t="s">
        <v>2018</v>
      </c>
      <c r="F231" s="6">
        <v>3</v>
      </c>
      <c r="G231" s="8">
        <v>769.56</v>
      </c>
      <c r="H231" s="10">
        <v>2308.6799999999998</v>
      </c>
      <c r="I231" s="8">
        <f>salesfact[[#This Row],[Total Price ]]*J231</f>
        <v>184.6944</v>
      </c>
      <c r="J231" s="9">
        <v>0.08</v>
      </c>
      <c r="K231" s="4" t="s">
        <v>2044</v>
      </c>
      <c r="L231" s="10">
        <v>2123.9856</v>
      </c>
    </row>
    <row r="232" spans="1:12" ht="14.4" x14ac:dyDescent="0.3">
      <c r="A232" t="s">
        <v>2276</v>
      </c>
      <c r="B232" s="1">
        <v>45676</v>
      </c>
      <c r="C232" t="s">
        <v>240</v>
      </c>
      <c r="D232" t="s">
        <v>1808</v>
      </c>
      <c r="E232" t="s">
        <v>2016</v>
      </c>
      <c r="F232" s="6">
        <v>3</v>
      </c>
      <c r="G232" s="8">
        <v>449.88</v>
      </c>
      <c r="H232" s="10">
        <v>1349.6399999999999</v>
      </c>
      <c r="I232" s="8">
        <f>salesfact[[#This Row],[Total Price ]]*J232</f>
        <v>134.964</v>
      </c>
      <c r="J232" s="9">
        <v>0.1</v>
      </c>
      <c r="K232" s="4" t="s">
        <v>2046</v>
      </c>
      <c r="L232" s="10">
        <v>1214.6759999999999</v>
      </c>
    </row>
    <row r="233" spans="1:12" ht="14.4" x14ac:dyDescent="0.3">
      <c r="A233" t="s">
        <v>2277</v>
      </c>
      <c r="B233" s="1">
        <v>45863</v>
      </c>
      <c r="C233" t="s">
        <v>993</v>
      </c>
      <c r="D233" t="s">
        <v>1873</v>
      </c>
      <c r="E233" t="s">
        <v>2013</v>
      </c>
      <c r="F233" s="6">
        <v>4</v>
      </c>
      <c r="G233" s="8">
        <v>383.74</v>
      </c>
      <c r="H233" s="10">
        <v>1534.96</v>
      </c>
      <c r="I233" s="8">
        <f>salesfact[[#This Row],[Total Price ]]*J233</f>
        <v>15.349600000000001</v>
      </c>
      <c r="J233" s="9">
        <v>0.01</v>
      </c>
      <c r="K233" s="4" t="s">
        <v>2044</v>
      </c>
      <c r="L233" s="10">
        <v>1519.6104</v>
      </c>
    </row>
    <row r="234" spans="1:12" ht="14.4" x14ac:dyDescent="0.3">
      <c r="A234" t="s">
        <v>2278</v>
      </c>
      <c r="B234" s="1">
        <v>45409</v>
      </c>
      <c r="C234" t="s">
        <v>598</v>
      </c>
      <c r="D234" t="s">
        <v>1839</v>
      </c>
      <c r="E234" t="s">
        <v>2008</v>
      </c>
      <c r="F234" s="6">
        <v>4</v>
      </c>
      <c r="G234" s="8">
        <v>794.97</v>
      </c>
      <c r="H234" s="10">
        <v>3179.88</v>
      </c>
      <c r="I234" s="8">
        <f>salesfact[[#This Row],[Total Price ]]*J234</f>
        <v>763.1712</v>
      </c>
      <c r="J234" s="9">
        <v>0.24</v>
      </c>
      <c r="K234" s="4" t="s">
        <v>2046</v>
      </c>
      <c r="L234" s="10">
        <v>2416.7087999999999</v>
      </c>
    </row>
    <row r="235" spans="1:12" ht="14.4" x14ac:dyDescent="0.3">
      <c r="A235" t="s">
        <v>2279</v>
      </c>
      <c r="B235" s="1">
        <v>45880</v>
      </c>
      <c r="C235" t="s">
        <v>67</v>
      </c>
      <c r="D235" t="s">
        <v>1903</v>
      </c>
      <c r="E235" t="s">
        <v>1992</v>
      </c>
      <c r="F235" s="6">
        <v>1</v>
      </c>
      <c r="G235" s="8">
        <v>989.63</v>
      </c>
      <c r="H235" s="10">
        <v>989.63</v>
      </c>
      <c r="I235" s="8">
        <f>salesfact[[#This Row],[Total Price ]]*J235</f>
        <v>49.481500000000004</v>
      </c>
      <c r="J235" s="9">
        <v>0.05</v>
      </c>
      <c r="K235" s="4" t="s">
        <v>2046</v>
      </c>
      <c r="L235" s="10">
        <v>940.1484999999999</v>
      </c>
    </row>
    <row r="236" spans="1:12" ht="14.4" x14ac:dyDescent="0.3">
      <c r="A236" t="s">
        <v>2280</v>
      </c>
      <c r="B236" s="1">
        <v>45731</v>
      </c>
      <c r="C236" t="s">
        <v>1173</v>
      </c>
      <c r="D236" t="s">
        <v>1827</v>
      </c>
      <c r="E236" t="s">
        <v>1971</v>
      </c>
      <c r="F236" s="6">
        <v>1</v>
      </c>
      <c r="G236" s="8">
        <v>447.16</v>
      </c>
      <c r="H236" s="10">
        <v>447.16</v>
      </c>
      <c r="I236" s="8">
        <f>salesfact[[#This Row],[Total Price ]]*J236</f>
        <v>98.375200000000007</v>
      </c>
      <c r="J236" s="9">
        <v>0.22</v>
      </c>
      <c r="K236" s="4" t="s">
        <v>2049</v>
      </c>
      <c r="L236" s="10">
        <v>348.78480000000002</v>
      </c>
    </row>
    <row r="237" spans="1:12" ht="14.4" x14ac:dyDescent="0.3">
      <c r="A237" t="s">
        <v>2281</v>
      </c>
      <c r="B237" s="1">
        <v>45671</v>
      </c>
      <c r="C237" t="s">
        <v>56</v>
      </c>
      <c r="D237" t="s">
        <v>1948</v>
      </c>
      <c r="E237" t="s">
        <v>1995</v>
      </c>
      <c r="F237" s="6">
        <v>1</v>
      </c>
      <c r="G237" s="8">
        <v>946.9</v>
      </c>
      <c r="H237" s="10">
        <v>946.9</v>
      </c>
      <c r="I237" s="8">
        <f>salesfact[[#This Row],[Total Price ]]*J237</f>
        <v>274.601</v>
      </c>
      <c r="J237" s="9">
        <v>0.28999999999999998</v>
      </c>
      <c r="K237" s="4" t="s">
        <v>2049</v>
      </c>
      <c r="L237" s="10">
        <v>672.29899999999998</v>
      </c>
    </row>
    <row r="238" spans="1:12" ht="14.4" x14ac:dyDescent="0.3">
      <c r="A238" t="s">
        <v>2282</v>
      </c>
      <c r="B238" s="1">
        <v>45809</v>
      </c>
      <c r="C238" t="s">
        <v>664</v>
      </c>
      <c r="D238" t="s">
        <v>1708</v>
      </c>
      <c r="E238" t="s">
        <v>1971</v>
      </c>
      <c r="F238" s="6">
        <v>4</v>
      </c>
      <c r="G238" s="8">
        <v>469.68</v>
      </c>
      <c r="H238" s="10">
        <v>1878.72</v>
      </c>
      <c r="I238" s="8">
        <f>salesfact[[#This Row],[Total Price ]]*J238</f>
        <v>356.95679999999999</v>
      </c>
      <c r="J238" s="9">
        <v>0.19</v>
      </c>
      <c r="K238" s="4" t="s">
        <v>2044</v>
      </c>
      <c r="L238" s="10">
        <v>1521.7632000000001</v>
      </c>
    </row>
    <row r="239" spans="1:12" ht="14.4" x14ac:dyDescent="0.3">
      <c r="A239" t="s">
        <v>2283</v>
      </c>
      <c r="B239" s="1">
        <v>45559</v>
      </c>
      <c r="C239" t="s">
        <v>1615</v>
      </c>
      <c r="D239" t="s">
        <v>1744</v>
      </c>
      <c r="E239" t="s">
        <v>2026</v>
      </c>
      <c r="F239" s="6">
        <v>4</v>
      </c>
      <c r="G239" s="8">
        <v>320.64</v>
      </c>
      <c r="H239" s="10">
        <v>1282.56</v>
      </c>
      <c r="I239" s="8">
        <f>salesfact[[#This Row],[Total Price ]]*J239</f>
        <v>256.512</v>
      </c>
      <c r="J239" s="9">
        <v>0.2</v>
      </c>
      <c r="K239" s="4" t="s">
        <v>2049</v>
      </c>
      <c r="L239" s="10">
        <v>1026.048</v>
      </c>
    </row>
    <row r="240" spans="1:12" ht="14.4" x14ac:dyDescent="0.3">
      <c r="A240" t="s">
        <v>2284</v>
      </c>
      <c r="B240" s="1">
        <v>45253</v>
      </c>
      <c r="C240" t="s">
        <v>555</v>
      </c>
      <c r="D240" t="s">
        <v>1700</v>
      </c>
      <c r="E240" t="s">
        <v>1992</v>
      </c>
      <c r="F240" s="6">
        <v>1</v>
      </c>
      <c r="G240" s="8">
        <v>594.44000000000005</v>
      </c>
      <c r="H240" s="10">
        <v>594.44000000000005</v>
      </c>
      <c r="I240" s="8">
        <f>salesfact[[#This Row],[Total Price ]]*J240</f>
        <v>124.83240000000001</v>
      </c>
      <c r="J240" s="9">
        <v>0.21</v>
      </c>
      <c r="K240" s="4" t="s">
        <v>2044</v>
      </c>
      <c r="L240" s="10">
        <v>469.60759999999999</v>
      </c>
    </row>
    <row r="241" spans="1:12" ht="14.4" x14ac:dyDescent="0.3">
      <c r="A241" t="s">
        <v>2285</v>
      </c>
      <c r="B241" s="1">
        <v>45861</v>
      </c>
      <c r="C241" t="s">
        <v>812</v>
      </c>
      <c r="D241" t="s">
        <v>1924</v>
      </c>
      <c r="E241" t="s">
        <v>2001</v>
      </c>
      <c r="F241" s="6">
        <v>3</v>
      </c>
      <c r="G241" s="8">
        <v>91.7</v>
      </c>
      <c r="H241" s="10">
        <v>275.10000000000002</v>
      </c>
      <c r="I241" s="8">
        <f>salesfact[[#This Row],[Total Price ]]*J241</f>
        <v>22.008000000000003</v>
      </c>
      <c r="J241" s="9">
        <v>0.08</v>
      </c>
      <c r="K241" s="4" t="s">
        <v>2049</v>
      </c>
      <c r="L241" s="10">
        <v>253.09200000000001</v>
      </c>
    </row>
    <row r="242" spans="1:12" ht="14.4" x14ac:dyDescent="0.3">
      <c r="A242" t="s">
        <v>2286</v>
      </c>
      <c r="B242" s="1">
        <v>45917</v>
      </c>
      <c r="C242" t="s">
        <v>162</v>
      </c>
      <c r="D242" t="s">
        <v>1851</v>
      </c>
      <c r="E242" t="s">
        <v>2013</v>
      </c>
      <c r="F242" s="6">
        <v>3</v>
      </c>
      <c r="G242" s="8">
        <v>741.33</v>
      </c>
      <c r="H242" s="10">
        <v>2223.9900000000002</v>
      </c>
      <c r="I242" s="8">
        <f>salesfact[[#This Row],[Total Price ]]*J242</f>
        <v>66.719700000000003</v>
      </c>
      <c r="J242" s="9">
        <v>0.03</v>
      </c>
      <c r="K242" s="4" t="s">
        <v>2044</v>
      </c>
      <c r="L242" s="10">
        <v>2157.2703000000001</v>
      </c>
    </row>
    <row r="243" spans="1:12" ht="14.4" x14ac:dyDescent="0.3">
      <c r="A243" t="s">
        <v>2287</v>
      </c>
      <c r="B243" s="1">
        <v>45754</v>
      </c>
      <c r="C243" t="s">
        <v>1568</v>
      </c>
      <c r="D243" t="s">
        <v>1704</v>
      </c>
      <c r="E243" t="s">
        <v>2032</v>
      </c>
      <c r="F243" s="6">
        <v>1</v>
      </c>
      <c r="G243" s="8">
        <v>922.78</v>
      </c>
      <c r="H243" s="10">
        <v>922.78</v>
      </c>
      <c r="I243" s="8">
        <f>salesfact[[#This Row],[Total Price ]]*J243</f>
        <v>267.6062</v>
      </c>
      <c r="J243" s="9">
        <v>0.28999999999999998</v>
      </c>
      <c r="K243" s="4" t="s">
        <v>2049</v>
      </c>
      <c r="L243" s="10">
        <v>655.17379999999991</v>
      </c>
    </row>
    <row r="244" spans="1:12" ht="14.4" x14ac:dyDescent="0.3">
      <c r="A244" t="s">
        <v>2288</v>
      </c>
      <c r="B244" s="1">
        <v>45312</v>
      </c>
      <c r="C244" t="s">
        <v>1142</v>
      </c>
      <c r="D244" t="s">
        <v>1673</v>
      </c>
      <c r="E244" t="s">
        <v>2023</v>
      </c>
      <c r="F244" s="6">
        <v>1</v>
      </c>
      <c r="G244" s="8">
        <v>394.35</v>
      </c>
      <c r="H244" s="10">
        <v>394.35</v>
      </c>
      <c r="I244" s="8">
        <f>salesfact[[#This Row],[Total Price ]]*J244</f>
        <v>35.491500000000002</v>
      </c>
      <c r="J244" s="9">
        <v>0.09</v>
      </c>
      <c r="K244" s="4" t="s">
        <v>2046</v>
      </c>
      <c r="L244" s="10">
        <v>358.85849999999999</v>
      </c>
    </row>
    <row r="245" spans="1:12" ht="14.4" x14ac:dyDescent="0.3">
      <c r="A245" t="s">
        <v>2289</v>
      </c>
      <c r="B245" s="1">
        <v>45480</v>
      </c>
      <c r="C245" t="s">
        <v>1254</v>
      </c>
      <c r="D245" t="s">
        <v>1860</v>
      </c>
      <c r="E245" t="s">
        <v>2011</v>
      </c>
      <c r="F245" s="6">
        <v>2</v>
      </c>
      <c r="G245" s="8">
        <v>703.95</v>
      </c>
      <c r="H245" s="10">
        <v>1407.9</v>
      </c>
      <c r="I245" s="8">
        <f>salesfact[[#This Row],[Total Price ]]*J245</f>
        <v>42.237000000000002</v>
      </c>
      <c r="J245" s="9">
        <v>0.03</v>
      </c>
      <c r="K245" s="4" t="s">
        <v>2044</v>
      </c>
      <c r="L245" s="10">
        <v>1365.663</v>
      </c>
    </row>
    <row r="246" spans="1:12" ht="14.4" x14ac:dyDescent="0.3">
      <c r="A246" t="s">
        <v>2290</v>
      </c>
      <c r="B246" s="1">
        <v>45780</v>
      </c>
      <c r="C246" t="s">
        <v>762</v>
      </c>
      <c r="D246" t="s">
        <v>1696</v>
      </c>
      <c r="E246" t="s">
        <v>1971</v>
      </c>
      <c r="F246" s="6">
        <v>4</v>
      </c>
      <c r="G246" s="8">
        <v>452.67</v>
      </c>
      <c r="H246" s="10">
        <v>1810.68</v>
      </c>
      <c r="I246" s="8">
        <f>salesfact[[#This Row],[Total Price ]]*J246</f>
        <v>506.99040000000008</v>
      </c>
      <c r="J246" s="9">
        <v>0.28000000000000003</v>
      </c>
      <c r="K246" s="4" t="s">
        <v>2046</v>
      </c>
      <c r="L246" s="10">
        <v>1303.6895999999999</v>
      </c>
    </row>
    <row r="247" spans="1:12" ht="14.4" x14ac:dyDescent="0.3">
      <c r="A247" t="s">
        <v>2291</v>
      </c>
      <c r="B247" s="1">
        <v>45349</v>
      </c>
      <c r="C247" t="s">
        <v>1533</v>
      </c>
      <c r="D247" t="s">
        <v>1673</v>
      </c>
      <c r="E247" t="s">
        <v>1998</v>
      </c>
      <c r="F247" s="6">
        <v>2</v>
      </c>
      <c r="G247" s="8">
        <v>377.3</v>
      </c>
      <c r="H247" s="10">
        <v>754.6</v>
      </c>
      <c r="I247" s="8">
        <f>salesfact[[#This Row],[Total Price ]]*J247</f>
        <v>113.19</v>
      </c>
      <c r="J247" s="9">
        <v>0.15</v>
      </c>
      <c r="K247" s="4" t="s">
        <v>2046</v>
      </c>
      <c r="L247" s="10">
        <v>641.41</v>
      </c>
    </row>
    <row r="248" spans="1:12" ht="14.4" x14ac:dyDescent="0.3">
      <c r="A248" t="s">
        <v>2292</v>
      </c>
      <c r="B248" s="1">
        <v>45846</v>
      </c>
      <c r="C248" t="s">
        <v>1198</v>
      </c>
      <c r="D248" t="s">
        <v>1888</v>
      </c>
      <c r="E248" t="s">
        <v>1998</v>
      </c>
      <c r="F248" s="6">
        <v>2</v>
      </c>
      <c r="G248" s="8">
        <v>130.47999999999999</v>
      </c>
      <c r="H248" s="10">
        <v>260.95999999999998</v>
      </c>
      <c r="I248" s="8">
        <f>salesfact[[#This Row],[Total Price ]]*J248</f>
        <v>60.020800000000001</v>
      </c>
      <c r="J248" s="9">
        <v>0.23</v>
      </c>
      <c r="K248" s="4" t="s">
        <v>2046</v>
      </c>
      <c r="L248" s="10">
        <v>200.9392</v>
      </c>
    </row>
    <row r="249" spans="1:12" ht="14.4" x14ac:dyDescent="0.3">
      <c r="A249" t="s">
        <v>2293</v>
      </c>
      <c r="B249" s="1">
        <v>45729</v>
      </c>
      <c r="C249" t="s">
        <v>1462</v>
      </c>
      <c r="D249" t="s">
        <v>1948</v>
      </c>
      <c r="E249" t="s">
        <v>2013</v>
      </c>
      <c r="F249" s="6">
        <v>1</v>
      </c>
      <c r="G249" s="8">
        <v>809.45</v>
      </c>
      <c r="H249" s="10">
        <v>809.45</v>
      </c>
      <c r="I249" s="8">
        <f>salesfact[[#This Row],[Total Price ]]*J249</f>
        <v>72.850499999999997</v>
      </c>
      <c r="J249" s="9">
        <v>0.09</v>
      </c>
      <c r="K249" s="4" t="s">
        <v>2049</v>
      </c>
      <c r="L249" s="10">
        <v>736.59950000000003</v>
      </c>
    </row>
    <row r="250" spans="1:12" ht="14.4" x14ac:dyDescent="0.3">
      <c r="A250" t="s">
        <v>2294</v>
      </c>
      <c r="B250" s="1">
        <v>45768</v>
      </c>
      <c r="C250" t="s">
        <v>371</v>
      </c>
      <c r="D250" t="s">
        <v>1798</v>
      </c>
      <c r="E250" t="s">
        <v>2005</v>
      </c>
      <c r="F250" s="6">
        <v>3</v>
      </c>
      <c r="G250" s="8">
        <v>499.12</v>
      </c>
      <c r="H250" s="10">
        <v>1497.3600000000001</v>
      </c>
      <c r="I250" s="8">
        <f>salesfact[[#This Row],[Total Price ]]*J250</f>
        <v>74.868000000000009</v>
      </c>
      <c r="J250" s="9">
        <v>0.05</v>
      </c>
      <c r="K250" s="4" t="s">
        <v>2046</v>
      </c>
      <c r="L250" s="10">
        <v>1422.492</v>
      </c>
    </row>
    <row r="251" spans="1:12" ht="14.4" x14ac:dyDescent="0.3">
      <c r="A251" t="s">
        <v>2295</v>
      </c>
      <c r="B251" s="1">
        <v>45606</v>
      </c>
      <c r="C251" t="s">
        <v>129</v>
      </c>
      <c r="D251" t="s">
        <v>1869</v>
      </c>
      <c r="E251" t="s">
        <v>1985</v>
      </c>
      <c r="F251" s="6">
        <v>2</v>
      </c>
      <c r="G251" s="8">
        <v>894.58</v>
      </c>
      <c r="H251" s="10">
        <v>1789.16</v>
      </c>
      <c r="I251" s="8">
        <f>salesfact[[#This Row],[Total Price ]]*J251</f>
        <v>447.29</v>
      </c>
      <c r="J251" s="9">
        <v>0.25</v>
      </c>
      <c r="K251" s="4" t="s">
        <v>2044</v>
      </c>
      <c r="L251" s="10">
        <v>1341.87</v>
      </c>
    </row>
    <row r="252" spans="1:12" ht="14.4" x14ac:dyDescent="0.3">
      <c r="A252" t="s">
        <v>2296</v>
      </c>
      <c r="B252" s="1">
        <v>45513</v>
      </c>
      <c r="C252" t="s">
        <v>541</v>
      </c>
      <c r="D252" t="s">
        <v>1891</v>
      </c>
      <c r="E252" t="s">
        <v>2005</v>
      </c>
      <c r="F252" s="6">
        <v>4</v>
      </c>
      <c r="G252" s="8">
        <v>578.39</v>
      </c>
      <c r="H252" s="10">
        <v>2313.56</v>
      </c>
      <c r="I252" s="8">
        <f>salesfact[[#This Row],[Total Price ]]*J252</f>
        <v>23.1356</v>
      </c>
      <c r="J252" s="9">
        <v>0.01</v>
      </c>
      <c r="K252" s="4" t="s">
        <v>2044</v>
      </c>
      <c r="L252" s="10">
        <v>2290.4243999999999</v>
      </c>
    </row>
    <row r="253" spans="1:12" ht="14.4" x14ac:dyDescent="0.3">
      <c r="A253" t="s">
        <v>2297</v>
      </c>
      <c r="B253" s="1">
        <v>45356</v>
      </c>
      <c r="C253" t="s">
        <v>1592</v>
      </c>
      <c r="D253" t="s">
        <v>1786</v>
      </c>
      <c r="E253" t="s">
        <v>2026</v>
      </c>
      <c r="F253" s="6">
        <v>4</v>
      </c>
      <c r="G253" s="8">
        <v>982.45</v>
      </c>
      <c r="H253" s="10">
        <v>3929.8</v>
      </c>
      <c r="I253" s="8">
        <f>salesfact[[#This Row],[Total Price ]]*J253</f>
        <v>785.96</v>
      </c>
      <c r="J253" s="9">
        <v>0.2</v>
      </c>
      <c r="K253" s="4" t="s">
        <v>2046</v>
      </c>
      <c r="L253" s="10">
        <v>3143.84</v>
      </c>
    </row>
    <row r="254" spans="1:12" ht="14.4" x14ac:dyDescent="0.3">
      <c r="A254" t="s">
        <v>2298</v>
      </c>
      <c r="B254" s="1">
        <v>45925</v>
      </c>
      <c r="C254" t="s">
        <v>1497</v>
      </c>
      <c r="D254" t="s">
        <v>1960</v>
      </c>
      <c r="E254" t="s">
        <v>2032</v>
      </c>
      <c r="F254" s="6">
        <v>1</v>
      </c>
      <c r="G254" s="8">
        <v>549.52</v>
      </c>
      <c r="H254" s="10">
        <v>549.52</v>
      </c>
      <c r="I254" s="8">
        <f>salesfact[[#This Row],[Total Price ]]*J254</f>
        <v>54.951999999999998</v>
      </c>
      <c r="J254" s="9">
        <v>0.1</v>
      </c>
      <c r="K254" s="4" t="s">
        <v>2046</v>
      </c>
      <c r="L254" s="10">
        <v>494.56799999999998</v>
      </c>
    </row>
    <row r="255" spans="1:12" ht="14.4" x14ac:dyDescent="0.3">
      <c r="A255" t="s">
        <v>2299</v>
      </c>
      <c r="B255" s="1">
        <v>45876</v>
      </c>
      <c r="C255" t="s">
        <v>883</v>
      </c>
      <c r="D255" t="s">
        <v>1942</v>
      </c>
      <c r="E255" t="s">
        <v>2029</v>
      </c>
      <c r="F255" s="6">
        <v>2</v>
      </c>
      <c r="G255" s="8">
        <v>239.92</v>
      </c>
      <c r="H255" s="10">
        <v>479.84</v>
      </c>
      <c r="I255" s="8">
        <f>salesfact[[#This Row],[Total Price ]]*J255</f>
        <v>76.7744</v>
      </c>
      <c r="J255" s="9">
        <v>0.16</v>
      </c>
      <c r="K255" s="4" t="s">
        <v>2044</v>
      </c>
      <c r="L255" s="10">
        <v>403.06560000000002</v>
      </c>
    </row>
    <row r="256" spans="1:12" ht="14.4" x14ac:dyDescent="0.3">
      <c r="A256" t="s">
        <v>2300</v>
      </c>
      <c r="B256" s="1">
        <v>45338</v>
      </c>
      <c r="C256" t="s">
        <v>367</v>
      </c>
      <c r="D256" t="s">
        <v>1942</v>
      </c>
      <c r="E256" t="s">
        <v>1995</v>
      </c>
      <c r="F256" s="6">
        <v>2</v>
      </c>
      <c r="G256" s="8">
        <v>878.05</v>
      </c>
      <c r="H256" s="10">
        <v>1756.1</v>
      </c>
      <c r="I256" s="8">
        <f>salesfact[[#This Row],[Total Price ]]*J256</f>
        <v>193.17099999999999</v>
      </c>
      <c r="J256" s="9">
        <v>0.11</v>
      </c>
      <c r="K256" s="4" t="s">
        <v>2046</v>
      </c>
      <c r="L256" s="10">
        <v>1562.9290000000001</v>
      </c>
    </row>
    <row r="257" spans="1:12" ht="14.4" x14ac:dyDescent="0.3">
      <c r="A257" t="s">
        <v>2301</v>
      </c>
      <c r="B257" s="1">
        <v>45746</v>
      </c>
      <c r="C257" t="s">
        <v>219</v>
      </c>
      <c r="D257" t="s">
        <v>1643</v>
      </c>
      <c r="E257" t="s">
        <v>2005</v>
      </c>
      <c r="F257" s="6">
        <v>3</v>
      </c>
      <c r="G257" s="8">
        <v>546.96</v>
      </c>
      <c r="H257" s="10">
        <v>1640.88</v>
      </c>
      <c r="I257" s="8">
        <f>salesfact[[#This Row],[Total Price ]]*J257</f>
        <v>311.7672</v>
      </c>
      <c r="J257" s="9">
        <v>0.19</v>
      </c>
      <c r="K257" s="4" t="s">
        <v>2044</v>
      </c>
      <c r="L257" s="10">
        <v>1329.1128000000001</v>
      </c>
    </row>
    <row r="258" spans="1:12" ht="14.4" x14ac:dyDescent="0.3">
      <c r="A258" t="s">
        <v>2302</v>
      </c>
      <c r="B258" s="1">
        <v>45706</v>
      </c>
      <c r="C258" t="s">
        <v>1554</v>
      </c>
      <c r="D258" t="s">
        <v>1708</v>
      </c>
      <c r="E258" t="s">
        <v>2008</v>
      </c>
      <c r="F258" s="6">
        <v>2</v>
      </c>
      <c r="G258" s="8">
        <v>71.77</v>
      </c>
      <c r="H258" s="10">
        <v>143.54</v>
      </c>
      <c r="I258" s="8">
        <f>salesfact[[#This Row],[Total Price ]]*J258</f>
        <v>31.578799999999998</v>
      </c>
      <c r="J258" s="9">
        <v>0.22</v>
      </c>
      <c r="K258" s="4" t="s">
        <v>2044</v>
      </c>
      <c r="L258" s="10">
        <v>111.96120000000001</v>
      </c>
    </row>
    <row r="259" spans="1:12" ht="14.4" x14ac:dyDescent="0.3">
      <c r="A259" t="s">
        <v>2303</v>
      </c>
      <c r="B259" s="1">
        <v>45717</v>
      </c>
      <c r="C259" t="s">
        <v>81</v>
      </c>
      <c r="D259" t="s">
        <v>1731</v>
      </c>
      <c r="E259" t="s">
        <v>1976</v>
      </c>
      <c r="F259" s="6">
        <v>2</v>
      </c>
      <c r="G259" s="8">
        <v>679.86</v>
      </c>
      <c r="H259" s="10">
        <v>1359.72</v>
      </c>
      <c r="I259" s="8">
        <f>salesfact[[#This Row],[Total Price ]]*J259</f>
        <v>299.13839999999999</v>
      </c>
      <c r="J259" s="9">
        <v>0.22</v>
      </c>
      <c r="K259" s="4" t="s">
        <v>2049</v>
      </c>
      <c r="L259" s="10">
        <v>1060.5816</v>
      </c>
    </row>
    <row r="260" spans="1:12" ht="14.4" x14ac:dyDescent="0.3">
      <c r="A260" t="s">
        <v>2304</v>
      </c>
      <c r="B260" s="1">
        <v>45300</v>
      </c>
      <c r="C260" t="s">
        <v>558</v>
      </c>
      <c r="D260" t="s">
        <v>1766</v>
      </c>
      <c r="E260" t="s">
        <v>2026</v>
      </c>
      <c r="F260" s="6">
        <v>1</v>
      </c>
      <c r="G260" s="8">
        <v>222.94</v>
      </c>
      <c r="H260" s="10">
        <v>222.94</v>
      </c>
      <c r="I260" s="8">
        <f>salesfact[[#This Row],[Total Price ]]*J260</f>
        <v>42.358600000000003</v>
      </c>
      <c r="J260" s="9">
        <v>0.19</v>
      </c>
      <c r="K260" s="4" t="s">
        <v>2044</v>
      </c>
      <c r="L260" s="10">
        <v>180.5814</v>
      </c>
    </row>
    <row r="261" spans="1:12" ht="14.4" x14ac:dyDescent="0.3">
      <c r="A261" t="s">
        <v>2305</v>
      </c>
      <c r="B261" s="1">
        <v>45773</v>
      </c>
      <c r="C261" t="s">
        <v>906</v>
      </c>
      <c r="D261" t="s">
        <v>1766</v>
      </c>
      <c r="E261" t="s">
        <v>1980</v>
      </c>
      <c r="F261" s="6">
        <v>2</v>
      </c>
      <c r="G261" s="8">
        <v>355.3</v>
      </c>
      <c r="H261" s="10">
        <v>710.6</v>
      </c>
      <c r="I261" s="8">
        <f>salesfact[[#This Row],[Total Price ]]*J261</f>
        <v>105.17734001001506</v>
      </c>
      <c r="J261" s="9">
        <v>0.14801201802704061</v>
      </c>
      <c r="K261" s="4" t="s">
        <v>2046</v>
      </c>
      <c r="L261" s="10">
        <v>589.798</v>
      </c>
    </row>
    <row r="262" spans="1:12" ht="14.4" x14ac:dyDescent="0.3">
      <c r="A262" t="s">
        <v>2306</v>
      </c>
      <c r="B262" s="1">
        <v>45497</v>
      </c>
      <c r="C262" t="s">
        <v>447</v>
      </c>
      <c r="D262" t="s">
        <v>1933</v>
      </c>
      <c r="E262" t="s">
        <v>2032</v>
      </c>
      <c r="F262" s="6">
        <v>4</v>
      </c>
      <c r="G262" s="8">
        <v>611.29999999999995</v>
      </c>
      <c r="H262" s="10">
        <v>2445.1999999999998</v>
      </c>
      <c r="I262" s="8">
        <f>salesfact[[#This Row],[Total Price ]]*J262</f>
        <v>268.97199999999998</v>
      </c>
      <c r="J262" s="9">
        <v>0.11</v>
      </c>
      <c r="K262" s="4" t="s">
        <v>2046</v>
      </c>
      <c r="L262" s="10">
        <v>2176.2280000000001</v>
      </c>
    </row>
    <row r="263" spans="1:12" ht="14.4" x14ac:dyDescent="0.3">
      <c r="A263" t="s">
        <v>2307</v>
      </c>
      <c r="B263" s="1">
        <v>45742</v>
      </c>
      <c r="C263" t="s">
        <v>1168</v>
      </c>
      <c r="D263" t="s">
        <v>1638</v>
      </c>
      <c r="E263" t="s">
        <v>2001</v>
      </c>
      <c r="F263" s="6">
        <v>4</v>
      </c>
      <c r="G263" s="8">
        <v>849.21</v>
      </c>
      <c r="H263" s="10">
        <v>3396.84</v>
      </c>
      <c r="I263" s="8">
        <f>salesfact[[#This Row],[Total Price ]]*J263</f>
        <v>237.77880000000005</v>
      </c>
      <c r="J263" s="9">
        <v>7.0000000000000007E-2</v>
      </c>
      <c r="K263" s="4" t="s">
        <v>2044</v>
      </c>
      <c r="L263" s="10">
        <v>3159.0612000000001</v>
      </c>
    </row>
    <row r="264" spans="1:12" ht="14.4" x14ac:dyDescent="0.3">
      <c r="A264" t="s">
        <v>2308</v>
      </c>
      <c r="B264" s="1">
        <v>45713</v>
      </c>
      <c r="C264" t="s">
        <v>790</v>
      </c>
      <c r="D264" t="s">
        <v>1789</v>
      </c>
      <c r="E264" t="s">
        <v>1998</v>
      </c>
      <c r="F264" s="6">
        <v>3</v>
      </c>
      <c r="G264" s="8">
        <v>553.12</v>
      </c>
      <c r="H264" s="10">
        <v>1659.3600000000001</v>
      </c>
      <c r="I264" s="8">
        <f>salesfact[[#This Row],[Total Price ]]*J264</f>
        <v>464.62080000000009</v>
      </c>
      <c r="J264" s="9">
        <v>0.28000000000000003</v>
      </c>
      <c r="K264" s="4" t="s">
        <v>2049</v>
      </c>
      <c r="L264" s="10">
        <v>1194.7392</v>
      </c>
    </row>
    <row r="265" spans="1:12" ht="14.4" x14ac:dyDescent="0.3">
      <c r="A265" t="s">
        <v>2309</v>
      </c>
      <c r="B265" s="1">
        <v>45826</v>
      </c>
      <c r="C265" t="s">
        <v>1017</v>
      </c>
      <c r="D265" t="s">
        <v>1939</v>
      </c>
      <c r="E265" t="s">
        <v>2005</v>
      </c>
      <c r="F265" s="6">
        <v>2</v>
      </c>
      <c r="G265" s="8">
        <v>903.08</v>
      </c>
      <c r="H265" s="10">
        <v>1806.16</v>
      </c>
      <c r="I265" s="8">
        <f>salesfact[[#This Row],[Total Price ]]*J265</f>
        <v>325.10880000000003</v>
      </c>
      <c r="J265" s="9">
        <v>0.18</v>
      </c>
      <c r="K265" s="4" t="s">
        <v>2049</v>
      </c>
      <c r="L265" s="10">
        <v>1481.0512000000001</v>
      </c>
    </row>
    <row r="266" spans="1:12" ht="14.4" x14ac:dyDescent="0.3">
      <c r="A266" t="s">
        <v>2310</v>
      </c>
      <c r="B266" s="1">
        <v>45648</v>
      </c>
      <c r="C266" t="s">
        <v>1572</v>
      </c>
      <c r="D266" t="s">
        <v>1704</v>
      </c>
      <c r="E266" t="s">
        <v>2011</v>
      </c>
      <c r="F266" s="6">
        <v>4</v>
      </c>
      <c r="G266" s="8">
        <v>640.23</v>
      </c>
      <c r="H266" s="10">
        <v>2560.92</v>
      </c>
      <c r="I266" s="8">
        <f>salesfact[[#This Row],[Total Price ]]*J266</f>
        <v>153.65520000000001</v>
      </c>
      <c r="J266" s="9">
        <v>0.06</v>
      </c>
      <c r="K266" s="4" t="s">
        <v>2049</v>
      </c>
      <c r="L266" s="10">
        <v>2407.2647999999999</v>
      </c>
    </row>
    <row r="267" spans="1:12" ht="14.4" x14ac:dyDescent="0.3">
      <c r="A267" t="s">
        <v>2311</v>
      </c>
      <c r="B267" s="1">
        <v>45836</v>
      </c>
      <c r="C267" t="s">
        <v>576</v>
      </c>
      <c r="D267" t="s">
        <v>1721</v>
      </c>
      <c r="E267" t="s">
        <v>1995</v>
      </c>
      <c r="F267" s="6">
        <v>1</v>
      </c>
      <c r="G267" s="8">
        <v>518</v>
      </c>
      <c r="H267" s="10">
        <v>518</v>
      </c>
      <c r="I267" s="8">
        <f>salesfact[[#This Row],[Total Price ]]*J267</f>
        <v>129.5</v>
      </c>
      <c r="J267" s="9">
        <v>0.25</v>
      </c>
      <c r="K267" s="4" t="s">
        <v>2044</v>
      </c>
      <c r="L267" s="10">
        <v>388.5</v>
      </c>
    </row>
    <row r="268" spans="1:12" ht="14.4" x14ac:dyDescent="0.3">
      <c r="A268" t="s">
        <v>2312</v>
      </c>
      <c r="B268" s="1">
        <v>45437</v>
      </c>
      <c r="C268" t="s">
        <v>1456</v>
      </c>
      <c r="D268" t="s">
        <v>1857</v>
      </c>
      <c r="E268" t="s">
        <v>1988</v>
      </c>
      <c r="F268" s="6">
        <v>4</v>
      </c>
      <c r="G268" s="8">
        <v>779.25</v>
      </c>
      <c r="H268" s="10">
        <v>3117</v>
      </c>
      <c r="I268" s="8">
        <f>salesfact[[#This Row],[Total Price ]]*J268</f>
        <v>779.25</v>
      </c>
      <c r="J268" s="9">
        <v>0.25</v>
      </c>
      <c r="K268" s="4" t="s">
        <v>2044</v>
      </c>
      <c r="L268" s="10">
        <v>2337.75</v>
      </c>
    </row>
    <row r="269" spans="1:12" ht="14.4" x14ac:dyDescent="0.3">
      <c r="A269" t="s">
        <v>2313</v>
      </c>
      <c r="B269" s="1">
        <v>45807</v>
      </c>
      <c r="C269" t="s">
        <v>497</v>
      </c>
      <c r="D269" t="s">
        <v>1915</v>
      </c>
      <c r="E269" t="s">
        <v>1998</v>
      </c>
      <c r="F269" s="6">
        <v>2</v>
      </c>
      <c r="G269" s="8">
        <v>467.75</v>
      </c>
      <c r="H269" s="10">
        <v>935.5</v>
      </c>
      <c r="I269" s="8">
        <f>salesfact[[#This Row],[Total Price ]]*J269</f>
        <v>243.23000000000002</v>
      </c>
      <c r="J269" s="9">
        <v>0.26</v>
      </c>
      <c r="K269" s="4" t="s">
        <v>2044</v>
      </c>
      <c r="L269" s="10">
        <v>692.27</v>
      </c>
    </row>
    <row r="270" spans="1:12" ht="14.4" x14ac:dyDescent="0.3">
      <c r="A270" t="s">
        <v>2314</v>
      </c>
      <c r="B270" s="1">
        <v>45555</v>
      </c>
      <c r="C270" t="s">
        <v>1375</v>
      </c>
      <c r="D270" t="s">
        <v>1936</v>
      </c>
      <c r="E270" t="s">
        <v>2029</v>
      </c>
      <c r="F270" s="6">
        <v>3</v>
      </c>
      <c r="G270" s="8">
        <v>513.72752252252235</v>
      </c>
      <c r="H270" s="10">
        <v>1541.182567567567</v>
      </c>
      <c r="I270" s="8">
        <f>salesfact[[#This Row],[Total Price ]]*J270</f>
        <v>92.470954054054019</v>
      </c>
      <c r="J270" s="9">
        <v>0.06</v>
      </c>
      <c r="K270" s="4" t="s">
        <v>2044</v>
      </c>
      <c r="L270" s="10">
        <v>315.24779999999998</v>
      </c>
    </row>
    <row r="271" spans="1:12" ht="14.4" x14ac:dyDescent="0.3">
      <c r="A271" t="s">
        <v>2315</v>
      </c>
      <c r="B271" s="1">
        <v>45803</v>
      </c>
      <c r="C271" t="s">
        <v>821</v>
      </c>
      <c r="D271" t="s">
        <v>1772</v>
      </c>
      <c r="E271" t="s">
        <v>1971</v>
      </c>
      <c r="F271" s="6">
        <v>4</v>
      </c>
      <c r="G271" s="8">
        <v>747.01</v>
      </c>
      <c r="H271" s="10">
        <v>2988.04</v>
      </c>
      <c r="I271" s="8">
        <f>salesfact[[#This Row],[Total Price ]]*J271</f>
        <v>388.4452</v>
      </c>
      <c r="J271" s="9">
        <v>0.13</v>
      </c>
      <c r="K271" s="4" t="s">
        <v>2046</v>
      </c>
      <c r="L271" s="10">
        <v>2599.5947999999999</v>
      </c>
    </row>
    <row r="272" spans="1:12" ht="14.4" x14ac:dyDescent="0.3">
      <c r="A272" t="s">
        <v>2316</v>
      </c>
      <c r="B272" s="1">
        <v>45735</v>
      </c>
      <c r="C272" t="s">
        <v>440</v>
      </c>
      <c r="D272" t="s">
        <v>1933</v>
      </c>
      <c r="E272" t="s">
        <v>2013</v>
      </c>
      <c r="F272" s="6">
        <v>4</v>
      </c>
      <c r="G272" s="8">
        <v>461.83</v>
      </c>
      <c r="H272" s="10">
        <v>1847.32</v>
      </c>
      <c r="I272" s="8">
        <f>salesfact[[#This Row],[Total Price ]]*J272</f>
        <v>517.24959999999999</v>
      </c>
      <c r="J272" s="9">
        <v>0.28000000000000003</v>
      </c>
      <c r="K272" s="4" t="s">
        <v>2046</v>
      </c>
      <c r="L272" s="10">
        <v>1330.0704000000001</v>
      </c>
    </row>
    <row r="273" spans="1:12" ht="14.4" x14ac:dyDescent="0.3">
      <c r="A273" t="s">
        <v>2317</v>
      </c>
      <c r="B273" s="1">
        <v>45750</v>
      </c>
      <c r="C273" t="s">
        <v>551</v>
      </c>
      <c r="D273" t="s">
        <v>1876</v>
      </c>
      <c r="E273" t="s">
        <v>2001</v>
      </c>
      <c r="F273" s="6">
        <v>2</v>
      </c>
      <c r="G273" s="8">
        <v>105.15</v>
      </c>
      <c r="H273" s="10">
        <v>210.3</v>
      </c>
      <c r="I273" s="8">
        <f>salesfact[[#This Row],[Total Price ]]*J273</f>
        <v>12.618</v>
      </c>
      <c r="J273" s="9">
        <v>0.06</v>
      </c>
      <c r="K273" s="4" t="s">
        <v>2044</v>
      </c>
      <c r="L273" s="10">
        <v>197.68199999999999</v>
      </c>
    </row>
    <row r="274" spans="1:12" ht="14.4" x14ac:dyDescent="0.3">
      <c r="A274" t="s">
        <v>2318</v>
      </c>
      <c r="B274" s="1">
        <v>45693</v>
      </c>
      <c r="C274" t="s">
        <v>171</v>
      </c>
      <c r="D274" t="s">
        <v>1728</v>
      </c>
      <c r="E274" t="s">
        <v>1985</v>
      </c>
      <c r="F274" s="6">
        <v>3</v>
      </c>
      <c r="G274" s="8">
        <v>610.24</v>
      </c>
      <c r="H274" s="10">
        <v>1830.72</v>
      </c>
      <c r="I274" s="8">
        <f>salesfact[[#This Row],[Total Price ]]*J274</f>
        <v>311.22240000000005</v>
      </c>
      <c r="J274" s="9">
        <v>0.17</v>
      </c>
      <c r="K274" s="4" t="s">
        <v>2049</v>
      </c>
      <c r="L274" s="10">
        <v>1519.4975999999999</v>
      </c>
    </row>
    <row r="275" spans="1:12" ht="14.4" x14ac:dyDescent="0.3">
      <c r="A275" t="s">
        <v>2319</v>
      </c>
      <c r="B275" s="1">
        <v>45667</v>
      </c>
      <c r="C275" t="s">
        <v>1105</v>
      </c>
      <c r="D275" t="s">
        <v>1888</v>
      </c>
      <c r="E275" t="s">
        <v>2001</v>
      </c>
      <c r="F275" s="6">
        <v>1</v>
      </c>
      <c r="G275" s="8">
        <v>872.12</v>
      </c>
      <c r="H275" s="10">
        <v>872.12</v>
      </c>
      <c r="I275" s="8">
        <f>salesfact[[#This Row],[Total Price ]]*J275</f>
        <v>61.048400000000008</v>
      </c>
      <c r="J275" s="9">
        <v>7.0000000000000007E-2</v>
      </c>
      <c r="K275" s="4" t="s">
        <v>2046</v>
      </c>
      <c r="L275" s="10">
        <v>811.07159999999999</v>
      </c>
    </row>
    <row r="276" spans="1:12" ht="14.4" x14ac:dyDescent="0.3">
      <c r="A276" t="s">
        <v>2320</v>
      </c>
      <c r="B276" s="1">
        <v>45316</v>
      </c>
      <c r="C276" t="s">
        <v>1456</v>
      </c>
      <c r="D276" t="s">
        <v>1682</v>
      </c>
      <c r="E276" t="s">
        <v>1976</v>
      </c>
      <c r="F276" s="6">
        <v>1</v>
      </c>
      <c r="G276" s="8">
        <v>406.79</v>
      </c>
      <c r="H276" s="10">
        <v>406.79</v>
      </c>
      <c r="I276" s="8">
        <f>salesfact[[#This Row],[Total Price ]]*J276</f>
        <v>12.2037</v>
      </c>
      <c r="J276" s="9">
        <v>0.03</v>
      </c>
      <c r="K276" s="4" t="s">
        <v>2049</v>
      </c>
      <c r="L276" s="10">
        <v>394.58629999999999</v>
      </c>
    </row>
    <row r="277" spans="1:12" ht="14.4" x14ac:dyDescent="0.3">
      <c r="A277" t="s">
        <v>2321</v>
      </c>
      <c r="B277" s="1">
        <v>45932</v>
      </c>
      <c r="C277" t="s">
        <v>1278</v>
      </c>
      <c r="D277" t="s">
        <v>1827</v>
      </c>
      <c r="E277" t="s">
        <v>2018</v>
      </c>
      <c r="F277" s="6">
        <v>1</v>
      </c>
      <c r="G277" s="8">
        <v>606.01</v>
      </c>
      <c r="H277" s="10">
        <v>606.01</v>
      </c>
      <c r="I277" s="8">
        <f>salesfact[[#This Row],[Total Price ]]*J277</f>
        <v>24.240400000000001</v>
      </c>
      <c r="J277" s="9">
        <v>0.04</v>
      </c>
      <c r="K277" s="4" t="s">
        <v>2046</v>
      </c>
      <c r="L277" s="10">
        <v>581.76959999999997</v>
      </c>
    </row>
    <row r="278" spans="1:12" ht="14.4" x14ac:dyDescent="0.3">
      <c r="A278" t="s">
        <v>2322</v>
      </c>
      <c r="B278" s="1">
        <v>45483</v>
      </c>
      <c r="C278" t="s">
        <v>1213</v>
      </c>
      <c r="D278" t="s">
        <v>1708</v>
      </c>
      <c r="E278" t="s">
        <v>1992</v>
      </c>
      <c r="F278" s="6">
        <v>4</v>
      </c>
      <c r="G278" s="8">
        <v>322.58</v>
      </c>
      <c r="H278" s="10">
        <v>1290.32</v>
      </c>
      <c r="I278" s="8">
        <f>salesfact[[#This Row],[Total Price ]]*J278</f>
        <v>77.419199999999989</v>
      </c>
      <c r="J278" s="9">
        <v>0.06</v>
      </c>
      <c r="K278" s="4" t="s">
        <v>2044</v>
      </c>
      <c r="L278" s="10">
        <v>1212.9007999999999</v>
      </c>
    </row>
    <row r="279" spans="1:12" ht="14.4" x14ac:dyDescent="0.3">
      <c r="A279" t="s">
        <v>2323</v>
      </c>
      <c r="B279" s="1">
        <v>45661</v>
      </c>
      <c r="C279" t="s">
        <v>1590</v>
      </c>
      <c r="D279" t="s">
        <v>1897</v>
      </c>
      <c r="E279" t="s">
        <v>2029</v>
      </c>
      <c r="F279" s="6">
        <v>4</v>
      </c>
      <c r="G279" s="8">
        <v>463.17</v>
      </c>
      <c r="H279" s="10">
        <v>1852.68</v>
      </c>
      <c r="I279" s="8">
        <f>salesfact[[#This Row],[Total Price ]]*J279</f>
        <v>111.16079999999999</v>
      </c>
      <c r="J279" s="9">
        <v>0.06</v>
      </c>
      <c r="K279" s="4" t="s">
        <v>2046</v>
      </c>
      <c r="L279" s="10">
        <v>1741.5192</v>
      </c>
    </row>
    <row r="280" spans="1:12" ht="14.4" x14ac:dyDescent="0.3">
      <c r="A280" t="s">
        <v>2324</v>
      </c>
      <c r="B280" s="1">
        <v>45798</v>
      </c>
      <c r="C280" t="s">
        <v>1114</v>
      </c>
      <c r="D280" t="s">
        <v>1735</v>
      </c>
      <c r="E280" t="s">
        <v>1998</v>
      </c>
      <c r="F280" s="6">
        <v>4</v>
      </c>
      <c r="G280" s="8">
        <v>285.82</v>
      </c>
      <c r="H280" s="10">
        <v>1143.28</v>
      </c>
      <c r="I280" s="8">
        <f>salesfact[[#This Row],[Total Price ]]*J280</f>
        <v>205.79039999999998</v>
      </c>
      <c r="J280" s="9">
        <v>0.18</v>
      </c>
      <c r="K280" s="4" t="s">
        <v>2046</v>
      </c>
      <c r="L280" s="10">
        <v>937.4896</v>
      </c>
    </row>
    <row r="281" spans="1:12" ht="14.4" x14ac:dyDescent="0.3">
      <c r="A281" t="s">
        <v>2325</v>
      </c>
      <c r="B281" s="1">
        <v>45868</v>
      </c>
      <c r="C281" t="s">
        <v>1145</v>
      </c>
      <c r="D281" t="s">
        <v>1772</v>
      </c>
      <c r="E281" t="s">
        <v>2011</v>
      </c>
      <c r="F281" s="6">
        <v>3</v>
      </c>
      <c r="G281" s="8">
        <v>995.38</v>
      </c>
      <c r="H281" s="10">
        <v>2986.14</v>
      </c>
      <c r="I281" s="8">
        <f>salesfact[[#This Row],[Total Price ]]*J281</f>
        <v>298.61399999999998</v>
      </c>
      <c r="J281" s="9">
        <v>0.1</v>
      </c>
      <c r="K281" s="4" t="s">
        <v>2046</v>
      </c>
      <c r="L281" s="10">
        <v>2687.5259999999998</v>
      </c>
    </row>
    <row r="282" spans="1:12" ht="14.4" x14ac:dyDescent="0.3">
      <c r="A282" t="s">
        <v>2326</v>
      </c>
      <c r="B282" s="1">
        <v>45757</v>
      </c>
      <c r="C282" t="s">
        <v>500</v>
      </c>
      <c r="D282" t="s">
        <v>1851</v>
      </c>
      <c r="E282" t="s">
        <v>2001</v>
      </c>
      <c r="F282" s="6">
        <v>1</v>
      </c>
      <c r="G282" s="8">
        <v>329.31</v>
      </c>
      <c r="H282" s="10">
        <v>329.31</v>
      </c>
      <c r="I282" s="8">
        <f>salesfact[[#This Row],[Total Price ]]*J282</f>
        <v>29.637899999999998</v>
      </c>
      <c r="J282" s="9">
        <v>0.09</v>
      </c>
      <c r="K282" s="4" t="s">
        <v>2044</v>
      </c>
      <c r="L282" s="10">
        <v>299.6721</v>
      </c>
    </row>
    <row r="283" spans="1:12" ht="14.4" x14ac:dyDescent="0.3">
      <c r="A283" t="s">
        <v>2327</v>
      </c>
      <c r="B283" s="1">
        <v>45475</v>
      </c>
      <c r="C283" t="s">
        <v>1605</v>
      </c>
      <c r="D283" t="s">
        <v>1804</v>
      </c>
      <c r="E283" t="s">
        <v>2023</v>
      </c>
      <c r="F283" s="6">
        <v>3</v>
      </c>
      <c r="G283" s="8">
        <v>64.2</v>
      </c>
      <c r="H283" s="10">
        <v>192.60000000000002</v>
      </c>
      <c r="I283" s="8">
        <f>salesfact[[#This Row],[Total Price ]]*J283</f>
        <v>15.408000000000003</v>
      </c>
      <c r="J283" s="9">
        <v>0.08</v>
      </c>
      <c r="K283" s="4" t="s">
        <v>2049</v>
      </c>
      <c r="L283" s="10">
        <v>177.19200000000001</v>
      </c>
    </row>
    <row r="284" spans="1:12" ht="14.4" x14ac:dyDescent="0.3">
      <c r="A284" t="s">
        <v>2328</v>
      </c>
      <c r="B284" s="1">
        <v>45829</v>
      </c>
      <c r="C284" t="s">
        <v>953</v>
      </c>
      <c r="D284" t="s">
        <v>1686</v>
      </c>
      <c r="E284" t="s">
        <v>2016</v>
      </c>
      <c r="F284" s="6">
        <v>3</v>
      </c>
      <c r="G284" s="8">
        <v>697.13</v>
      </c>
      <c r="H284" s="10">
        <v>2091.39</v>
      </c>
      <c r="I284" s="8">
        <f>salesfact[[#This Row],[Total Price ]]*J284</f>
        <v>522.84749999999997</v>
      </c>
      <c r="J284" s="9">
        <v>0.25</v>
      </c>
      <c r="K284" s="4" t="s">
        <v>2049</v>
      </c>
      <c r="L284" s="10">
        <v>1568.5425</v>
      </c>
    </row>
    <row r="285" spans="1:12" ht="14.4" x14ac:dyDescent="0.3">
      <c r="A285" t="s">
        <v>2329</v>
      </c>
      <c r="B285" s="1">
        <v>45639</v>
      </c>
      <c r="C285" t="s">
        <v>124</v>
      </c>
      <c r="D285" t="s">
        <v>1677</v>
      </c>
      <c r="E285" t="s">
        <v>1992</v>
      </c>
      <c r="F285" s="6">
        <v>3</v>
      </c>
      <c r="G285" s="8">
        <v>134.30000000000001</v>
      </c>
      <c r="H285" s="10">
        <v>402.90000000000003</v>
      </c>
      <c r="I285" s="8">
        <f>salesfact[[#This Row],[Total Price ]]*J285</f>
        <v>56.406000000000013</v>
      </c>
      <c r="J285" s="9">
        <v>0.14000000000000001</v>
      </c>
      <c r="K285" s="4" t="s">
        <v>2044</v>
      </c>
      <c r="L285" s="10">
        <v>346.49400000000003</v>
      </c>
    </row>
    <row r="286" spans="1:12" ht="14.4" x14ac:dyDescent="0.3">
      <c r="A286" t="s">
        <v>2330</v>
      </c>
      <c r="B286" s="1">
        <v>45518</v>
      </c>
      <c r="C286" t="s">
        <v>945</v>
      </c>
      <c r="D286" t="s">
        <v>1918</v>
      </c>
      <c r="E286" t="s">
        <v>2016</v>
      </c>
      <c r="F286" s="6">
        <v>1</v>
      </c>
      <c r="G286" s="8">
        <v>520.92999999999995</v>
      </c>
      <c r="H286" s="10">
        <v>520.92999999999995</v>
      </c>
      <c r="I286" s="8">
        <f>salesfact[[#This Row],[Total Price ]]*J286</f>
        <v>78.139499999999984</v>
      </c>
      <c r="J286" s="9">
        <v>0.15</v>
      </c>
      <c r="K286" s="4" t="s">
        <v>2044</v>
      </c>
      <c r="L286" s="10">
        <v>442.79050000000001</v>
      </c>
    </row>
    <row r="287" spans="1:12" ht="14.4" x14ac:dyDescent="0.3">
      <c r="A287" t="s">
        <v>2331</v>
      </c>
      <c r="B287" s="1">
        <v>45721</v>
      </c>
      <c r="C287" t="s">
        <v>838</v>
      </c>
      <c r="D287" t="s">
        <v>1714</v>
      </c>
      <c r="E287" t="s">
        <v>1998</v>
      </c>
      <c r="F287" s="6">
        <v>2</v>
      </c>
      <c r="G287" s="8">
        <v>350.12</v>
      </c>
      <c r="H287" s="10">
        <v>700.24</v>
      </c>
      <c r="I287" s="8">
        <f>salesfact[[#This Row],[Total Price ]]*J287</f>
        <v>147.0504</v>
      </c>
      <c r="J287" s="9">
        <v>0.21</v>
      </c>
      <c r="K287" s="4" t="s">
        <v>2049</v>
      </c>
      <c r="L287" s="10">
        <v>553.18960000000004</v>
      </c>
    </row>
    <row r="288" spans="1:12" ht="14.4" x14ac:dyDescent="0.3">
      <c r="A288" t="s">
        <v>2332</v>
      </c>
      <c r="B288" s="1">
        <v>45308</v>
      </c>
      <c r="C288" t="s">
        <v>1540</v>
      </c>
      <c r="D288" t="s">
        <v>1808</v>
      </c>
      <c r="E288" t="s">
        <v>2032</v>
      </c>
      <c r="F288" s="6">
        <v>3</v>
      </c>
      <c r="G288" s="8">
        <v>807.95</v>
      </c>
      <c r="H288" s="10">
        <v>2423.8500000000004</v>
      </c>
      <c r="I288" s="8">
        <f>salesfact[[#This Row],[Total Price ]]*J288</f>
        <v>242.38500000000005</v>
      </c>
      <c r="J288" s="9">
        <v>0.1</v>
      </c>
      <c r="K288" s="4" t="s">
        <v>2046</v>
      </c>
      <c r="L288" s="10">
        <v>2181.4650000000011</v>
      </c>
    </row>
    <row r="289" spans="1:12" ht="14.4" x14ac:dyDescent="0.3">
      <c r="A289" t="s">
        <v>2333</v>
      </c>
      <c r="B289" s="1">
        <v>45889</v>
      </c>
      <c r="C289" t="s">
        <v>1173</v>
      </c>
      <c r="D289" t="s">
        <v>1776</v>
      </c>
      <c r="E289" t="s">
        <v>1995</v>
      </c>
      <c r="F289" s="6">
        <v>4</v>
      </c>
      <c r="G289" s="8">
        <v>766.03</v>
      </c>
      <c r="H289" s="10">
        <v>3064.12</v>
      </c>
      <c r="I289" s="8">
        <f>salesfact[[#This Row],[Total Price ]]*J289</f>
        <v>888.59479999999996</v>
      </c>
      <c r="J289" s="9">
        <v>0.28999999999999998</v>
      </c>
      <c r="K289" s="4" t="s">
        <v>2046</v>
      </c>
      <c r="L289" s="10">
        <v>2175.5252</v>
      </c>
    </row>
    <row r="290" spans="1:12" ht="14.4" x14ac:dyDescent="0.3">
      <c r="A290" t="s">
        <v>2334</v>
      </c>
      <c r="B290" s="1">
        <v>45386</v>
      </c>
      <c r="C290" t="s">
        <v>705</v>
      </c>
      <c r="D290" t="s">
        <v>1836</v>
      </c>
      <c r="E290" t="s">
        <v>2001</v>
      </c>
      <c r="F290" s="6">
        <v>3</v>
      </c>
      <c r="G290" s="8">
        <v>545.1</v>
      </c>
      <c r="H290" s="10">
        <v>1635.3000000000002</v>
      </c>
      <c r="I290" s="8">
        <f>salesfact[[#This Row],[Total Price ]]*J290</f>
        <v>130.82400000000001</v>
      </c>
      <c r="J290" s="9">
        <v>0.08</v>
      </c>
      <c r="K290" s="4" t="s">
        <v>2049</v>
      </c>
      <c r="L290" s="10">
        <v>1504.4760000000001</v>
      </c>
    </row>
    <row r="291" spans="1:12" ht="14.4" x14ac:dyDescent="0.3">
      <c r="A291" t="s">
        <v>2335</v>
      </c>
      <c r="B291" s="1">
        <v>45438</v>
      </c>
      <c r="C291" t="s">
        <v>956</v>
      </c>
      <c r="D291" t="s">
        <v>1860</v>
      </c>
      <c r="E291" t="s">
        <v>1998</v>
      </c>
      <c r="F291" s="6">
        <v>1</v>
      </c>
      <c r="G291" s="8">
        <v>203.61</v>
      </c>
      <c r="H291" s="10">
        <v>203.61</v>
      </c>
      <c r="I291" s="8">
        <f>salesfact[[#This Row],[Total Price ]]*J291</f>
        <v>48.866399999999999</v>
      </c>
      <c r="J291" s="9">
        <v>0.24</v>
      </c>
      <c r="K291" s="4" t="s">
        <v>2049</v>
      </c>
      <c r="L291" s="10">
        <v>154.74359999999999</v>
      </c>
    </row>
    <row r="292" spans="1:12" ht="14.4" x14ac:dyDescent="0.3">
      <c r="A292" t="s">
        <v>2336</v>
      </c>
      <c r="B292" s="1">
        <v>45856</v>
      </c>
      <c r="C292" t="s">
        <v>1405</v>
      </c>
      <c r="D292" t="s">
        <v>1957</v>
      </c>
      <c r="E292" t="s">
        <v>2020</v>
      </c>
      <c r="F292" s="6">
        <v>4</v>
      </c>
      <c r="G292" s="8">
        <v>493.8</v>
      </c>
      <c r="H292" s="10">
        <v>1975.2</v>
      </c>
      <c r="I292" s="8">
        <f>salesfact[[#This Row],[Total Price ]]*J292</f>
        <v>474.048</v>
      </c>
      <c r="J292" s="9">
        <v>0.24</v>
      </c>
      <c r="K292" s="4" t="s">
        <v>2049</v>
      </c>
      <c r="L292" s="10">
        <v>1501.152</v>
      </c>
    </row>
    <row r="293" spans="1:12" ht="14.4" x14ac:dyDescent="0.3">
      <c r="A293" t="s">
        <v>2337</v>
      </c>
      <c r="B293" s="1">
        <v>45485</v>
      </c>
      <c r="C293" t="s">
        <v>100</v>
      </c>
      <c r="D293" t="s">
        <v>1786</v>
      </c>
      <c r="E293" t="s">
        <v>2026</v>
      </c>
      <c r="F293" s="6">
        <v>1</v>
      </c>
      <c r="G293" s="8">
        <v>640.54999999999995</v>
      </c>
      <c r="H293" s="10">
        <v>640.54999999999995</v>
      </c>
      <c r="I293" s="8">
        <f>salesfact[[#This Row],[Total Price ]]*J293</f>
        <v>160.13749999999999</v>
      </c>
      <c r="J293" s="9">
        <v>0.25</v>
      </c>
      <c r="K293" s="4" t="s">
        <v>2044</v>
      </c>
      <c r="L293" s="10">
        <v>480.41250000000002</v>
      </c>
    </row>
    <row r="294" spans="1:12" ht="14.4" x14ac:dyDescent="0.3">
      <c r="A294" t="s">
        <v>2338</v>
      </c>
      <c r="B294" s="1">
        <v>45545</v>
      </c>
      <c r="C294" t="s">
        <v>500</v>
      </c>
      <c r="D294" t="s">
        <v>1888</v>
      </c>
      <c r="E294" t="s">
        <v>1988</v>
      </c>
      <c r="F294" s="6">
        <v>1</v>
      </c>
      <c r="G294" s="8">
        <v>702.53</v>
      </c>
      <c r="H294" s="10">
        <v>702.53</v>
      </c>
      <c r="I294" s="8">
        <f>salesfact[[#This Row],[Total Price ]]*J294</f>
        <v>210.75899999999999</v>
      </c>
      <c r="J294" s="9">
        <v>0.3</v>
      </c>
      <c r="K294" s="4" t="s">
        <v>2044</v>
      </c>
      <c r="L294" s="10">
        <v>491.77100000000002</v>
      </c>
    </row>
    <row r="295" spans="1:12" ht="14.4" x14ac:dyDescent="0.3">
      <c r="A295" t="s">
        <v>2339</v>
      </c>
      <c r="B295" s="1">
        <v>45826</v>
      </c>
      <c r="C295" t="s">
        <v>836</v>
      </c>
      <c r="D295" t="s">
        <v>1779</v>
      </c>
      <c r="E295" t="s">
        <v>2001</v>
      </c>
      <c r="F295" s="6">
        <v>4</v>
      </c>
      <c r="G295" s="8">
        <v>139.94</v>
      </c>
      <c r="H295" s="10">
        <v>559.76</v>
      </c>
      <c r="I295" s="8">
        <f>salesfact[[#This Row],[Total Price ]]*J295</f>
        <v>134.3424</v>
      </c>
      <c r="J295" s="9">
        <v>0.24</v>
      </c>
      <c r="K295" s="4" t="s">
        <v>2044</v>
      </c>
      <c r="L295" s="10">
        <v>425.41759999999999</v>
      </c>
    </row>
    <row r="296" spans="1:12" ht="14.4" x14ac:dyDescent="0.3">
      <c r="A296" t="s">
        <v>2340</v>
      </c>
      <c r="B296" s="1">
        <v>45654</v>
      </c>
      <c r="C296" t="s">
        <v>1000</v>
      </c>
      <c r="D296" t="s">
        <v>1714</v>
      </c>
      <c r="E296" t="s">
        <v>2001</v>
      </c>
      <c r="F296" s="6">
        <v>2</v>
      </c>
      <c r="G296" s="8">
        <v>230.85</v>
      </c>
      <c r="H296" s="10">
        <v>461.7</v>
      </c>
      <c r="I296" s="8">
        <f>salesfact[[#This Row],[Total Price ]]*J296</f>
        <v>83.105999999999995</v>
      </c>
      <c r="J296" s="9">
        <v>0.18</v>
      </c>
      <c r="K296" s="4" t="s">
        <v>2044</v>
      </c>
      <c r="L296" s="10">
        <v>378.59399999999999</v>
      </c>
    </row>
    <row r="297" spans="1:12" ht="14.4" x14ac:dyDescent="0.3">
      <c r="A297" t="s">
        <v>2341</v>
      </c>
      <c r="B297" s="1">
        <v>45556</v>
      </c>
      <c r="C297" t="s">
        <v>795</v>
      </c>
      <c r="D297" t="s">
        <v>1921</v>
      </c>
      <c r="E297" t="s">
        <v>2026</v>
      </c>
      <c r="F297" s="6">
        <v>4</v>
      </c>
      <c r="G297" s="8">
        <v>626.35</v>
      </c>
      <c r="H297" s="10">
        <v>2505.4</v>
      </c>
      <c r="I297" s="8">
        <f>salesfact[[#This Row],[Total Price ]]*J297</f>
        <v>626.35</v>
      </c>
      <c r="J297" s="9">
        <v>0.25</v>
      </c>
      <c r="K297" s="4" t="s">
        <v>2049</v>
      </c>
      <c r="L297" s="10">
        <v>1879.05</v>
      </c>
    </row>
    <row r="298" spans="1:12" ht="14.4" x14ac:dyDescent="0.3">
      <c r="A298" t="s">
        <v>2342</v>
      </c>
      <c r="B298" s="1">
        <v>45434</v>
      </c>
      <c r="C298" t="s">
        <v>367</v>
      </c>
      <c r="D298" t="s">
        <v>1786</v>
      </c>
      <c r="E298" t="s">
        <v>2018</v>
      </c>
      <c r="F298" s="6">
        <v>4</v>
      </c>
      <c r="G298" s="8">
        <v>108.55</v>
      </c>
      <c r="H298" s="10">
        <v>434.2</v>
      </c>
      <c r="I298" s="8">
        <f>salesfact[[#This Row],[Total Price ]]*J298</f>
        <v>78.155999999999992</v>
      </c>
      <c r="J298" s="9">
        <v>0.18</v>
      </c>
      <c r="K298" s="4" t="s">
        <v>2046</v>
      </c>
      <c r="L298" s="10">
        <v>356.04399999999998</v>
      </c>
    </row>
    <row r="299" spans="1:12" ht="14.4" x14ac:dyDescent="0.3">
      <c r="A299" t="s">
        <v>2343</v>
      </c>
      <c r="B299" s="1">
        <v>45871</v>
      </c>
      <c r="C299" t="s">
        <v>736</v>
      </c>
      <c r="D299" t="s">
        <v>1708</v>
      </c>
      <c r="E299" t="s">
        <v>1976</v>
      </c>
      <c r="F299" s="6">
        <v>4</v>
      </c>
      <c r="G299" s="8">
        <v>353.67</v>
      </c>
      <c r="H299" s="10">
        <v>1414.68</v>
      </c>
      <c r="I299" s="8">
        <f>salesfact[[#This Row],[Total Price ]]*J299</f>
        <v>42.440399999999997</v>
      </c>
      <c r="J299" s="9">
        <v>0.03</v>
      </c>
      <c r="K299" s="4" t="s">
        <v>2049</v>
      </c>
      <c r="L299" s="10">
        <v>1372.2396000000001</v>
      </c>
    </row>
    <row r="300" spans="1:12" ht="14.4" x14ac:dyDescent="0.3">
      <c r="A300" t="s">
        <v>2344</v>
      </c>
      <c r="B300" s="1">
        <v>45583</v>
      </c>
      <c r="C300" t="s">
        <v>304</v>
      </c>
      <c r="D300" t="s">
        <v>1936</v>
      </c>
      <c r="E300" t="s">
        <v>1976</v>
      </c>
      <c r="F300" s="6">
        <v>4</v>
      </c>
      <c r="G300" s="8">
        <v>61.98</v>
      </c>
      <c r="H300" s="10">
        <v>247.92</v>
      </c>
      <c r="I300" s="8">
        <f>salesfact[[#This Row],[Total Price ]]*J300</f>
        <v>39.667200000000001</v>
      </c>
      <c r="J300" s="9">
        <v>0.16</v>
      </c>
      <c r="K300" s="4" t="s">
        <v>2044</v>
      </c>
      <c r="L300" s="10">
        <v>208.25280000000001</v>
      </c>
    </row>
    <row r="301" spans="1:12" ht="14.4" x14ac:dyDescent="0.3">
      <c r="A301" t="s">
        <v>2345</v>
      </c>
      <c r="B301" s="1">
        <v>45348</v>
      </c>
      <c r="C301" t="s">
        <v>812</v>
      </c>
      <c r="D301" t="s">
        <v>1725</v>
      </c>
      <c r="E301" t="s">
        <v>2032</v>
      </c>
      <c r="F301" s="6">
        <v>2</v>
      </c>
      <c r="G301" s="8">
        <v>873.1</v>
      </c>
      <c r="H301" s="10">
        <v>1746.2</v>
      </c>
      <c r="I301" s="8">
        <f>salesfact[[#This Row],[Total Price ]]*J301</f>
        <v>209.54400000000001</v>
      </c>
      <c r="J301" s="9">
        <v>0.12</v>
      </c>
      <c r="K301" s="4" t="s">
        <v>2046</v>
      </c>
      <c r="L301" s="10">
        <v>1536.6559999999999</v>
      </c>
    </row>
    <row r="302" spans="1:12" ht="14.4" x14ac:dyDescent="0.3">
      <c r="A302" t="s">
        <v>2346</v>
      </c>
      <c r="B302" s="1">
        <v>45268</v>
      </c>
      <c r="C302" t="s">
        <v>755</v>
      </c>
      <c r="D302" t="s">
        <v>1689</v>
      </c>
      <c r="E302" t="s">
        <v>2020</v>
      </c>
      <c r="F302" s="6">
        <v>4</v>
      </c>
      <c r="G302" s="8">
        <v>889.47</v>
      </c>
      <c r="H302" s="10">
        <v>3557.88</v>
      </c>
      <c r="I302" s="8">
        <f>salesfact[[#This Row],[Total Price ]]*J302</f>
        <v>853.89120000000003</v>
      </c>
      <c r="J302" s="9">
        <v>0.24</v>
      </c>
      <c r="K302" s="4" t="s">
        <v>2044</v>
      </c>
      <c r="L302" s="10">
        <v>2703.9888000000001</v>
      </c>
    </row>
    <row r="303" spans="1:12" ht="14.4" x14ac:dyDescent="0.3">
      <c r="A303" t="s">
        <v>2347</v>
      </c>
      <c r="B303" s="1">
        <v>45596</v>
      </c>
      <c r="C303" t="s">
        <v>150</v>
      </c>
      <c r="D303" t="s">
        <v>1888</v>
      </c>
      <c r="E303" t="s">
        <v>2011</v>
      </c>
      <c r="F303" s="6">
        <v>3</v>
      </c>
      <c r="G303" s="8">
        <v>803.76</v>
      </c>
      <c r="H303" s="10">
        <v>2411.2799999999997</v>
      </c>
      <c r="I303" s="8">
        <f>salesfact[[#This Row],[Total Price ]]*J303</f>
        <v>458.14319999999998</v>
      </c>
      <c r="J303" s="9">
        <v>0.19</v>
      </c>
      <c r="K303" s="4" t="s">
        <v>2049</v>
      </c>
      <c r="L303" s="10">
        <v>1953.1368</v>
      </c>
    </row>
    <row r="304" spans="1:12" ht="14.4" x14ac:dyDescent="0.3">
      <c r="A304" t="s">
        <v>2348</v>
      </c>
      <c r="B304" s="1">
        <v>45624</v>
      </c>
      <c r="C304" t="s">
        <v>1546</v>
      </c>
      <c r="D304" t="s">
        <v>1891</v>
      </c>
      <c r="E304" t="s">
        <v>1992</v>
      </c>
      <c r="F304" s="6">
        <v>2</v>
      </c>
      <c r="G304" s="8">
        <v>865.14</v>
      </c>
      <c r="H304" s="10">
        <v>1730.28</v>
      </c>
      <c r="I304" s="8">
        <f>salesfact[[#This Row],[Total Price ]]*J304</f>
        <v>346.05600000000004</v>
      </c>
      <c r="J304" s="9">
        <v>0.2</v>
      </c>
      <c r="K304" s="4" t="s">
        <v>2046</v>
      </c>
      <c r="L304" s="10">
        <v>1384.2239999999999</v>
      </c>
    </row>
    <row r="305" spans="1:12" ht="14.4" x14ac:dyDescent="0.3">
      <c r="A305" t="s">
        <v>2349</v>
      </c>
      <c r="B305" s="1">
        <v>45813</v>
      </c>
      <c r="C305" t="s">
        <v>424</v>
      </c>
      <c r="D305" t="s">
        <v>1753</v>
      </c>
      <c r="E305" t="s">
        <v>2005</v>
      </c>
      <c r="F305" s="6">
        <v>2</v>
      </c>
      <c r="G305" s="8">
        <v>916.49</v>
      </c>
      <c r="H305" s="10">
        <v>1832.98</v>
      </c>
      <c r="I305" s="8">
        <f>salesfact[[#This Row],[Total Price ]]*J305</f>
        <v>549.89400000000001</v>
      </c>
      <c r="J305" s="9">
        <v>0.3</v>
      </c>
      <c r="K305" s="4" t="s">
        <v>2049</v>
      </c>
      <c r="L305" s="10">
        <v>1283.086</v>
      </c>
    </row>
    <row r="306" spans="1:12" ht="14.4" x14ac:dyDescent="0.3">
      <c r="A306" t="s">
        <v>2350</v>
      </c>
      <c r="B306" s="1">
        <v>45615</v>
      </c>
      <c r="C306" t="s">
        <v>209</v>
      </c>
      <c r="D306" t="s">
        <v>1818</v>
      </c>
      <c r="E306" t="s">
        <v>2013</v>
      </c>
      <c r="F306" s="6">
        <v>3</v>
      </c>
      <c r="G306" s="8">
        <v>781.39</v>
      </c>
      <c r="H306" s="10">
        <v>2344.17</v>
      </c>
      <c r="I306" s="8">
        <f>salesfact[[#This Row],[Total Price ]]*J306</f>
        <v>281.30040000000002</v>
      </c>
      <c r="J306" s="9">
        <v>0.12</v>
      </c>
      <c r="K306" s="4" t="s">
        <v>2044</v>
      </c>
      <c r="L306" s="10">
        <v>2062.8696</v>
      </c>
    </row>
    <row r="307" spans="1:12" ht="14.4" x14ac:dyDescent="0.3">
      <c r="A307" t="s">
        <v>2351</v>
      </c>
      <c r="B307" s="1">
        <v>45431</v>
      </c>
      <c r="C307" t="s">
        <v>795</v>
      </c>
      <c r="D307" t="s">
        <v>1776</v>
      </c>
      <c r="E307" t="s">
        <v>2013</v>
      </c>
      <c r="F307" s="6">
        <v>4</v>
      </c>
      <c r="G307" s="8">
        <v>619.74</v>
      </c>
      <c r="H307" s="10">
        <v>2478.96</v>
      </c>
      <c r="I307" s="8">
        <f>salesfact[[#This Row],[Total Price ]]*J307</f>
        <v>322.26480000000004</v>
      </c>
      <c r="J307" s="9">
        <v>0.13</v>
      </c>
      <c r="K307" s="4" t="s">
        <v>2049</v>
      </c>
      <c r="L307" s="10">
        <v>2156.6952000000001</v>
      </c>
    </row>
    <row r="308" spans="1:12" ht="14.4" x14ac:dyDescent="0.3">
      <c r="A308" t="s">
        <v>2352</v>
      </c>
      <c r="B308" s="1">
        <v>45679</v>
      </c>
      <c r="C308" t="s">
        <v>1581</v>
      </c>
      <c r="D308" t="s">
        <v>1851</v>
      </c>
      <c r="E308" t="s">
        <v>2018</v>
      </c>
      <c r="F308" s="6">
        <v>2</v>
      </c>
      <c r="G308" s="8">
        <v>837.76</v>
      </c>
      <c r="H308" s="10">
        <v>1675.52</v>
      </c>
      <c r="I308" s="8">
        <f>salesfact[[#This Row],[Total Price ]]*J308</f>
        <v>50.265599999999999</v>
      </c>
      <c r="J308" s="9">
        <v>0.03</v>
      </c>
      <c r="K308" s="4" t="s">
        <v>2049</v>
      </c>
      <c r="L308" s="10">
        <v>1625.2544</v>
      </c>
    </row>
    <row r="309" spans="1:12" ht="14.4" x14ac:dyDescent="0.3">
      <c r="A309" t="s">
        <v>2353</v>
      </c>
      <c r="B309" s="1">
        <v>45842</v>
      </c>
      <c r="C309" t="s">
        <v>1503</v>
      </c>
      <c r="D309" t="s">
        <v>1936</v>
      </c>
      <c r="E309" t="s">
        <v>1976</v>
      </c>
      <c r="F309" s="6">
        <v>3</v>
      </c>
      <c r="G309" s="8">
        <v>135.94</v>
      </c>
      <c r="H309" s="10">
        <v>407.82</v>
      </c>
      <c r="I309" s="8">
        <f>salesfact[[#This Row],[Total Price ]]*J309</f>
        <v>81.564000000000007</v>
      </c>
      <c r="J309" s="9">
        <v>0.2</v>
      </c>
      <c r="K309" s="4" t="s">
        <v>2044</v>
      </c>
      <c r="L309" s="10">
        <v>326.25599999999997</v>
      </c>
    </row>
    <row r="310" spans="1:12" ht="14.4" x14ac:dyDescent="0.3">
      <c r="A310" t="s">
        <v>2354</v>
      </c>
      <c r="B310" s="1">
        <v>45796</v>
      </c>
      <c r="C310" t="s">
        <v>1575</v>
      </c>
      <c r="D310" t="s">
        <v>1888</v>
      </c>
      <c r="E310" t="s">
        <v>1976</v>
      </c>
      <c r="F310" s="6">
        <v>4</v>
      </c>
      <c r="G310" s="8">
        <v>396.53</v>
      </c>
      <c r="H310" s="10">
        <v>1586.12</v>
      </c>
      <c r="I310" s="8">
        <f>salesfact[[#This Row],[Total Price ]]*J310</f>
        <v>111.0284</v>
      </c>
      <c r="J310" s="9">
        <v>7.0000000000000007E-2</v>
      </c>
      <c r="K310" s="4" t="s">
        <v>2046</v>
      </c>
      <c r="L310" s="10">
        <v>1475.0916</v>
      </c>
    </row>
    <row r="311" spans="1:12" ht="14.4" x14ac:dyDescent="0.3">
      <c r="A311" t="s">
        <v>2355</v>
      </c>
      <c r="B311" s="1">
        <v>45264</v>
      </c>
      <c r="C311" t="s">
        <v>824</v>
      </c>
      <c r="D311" t="s">
        <v>1747</v>
      </c>
      <c r="E311" t="s">
        <v>2018</v>
      </c>
      <c r="F311" s="6">
        <v>2</v>
      </c>
      <c r="G311" s="8">
        <v>722.45</v>
      </c>
      <c r="H311" s="10">
        <v>1444.9</v>
      </c>
      <c r="I311" s="8">
        <f>salesfact[[#This Row],[Total Price ]]*J311</f>
        <v>317.87800000000004</v>
      </c>
      <c r="J311" s="9">
        <v>0.22</v>
      </c>
      <c r="K311" s="4" t="s">
        <v>2046</v>
      </c>
      <c r="L311" s="10">
        <v>1127.0219999999999</v>
      </c>
    </row>
    <row r="312" spans="1:12" ht="14.4" x14ac:dyDescent="0.3">
      <c r="A312" t="s">
        <v>2356</v>
      </c>
      <c r="B312" s="1">
        <v>45504</v>
      </c>
      <c r="C312" t="s">
        <v>231</v>
      </c>
      <c r="D312" t="s">
        <v>1857</v>
      </c>
      <c r="E312" t="s">
        <v>1980</v>
      </c>
      <c r="F312" s="6">
        <v>2</v>
      </c>
      <c r="G312" s="8">
        <v>138.41</v>
      </c>
      <c r="H312" s="10">
        <v>276.82</v>
      </c>
      <c r="I312" s="8">
        <f>salesfact[[#This Row],[Total Price ]]*J312</f>
        <v>5.5363999999999995</v>
      </c>
      <c r="J312" s="9">
        <v>0.02</v>
      </c>
      <c r="K312" s="4" t="s">
        <v>2044</v>
      </c>
      <c r="L312" s="10">
        <v>271.28359999999998</v>
      </c>
    </row>
    <row r="313" spans="1:12" ht="14.4" x14ac:dyDescent="0.3">
      <c r="A313" t="s">
        <v>2357</v>
      </c>
      <c r="B313" s="1">
        <v>45679</v>
      </c>
      <c r="C313" t="s">
        <v>525</v>
      </c>
      <c r="D313" t="s">
        <v>1906</v>
      </c>
      <c r="E313" t="s">
        <v>1980</v>
      </c>
      <c r="F313" s="6">
        <v>4</v>
      </c>
      <c r="G313" s="8">
        <v>741.51</v>
      </c>
      <c r="H313" s="10">
        <v>2966.04</v>
      </c>
      <c r="I313" s="8">
        <f>salesfact[[#This Row],[Total Price ]]*J313</f>
        <v>266.9436</v>
      </c>
      <c r="J313" s="9">
        <v>0.09</v>
      </c>
      <c r="K313" s="4" t="s">
        <v>2049</v>
      </c>
      <c r="L313" s="10">
        <v>2699.0963999999999</v>
      </c>
    </row>
    <row r="314" spans="1:12" ht="14.4" x14ac:dyDescent="0.3">
      <c r="A314" t="s">
        <v>2358</v>
      </c>
      <c r="B314" s="1">
        <v>45611</v>
      </c>
      <c r="C314" t="s">
        <v>129</v>
      </c>
      <c r="D314" t="s">
        <v>1906</v>
      </c>
      <c r="E314" t="s">
        <v>2026</v>
      </c>
      <c r="F314" s="6">
        <v>2</v>
      </c>
      <c r="G314" s="8">
        <v>588.9</v>
      </c>
      <c r="H314" s="10">
        <v>1177.8</v>
      </c>
      <c r="I314" s="8">
        <f>salesfact[[#This Row],[Total Price ]]*J314</f>
        <v>223.78199999999998</v>
      </c>
      <c r="J314" s="9">
        <v>0.19</v>
      </c>
      <c r="K314" s="4" t="s">
        <v>2046</v>
      </c>
      <c r="L314" s="10">
        <v>954.01800000000003</v>
      </c>
    </row>
    <row r="315" spans="1:12" ht="14.4" x14ac:dyDescent="0.3">
      <c r="A315" t="s">
        <v>2359</v>
      </c>
      <c r="B315" s="1">
        <v>45389</v>
      </c>
      <c r="C315" t="s">
        <v>1079</v>
      </c>
      <c r="D315" t="s">
        <v>1815</v>
      </c>
      <c r="E315" t="s">
        <v>1980</v>
      </c>
      <c r="F315" s="6">
        <v>1</v>
      </c>
      <c r="G315" s="8">
        <v>88.92</v>
      </c>
      <c r="H315" s="10">
        <v>88.92</v>
      </c>
      <c r="I315" s="8">
        <f>salesfact[[#This Row],[Total Price ]]*J315</f>
        <v>16.8948</v>
      </c>
      <c r="J315" s="9">
        <v>0.19</v>
      </c>
      <c r="K315" s="4" t="s">
        <v>2046</v>
      </c>
      <c r="L315" s="10">
        <v>72.025200000000012</v>
      </c>
    </row>
    <row r="316" spans="1:12" ht="14.4" x14ac:dyDescent="0.3">
      <c r="A316" t="s">
        <v>2360</v>
      </c>
      <c r="B316" s="1">
        <v>45339</v>
      </c>
      <c r="C316" t="s">
        <v>497</v>
      </c>
      <c r="D316" t="s">
        <v>1848</v>
      </c>
      <c r="E316" t="s">
        <v>2023</v>
      </c>
      <c r="F316" s="6">
        <v>1</v>
      </c>
      <c r="G316" s="8">
        <v>299.13</v>
      </c>
      <c r="H316" s="10">
        <v>299.13</v>
      </c>
      <c r="I316" s="8">
        <f>salesfact[[#This Row],[Total Price ]]*J316</f>
        <v>29.913</v>
      </c>
      <c r="J316" s="9">
        <v>0.1</v>
      </c>
      <c r="K316" s="4" t="s">
        <v>2049</v>
      </c>
      <c r="L316" s="10">
        <v>269.21699999999998</v>
      </c>
    </row>
    <row r="317" spans="1:12" ht="14.4" x14ac:dyDescent="0.3">
      <c r="A317" t="s">
        <v>2361</v>
      </c>
      <c r="B317" s="1">
        <v>45433</v>
      </c>
      <c r="C317" t="s">
        <v>491</v>
      </c>
      <c r="D317" t="s">
        <v>1897</v>
      </c>
      <c r="E317" t="s">
        <v>1985</v>
      </c>
      <c r="F317" s="6">
        <v>2</v>
      </c>
      <c r="G317" s="8">
        <v>548.29999999999995</v>
      </c>
      <c r="H317" s="10">
        <v>1096.5999999999999</v>
      </c>
      <c r="I317" s="8">
        <f>salesfact[[#This Row],[Total Price ]]*J317</f>
        <v>252.21799999999999</v>
      </c>
      <c r="J317" s="9">
        <v>0.23</v>
      </c>
      <c r="K317" s="4" t="s">
        <v>2044</v>
      </c>
      <c r="L317" s="10">
        <v>844.38199999999995</v>
      </c>
    </row>
    <row r="318" spans="1:12" ht="14.4" x14ac:dyDescent="0.3">
      <c r="A318" t="s">
        <v>2362</v>
      </c>
      <c r="B318" s="1">
        <v>45435</v>
      </c>
      <c r="C318" t="s">
        <v>953</v>
      </c>
      <c r="D318" t="s">
        <v>1827</v>
      </c>
      <c r="E318" t="s">
        <v>2008</v>
      </c>
      <c r="F318" s="6">
        <v>3</v>
      </c>
      <c r="G318" s="8">
        <v>977.55</v>
      </c>
      <c r="H318" s="10">
        <v>2932.6499999999996</v>
      </c>
      <c r="I318" s="8">
        <f>salesfact[[#This Row],[Total Price ]]*J318</f>
        <v>58.652999999999992</v>
      </c>
      <c r="J318" s="9">
        <v>0.02</v>
      </c>
      <c r="K318" s="4" t="s">
        <v>2046</v>
      </c>
      <c r="L318" s="10">
        <v>2873.9969999999989</v>
      </c>
    </row>
    <row r="319" spans="1:12" ht="14.4" x14ac:dyDescent="0.3">
      <c r="A319" t="s">
        <v>2363</v>
      </c>
      <c r="B319" s="1">
        <v>45823</v>
      </c>
      <c r="C319" t="s">
        <v>1203</v>
      </c>
      <c r="D319" t="s">
        <v>1795</v>
      </c>
      <c r="E319" t="s">
        <v>2029</v>
      </c>
      <c r="F319" s="6">
        <v>1</v>
      </c>
      <c r="G319" s="8">
        <v>459.42</v>
      </c>
      <c r="H319" s="10">
        <v>459.42</v>
      </c>
      <c r="I319" s="8">
        <f>salesfact[[#This Row],[Total Price ]]*J319</f>
        <v>128.63760000000002</v>
      </c>
      <c r="J319" s="9">
        <v>0.28000000000000003</v>
      </c>
      <c r="K319" s="4" t="s">
        <v>2049</v>
      </c>
      <c r="L319" s="10">
        <v>330.7824</v>
      </c>
    </row>
    <row r="320" spans="1:12" ht="14.4" x14ac:dyDescent="0.3">
      <c r="A320" t="s">
        <v>2364</v>
      </c>
      <c r="B320" s="1">
        <v>45663</v>
      </c>
      <c r="C320" t="s">
        <v>391</v>
      </c>
      <c r="D320" t="s">
        <v>1648</v>
      </c>
      <c r="E320" t="s">
        <v>1988</v>
      </c>
      <c r="F320" s="6">
        <v>2</v>
      </c>
      <c r="G320" s="8">
        <v>123.19</v>
      </c>
      <c r="H320" s="10">
        <v>246.38</v>
      </c>
      <c r="I320" s="8">
        <f>salesfact[[#This Row],[Total Price ]]*J320</f>
        <v>46.812199999999997</v>
      </c>
      <c r="J320" s="9">
        <v>0.19</v>
      </c>
      <c r="K320" s="4" t="s">
        <v>2044</v>
      </c>
      <c r="L320" s="10">
        <v>199.56780000000001</v>
      </c>
    </row>
    <row r="321" spans="1:12" ht="14.4" x14ac:dyDescent="0.3">
      <c r="A321" t="s">
        <v>2365</v>
      </c>
      <c r="B321" s="1">
        <v>45879</v>
      </c>
      <c r="C321" t="s">
        <v>1237</v>
      </c>
      <c r="D321" t="s">
        <v>1830</v>
      </c>
      <c r="E321" t="s">
        <v>2032</v>
      </c>
      <c r="F321" s="6">
        <v>1</v>
      </c>
      <c r="G321" s="8">
        <v>222.95</v>
      </c>
      <c r="H321" s="10">
        <v>222.95</v>
      </c>
      <c r="I321" s="8">
        <f>salesfact[[#This Row],[Total Price ]]*J321</f>
        <v>4.4589999999999996</v>
      </c>
      <c r="J321" s="9">
        <v>0.02</v>
      </c>
      <c r="K321" s="4" t="s">
        <v>2046</v>
      </c>
      <c r="L321" s="10">
        <v>218.49100000000001</v>
      </c>
    </row>
    <row r="322" spans="1:12" ht="14.4" x14ac:dyDescent="0.3">
      <c r="A322" t="s">
        <v>2366</v>
      </c>
      <c r="B322" s="1">
        <v>45840</v>
      </c>
      <c r="C322" t="s">
        <v>1165</v>
      </c>
      <c r="D322" t="s">
        <v>1757</v>
      </c>
      <c r="E322" t="s">
        <v>1988</v>
      </c>
      <c r="F322" s="6">
        <v>3</v>
      </c>
      <c r="G322" s="8">
        <v>601.92999999999995</v>
      </c>
      <c r="H322" s="10">
        <v>1805.79</v>
      </c>
      <c r="I322" s="8">
        <f>salesfact[[#This Row],[Total Price ]]*J322</f>
        <v>252.81060000000002</v>
      </c>
      <c r="J322" s="9">
        <v>0.14000000000000001</v>
      </c>
      <c r="K322" s="4" t="s">
        <v>2044</v>
      </c>
      <c r="L322" s="10">
        <v>1552.9793999999999</v>
      </c>
    </row>
    <row r="323" spans="1:12" ht="14.4" x14ac:dyDescent="0.3">
      <c r="A323" t="s">
        <v>2367</v>
      </c>
      <c r="B323" s="1">
        <v>45380</v>
      </c>
      <c r="C323" t="s">
        <v>1060</v>
      </c>
      <c r="D323" t="s">
        <v>1873</v>
      </c>
      <c r="E323" t="s">
        <v>1980</v>
      </c>
      <c r="F323" s="6">
        <v>1</v>
      </c>
      <c r="G323" s="8">
        <v>564.1</v>
      </c>
      <c r="H323" s="10">
        <v>564.1</v>
      </c>
      <c r="I323" s="8">
        <f>salesfact[[#This Row],[Total Price ]]*J323</f>
        <v>16.923000000000002</v>
      </c>
      <c r="J323" s="9">
        <v>0.03</v>
      </c>
      <c r="K323" s="4" t="s">
        <v>2044</v>
      </c>
      <c r="L323" s="10">
        <v>547.17700000000002</v>
      </c>
    </row>
    <row r="324" spans="1:12" ht="14.4" x14ac:dyDescent="0.3">
      <c r="A324" t="s">
        <v>2368</v>
      </c>
      <c r="B324" s="1">
        <v>45672</v>
      </c>
      <c r="C324" t="s">
        <v>416</v>
      </c>
      <c r="D324" t="s">
        <v>1906</v>
      </c>
      <c r="E324" t="s">
        <v>1992</v>
      </c>
      <c r="F324" s="6">
        <v>1</v>
      </c>
      <c r="G324" s="8">
        <v>516.62</v>
      </c>
      <c r="H324" s="10">
        <v>516.62</v>
      </c>
      <c r="I324" s="8">
        <f>salesfact[[#This Row],[Total Price ]]*J324</f>
        <v>92.991599999999991</v>
      </c>
      <c r="J324" s="9">
        <v>0.18</v>
      </c>
      <c r="K324" s="4" t="s">
        <v>2044</v>
      </c>
      <c r="L324" s="10">
        <v>423.62840000000011</v>
      </c>
    </row>
    <row r="325" spans="1:12" ht="14.4" x14ac:dyDescent="0.3">
      <c r="A325" t="s">
        <v>2369</v>
      </c>
      <c r="B325" s="1">
        <v>45497</v>
      </c>
      <c r="C325" t="s">
        <v>1467</v>
      </c>
      <c r="D325" t="s">
        <v>1854</v>
      </c>
      <c r="E325" t="s">
        <v>2013</v>
      </c>
      <c r="F325" s="6">
        <v>1</v>
      </c>
      <c r="G325" s="8">
        <v>934.75</v>
      </c>
      <c r="H325" s="10">
        <v>934.75</v>
      </c>
      <c r="I325" s="8">
        <f>salesfact[[#This Row],[Total Price ]]*J325</f>
        <v>102.82250000000001</v>
      </c>
      <c r="J325" s="9">
        <v>0.11</v>
      </c>
      <c r="K325" s="4" t="s">
        <v>2046</v>
      </c>
      <c r="L325" s="10">
        <v>831.92750000000001</v>
      </c>
    </row>
    <row r="326" spans="1:12" ht="14.4" x14ac:dyDescent="0.3">
      <c r="A326" t="s">
        <v>2370</v>
      </c>
      <c r="B326" s="1">
        <v>45407</v>
      </c>
      <c r="C326" t="s">
        <v>867</v>
      </c>
      <c r="D326" t="s">
        <v>1960</v>
      </c>
      <c r="E326" t="s">
        <v>1998</v>
      </c>
      <c r="F326" s="6">
        <v>4</v>
      </c>
      <c r="G326" s="8">
        <v>548.44000000000005</v>
      </c>
      <c r="H326" s="10">
        <v>2193.7600000000002</v>
      </c>
      <c r="I326" s="8">
        <f>salesfact[[#This Row],[Total Price ]]*J326</f>
        <v>109.68800000000002</v>
      </c>
      <c r="J326" s="9">
        <v>0.05</v>
      </c>
      <c r="K326" s="4" t="s">
        <v>2046</v>
      </c>
      <c r="L326" s="10">
        <v>2084.0720000000001</v>
      </c>
    </row>
    <row r="327" spans="1:12" ht="14.4" x14ac:dyDescent="0.3">
      <c r="A327" t="s">
        <v>2371</v>
      </c>
      <c r="B327" s="1">
        <v>45764</v>
      </c>
      <c r="C327" t="s">
        <v>81</v>
      </c>
      <c r="D327" t="s">
        <v>1772</v>
      </c>
      <c r="E327" t="s">
        <v>1985</v>
      </c>
      <c r="F327" s="6">
        <v>3</v>
      </c>
      <c r="G327" s="8">
        <v>361.11</v>
      </c>
      <c r="H327" s="10">
        <v>1083.33</v>
      </c>
      <c r="I327" s="8">
        <f>salesfact[[#This Row],[Total Price ]]*J327</f>
        <v>64.999799999999993</v>
      </c>
      <c r="J327" s="9">
        <v>0.06</v>
      </c>
      <c r="K327" s="4" t="s">
        <v>2044</v>
      </c>
      <c r="L327" s="10">
        <v>1018.3302</v>
      </c>
    </row>
    <row r="328" spans="1:12" ht="14.4" x14ac:dyDescent="0.3">
      <c r="A328" t="s">
        <v>2372</v>
      </c>
      <c r="B328" s="1">
        <v>45924</v>
      </c>
      <c r="C328" t="s">
        <v>722</v>
      </c>
      <c r="D328" t="s">
        <v>1693</v>
      </c>
      <c r="E328" t="s">
        <v>1976</v>
      </c>
      <c r="F328" s="6">
        <v>2</v>
      </c>
      <c r="G328" s="8">
        <v>610.37</v>
      </c>
      <c r="H328" s="10">
        <v>1220.74</v>
      </c>
      <c r="I328" s="8">
        <f>salesfact[[#This Row],[Total Price ]]*J328</f>
        <v>122.07400000000001</v>
      </c>
      <c r="J328" s="9">
        <v>0.1</v>
      </c>
      <c r="K328" s="4" t="s">
        <v>2046</v>
      </c>
      <c r="L328" s="10">
        <v>1098.6659999999999</v>
      </c>
    </row>
    <row r="329" spans="1:12" ht="14.4" x14ac:dyDescent="0.3">
      <c r="A329" t="s">
        <v>2373</v>
      </c>
      <c r="B329" s="1">
        <v>45240</v>
      </c>
      <c r="C329" t="s">
        <v>1170</v>
      </c>
      <c r="D329" t="s">
        <v>1818</v>
      </c>
      <c r="E329" t="s">
        <v>2023</v>
      </c>
      <c r="F329" s="6">
        <v>1</v>
      </c>
      <c r="G329" s="8">
        <v>272.2</v>
      </c>
      <c r="H329" s="10">
        <v>272.2</v>
      </c>
      <c r="I329" s="8">
        <f>salesfact[[#This Row],[Total Price ]]*J329</f>
        <v>81.66</v>
      </c>
      <c r="J329" s="9">
        <v>0.3</v>
      </c>
      <c r="K329" s="4" t="s">
        <v>2044</v>
      </c>
      <c r="L329" s="10">
        <v>190.54</v>
      </c>
    </row>
    <row r="330" spans="1:12" ht="14.4" x14ac:dyDescent="0.3">
      <c r="A330" t="s">
        <v>2374</v>
      </c>
      <c r="B330" s="1">
        <v>45349</v>
      </c>
      <c r="C330" t="s">
        <v>1467</v>
      </c>
      <c r="D330" t="s">
        <v>1897</v>
      </c>
      <c r="E330" t="s">
        <v>1995</v>
      </c>
      <c r="F330" s="6">
        <v>3</v>
      </c>
      <c r="G330" s="8">
        <v>573.1</v>
      </c>
      <c r="H330" s="10">
        <v>1719.3000000000002</v>
      </c>
      <c r="I330" s="8">
        <f>salesfact[[#This Row],[Total Price ]]*J330</f>
        <v>275.08800000000002</v>
      </c>
      <c r="J330" s="9">
        <v>0.16</v>
      </c>
      <c r="K330" s="4" t="s">
        <v>2049</v>
      </c>
      <c r="L330" s="10">
        <v>1444.212</v>
      </c>
    </row>
    <row r="331" spans="1:12" ht="14.4" x14ac:dyDescent="0.3">
      <c r="A331" t="s">
        <v>2375</v>
      </c>
      <c r="B331" s="1">
        <v>45756</v>
      </c>
      <c r="C331" t="s">
        <v>1130</v>
      </c>
      <c r="D331" t="s">
        <v>1663</v>
      </c>
      <c r="E331" t="s">
        <v>1971</v>
      </c>
      <c r="F331" s="6">
        <v>4</v>
      </c>
      <c r="G331" s="8">
        <v>24.72</v>
      </c>
      <c r="H331" s="10">
        <v>98.88</v>
      </c>
      <c r="I331" s="8">
        <f>salesfact[[#This Row],[Total Price ]]*J331</f>
        <v>27.686400000000003</v>
      </c>
      <c r="J331" s="9">
        <v>0.28000000000000003</v>
      </c>
      <c r="K331" s="4" t="s">
        <v>2044</v>
      </c>
      <c r="L331" s="10">
        <v>71.193599999999989</v>
      </c>
    </row>
    <row r="332" spans="1:12" ht="14.4" x14ac:dyDescent="0.3">
      <c r="A332" t="s">
        <v>2376</v>
      </c>
      <c r="B332" s="1">
        <v>45478</v>
      </c>
      <c r="C332" t="s">
        <v>917</v>
      </c>
      <c r="D332" t="s">
        <v>1677</v>
      </c>
      <c r="E332" t="s">
        <v>2005</v>
      </c>
      <c r="F332" s="6">
        <v>3</v>
      </c>
      <c r="G332" s="8">
        <v>268.89</v>
      </c>
      <c r="H332" s="10">
        <v>806.67</v>
      </c>
      <c r="I332" s="8">
        <f>salesfact[[#This Row],[Total Price ]]*J332</f>
        <v>56.466900000000003</v>
      </c>
      <c r="J332" s="9">
        <v>7.0000000000000007E-2</v>
      </c>
      <c r="K332" s="4" t="s">
        <v>2049</v>
      </c>
      <c r="L332" s="10">
        <v>750.20309999999995</v>
      </c>
    </row>
    <row r="333" spans="1:12" ht="14.4" x14ac:dyDescent="0.3">
      <c r="A333" t="s">
        <v>2377</v>
      </c>
      <c r="B333" s="1">
        <v>45890</v>
      </c>
      <c r="C333" t="s">
        <v>937</v>
      </c>
      <c r="D333" t="s">
        <v>1869</v>
      </c>
      <c r="E333" t="s">
        <v>2005</v>
      </c>
      <c r="F333" s="6">
        <v>1</v>
      </c>
      <c r="G333" s="8">
        <v>78.5</v>
      </c>
      <c r="H333" s="10">
        <v>78.5</v>
      </c>
      <c r="I333" s="8">
        <f>salesfact[[#This Row],[Total Price ]]*J333</f>
        <v>13.345000000000001</v>
      </c>
      <c r="J333" s="9">
        <v>0.17</v>
      </c>
      <c r="K333" s="4" t="s">
        <v>2049</v>
      </c>
      <c r="L333" s="10">
        <v>65.155000000000001</v>
      </c>
    </row>
    <row r="334" spans="1:12" ht="14.4" x14ac:dyDescent="0.3">
      <c r="A334" t="s">
        <v>2378</v>
      </c>
      <c r="B334" s="1">
        <v>45815</v>
      </c>
      <c r="C334" t="s">
        <v>547</v>
      </c>
      <c r="D334" t="s">
        <v>1769</v>
      </c>
      <c r="E334" t="s">
        <v>1988</v>
      </c>
      <c r="F334" s="6">
        <v>3</v>
      </c>
      <c r="G334" s="8">
        <v>399.42</v>
      </c>
      <c r="H334" s="10">
        <v>1198.26</v>
      </c>
      <c r="I334" s="8">
        <f>salesfact[[#This Row],[Total Price ]]*J334</f>
        <v>23.965199999999999</v>
      </c>
      <c r="J334" s="9">
        <v>0.02</v>
      </c>
      <c r="K334" s="4" t="s">
        <v>2044</v>
      </c>
      <c r="L334" s="10">
        <v>1174.2947999999999</v>
      </c>
    </row>
    <row r="335" spans="1:12" ht="14.4" x14ac:dyDescent="0.3">
      <c r="A335" t="s">
        <v>2379</v>
      </c>
      <c r="B335" s="1">
        <v>45891</v>
      </c>
      <c r="C335" t="s">
        <v>378</v>
      </c>
      <c r="D335" t="s">
        <v>1753</v>
      </c>
      <c r="E335" t="s">
        <v>2032</v>
      </c>
      <c r="F335" s="6">
        <v>3</v>
      </c>
      <c r="G335" s="8">
        <v>455.82</v>
      </c>
      <c r="H335" s="10">
        <v>1367.46</v>
      </c>
      <c r="I335" s="8">
        <f>salesfact[[#This Row],[Total Price ]]*J335</f>
        <v>13.6746</v>
      </c>
      <c r="J335" s="9">
        <v>0.01</v>
      </c>
      <c r="K335" s="4" t="s">
        <v>2046</v>
      </c>
      <c r="L335" s="10">
        <v>1353.7854</v>
      </c>
    </row>
    <row r="336" spans="1:12" ht="14.4" x14ac:dyDescent="0.3">
      <c r="A336" t="s">
        <v>2380</v>
      </c>
      <c r="B336" s="1">
        <v>45609</v>
      </c>
      <c r="C336" t="s">
        <v>1213</v>
      </c>
      <c r="D336" t="s">
        <v>1815</v>
      </c>
      <c r="E336" t="s">
        <v>1992</v>
      </c>
      <c r="F336" s="6">
        <v>2</v>
      </c>
      <c r="G336" s="8">
        <v>613.23</v>
      </c>
      <c r="H336" s="10">
        <v>1226.46</v>
      </c>
      <c r="I336" s="8">
        <f>salesfact[[#This Row],[Total Price ]]*J336</f>
        <v>183.96899999999999</v>
      </c>
      <c r="J336" s="9">
        <v>0.15</v>
      </c>
      <c r="K336" s="4" t="s">
        <v>2046</v>
      </c>
      <c r="L336" s="10">
        <v>1042.491</v>
      </c>
    </row>
    <row r="337" spans="1:12" ht="14.4" x14ac:dyDescent="0.3">
      <c r="A337" t="s">
        <v>2381</v>
      </c>
      <c r="B337" s="1">
        <v>45309</v>
      </c>
      <c r="C337" t="s">
        <v>1520</v>
      </c>
      <c r="D337" t="s">
        <v>1648</v>
      </c>
      <c r="E337" t="s">
        <v>2018</v>
      </c>
      <c r="F337" s="6">
        <v>4</v>
      </c>
      <c r="G337" s="8">
        <v>971.9</v>
      </c>
      <c r="H337" s="10">
        <v>3887.6</v>
      </c>
      <c r="I337" s="8">
        <f>salesfact[[#This Row],[Total Price ]]*J337</f>
        <v>1088.528</v>
      </c>
      <c r="J337" s="9">
        <v>0.28000000000000003</v>
      </c>
      <c r="K337" s="4" t="s">
        <v>2046</v>
      </c>
      <c r="L337" s="10">
        <v>2799.0720000000001</v>
      </c>
    </row>
    <row r="338" spans="1:12" ht="14.4" x14ac:dyDescent="0.3">
      <c r="A338" t="s">
        <v>2382</v>
      </c>
      <c r="B338" s="1">
        <v>45519</v>
      </c>
      <c r="C338" t="s">
        <v>175</v>
      </c>
      <c r="D338" t="s">
        <v>1744</v>
      </c>
      <c r="E338" t="s">
        <v>1998</v>
      </c>
      <c r="F338" s="6">
        <v>3</v>
      </c>
      <c r="G338" s="8">
        <v>884.92</v>
      </c>
      <c r="H338" s="10">
        <v>2654.7599999999998</v>
      </c>
      <c r="I338" s="8">
        <f>salesfact[[#This Row],[Total Price ]]*J338</f>
        <v>159.28559999999999</v>
      </c>
      <c r="J338" s="9">
        <v>0.06</v>
      </c>
      <c r="K338" s="4" t="s">
        <v>2046</v>
      </c>
      <c r="L338" s="10">
        <v>2495.4744000000001</v>
      </c>
    </row>
    <row r="339" spans="1:12" ht="14.4" x14ac:dyDescent="0.3">
      <c r="A339" t="s">
        <v>2383</v>
      </c>
      <c r="B339" s="1">
        <v>45921</v>
      </c>
      <c r="C339" t="s">
        <v>387</v>
      </c>
      <c r="D339" t="s">
        <v>1673</v>
      </c>
      <c r="E339" t="s">
        <v>2005</v>
      </c>
      <c r="F339" s="6">
        <v>1</v>
      </c>
      <c r="G339" s="8">
        <v>125</v>
      </c>
      <c r="H339" s="10">
        <v>125</v>
      </c>
      <c r="I339" s="8">
        <f>salesfact[[#This Row],[Total Price ]]*J339</f>
        <v>28.75</v>
      </c>
      <c r="J339" s="9">
        <v>0.23</v>
      </c>
      <c r="K339" s="4" t="s">
        <v>2044</v>
      </c>
      <c r="L339" s="10">
        <v>96.25</v>
      </c>
    </row>
    <row r="340" spans="1:12" ht="14.4" x14ac:dyDescent="0.3">
      <c r="A340" t="s">
        <v>2384</v>
      </c>
      <c r="B340" s="1">
        <v>45465</v>
      </c>
      <c r="C340" t="s">
        <v>531</v>
      </c>
      <c r="D340" t="s">
        <v>1682</v>
      </c>
      <c r="E340" t="s">
        <v>2020</v>
      </c>
      <c r="F340" s="6">
        <v>2</v>
      </c>
      <c r="G340" s="8">
        <v>188.25</v>
      </c>
      <c r="H340" s="10">
        <v>376.5</v>
      </c>
      <c r="I340" s="8">
        <f>salesfact[[#This Row],[Total Price ]]*J340</f>
        <v>30.12</v>
      </c>
      <c r="J340" s="9">
        <v>0.08</v>
      </c>
      <c r="K340" s="4" t="s">
        <v>2046</v>
      </c>
      <c r="L340" s="10">
        <v>346.38</v>
      </c>
    </row>
    <row r="341" spans="1:12" ht="14.4" x14ac:dyDescent="0.3">
      <c r="A341" t="s">
        <v>2385</v>
      </c>
      <c r="B341" s="1">
        <v>45303</v>
      </c>
      <c r="C341" t="s">
        <v>830</v>
      </c>
      <c r="D341" t="s">
        <v>1801</v>
      </c>
      <c r="E341" t="s">
        <v>1995</v>
      </c>
      <c r="F341" s="6">
        <v>4</v>
      </c>
      <c r="G341" s="8">
        <v>344.12</v>
      </c>
      <c r="H341" s="10">
        <v>1376.48</v>
      </c>
      <c r="I341" s="8">
        <f>salesfact[[#This Row],[Total Price ]]*J341</f>
        <v>344.12</v>
      </c>
      <c r="J341" s="9">
        <v>0.25</v>
      </c>
      <c r="K341" s="4" t="s">
        <v>2046</v>
      </c>
      <c r="L341" s="10">
        <v>1032.3599999999999</v>
      </c>
    </row>
    <row r="342" spans="1:12" ht="14.4" x14ac:dyDescent="0.3">
      <c r="A342" t="s">
        <v>2386</v>
      </c>
      <c r="B342" s="1">
        <v>45218</v>
      </c>
      <c r="C342" t="s">
        <v>231</v>
      </c>
      <c r="D342" t="s">
        <v>1708</v>
      </c>
      <c r="E342" t="s">
        <v>2032</v>
      </c>
      <c r="F342" s="6">
        <v>3</v>
      </c>
      <c r="G342" s="8">
        <v>997.95</v>
      </c>
      <c r="H342" s="10">
        <v>2993.8500000000004</v>
      </c>
      <c r="I342" s="8">
        <f>salesfact[[#This Row],[Total Price ]]*J342</f>
        <v>269.44650000000001</v>
      </c>
      <c r="J342" s="9">
        <v>0.09</v>
      </c>
      <c r="K342" s="4" t="s">
        <v>2049</v>
      </c>
      <c r="L342" s="10">
        <v>2724.4034999999999</v>
      </c>
    </row>
    <row r="343" spans="1:12" ht="14.4" x14ac:dyDescent="0.3">
      <c r="A343" t="s">
        <v>2387</v>
      </c>
      <c r="B343" s="1">
        <v>45727</v>
      </c>
      <c r="C343" t="s">
        <v>603</v>
      </c>
      <c r="D343" t="s">
        <v>1686</v>
      </c>
      <c r="E343" t="s">
        <v>2020</v>
      </c>
      <c r="F343" s="6">
        <v>3</v>
      </c>
      <c r="G343" s="8">
        <v>121.64</v>
      </c>
      <c r="H343" s="10">
        <v>364.92</v>
      </c>
      <c r="I343" s="8">
        <f>salesfact[[#This Row],[Total Price ]]*J343</f>
        <v>25.544400000000003</v>
      </c>
      <c r="J343" s="9">
        <v>7.0000000000000007E-2</v>
      </c>
      <c r="K343" s="4" t="s">
        <v>2046</v>
      </c>
      <c r="L343" s="10">
        <v>339.37560000000002</v>
      </c>
    </row>
    <row r="344" spans="1:12" ht="14.4" x14ac:dyDescent="0.3">
      <c r="A344" t="s">
        <v>2388</v>
      </c>
      <c r="B344" s="1">
        <v>45557</v>
      </c>
      <c r="C344" t="s">
        <v>827</v>
      </c>
      <c r="D344" t="s">
        <v>1869</v>
      </c>
      <c r="E344" t="s">
        <v>2008</v>
      </c>
      <c r="F344" s="6">
        <v>2</v>
      </c>
      <c r="G344" s="8">
        <v>692.72</v>
      </c>
      <c r="H344" s="10">
        <v>1385.44</v>
      </c>
      <c r="I344" s="8">
        <f>salesfact[[#This Row],[Total Price ]]*J344</f>
        <v>180.10720000000001</v>
      </c>
      <c r="J344" s="9">
        <v>0.13</v>
      </c>
      <c r="K344" s="4" t="s">
        <v>2046</v>
      </c>
      <c r="L344" s="10">
        <v>1205.3327999999999</v>
      </c>
    </row>
    <row r="345" spans="1:12" ht="14.4" x14ac:dyDescent="0.3">
      <c r="A345" t="s">
        <v>2389</v>
      </c>
      <c r="B345" s="1">
        <v>45623</v>
      </c>
      <c r="C345" t="s">
        <v>145</v>
      </c>
      <c r="D345" t="s">
        <v>1731</v>
      </c>
      <c r="E345" t="s">
        <v>2032</v>
      </c>
      <c r="F345" s="6">
        <v>3</v>
      </c>
      <c r="G345" s="8">
        <v>794.59</v>
      </c>
      <c r="H345" s="10">
        <v>2383.77</v>
      </c>
      <c r="I345" s="8">
        <f>salesfact[[#This Row],[Total Price ]]*J345</f>
        <v>71.513099999999994</v>
      </c>
      <c r="J345" s="9">
        <v>0.03</v>
      </c>
      <c r="K345" s="4" t="s">
        <v>2046</v>
      </c>
      <c r="L345" s="10">
        <v>2312.2568999999999</v>
      </c>
    </row>
    <row r="346" spans="1:12" ht="14.4" x14ac:dyDescent="0.3">
      <c r="A346" t="s">
        <v>2390</v>
      </c>
      <c r="B346" s="1">
        <v>45224</v>
      </c>
      <c r="C346" t="s">
        <v>86</v>
      </c>
      <c r="D346" t="s">
        <v>1738</v>
      </c>
      <c r="E346" t="s">
        <v>2005</v>
      </c>
      <c r="F346" s="6">
        <v>1</v>
      </c>
      <c r="G346" s="8">
        <v>907.95</v>
      </c>
      <c r="H346" s="10">
        <v>907.95</v>
      </c>
      <c r="I346" s="8">
        <f>salesfact[[#This Row],[Total Price ]]*J346</f>
        <v>90.795000000000016</v>
      </c>
      <c r="J346" s="9">
        <v>0.1</v>
      </c>
      <c r="K346" s="4" t="s">
        <v>2046</v>
      </c>
      <c r="L346" s="10">
        <v>817.15500000000009</v>
      </c>
    </row>
    <row r="347" spans="1:12" ht="14.4" x14ac:dyDescent="0.3">
      <c r="A347" t="s">
        <v>2391</v>
      </c>
      <c r="B347" s="1">
        <v>45940</v>
      </c>
      <c r="C347" t="s">
        <v>1032</v>
      </c>
      <c r="D347" t="s">
        <v>1815</v>
      </c>
      <c r="E347" t="s">
        <v>1971</v>
      </c>
      <c r="F347" s="6">
        <v>2</v>
      </c>
      <c r="G347" s="8">
        <v>660.81</v>
      </c>
      <c r="H347" s="10">
        <v>1321.62</v>
      </c>
      <c r="I347" s="8">
        <f>salesfact[[#This Row],[Total Price ]]*J347</f>
        <v>237.89159999999998</v>
      </c>
      <c r="J347" s="9">
        <v>0.18</v>
      </c>
      <c r="K347" s="4" t="s">
        <v>2044</v>
      </c>
      <c r="L347" s="10">
        <v>1083.7284</v>
      </c>
    </row>
    <row r="348" spans="1:12" ht="14.4" x14ac:dyDescent="0.3">
      <c r="A348" t="s">
        <v>2392</v>
      </c>
      <c r="B348" s="1">
        <v>45915</v>
      </c>
      <c r="C348" t="s">
        <v>288</v>
      </c>
      <c r="D348" t="s">
        <v>1818</v>
      </c>
      <c r="E348" t="s">
        <v>2001</v>
      </c>
      <c r="F348" s="6">
        <v>3</v>
      </c>
      <c r="G348" s="8">
        <v>564.94000000000005</v>
      </c>
      <c r="H348" s="10">
        <v>1694.8200000000002</v>
      </c>
      <c r="I348" s="8">
        <f>salesfact[[#This Row],[Total Price ]]*J348</f>
        <v>372.86040000000003</v>
      </c>
      <c r="J348" s="9">
        <v>0.22</v>
      </c>
      <c r="K348" s="4" t="s">
        <v>2049</v>
      </c>
      <c r="L348" s="10">
        <v>1321.9595999999999</v>
      </c>
    </row>
    <row r="349" spans="1:12" ht="14.4" x14ac:dyDescent="0.3">
      <c r="A349" t="s">
        <v>2393</v>
      </c>
      <c r="B349" s="1">
        <v>45541</v>
      </c>
      <c r="C349" t="s">
        <v>261</v>
      </c>
      <c r="D349" t="s">
        <v>1700</v>
      </c>
      <c r="E349" t="s">
        <v>2020</v>
      </c>
      <c r="F349" s="6">
        <v>2</v>
      </c>
      <c r="G349" s="8">
        <v>280.37</v>
      </c>
      <c r="H349" s="10">
        <v>560.74</v>
      </c>
      <c r="I349" s="8">
        <f>salesfact[[#This Row],[Total Price ]]*J349</f>
        <v>123.36280000000001</v>
      </c>
      <c r="J349" s="9">
        <v>0.22</v>
      </c>
      <c r="K349" s="4" t="s">
        <v>2049</v>
      </c>
      <c r="L349" s="10">
        <v>437.37720000000002</v>
      </c>
    </row>
    <row r="350" spans="1:12" ht="14.4" x14ac:dyDescent="0.3">
      <c r="A350" t="s">
        <v>2394</v>
      </c>
      <c r="B350" s="1">
        <v>45489</v>
      </c>
      <c r="C350" t="s">
        <v>1278</v>
      </c>
      <c r="D350" t="s">
        <v>1815</v>
      </c>
      <c r="E350" t="s">
        <v>1985</v>
      </c>
      <c r="F350" s="6">
        <v>2</v>
      </c>
      <c r="G350" s="8">
        <v>85.23</v>
      </c>
      <c r="H350" s="10">
        <v>170.46</v>
      </c>
      <c r="I350" s="8">
        <f>salesfact[[#This Row],[Total Price ]]*J350</f>
        <v>22.159800000000001</v>
      </c>
      <c r="J350" s="9">
        <v>0.13</v>
      </c>
      <c r="K350" s="4" t="s">
        <v>2044</v>
      </c>
      <c r="L350" s="10">
        <v>148.30019999999999</v>
      </c>
    </row>
    <row r="351" spans="1:12" ht="14.4" x14ac:dyDescent="0.3">
      <c r="A351" t="s">
        <v>2395</v>
      </c>
      <c r="B351" s="1">
        <v>45748</v>
      </c>
      <c r="C351" t="s">
        <v>1105</v>
      </c>
      <c r="D351" t="s">
        <v>1741</v>
      </c>
      <c r="E351" t="s">
        <v>2016</v>
      </c>
      <c r="F351" s="6">
        <v>2</v>
      </c>
      <c r="G351" s="8">
        <v>563.29999999999995</v>
      </c>
      <c r="H351" s="10">
        <v>1126.5999999999999</v>
      </c>
      <c r="I351" s="8">
        <f>salesfact[[#This Row],[Total Price ]]*J351</f>
        <v>292.916</v>
      </c>
      <c r="J351" s="9">
        <v>0.26</v>
      </c>
      <c r="K351" s="4" t="s">
        <v>2044</v>
      </c>
      <c r="L351" s="10">
        <v>833.68399999999997</v>
      </c>
    </row>
    <row r="352" spans="1:12" ht="14.4" x14ac:dyDescent="0.3">
      <c r="A352" t="s">
        <v>2396</v>
      </c>
      <c r="B352" s="1">
        <v>45309</v>
      </c>
      <c r="C352" t="s">
        <v>171</v>
      </c>
      <c r="D352" t="s">
        <v>1906</v>
      </c>
      <c r="E352" t="s">
        <v>2029</v>
      </c>
      <c r="F352" s="6">
        <v>2</v>
      </c>
      <c r="G352" s="8">
        <v>827.81</v>
      </c>
      <c r="H352" s="10">
        <v>1655.62</v>
      </c>
      <c r="I352" s="8">
        <f>salesfact[[#This Row],[Total Price ]]*J352</f>
        <v>66.224800000000002</v>
      </c>
      <c r="J352" s="9">
        <v>0.04</v>
      </c>
      <c r="K352" s="4" t="s">
        <v>2046</v>
      </c>
      <c r="L352" s="10">
        <v>1589.3951999999999</v>
      </c>
    </row>
    <row r="353" spans="1:12" ht="14.4" x14ac:dyDescent="0.3">
      <c r="A353" t="s">
        <v>2397</v>
      </c>
      <c r="B353" s="1">
        <v>45621</v>
      </c>
      <c r="C353" t="s">
        <v>806</v>
      </c>
      <c r="D353" t="s">
        <v>1689</v>
      </c>
      <c r="E353" t="s">
        <v>2029</v>
      </c>
      <c r="F353" s="6">
        <v>3</v>
      </c>
      <c r="G353" s="8">
        <v>877.71</v>
      </c>
      <c r="H353" s="10">
        <v>2633.13</v>
      </c>
      <c r="I353" s="8">
        <f>salesfact[[#This Row],[Total Price ]]*J353</f>
        <v>315.97559999999999</v>
      </c>
      <c r="J353" s="9">
        <v>0.12</v>
      </c>
      <c r="K353" s="4" t="s">
        <v>2046</v>
      </c>
      <c r="L353" s="10">
        <v>2317.1543999999999</v>
      </c>
    </row>
    <row r="354" spans="1:12" ht="14.4" x14ac:dyDescent="0.3">
      <c r="A354" t="s">
        <v>2398</v>
      </c>
      <c r="B354" s="1">
        <v>45603</v>
      </c>
      <c r="C354" t="s">
        <v>937</v>
      </c>
      <c r="D354" t="s">
        <v>1836</v>
      </c>
      <c r="E354" t="s">
        <v>2005</v>
      </c>
      <c r="F354" s="6">
        <v>4</v>
      </c>
      <c r="G354" s="8">
        <v>488.56</v>
      </c>
      <c r="H354" s="10">
        <v>1954.24</v>
      </c>
      <c r="I354" s="8">
        <f>salesfact[[#This Row],[Total Price ]]*J354</f>
        <v>508.10240000000005</v>
      </c>
      <c r="J354" s="9">
        <v>0.26</v>
      </c>
      <c r="K354" s="4" t="s">
        <v>2049</v>
      </c>
      <c r="L354" s="10">
        <v>1446.1376</v>
      </c>
    </row>
    <row r="355" spans="1:12" ht="14.4" x14ac:dyDescent="0.3">
      <c r="A355" t="s">
        <v>2399</v>
      </c>
      <c r="B355" s="1">
        <v>45501</v>
      </c>
      <c r="C355" t="s">
        <v>450</v>
      </c>
      <c r="D355" t="s">
        <v>1735</v>
      </c>
      <c r="E355" t="s">
        <v>2013</v>
      </c>
      <c r="F355" s="6">
        <v>4</v>
      </c>
      <c r="G355" s="8">
        <v>175.91</v>
      </c>
      <c r="H355" s="10">
        <v>703.64</v>
      </c>
      <c r="I355" s="8">
        <f>salesfact[[#This Row],[Total Price ]]*J355</f>
        <v>91.473200000000006</v>
      </c>
      <c r="J355" s="9">
        <v>0.13</v>
      </c>
      <c r="K355" s="4" t="s">
        <v>2046</v>
      </c>
      <c r="L355" s="10">
        <v>612.16679999999997</v>
      </c>
    </row>
    <row r="356" spans="1:12" ht="14.4" x14ac:dyDescent="0.3">
      <c r="A356" t="s">
        <v>2400</v>
      </c>
      <c r="B356" s="1">
        <v>45398</v>
      </c>
      <c r="C356" t="s">
        <v>906</v>
      </c>
      <c r="D356" t="s">
        <v>1927</v>
      </c>
      <c r="E356" t="s">
        <v>2001</v>
      </c>
      <c r="F356" s="6">
        <v>4</v>
      </c>
      <c r="G356" s="8">
        <v>289.66000000000003</v>
      </c>
      <c r="H356" s="10">
        <v>1158.6400000000001</v>
      </c>
      <c r="I356" s="8">
        <f>salesfact[[#This Row],[Total Price ]]*J356</f>
        <v>289.66000000000003</v>
      </c>
      <c r="J356" s="9">
        <v>0.25</v>
      </c>
      <c r="K356" s="4" t="s">
        <v>2049</v>
      </c>
      <c r="L356" s="10">
        <v>868.98</v>
      </c>
    </row>
    <row r="357" spans="1:12" ht="14.4" x14ac:dyDescent="0.3">
      <c r="A357" t="s">
        <v>2401</v>
      </c>
      <c r="B357" s="1">
        <v>45304</v>
      </c>
      <c r="C357" t="s">
        <v>886</v>
      </c>
      <c r="D357" t="s">
        <v>1700</v>
      </c>
      <c r="E357" t="s">
        <v>2020</v>
      </c>
      <c r="F357" s="6">
        <v>2</v>
      </c>
      <c r="G357" s="8">
        <v>899.27</v>
      </c>
      <c r="H357" s="10">
        <v>1798.54</v>
      </c>
      <c r="I357" s="8">
        <f>salesfact[[#This Row],[Total Price ]]*J357</f>
        <v>305.7518</v>
      </c>
      <c r="J357" s="9">
        <v>0.17</v>
      </c>
      <c r="K357" s="4" t="s">
        <v>2044</v>
      </c>
      <c r="L357" s="10">
        <v>1492.7882</v>
      </c>
    </row>
    <row r="358" spans="1:12" ht="14.4" x14ac:dyDescent="0.3">
      <c r="A358" t="s">
        <v>2402</v>
      </c>
      <c r="B358" s="1">
        <v>45299</v>
      </c>
      <c r="C358" t="s">
        <v>304</v>
      </c>
      <c r="D358" t="s">
        <v>1711</v>
      </c>
      <c r="E358" t="s">
        <v>1976</v>
      </c>
      <c r="F358" s="6">
        <v>1</v>
      </c>
      <c r="G358" s="8">
        <v>691.38</v>
      </c>
      <c r="H358" s="10">
        <v>691.38</v>
      </c>
      <c r="I358" s="8">
        <f>salesfact[[#This Row],[Total Price ]]*J358</f>
        <v>76.0518</v>
      </c>
      <c r="J358" s="9">
        <v>0.11</v>
      </c>
      <c r="K358" s="4" t="s">
        <v>2049</v>
      </c>
      <c r="L358" s="10">
        <v>615.32820000000004</v>
      </c>
    </row>
    <row r="359" spans="1:12" ht="14.4" x14ac:dyDescent="0.3">
      <c r="A359" t="s">
        <v>2403</v>
      </c>
      <c r="B359" s="1">
        <v>45564</v>
      </c>
      <c r="C359" t="s">
        <v>650</v>
      </c>
      <c r="D359" t="s">
        <v>1741</v>
      </c>
      <c r="E359" t="s">
        <v>1971</v>
      </c>
      <c r="F359" s="6">
        <v>3</v>
      </c>
      <c r="G359" s="8">
        <v>158.72</v>
      </c>
      <c r="H359" s="10">
        <v>476.15999999999997</v>
      </c>
      <c r="I359" s="8">
        <f>salesfact[[#This Row],[Total Price ]]*J359</f>
        <v>61.900799999999997</v>
      </c>
      <c r="J359" s="9">
        <v>0.13</v>
      </c>
      <c r="K359" s="4" t="s">
        <v>2044</v>
      </c>
      <c r="L359" s="10">
        <v>414.25920000000002</v>
      </c>
    </row>
    <row r="360" spans="1:12" ht="14.4" x14ac:dyDescent="0.3">
      <c r="A360" t="s">
        <v>2404</v>
      </c>
      <c r="B360" s="1">
        <v>45413</v>
      </c>
      <c r="C360" t="s">
        <v>793</v>
      </c>
      <c r="D360" t="s">
        <v>1845</v>
      </c>
      <c r="E360" t="s">
        <v>2023</v>
      </c>
      <c r="F360" s="6">
        <v>4</v>
      </c>
      <c r="G360" s="8">
        <v>537.15</v>
      </c>
      <c r="H360" s="10">
        <v>2148.6</v>
      </c>
      <c r="I360" s="8">
        <f>salesfact[[#This Row],[Total Price ]]*J360</f>
        <v>128.916</v>
      </c>
      <c r="J360" s="9">
        <v>0.06</v>
      </c>
      <c r="K360" s="4" t="s">
        <v>2049</v>
      </c>
      <c r="L360" s="10">
        <v>2019.684</v>
      </c>
    </row>
    <row r="361" spans="1:12" ht="14.4" x14ac:dyDescent="0.3">
      <c r="A361" t="s">
        <v>2405</v>
      </c>
      <c r="B361" s="1">
        <v>45480</v>
      </c>
      <c r="C361" t="s">
        <v>1405</v>
      </c>
      <c r="D361" t="s">
        <v>1786</v>
      </c>
      <c r="E361" t="s">
        <v>2005</v>
      </c>
      <c r="F361" s="6">
        <v>3</v>
      </c>
      <c r="G361" s="8">
        <v>771.7</v>
      </c>
      <c r="H361" s="10">
        <v>2315.1000000000004</v>
      </c>
      <c r="I361" s="8">
        <f>salesfact[[#This Row],[Total Price ]]*J361</f>
        <v>115.75500000000002</v>
      </c>
      <c r="J361" s="9">
        <v>0.05</v>
      </c>
      <c r="K361" s="4" t="s">
        <v>2049</v>
      </c>
      <c r="L361" s="10">
        <v>2199.3449999999998</v>
      </c>
    </row>
    <row r="362" spans="1:12" ht="14.4" x14ac:dyDescent="0.3">
      <c r="A362" t="s">
        <v>2406</v>
      </c>
      <c r="B362" s="1">
        <v>45610</v>
      </c>
      <c r="C362" t="s">
        <v>465</v>
      </c>
      <c r="D362" t="s">
        <v>1930</v>
      </c>
      <c r="E362" t="s">
        <v>1976</v>
      </c>
      <c r="F362" s="6">
        <v>4</v>
      </c>
      <c r="G362" s="8">
        <v>677.25</v>
      </c>
      <c r="H362" s="10">
        <v>2709</v>
      </c>
      <c r="I362" s="8">
        <f>salesfact[[#This Row],[Total Price ]]*J362</f>
        <v>379.26000000000005</v>
      </c>
      <c r="J362" s="9">
        <v>0.14000000000000001</v>
      </c>
      <c r="K362" s="4" t="s">
        <v>2046</v>
      </c>
      <c r="L362" s="10">
        <v>2329.7399999999998</v>
      </c>
    </row>
    <row r="363" spans="1:12" ht="14.4" x14ac:dyDescent="0.3">
      <c r="A363" t="s">
        <v>2407</v>
      </c>
      <c r="B363" s="1">
        <v>45763</v>
      </c>
      <c r="C363" t="s">
        <v>444</v>
      </c>
      <c r="D363" t="s">
        <v>1960</v>
      </c>
      <c r="E363" t="s">
        <v>2011</v>
      </c>
      <c r="F363" s="6">
        <v>1</v>
      </c>
      <c r="G363" s="8">
        <v>645.48</v>
      </c>
      <c r="H363" s="10">
        <v>645.48</v>
      </c>
      <c r="I363" s="8">
        <f>salesfact[[#This Row],[Total Price ]]*J363</f>
        <v>167.82480000000001</v>
      </c>
      <c r="J363" s="9">
        <v>0.26</v>
      </c>
      <c r="K363" s="4" t="s">
        <v>2049</v>
      </c>
      <c r="L363" s="10">
        <v>477.65519999999998</v>
      </c>
    </row>
    <row r="364" spans="1:12" ht="14.4" x14ac:dyDescent="0.3">
      <c r="A364" t="s">
        <v>2408</v>
      </c>
      <c r="B364" s="1">
        <v>45856</v>
      </c>
      <c r="C364" t="s">
        <v>1243</v>
      </c>
      <c r="D364" t="s">
        <v>1885</v>
      </c>
      <c r="E364" t="s">
        <v>1980</v>
      </c>
      <c r="F364" s="6">
        <v>2</v>
      </c>
      <c r="G364" s="8">
        <v>934</v>
      </c>
      <c r="H364" s="10">
        <v>1868</v>
      </c>
      <c r="I364" s="8">
        <f>salesfact[[#This Row],[Total Price ]]*J364</f>
        <v>560.4</v>
      </c>
      <c r="J364" s="9">
        <v>0.3</v>
      </c>
      <c r="K364" s="4" t="s">
        <v>2049</v>
      </c>
      <c r="L364" s="10">
        <v>1307.5999999999999</v>
      </c>
    </row>
    <row r="365" spans="1:12" ht="14.4" x14ac:dyDescent="0.3">
      <c r="A365" t="s">
        <v>2409</v>
      </c>
      <c r="B365" s="1">
        <v>45712</v>
      </c>
      <c r="C365" t="s">
        <v>1170</v>
      </c>
      <c r="D365" t="s">
        <v>1801</v>
      </c>
      <c r="E365" t="s">
        <v>1980</v>
      </c>
      <c r="F365" s="6">
        <v>1</v>
      </c>
      <c r="G365" s="8">
        <v>669.53</v>
      </c>
      <c r="H365" s="10">
        <v>669.53</v>
      </c>
      <c r="I365" s="8">
        <f>salesfact[[#This Row],[Total Price ]]*J365</f>
        <v>133.90600000000001</v>
      </c>
      <c r="J365" s="9">
        <v>0.2</v>
      </c>
      <c r="K365" s="4" t="s">
        <v>2044</v>
      </c>
      <c r="L365" s="10">
        <v>535.62400000000002</v>
      </c>
    </row>
    <row r="366" spans="1:12" ht="14.4" x14ac:dyDescent="0.3">
      <c r="A366" t="s">
        <v>2410</v>
      </c>
      <c r="B366" s="1">
        <v>45723</v>
      </c>
      <c r="C366" t="s">
        <v>812</v>
      </c>
      <c r="D366" t="s">
        <v>1766</v>
      </c>
      <c r="E366" t="s">
        <v>2029</v>
      </c>
      <c r="F366" s="6">
        <v>1</v>
      </c>
      <c r="G366" s="8">
        <v>213.69</v>
      </c>
      <c r="H366" s="10">
        <v>213.69</v>
      </c>
      <c r="I366" s="8">
        <f>salesfact[[#This Row],[Total Price ]]*J366</f>
        <v>59.833200000000005</v>
      </c>
      <c r="J366" s="9">
        <v>0.28000000000000003</v>
      </c>
      <c r="K366" s="4" t="s">
        <v>2049</v>
      </c>
      <c r="L366" s="10">
        <v>153.85679999999999</v>
      </c>
    </row>
    <row r="367" spans="1:12" ht="14.4" x14ac:dyDescent="0.3">
      <c r="A367" t="s">
        <v>2411</v>
      </c>
      <c r="B367" s="1">
        <v>45706</v>
      </c>
      <c r="C367" t="s">
        <v>347</v>
      </c>
      <c r="D367" t="s">
        <v>1721</v>
      </c>
      <c r="E367" t="s">
        <v>2032</v>
      </c>
      <c r="F367" s="6">
        <v>2</v>
      </c>
      <c r="G367" s="8">
        <v>99.1</v>
      </c>
      <c r="H367" s="10">
        <v>198.2</v>
      </c>
      <c r="I367" s="8">
        <f>salesfact[[#This Row],[Total Price ]]*J367</f>
        <v>39.64</v>
      </c>
      <c r="J367" s="9">
        <v>0.2</v>
      </c>
      <c r="K367" s="4" t="s">
        <v>2046</v>
      </c>
      <c r="L367" s="10">
        <v>158.56</v>
      </c>
    </row>
    <row r="368" spans="1:12" ht="14.4" x14ac:dyDescent="0.3">
      <c r="A368" t="s">
        <v>2412</v>
      </c>
      <c r="B368" s="1">
        <v>45469</v>
      </c>
      <c r="C368" t="s">
        <v>1273</v>
      </c>
      <c r="D368" t="s">
        <v>1772</v>
      </c>
      <c r="E368" t="s">
        <v>2023</v>
      </c>
      <c r="F368" s="6">
        <v>1</v>
      </c>
      <c r="G368" s="8">
        <v>628.98</v>
      </c>
      <c r="H368" s="10">
        <v>628.98</v>
      </c>
      <c r="I368" s="8">
        <f>salesfact[[#This Row],[Total Price ]]*J368</f>
        <v>18.869399999999999</v>
      </c>
      <c r="J368" s="9">
        <v>0.03</v>
      </c>
      <c r="K368" s="4" t="s">
        <v>2049</v>
      </c>
      <c r="L368" s="10">
        <v>610.11059999999998</v>
      </c>
    </row>
    <row r="369" spans="1:12" ht="14.4" x14ac:dyDescent="0.3">
      <c r="A369" t="s">
        <v>2413</v>
      </c>
      <c r="B369" s="1">
        <v>45711</v>
      </c>
      <c r="C369" t="s">
        <v>378</v>
      </c>
      <c r="D369" t="s">
        <v>1918</v>
      </c>
      <c r="E369" t="s">
        <v>1988</v>
      </c>
      <c r="F369" s="6">
        <v>3</v>
      </c>
      <c r="G369" s="8">
        <v>944.64</v>
      </c>
      <c r="H369" s="10">
        <v>2833.92</v>
      </c>
      <c r="I369" s="8">
        <f>salesfact[[#This Row],[Total Price ]]*J369</f>
        <v>736.81920000000002</v>
      </c>
      <c r="J369" s="9">
        <v>0.26</v>
      </c>
      <c r="K369" s="4" t="s">
        <v>2044</v>
      </c>
      <c r="L369" s="10">
        <v>2097.1008000000002</v>
      </c>
    </row>
    <row r="370" spans="1:12" ht="14.4" x14ac:dyDescent="0.3">
      <c r="A370" t="s">
        <v>2414</v>
      </c>
      <c r="B370" s="1">
        <v>45823</v>
      </c>
      <c r="C370" t="s">
        <v>1554</v>
      </c>
      <c r="D370" t="s">
        <v>1945</v>
      </c>
      <c r="E370" t="s">
        <v>2013</v>
      </c>
      <c r="F370" s="6">
        <v>2</v>
      </c>
      <c r="G370" s="8">
        <v>121.7</v>
      </c>
      <c r="H370" s="10">
        <v>243.4</v>
      </c>
      <c r="I370" s="8">
        <f>salesfact[[#This Row],[Total Price ]]*J370</f>
        <v>14.603999999999999</v>
      </c>
      <c r="J370" s="9">
        <v>0.06</v>
      </c>
      <c r="K370" s="4" t="s">
        <v>2049</v>
      </c>
      <c r="L370" s="10">
        <v>228.79599999999999</v>
      </c>
    </row>
    <row r="371" spans="1:12" ht="14.4" x14ac:dyDescent="0.3">
      <c r="A371" t="s">
        <v>2415</v>
      </c>
      <c r="B371" s="1">
        <v>45217</v>
      </c>
      <c r="C371" t="s">
        <v>1494</v>
      </c>
      <c r="D371" t="s">
        <v>1860</v>
      </c>
      <c r="E371" t="s">
        <v>1985</v>
      </c>
      <c r="F371" s="6">
        <v>4</v>
      </c>
      <c r="G371" s="8">
        <v>269.49</v>
      </c>
      <c r="H371" s="10">
        <v>1077.96</v>
      </c>
      <c r="I371" s="8">
        <f>salesfact[[#This Row],[Total Price ]]*J371</f>
        <v>75.457200000000014</v>
      </c>
      <c r="J371" s="9">
        <v>7.0000000000000007E-2</v>
      </c>
      <c r="K371" s="4" t="s">
        <v>2046</v>
      </c>
      <c r="L371" s="10">
        <v>1002.5028</v>
      </c>
    </row>
    <row r="372" spans="1:12" ht="14.4" x14ac:dyDescent="0.3">
      <c r="A372" t="s">
        <v>2416</v>
      </c>
      <c r="B372" s="1">
        <v>45733</v>
      </c>
      <c r="C372" t="s">
        <v>431</v>
      </c>
      <c r="D372" t="s">
        <v>1725</v>
      </c>
      <c r="E372" t="s">
        <v>2029</v>
      </c>
      <c r="F372" s="6">
        <v>1</v>
      </c>
      <c r="G372" s="8">
        <v>678.2</v>
      </c>
      <c r="H372" s="10">
        <v>678.2</v>
      </c>
      <c r="I372" s="8">
        <f>salesfact[[#This Row],[Total Price ]]*J372</f>
        <v>94.948000000000022</v>
      </c>
      <c r="J372" s="9">
        <v>0.14000000000000001</v>
      </c>
      <c r="K372" s="4" t="s">
        <v>2044</v>
      </c>
      <c r="L372" s="10">
        <v>583.25200000000007</v>
      </c>
    </row>
    <row r="373" spans="1:12" ht="14.4" x14ac:dyDescent="0.3">
      <c r="A373" t="s">
        <v>2417</v>
      </c>
      <c r="B373" s="1">
        <v>45520</v>
      </c>
      <c r="C373" t="s">
        <v>858</v>
      </c>
      <c r="D373" t="s">
        <v>1936</v>
      </c>
      <c r="E373" t="s">
        <v>2016</v>
      </c>
      <c r="F373" s="6">
        <v>1</v>
      </c>
      <c r="G373" s="8">
        <v>752.45</v>
      </c>
      <c r="H373" s="10">
        <v>752.45</v>
      </c>
      <c r="I373" s="8">
        <f>salesfact[[#This Row],[Total Price ]]*J373</f>
        <v>158.0145</v>
      </c>
      <c r="J373" s="9">
        <v>0.21</v>
      </c>
      <c r="K373" s="4" t="s">
        <v>2049</v>
      </c>
      <c r="L373" s="10">
        <v>594.43550000000005</v>
      </c>
    </row>
    <row r="374" spans="1:12" ht="14.4" x14ac:dyDescent="0.3">
      <c r="A374" t="s">
        <v>2418</v>
      </c>
      <c r="B374" s="1">
        <v>45373</v>
      </c>
      <c r="C374" t="s">
        <v>188</v>
      </c>
      <c r="D374" t="s">
        <v>1948</v>
      </c>
      <c r="E374" t="s">
        <v>2016</v>
      </c>
      <c r="F374" s="6">
        <v>2</v>
      </c>
      <c r="G374" s="8">
        <v>209.66</v>
      </c>
      <c r="H374" s="10">
        <v>419.32</v>
      </c>
      <c r="I374" s="8">
        <f>salesfact[[#This Row],[Total Price ]]*J374</f>
        <v>88.057199999999995</v>
      </c>
      <c r="J374" s="9">
        <v>0.21</v>
      </c>
      <c r="K374" s="4" t="s">
        <v>2044</v>
      </c>
      <c r="L374" s="10">
        <v>331.26280000000003</v>
      </c>
    </row>
    <row r="375" spans="1:12" ht="14.4" x14ac:dyDescent="0.3">
      <c r="A375" t="s">
        <v>2419</v>
      </c>
      <c r="B375" s="1">
        <v>45688</v>
      </c>
      <c r="C375" t="s">
        <v>638</v>
      </c>
      <c r="D375" t="s">
        <v>1957</v>
      </c>
      <c r="E375" t="s">
        <v>2032</v>
      </c>
      <c r="F375" s="6">
        <v>2</v>
      </c>
      <c r="G375" s="8">
        <v>739.95</v>
      </c>
      <c r="H375" s="10">
        <v>1479.9</v>
      </c>
      <c r="I375" s="8">
        <f>salesfact[[#This Row],[Total Price ]]*J375</f>
        <v>147.99</v>
      </c>
      <c r="J375" s="9">
        <v>0.1</v>
      </c>
      <c r="K375" s="4" t="s">
        <v>2049</v>
      </c>
      <c r="L375" s="10">
        <v>1331.91</v>
      </c>
    </row>
    <row r="376" spans="1:12" ht="14.4" x14ac:dyDescent="0.3">
      <c r="A376" t="s">
        <v>2420</v>
      </c>
      <c r="B376" s="1">
        <v>45276</v>
      </c>
      <c r="C376" t="s">
        <v>1549</v>
      </c>
      <c r="D376" t="s">
        <v>1798</v>
      </c>
      <c r="E376" t="s">
        <v>2020</v>
      </c>
      <c r="F376" s="6">
        <v>1</v>
      </c>
      <c r="G376" s="8">
        <v>496.19</v>
      </c>
      <c r="H376" s="10">
        <v>496.19</v>
      </c>
      <c r="I376" s="8">
        <f>salesfact[[#This Row],[Total Price ]]*J376</f>
        <v>39.6952</v>
      </c>
      <c r="J376" s="9">
        <v>0.08</v>
      </c>
      <c r="K376" s="4" t="s">
        <v>2049</v>
      </c>
      <c r="L376" s="10">
        <v>456.4948</v>
      </c>
    </row>
    <row r="377" spans="1:12" ht="14.4" x14ac:dyDescent="0.3">
      <c r="A377" t="s">
        <v>2421</v>
      </c>
      <c r="B377" s="1">
        <v>45756</v>
      </c>
      <c r="C377" t="s">
        <v>219</v>
      </c>
      <c r="D377" t="s">
        <v>1677</v>
      </c>
      <c r="E377" t="s">
        <v>2013</v>
      </c>
      <c r="F377" s="6">
        <v>1</v>
      </c>
      <c r="G377" s="8">
        <v>306.36</v>
      </c>
      <c r="H377" s="10">
        <v>306.36</v>
      </c>
      <c r="I377" s="8">
        <f>salesfact[[#This Row],[Total Price ]]*J377</f>
        <v>3.0636000000000001</v>
      </c>
      <c r="J377" s="9">
        <v>0.01</v>
      </c>
      <c r="K377" s="4" t="s">
        <v>2046</v>
      </c>
      <c r="L377" s="10">
        <v>303.29640000000001</v>
      </c>
    </row>
    <row r="378" spans="1:12" ht="14.4" x14ac:dyDescent="0.3">
      <c r="A378" t="s">
        <v>2422</v>
      </c>
      <c r="B378" s="1">
        <v>45309</v>
      </c>
      <c r="C378" t="s">
        <v>503</v>
      </c>
      <c r="D378" t="s">
        <v>1885</v>
      </c>
      <c r="E378" t="s">
        <v>1988</v>
      </c>
      <c r="F378" s="6">
        <v>4</v>
      </c>
      <c r="G378" s="8">
        <v>693.16</v>
      </c>
      <c r="H378" s="10">
        <v>2772.64</v>
      </c>
      <c r="I378" s="8">
        <f>salesfact[[#This Row],[Total Price ]]*J378</f>
        <v>138.63200000000001</v>
      </c>
      <c r="J378" s="9">
        <v>0.05</v>
      </c>
      <c r="K378" s="4" t="s">
        <v>2046</v>
      </c>
      <c r="L378" s="10">
        <v>2634.0079999999998</v>
      </c>
    </row>
    <row r="379" spans="1:12" ht="14.4" x14ac:dyDescent="0.3">
      <c r="A379" t="s">
        <v>2423</v>
      </c>
      <c r="B379" s="1">
        <v>45744</v>
      </c>
      <c r="C379" t="s">
        <v>1512</v>
      </c>
      <c r="D379" t="s">
        <v>1915</v>
      </c>
      <c r="E379" t="s">
        <v>2008</v>
      </c>
      <c r="F379" s="6">
        <v>1</v>
      </c>
      <c r="G379" s="8">
        <v>995.52</v>
      </c>
      <c r="H379" s="10">
        <v>995.52</v>
      </c>
      <c r="I379" s="8">
        <f>salesfact[[#This Row],[Total Price ]]*J379</f>
        <v>219.01439999999999</v>
      </c>
      <c r="J379" s="9">
        <v>0.22</v>
      </c>
      <c r="K379" s="4" t="s">
        <v>2046</v>
      </c>
      <c r="L379" s="10">
        <v>776.50559999999996</v>
      </c>
    </row>
    <row r="380" spans="1:12" ht="14.4" x14ac:dyDescent="0.3">
      <c r="A380" t="s">
        <v>2424</v>
      </c>
      <c r="B380" s="1">
        <v>45535</v>
      </c>
      <c r="C380" t="s">
        <v>520</v>
      </c>
      <c r="D380" t="s">
        <v>1668</v>
      </c>
      <c r="E380" t="s">
        <v>2029</v>
      </c>
      <c r="F380" s="6">
        <v>4</v>
      </c>
      <c r="G380" s="8">
        <v>241.32</v>
      </c>
      <c r="H380" s="10">
        <v>965.28</v>
      </c>
      <c r="I380" s="8">
        <f>salesfact[[#This Row],[Total Price ]]*J380</f>
        <v>279.93119999999999</v>
      </c>
      <c r="J380" s="9">
        <v>0.28999999999999998</v>
      </c>
      <c r="K380" s="4" t="s">
        <v>2049</v>
      </c>
      <c r="L380" s="10">
        <v>685.34879999999998</v>
      </c>
    </row>
    <row r="381" spans="1:12" ht="14.4" x14ac:dyDescent="0.3">
      <c r="A381" t="s">
        <v>2425</v>
      </c>
      <c r="B381" s="1">
        <v>45240</v>
      </c>
      <c r="C381" t="s">
        <v>881</v>
      </c>
      <c r="D381" t="s">
        <v>1900</v>
      </c>
      <c r="E381" t="s">
        <v>1976</v>
      </c>
      <c r="F381" s="6">
        <v>3</v>
      </c>
      <c r="G381" s="8">
        <v>636.03</v>
      </c>
      <c r="H381" s="10">
        <v>1908.09</v>
      </c>
      <c r="I381" s="8">
        <f>salesfact[[#This Row],[Total Price ]]*J381</f>
        <v>114.48539999999998</v>
      </c>
      <c r="J381" s="9">
        <v>0.06</v>
      </c>
      <c r="K381" s="4" t="s">
        <v>2049</v>
      </c>
      <c r="L381" s="10">
        <v>1793.6045999999999</v>
      </c>
    </row>
    <row r="382" spans="1:12" ht="14.4" x14ac:dyDescent="0.3">
      <c r="A382" t="s">
        <v>2426</v>
      </c>
      <c r="B382" s="1">
        <v>45275</v>
      </c>
      <c r="C382" t="s">
        <v>420</v>
      </c>
      <c r="D382" t="s">
        <v>1655</v>
      </c>
      <c r="E382" t="s">
        <v>2032</v>
      </c>
      <c r="F382" s="6">
        <v>4</v>
      </c>
      <c r="G382" s="8">
        <v>603.30999999999995</v>
      </c>
      <c r="H382" s="10">
        <v>2413.2399999999998</v>
      </c>
      <c r="I382" s="8">
        <f>salesfact[[#This Row],[Total Price ]]*J382</f>
        <v>361.98599999999993</v>
      </c>
      <c r="J382" s="9">
        <v>0.15</v>
      </c>
      <c r="K382" s="4" t="s">
        <v>2044</v>
      </c>
      <c r="L382" s="10">
        <v>2051.2539999999999</v>
      </c>
    </row>
    <row r="383" spans="1:12" ht="14.4" x14ac:dyDescent="0.3">
      <c r="A383" t="s">
        <v>2427</v>
      </c>
      <c r="B383" s="1">
        <v>45427</v>
      </c>
      <c r="C383" t="s">
        <v>341</v>
      </c>
      <c r="D383" t="s">
        <v>1933</v>
      </c>
      <c r="E383" t="s">
        <v>2008</v>
      </c>
      <c r="F383" s="6">
        <v>3</v>
      </c>
      <c r="G383" s="8">
        <v>437.96</v>
      </c>
      <c r="H383" s="10">
        <v>1313.8799999999999</v>
      </c>
      <c r="I383" s="8">
        <f>salesfact[[#This Row],[Total Price ]]*J383</f>
        <v>354.74759999999998</v>
      </c>
      <c r="J383" s="9">
        <v>0.27</v>
      </c>
      <c r="K383" s="4" t="s">
        <v>2049</v>
      </c>
      <c r="L383" s="10">
        <v>959.13239999999985</v>
      </c>
    </row>
    <row r="384" spans="1:12" ht="14.4" x14ac:dyDescent="0.3">
      <c r="A384" t="s">
        <v>2428</v>
      </c>
      <c r="B384" s="1">
        <v>45322</v>
      </c>
      <c r="C384" t="s">
        <v>788</v>
      </c>
      <c r="D384" t="s">
        <v>1763</v>
      </c>
      <c r="E384" t="s">
        <v>1988</v>
      </c>
      <c r="F384" s="6">
        <v>2</v>
      </c>
      <c r="G384" s="8">
        <v>56.91</v>
      </c>
      <c r="H384" s="10">
        <v>113.82</v>
      </c>
      <c r="I384" s="8">
        <f>salesfact[[#This Row],[Total Price ]]*J384</f>
        <v>9.105599999999999</v>
      </c>
      <c r="J384" s="9">
        <v>0.08</v>
      </c>
      <c r="K384" s="4" t="s">
        <v>2049</v>
      </c>
      <c r="L384" s="10">
        <v>104.7144</v>
      </c>
    </row>
    <row r="385" spans="1:12" ht="14.4" x14ac:dyDescent="0.3">
      <c r="A385" t="s">
        <v>2429</v>
      </c>
      <c r="B385" s="1">
        <v>45266</v>
      </c>
      <c r="C385" t="s">
        <v>1170</v>
      </c>
      <c r="D385" t="s">
        <v>1894</v>
      </c>
      <c r="E385" t="s">
        <v>1995</v>
      </c>
      <c r="F385" s="6">
        <v>1</v>
      </c>
      <c r="G385" s="8">
        <v>141.79</v>
      </c>
      <c r="H385" s="10">
        <v>141.79</v>
      </c>
      <c r="I385" s="8">
        <f>salesfact[[#This Row],[Total Price ]]*J385</f>
        <v>14.179</v>
      </c>
      <c r="J385" s="9">
        <v>0.1</v>
      </c>
      <c r="K385" s="4" t="s">
        <v>2044</v>
      </c>
      <c r="L385" s="10">
        <v>127.611</v>
      </c>
    </row>
    <row r="386" spans="1:12" ht="14.4" x14ac:dyDescent="0.3">
      <c r="A386" t="s">
        <v>2430</v>
      </c>
      <c r="B386" s="1">
        <v>45302</v>
      </c>
      <c r="C386" t="s">
        <v>1588</v>
      </c>
      <c r="D386" t="s">
        <v>1677</v>
      </c>
      <c r="E386" t="s">
        <v>2020</v>
      </c>
      <c r="F386" s="6">
        <v>4</v>
      </c>
      <c r="G386" s="8">
        <v>355.14</v>
      </c>
      <c r="H386" s="10">
        <v>1420.56</v>
      </c>
      <c r="I386" s="8">
        <f>salesfact[[#This Row],[Total Price ]]*J386</f>
        <v>227.28960000000001</v>
      </c>
      <c r="J386" s="9">
        <v>0.16</v>
      </c>
      <c r="K386" s="4" t="s">
        <v>2049</v>
      </c>
      <c r="L386" s="10">
        <v>1193.2704000000001</v>
      </c>
    </row>
    <row r="387" spans="1:12" ht="14.4" x14ac:dyDescent="0.3">
      <c r="A387" t="s">
        <v>2431</v>
      </c>
      <c r="B387" s="1">
        <v>45907</v>
      </c>
      <c r="C387" t="s">
        <v>795</v>
      </c>
      <c r="D387" t="s">
        <v>1776</v>
      </c>
      <c r="E387" t="s">
        <v>1995</v>
      </c>
      <c r="F387" s="6">
        <v>4</v>
      </c>
      <c r="G387" s="8">
        <v>960.38</v>
      </c>
      <c r="H387" s="10">
        <v>3841.52</v>
      </c>
      <c r="I387" s="8">
        <f>salesfact[[#This Row],[Total Price ]]*J387</f>
        <v>576.22799999999995</v>
      </c>
      <c r="J387" s="9">
        <v>0.15</v>
      </c>
      <c r="K387" s="4" t="s">
        <v>2049</v>
      </c>
      <c r="L387" s="10">
        <v>3265.2919999999999</v>
      </c>
    </row>
    <row r="388" spans="1:12" ht="14.4" x14ac:dyDescent="0.3">
      <c r="A388" t="s">
        <v>2432</v>
      </c>
      <c r="B388" s="1">
        <v>45433</v>
      </c>
      <c r="C388" t="s">
        <v>1415</v>
      </c>
      <c r="D388" t="s">
        <v>1873</v>
      </c>
      <c r="E388" t="s">
        <v>2023</v>
      </c>
      <c r="F388" s="6">
        <v>3</v>
      </c>
      <c r="G388" s="8">
        <v>847.21</v>
      </c>
      <c r="H388" s="10">
        <v>2541.63</v>
      </c>
      <c r="I388" s="8">
        <f>salesfact[[#This Row],[Total Price ]]*J388</f>
        <v>152.49780000000001</v>
      </c>
      <c r="J388" s="9">
        <v>0.06</v>
      </c>
      <c r="K388" s="4" t="s">
        <v>2046</v>
      </c>
      <c r="L388" s="10">
        <v>2389.1322</v>
      </c>
    </row>
    <row r="389" spans="1:12" ht="14.4" x14ac:dyDescent="0.3">
      <c r="A389" t="s">
        <v>2433</v>
      </c>
      <c r="B389" s="1">
        <v>45892</v>
      </c>
      <c r="C389" t="s">
        <v>307</v>
      </c>
      <c r="D389" t="s">
        <v>1906</v>
      </c>
      <c r="E389" t="s">
        <v>2008</v>
      </c>
      <c r="F389" s="6">
        <v>4</v>
      </c>
      <c r="G389" s="8">
        <v>773.81</v>
      </c>
      <c r="H389" s="10">
        <v>3095.24</v>
      </c>
      <c r="I389" s="8">
        <f>salesfact[[#This Row],[Total Price ]]*J389</f>
        <v>247.61919999999998</v>
      </c>
      <c r="J389" s="9">
        <v>0.08</v>
      </c>
      <c r="K389" s="4" t="s">
        <v>2049</v>
      </c>
      <c r="L389" s="10">
        <v>2847.6208000000001</v>
      </c>
    </row>
    <row r="390" spans="1:12" ht="14.4" x14ac:dyDescent="0.3">
      <c r="A390" t="s">
        <v>2434</v>
      </c>
      <c r="B390" s="1">
        <v>45780</v>
      </c>
      <c r="C390" t="s">
        <v>9</v>
      </c>
      <c r="D390" t="s">
        <v>1854</v>
      </c>
      <c r="E390" t="s">
        <v>2023</v>
      </c>
      <c r="F390" s="6">
        <v>1</v>
      </c>
      <c r="G390" s="8">
        <v>664.71</v>
      </c>
      <c r="H390" s="10">
        <v>664.71</v>
      </c>
      <c r="I390" s="8">
        <f>salesfact[[#This Row],[Total Price ]]*J390</f>
        <v>66.471000000000004</v>
      </c>
      <c r="J390" s="9">
        <v>0.1</v>
      </c>
      <c r="K390" s="4" t="s">
        <v>2046</v>
      </c>
      <c r="L390" s="10">
        <v>598.23900000000003</v>
      </c>
    </row>
    <row r="391" spans="1:12" ht="14.4" x14ac:dyDescent="0.3">
      <c r="A391" t="s">
        <v>2435</v>
      </c>
      <c r="B391" s="1">
        <v>45233</v>
      </c>
      <c r="C391" t="s">
        <v>1206</v>
      </c>
      <c r="D391" t="s">
        <v>1772</v>
      </c>
      <c r="E391" t="s">
        <v>1998</v>
      </c>
      <c r="F391" s="6">
        <v>4</v>
      </c>
      <c r="G391" s="8">
        <v>482.06</v>
      </c>
      <c r="H391" s="10">
        <v>1928.24</v>
      </c>
      <c r="I391" s="8">
        <f>salesfact[[#This Row],[Total Price ]]*J391</f>
        <v>134.97680000000003</v>
      </c>
      <c r="J391" s="9">
        <v>7.0000000000000007E-2</v>
      </c>
      <c r="K391" s="4" t="s">
        <v>2046</v>
      </c>
      <c r="L391" s="10">
        <v>1793.2632000000001</v>
      </c>
    </row>
    <row r="392" spans="1:12" ht="14.4" x14ac:dyDescent="0.3">
      <c r="A392" t="s">
        <v>2436</v>
      </c>
      <c r="B392" s="1">
        <v>45742</v>
      </c>
      <c r="C392" t="s">
        <v>394</v>
      </c>
      <c r="D392" t="s">
        <v>1836</v>
      </c>
      <c r="E392" t="s">
        <v>1985</v>
      </c>
      <c r="F392" s="6">
        <v>4</v>
      </c>
      <c r="G392" s="8">
        <v>995.55</v>
      </c>
      <c r="H392" s="10">
        <v>3982.2</v>
      </c>
      <c r="I392" s="8">
        <f>salesfact[[#This Row],[Total Price ]]*J392</f>
        <v>756.61799999999994</v>
      </c>
      <c r="J392" s="9">
        <v>0.19</v>
      </c>
      <c r="K392" s="4" t="s">
        <v>2046</v>
      </c>
      <c r="L392" s="10">
        <v>3225.5819999999999</v>
      </c>
    </row>
    <row r="393" spans="1:12" ht="14.4" x14ac:dyDescent="0.3">
      <c r="A393" t="s">
        <v>2437</v>
      </c>
      <c r="B393" s="1">
        <v>45478</v>
      </c>
      <c r="C393" t="s">
        <v>576</v>
      </c>
      <c r="D393" t="s">
        <v>1945</v>
      </c>
      <c r="E393" t="s">
        <v>2016</v>
      </c>
      <c r="F393" s="6">
        <v>2</v>
      </c>
      <c r="G393" s="8">
        <v>153.84</v>
      </c>
      <c r="H393" s="10">
        <v>307.68</v>
      </c>
      <c r="I393" s="8">
        <f>salesfact[[#This Row],[Total Price ]]*J393</f>
        <v>83.073600000000013</v>
      </c>
      <c r="J393" s="9">
        <v>0.27</v>
      </c>
      <c r="K393" s="4" t="s">
        <v>2046</v>
      </c>
      <c r="L393" s="10">
        <v>224.60640000000001</v>
      </c>
    </row>
    <row r="394" spans="1:12" ht="14.4" x14ac:dyDescent="0.3">
      <c r="A394" t="s">
        <v>2438</v>
      </c>
      <c r="B394" s="1">
        <v>45789</v>
      </c>
      <c r="C394" t="s">
        <v>613</v>
      </c>
      <c r="D394" t="s">
        <v>1900</v>
      </c>
      <c r="E394" t="s">
        <v>1995</v>
      </c>
      <c r="F394" s="6">
        <v>3</v>
      </c>
      <c r="G394" s="8">
        <v>362.11</v>
      </c>
      <c r="H394" s="10">
        <v>1086.33</v>
      </c>
      <c r="I394" s="8">
        <f>salesfact[[#This Row],[Total Price ]]*J394</f>
        <v>249.85589999999999</v>
      </c>
      <c r="J394" s="9">
        <v>0.23</v>
      </c>
      <c r="K394" s="4" t="s">
        <v>2049</v>
      </c>
      <c r="L394" s="10">
        <v>836.47409999999991</v>
      </c>
    </row>
    <row r="395" spans="1:12" ht="14.4" x14ac:dyDescent="0.3">
      <c r="A395" t="s">
        <v>2439</v>
      </c>
      <c r="B395" s="1">
        <v>45561</v>
      </c>
      <c r="C395" t="s">
        <v>1557</v>
      </c>
      <c r="D395" t="s">
        <v>1792</v>
      </c>
      <c r="E395" t="s">
        <v>2001</v>
      </c>
      <c r="F395" s="6">
        <v>3</v>
      </c>
      <c r="G395" s="8">
        <v>112.26</v>
      </c>
      <c r="H395" s="10">
        <v>336.78000000000003</v>
      </c>
      <c r="I395" s="8">
        <f>salesfact[[#This Row],[Total Price ]]*J395</f>
        <v>37.045800000000007</v>
      </c>
      <c r="J395" s="9">
        <v>0.11</v>
      </c>
      <c r="K395" s="4" t="s">
        <v>2044</v>
      </c>
      <c r="L395" s="10">
        <v>299.73419999999999</v>
      </c>
    </row>
    <row r="396" spans="1:12" ht="14.4" x14ac:dyDescent="0.3">
      <c r="A396" t="s">
        <v>2440</v>
      </c>
      <c r="B396" s="1">
        <v>45378</v>
      </c>
      <c r="C396" t="s">
        <v>771</v>
      </c>
      <c r="D396" t="s">
        <v>1948</v>
      </c>
      <c r="E396" t="s">
        <v>2032</v>
      </c>
      <c r="F396" s="6">
        <v>2</v>
      </c>
      <c r="G396" s="8">
        <v>962.81</v>
      </c>
      <c r="H396" s="10">
        <v>1925.62</v>
      </c>
      <c r="I396" s="8">
        <f>salesfact[[#This Row],[Total Price ]]*J396</f>
        <v>115.53719999999998</v>
      </c>
      <c r="J396" s="9">
        <v>0.06</v>
      </c>
      <c r="K396" s="4" t="s">
        <v>2049</v>
      </c>
      <c r="L396" s="10">
        <v>1810.0827999999999</v>
      </c>
    </row>
    <row r="397" spans="1:12" ht="14.4" x14ac:dyDescent="0.3">
      <c r="A397" t="s">
        <v>2441</v>
      </c>
      <c r="B397" s="1">
        <v>45308</v>
      </c>
      <c r="C397" t="s">
        <v>803</v>
      </c>
      <c r="D397" t="s">
        <v>1721</v>
      </c>
      <c r="E397" t="s">
        <v>1971</v>
      </c>
      <c r="F397" s="6">
        <v>4</v>
      </c>
      <c r="G397" s="8">
        <v>276.23</v>
      </c>
      <c r="H397" s="10">
        <v>1104.92</v>
      </c>
      <c r="I397" s="8">
        <f>salesfact[[#This Row],[Total Price ]]*J397</f>
        <v>132.59040000000002</v>
      </c>
      <c r="J397" s="9">
        <v>0.12</v>
      </c>
      <c r="K397" s="4" t="s">
        <v>2044</v>
      </c>
      <c r="L397" s="10">
        <v>972.32960000000003</v>
      </c>
    </row>
    <row r="398" spans="1:12" ht="14.4" x14ac:dyDescent="0.3">
      <c r="A398" t="s">
        <v>2442</v>
      </c>
      <c r="B398" s="1">
        <v>45407</v>
      </c>
      <c r="C398" t="s">
        <v>91</v>
      </c>
      <c r="D398" t="s">
        <v>1711</v>
      </c>
      <c r="E398" t="s">
        <v>2018</v>
      </c>
      <c r="F398" s="6">
        <v>3</v>
      </c>
      <c r="G398" s="8">
        <v>991.37</v>
      </c>
      <c r="H398" s="10">
        <v>2974.11</v>
      </c>
      <c r="I398" s="8">
        <f>salesfact[[#This Row],[Total Price ]]*J398</f>
        <v>297.411</v>
      </c>
      <c r="J398" s="9">
        <v>0.1</v>
      </c>
      <c r="K398" s="4" t="s">
        <v>2046</v>
      </c>
      <c r="L398" s="10">
        <v>2676.6990000000001</v>
      </c>
    </row>
    <row r="399" spans="1:12" ht="14.4" x14ac:dyDescent="0.3">
      <c r="A399" t="s">
        <v>2443</v>
      </c>
      <c r="B399" s="1">
        <v>45929</v>
      </c>
      <c r="C399" t="s">
        <v>661</v>
      </c>
      <c r="D399" t="s">
        <v>1721</v>
      </c>
      <c r="E399" t="s">
        <v>2016</v>
      </c>
      <c r="F399" s="6">
        <v>3</v>
      </c>
      <c r="G399" s="8">
        <v>977.47</v>
      </c>
      <c r="H399" s="10">
        <v>2932.41</v>
      </c>
      <c r="I399" s="8">
        <f>salesfact[[#This Row],[Total Price ]]*J399</f>
        <v>146.62049999999999</v>
      </c>
      <c r="J399" s="9">
        <v>0.05</v>
      </c>
      <c r="K399" s="4" t="s">
        <v>2044</v>
      </c>
      <c r="L399" s="10">
        <v>2785.7894999999999</v>
      </c>
    </row>
    <row r="400" spans="1:12" ht="14.4" x14ac:dyDescent="0.3">
      <c r="A400" t="s">
        <v>2444</v>
      </c>
      <c r="B400" s="1">
        <v>45844</v>
      </c>
      <c r="C400" t="s">
        <v>781</v>
      </c>
      <c r="D400" t="s">
        <v>1948</v>
      </c>
      <c r="E400" t="s">
        <v>2013</v>
      </c>
      <c r="F400" s="6">
        <v>2</v>
      </c>
      <c r="G400" s="8">
        <v>308.7</v>
      </c>
      <c r="H400" s="10">
        <v>617.4</v>
      </c>
      <c r="I400" s="8">
        <f>salesfact[[#This Row],[Total Price ]]*J400</f>
        <v>123.48</v>
      </c>
      <c r="J400" s="9">
        <v>0.2</v>
      </c>
      <c r="K400" s="4" t="s">
        <v>2046</v>
      </c>
      <c r="L400" s="10">
        <v>493.92</v>
      </c>
    </row>
    <row r="401" spans="1:12" ht="14.4" x14ac:dyDescent="0.3">
      <c r="A401" t="s">
        <v>2445</v>
      </c>
      <c r="B401" s="1">
        <v>45579</v>
      </c>
      <c r="C401" t="s">
        <v>188</v>
      </c>
      <c r="D401" t="s">
        <v>1663</v>
      </c>
      <c r="E401" t="s">
        <v>2023</v>
      </c>
      <c r="F401" s="6">
        <v>2</v>
      </c>
      <c r="G401" s="8">
        <v>733.87</v>
      </c>
      <c r="H401" s="10">
        <v>1467.74</v>
      </c>
      <c r="I401" s="8">
        <f>salesfact[[#This Row],[Total Price ]]*J401</f>
        <v>146.774</v>
      </c>
      <c r="J401" s="9">
        <v>0.1</v>
      </c>
      <c r="K401" s="4" t="s">
        <v>2046</v>
      </c>
      <c r="L401" s="10">
        <v>1320.9659999999999</v>
      </c>
    </row>
    <row r="402" spans="1:12" ht="14.4" x14ac:dyDescent="0.3">
      <c r="A402" t="s">
        <v>2446</v>
      </c>
      <c r="B402" s="1">
        <v>45227</v>
      </c>
      <c r="C402" t="s">
        <v>416</v>
      </c>
      <c r="D402" t="s">
        <v>1714</v>
      </c>
      <c r="E402" t="s">
        <v>2023</v>
      </c>
      <c r="F402" s="6">
        <v>2</v>
      </c>
      <c r="G402" s="8">
        <v>22.47</v>
      </c>
      <c r="H402" s="10">
        <v>44.94</v>
      </c>
      <c r="I402" s="8">
        <f>salesfact[[#This Row],[Total Price ]]*J402</f>
        <v>9.8867999999999991</v>
      </c>
      <c r="J402" s="9">
        <v>0.22</v>
      </c>
      <c r="K402" s="4" t="s">
        <v>2046</v>
      </c>
      <c r="L402" s="10">
        <v>35.053199999999997</v>
      </c>
    </row>
    <row r="403" spans="1:12" ht="14.4" x14ac:dyDescent="0.3">
      <c r="A403" t="s">
        <v>2447</v>
      </c>
      <c r="B403" s="1">
        <v>45380</v>
      </c>
      <c r="C403" t="s">
        <v>1209</v>
      </c>
      <c r="D403" t="s">
        <v>1836</v>
      </c>
      <c r="E403" t="s">
        <v>2016</v>
      </c>
      <c r="F403" s="6">
        <v>4</v>
      </c>
      <c r="G403" s="8">
        <v>651.36</v>
      </c>
      <c r="H403" s="10">
        <v>2605.44</v>
      </c>
      <c r="I403" s="8">
        <f>salesfact[[#This Row],[Total Price ]]*J403</f>
        <v>338.7072</v>
      </c>
      <c r="J403" s="9">
        <v>0.13</v>
      </c>
      <c r="K403" s="4" t="s">
        <v>2044</v>
      </c>
      <c r="L403" s="10">
        <v>2266.7328000000002</v>
      </c>
    </row>
    <row r="404" spans="1:12" ht="14.4" x14ac:dyDescent="0.3">
      <c r="A404" t="s">
        <v>2448</v>
      </c>
      <c r="B404" s="1">
        <v>45817</v>
      </c>
      <c r="C404" t="s">
        <v>1057</v>
      </c>
      <c r="D404" t="s">
        <v>1696</v>
      </c>
      <c r="E404" t="s">
        <v>2008</v>
      </c>
      <c r="F404" s="6">
        <v>1</v>
      </c>
      <c r="G404" s="8">
        <v>753.39</v>
      </c>
      <c r="H404" s="10">
        <v>753.39</v>
      </c>
      <c r="I404" s="8">
        <f>salesfact[[#This Row],[Total Price ]]*J404</f>
        <v>30.1356</v>
      </c>
      <c r="J404" s="9">
        <v>0.04</v>
      </c>
      <c r="K404" s="4" t="s">
        <v>2049</v>
      </c>
      <c r="L404" s="10">
        <v>723.25439999999992</v>
      </c>
    </row>
    <row r="405" spans="1:12" ht="14.4" x14ac:dyDescent="0.3">
      <c r="A405" t="s">
        <v>2449</v>
      </c>
      <c r="B405" s="1">
        <v>45576</v>
      </c>
      <c r="C405" t="s">
        <v>765</v>
      </c>
      <c r="D405" t="s">
        <v>1879</v>
      </c>
      <c r="E405" t="s">
        <v>2013</v>
      </c>
      <c r="F405" s="6">
        <v>4</v>
      </c>
      <c r="G405" s="8">
        <v>849.17</v>
      </c>
      <c r="H405" s="10">
        <v>3396.68</v>
      </c>
      <c r="I405" s="8">
        <f>salesfact[[#This Row],[Total Price ]]*J405</f>
        <v>407.60159999999996</v>
      </c>
      <c r="J405" s="9">
        <v>0.12</v>
      </c>
      <c r="K405" s="4" t="s">
        <v>2049</v>
      </c>
      <c r="L405" s="10">
        <v>2989.0783999999999</v>
      </c>
    </row>
    <row r="406" spans="1:12" ht="14.4" x14ac:dyDescent="0.3">
      <c r="A406" t="s">
        <v>2450</v>
      </c>
      <c r="B406" s="1">
        <v>45495</v>
      </c>
      <c r="C406" t="s">
        <v>1300</v>
      </c>
      <c r="D406" t="s">
        <v>1718</v>
      </c>
      <c r="E406" t="s">
        <v>1971</v>
      </c>
      <c r="F406" s="6">
        <v>4</v>
      </c>
      <c r="G406" s="8">
        <v>585.45000000000005</v>
      </c>
      <c r="H406" s="10">
        <v>2341.8000000000002</v>
      </c>
      <c r="I406" s="8">
        <f>salesfact[[#This Row],[Total Price ]]*J406</f>
        <v>585.45000000000005</v>
      </c>
      <c r="J406" s="9">
        <v>0.25</v>
      </c>
      <c r="K406" s="4" t="s">
        <v>2049</v>
      </c>
      <c r="L406" s="10">
        <v>1756.35</v>
      </c>
    </row>
    <row r="407" spans="1:12" ht="14.4" x14ac:dyDescent="0.3">
      <c r="A407" t="s">
        <v>2451</v>
      </c>
      <c r="B407" s="1">
        <v>45628</v>
      </c>
      <c r="C407" t="s">
        <v>1568</v>
      </c>
      <c r="D407" t="s">
        <v>1891</v>
      </c>
      <c r="E407" t="s">
        <v>2023</v>
      </c>
      <c r="F407" s="6">
        <v>1</v>
      </c>
      <c r="G407" s="8">
        <v>745.15</v>
      </c>
      <c r="H407" s="10">
        <v>745.15</v>
      </c>
      <c r="I407" s="8">
        <f>salesfact[[#This Row],[Total Price ]]*J407</f>
        <v>186.28749999999999</v>
      </c>
      <c r="J407" s="9">
        <v>0.25</v>
      </c>
      <c r="K407" s="4" t="s">
        <v>2049</v>
      </c>
      <c r="L407" s="10">
        <v>558.86249999999995</v>
      </c>
    </row>
    <row r="408" spans="1:12" ht="14.4" x14ac:dyDescent="0.3">
      <c r="A408" t="s">
        <v>2452</v>
      </c>
      <c r="B408" s="1">
        <v>45244</v>
      </c>
      <c r="C408" t="s">
        <v>244</v>
      </c>
      <c r="D408" t="s">
        <v>1963</v>
      </c>
      <c r="E408" t="s">
        <v>1980</v>
      </c>
      <c r="F408" s="6">
        <v>1</v>
      </c>
      <c r="G408" s="8">
        <v>848.69</v>
      </c>
      <c r="H408" s="10">
        <v>848.69</v>
      </c>
      <c r="I408" s="8">
        <f>salesfact[[#This Row],[Total Price ]]*J408</f>
        <v>33.947600000000001</v>
      </c>
      <c r="J408" s="9">
        <v>0.04</v>
      </c>
      <c r="K408" s="4" t="s">
        <v>2049</v>
      </c>
      <c r="L408" s="10">
        <v>814.74239999999998</v>
      </c>
    </row>
    <row r="409" spans="1:12" ht="14.4" x14ac:dyDescent="0.3">
      <c r="A409" t="s">
        <v>2453</v>
      </c>
      <c r="B409" s="1">
        <v>45336</v>
      </c>
      <c r="C409" t="s">
        <v>1395</v>
      </c>
      <c r="D409" t="s">
        <v>1876</v>
      </c>
      <c r="E409" t="s">
        <v>2018</v>
      </c>
      <c r="F409" s="6">
        <v>2</v>
      </c>
      <c r="G409" s="8">
        <v>247.67</v>
      </c>
      <c r="H409" s="10">
        <v>495.34</v>
      </c>
      <c r="I409" s="8">
        <f>salesfact[[#This Row],[Total Price ]]*J409</f>
        <v>49.533999999999999</v>
      </c>
      <c r="J409" s="9">
        <v>0.1</v>
      </c>
      <c r="K409" s="4" t="s">
        <v>2046</v>
      </c>
      <c r="L409" s="10">
        <v>445.80599999999998</v>
      </c>
    </row>
    <row r="410" spans="1:12" ht="14.4" x14ac:dyDescent="0.3">
      <c r="A410" t="s">
        <v>2454</v>
      </c>
      <c r="B410" s="1">
        <v>45465</v>
      </c>
      <c r="C410" t="s">
        <v>195</v>
      </c>
      <c r="D410" t="s">
        <v>1888</v>
      </c>
      <c r="E410" t="s">
        <v>1985</v>
      </c>
      <c r="F410" s="6">
        <v>3</v>
      </c>
      <c r="G410" s="8">
        <v>220.51</v>
      </c>
      <c r="H410" s="10">
        <v>661.53</v>
      </c>
      <c r="I410" s="8">
        <f>salesfact[[#This Row],[Total Price ]]*J410</f>
        <v>13.230599999999999</v>
      </c>
      <c r="J410" s="9">
        <v>0.02</v>
      </c>
      <c r="K410" s="4" t="s">
        <v>2046</v>
      </c>
      <c r="L410" s="10">
        <v>648.29939999999999</v>
      </c>
    </row>
    <row r="411" spans="1:12" ht="14.4" x14ac:dyDescent="0.3">
      <c r="A411" t="s">
        <v>2455</v>
      </c>
      <c r="B411" s="1">
        <v>45837</v>
      </c>
      <c r="C411" t="s">
        <v>1148</v>
      </c>
      <c r="D411" t="s">
        <v>1700</v>
      </c>
      <c r="E411" t="s">
        <v>2023</v>
      </c>
      <c r="F411" s="6">
        <v>4</v>
      </c>
      <c r="G411" s="8">
        <v>370.63</v>
      </c>
      <c r="H411" s="10">
        <v>1482.52</v>
      </c>
      <c r="I411" s="8">
        <f>salesfact[[#This Row],[Total Price ]]*J411</f>
        <v>118.6016</v>
      </c>
      <c r="J411" s="9">
        <v>0.08</v>
      </c>
      <c r="K411" s="4" t="s">
        <v>2044</v>
      </c>
      <c r="L411" s="10">
        <v>1363.9184</v>
      </c>
    </row>
    <row r="412" spans="1:12" ht="14.4" x14ac:dyDescent="0.3">
      <c r="A412" t="s">
        <v>2456</v>
      </c>
      <c r="B412" s="1">
        <v>45706</v>
      </c>
      <c r="C412" t="s">
        <v>1334</v>
      </c>
      <c r="D412" t="s">
        <v>1747</v>
      </c>
      <c r="E412" t="s">
        <v>2032</v>
      </c>
      <c r="F412" s="6">
        <v>4</v>
      </c>
      <c r="G412" s="8">
        <v>349.84</v>
      </c>
      <c r="H412" s="10">
        <v>1399.36</v>
      </c>
      <c r="I412" s="8">
        <f>salesfact[[#This Row],[Total Price ]]*J412</f>
        <v>153.92959999999999</v>
      </c>
      <c r="J412" s="9">
        <v>0.11</v>
      </c>
      <c r="K412" s="4" t="s">
        <v>2044</v>
      </c>
      <c r="L412" s="10">
        <v>1245.4304</v>
      </c>
    </row>
    <row r="413" spans="1:12" ht="14.4" x14ac:dyDescent="0.3">
      <c r="A413" t="s">
        <v>2457</v>
      </c>
      <c r="B413" s="1">
        <v>45823</v>
      </c>
      <c r="C413" t="s">
        <v>214</v>
      </c>
      <c r="D413" t="s">
        <v>1779</v>
      </c>
      <c r="E413" t="s">
        <v>2013</v>
      </c>
      <c r="F413" s="6">
        <v>1</v>
      </c>
      <c r="G413" s="8">
        <v>770.87</v>
      </c>
      <c r="H413" s="10">
        <v>770.87</v>
      </c>
      <c r="I413" s="8">
        <f>salesfact[[#This Row],[Total Price ]]*J413</f>
        <v>77.087000000000003</v>
      </c>
      <c r="J413" s="9">
        <v>0.1</v>
      </c>
      <c r="K413" s="4" t="s">
        <v>2049</v>
      </c>
      <c r="L413" s="10">
        <v>693.78300000000002</v>
      </c>
    </row>
    <row r="414" spans="1:12" ht="14.4" x14ac:dyDescent="0.3">
      <c r="A414" t="s">
        <v>2458</v>
      </c>
      <c r="B414" s="1">
        <v>45518</v>
      </c>
      <c r="C414" t="s">
        <v>1575</v>
      </c>
      <c r="D414" t="s">
        <v>1963</v>
      </c>
      <c r="E414" t="s">
        <v>2026</v>
      </c>
      <c r="F414" s="6">
        <v>3</v>
      </c>
      <c r="G414" s="8">
        <v>507.33</v>
      </c>
      <c r="H414" s="10">
        <v>1521.99</v>
      </c>
      <c r="I414" s="8">
        <f>salesfact[[#This Row],[Total Price ]]*J414</f>
        <v>91.319400000000002</v>
      </c>
      <c r="J414" s="9">
        <v>0.06</v>
      </c>
      <c r="K414" s="4" t="s">
        <v>2046</v>
      </c>
      <c r="L414" s="10">
        <v>1430.6705999999999</v>
      </c>
    </row>
    <row r="415" spans="1:12" ht="14.4" x14ac:dyDescent="0.3">
      <c r="A415" t="s">
        <v>2459</v>
      </c>
      <c r="B415" s="1">
        <v>45863</v>
      </c>
      <c r="C415" t="s">
        <v>716</v>
      </c>
      <c r="D415" t="s">
        <v>1863</v>
      </c>
      <c r="E415" t="s">
        <v>2005</v>
      </c>
      <c r="F415" s="6">
        <v>1</v>
      </c>
      <c r="G415" s="8">
        <v>87.78</v>
      </c>
      <c r="H415" s="10">
        <v>87.78</v>
      </c>
      <c r="I415" s="8">
        <f>salesfact[[#This Row],[Total Price ]]*J415</f>
        <v>5.2667999999999999</v>
      </c>
      <c r="J415" s="9">
        <v>0.06</v>
      </c>
      <c r="K415" s="4" t="s">
        <v>2044</v>
      </c>
      <c r="L415" s="10">
        <v>82.513199999999998</v>
      </c>
    </row>
    <row r="416" spans="1:12" ht="14.4" x14ac:dyDescent="0.3">
      <c r="A416" t="s">
        <v>2460</v>
      </c>
      <c r="B416" s="1">
        <v>45666</v>
      </c>
      <c r="C416" t="s">
        <v>46</v>
      </c>
      <c r="D416" t="s">
        <v>1945</v>
      </c>
      <c r="E416" t="s">
        <v>1988</v>
      </c>
      <c r="F416" s="6">
        <v>2</v>
      </c>
      <c r="G416" s="8">
        <v>772.24</v>
      </c>
      <c r="H416" s="10">
        <v>1544.48</v>
      </c>
      <c r="I416" s="8">
        <f>salesfact[[#This Row],[Total Price ]]*J416</f>
        <v>339.78559999999999</v>
      </c>
      <c r="J416" s="9">
        <v>0.22</v>
      </c>
      <c r="K416" s="4" t="s">
        <v>2044</v>
      </c>
      <c r="L416" s="10">
        <v>1204.6944000000001</v>
      </c>
    </row>
    <row r="417" spans="1:12" ht="14.4" x14ac:dyDescent="0.3">
      <c r="A417" t="s">
        <v>2461</v>
      </c>
      <c r="B417" s="1">
        <v>45813</v>
      </c>
      <c r="C417" t="s">
        <v>231</v>
      </c>
      <c r="D417" t="s">
        <v>1876</v>
      </c>
      <c r="E417" t="s">
        <v>2018</v>
      </c>
      <c r="F417" s="6">
        <v>1</v>
      </c>
      <c r="G417" s="8">
        <v>108.27</v>
      </c>
      <c r="H417" s="10">
        <v>108.27</v>
      </c>
      <c r="I417" s="8">
        <f>salesfact[[#This Row],[Total Price ]]*J417</f>
        <v>10.827</v>
      </c>
      <c r="J417" s="9">
        <v>0.1</v>
      </c>
      <c r="K417" s="4" t="s">
        <v>2049</v>
      </c>
      <c r="L417" s="10">
        <v>97.442999999999998</v>
      </c>
    </row>
    <row r="418" spans="1:12" ht="14.4" x14ac:dyDescent="0.3">
      <c r="A418" t="s">
        <v>2462</v>
      </c>
      <c r="B418" s="1">
        <v>45633</v>
      </c>
      <c r="C418" t="s">
        <v>1206</v>
      </c>
      <c r="D418" t="s">
        <v>1776</v>
      </c>
      <c r="E418" t="s">
        <v>2026</v>
      </c>
      <c r="F418" s="6">
        <v>2</v>
      </c>
      <c r="G418" s="8">
        <v>839.24</v>
      </c>
      <c r="H418" s="10">
        <v>1678.48</v>
      </c>
      <c r="I418" s="8">
        <f>salesfact[[#This Row],[Total Price ]]*J418</f>
        <v>352.48079999999999</v>
      </c>
      <c r="J418" s="9">
        <v>0.21</v>
      </c>
      <c r="K418" s="4" t="s">
        <v>2046</v>
      </c>
      <c r="L418" s="10">
        <v>1325.9992</v>
      </c>
    </row>
    <row r="419" spans="1:12" ht="14.4" x14ac:dyDescent="0.3">
      <c r="A419" t="s">
        <v>2463</v>
      </c>
      <c r="B419" s="1">
        <v>45331</v>
      </c>
      <c r="C419" t="s">
        <v>1314</v>
      </c>
      <c r="D419" t="s">
        <v>1839</v>
      </c>
      <c r="E419" t="s">
        <v>2008</v>
      </c>
      <c r="F419" s="6">
        <v>2</v>
      </c>
      <c r="G419" s="8">
        <v>466.27</v>
      </c>
      <c r="H419" s="10">
        <v>932.54</v>
      </c>
      <c r="I419" s="8">
        <f>salesfact[[#This Row],[Total Price ]]*J419</f>
        <v>102.57939999999999</v>
      </c>
      <c r="J419" s="9">
        <v>0.11</v>
      </c>
      <c r="K419" s="4" t="s">
        <v>2046</v>
      </c>
      <c r="L419" s="10">
        <v>829.9606</v>
      </c>
    </row>
    <row r="420" spans="1:12" ht="14.4" x14ac:dyDescent="0.3">
      <c r="A420" t="s">
        <v>2464</v>
      </c>
      <c r="B420" s="1">
        <v>45942</v>
      </c>
      <c r="C420" t="s">
        <v>1354</v>
      </c>
      <c r="D420" t="s">
        <v>1851</v>
      </c>
      <c r="E420" t="s">
        <v>2018</v>
      </c>
      <c r="F420" s="6">
        <v>3</v>
      </c>
      <c r="G420" s="8">
        <v>969.83</v>
      </c>
      <c r="H420" s="10">
        <v>2909.4900000000002</v>
      </c>
      <c r="I420" s="8">
        <f>salesfact[[#This Row],[Total Price ]]*J420</f>
        <v>58.189800000000005</v>
      </c>
      <c r="J420" s="9">
        <v>0.02</v>
      </c>
      <c r="K420" s="4" t="s">
        <v>2044</v>
      </c>
      <c r="L420" s="10">
        <v>2851.3002000000001</v>
      </c>
    </row>
    <row r="421" spans="1:12" ht="14.4" x14ac:dyDescent="0.3">
      <c r="A421" t="s">
        <v>2465</v>
      </c>
      <c r="B421" s="1">
        <v>45824</v>
      </c>
      <c r="C421" t="s">
        <v>1405</v>
      </c>
      <c r="D421" t="s">
        <v>1939</v>
      </c>
      <c r="E421" t="s">
        <v>2032</v>
      </c>
      <c r="F421" s="6">
        <v>2</v>
      </c>
      <c r="G421" s="8">
        <v>782.11</v>
      </c>
      <c r="H421" s="10">
        <v>1564.22</v>
      </c>
      <c r="I421" s="8">
        <f>salesfact[[#This Row],[Total Price ]]*J421</f>
        <v>265.91740000000004</v>
      </c>
      <c r="J421" s="9">
        <v>0.17</v>
      </c>
      <c r="K421" s="4" t="s">
        <v>2046</v>
      </c>
      <c r="L421" s="10">
        <v>1298.3026</v>
      </c>
    </row>
    <row r="422" spans="1:12" ht="14.4" x14ac:dyDescent="0.3">
      <c r="A422" t="s">
        <v>2466</v>
      </c>
      <c r="B422" s="1">
        <v>45921</v>
      </c>
      <c r="C422" t="s">
        <v>1503</v>
      </c>
      <c r="D422" t="s">
        <v>1783</v>
      </c>
      <c r="E422" t="s">
        <v>2011</v>
      </c>
      <c r="F422" s="6">
        <v>2</v>
      </c>
      <c r="G422" s="8">
        <v>74.63</v>
      </c>
      <c r="H422" s="10">
        <v>149.26</v>
      </c>
      <c r="I422" s="8">
        <f>salesfact[[#This Row],[Total Price ]]*J422</f>
        <v>1.4925999999999999</v>
      </c>
      <c r="J422" s="9">
        <v>0.01</v>
      </c>
      <c r="K422" s="4" t="s">
        <v>2046</v>
      </c>
      <c r="L422" s="10">
        <v>147.76740000000001</v>
      </c>
    </row>
    <row r="423" spans="1:12" ht="14.4" x14ac:dyDescent="0.3">
      <c r="A423" t="s">
        <v>2467</v>
      </c>
      <c r="B423" s="1">
        <v>45909</v>
      </c>
      <c r="C423" t="s">
        <v>204</v>
      </c>
      <c r="D423" t="s">
        <v>1921</v>
      </c>
      <c r="E423" t="s">
        <v>1995</v>
      </c>
      <c r="F423" s="6">
        <v>3</v>
      </c>
      <c r="G423" s="8">
        <v>522.78</v>
      </c>
      <c r="H423" s="10">
        <v>1568.34</v>
      </c>
      <c r="I423" s="8">
        <f>salesfact[[#This Row],[Total Price ]]*J423</f>
        <v>392.08499999999998</v>
      </c>
      <c r="J423" s="9">
        <v>0.25</v>
      </c>
      <c r="K423" s="4" t="s">
        <v>2046</v>
      </c>
      <c r="L423" s="10">
        <v>1176.2550000000001</v>
      </c>
    </row>
    <row r="424" spans="1:12" ht="14.4" x14ac:dyDescent="0.3">
      <c r="A424" t="s">
        <v>2468</v>
      </c>
      <c r="B424" s="1">
        <v>45853</v>
      </c>
      <c r="C424" t="s">
        <v>1181</v>
      </c>
      <c r="D424" t="s">
        <v>1693</v>
      </c>
      <c r="E424" t="s">
        <v>2020</v>
      </c>
      <c r="F424" s="6">
        <v>1</v>
      </c>
      <c r="G424" s="8">
        <v>206.45</v>
      </c>
      <c r="H424" s="10">
        <v>206.45</v>
      </c>
      <c r="I424" s="8">
        <f>salesfact[[#This Row],[Total Price ]]*J424</f>
        <v>30.967499999999998</v>
      </c>
      <c r="J424" s="9">
        <v>0.15</v>
      </c>
      <c r="K424" s="4" t="s">
        <v>2046</v>
      </c>
      <c r="L424" s="10">
        <v>175.48249999999999</v>
      </c>
    </row>
    <row r="425" spans="1:12" ht="14.4" x14ac:dyDescent="0.3">
      <c r="A425" t="s">
        <v>2469</v>
      </c>
      <c r="B425" s="1">
        <v>45580</v>
      </c>
      <c r="C425" t="s">
        <v>590</v>
      </c>
      <c r="D425" t="s">
        <v>1873</v>
      </c>
      <c r="E425" t="s">
        <v>1992</v>
      </c>
      <c r="F425" s="6">
        <v>1</v>
      </c>
      <c r="G425" s="8">
        <v>815.53</v>
      </c>
      <c r="H425" s="10">
        <v>815.53</v>
      </c>
      <c r="I425" s="8">
        <f>salesfact[[#This Row],[Total Price ]]*J425</f>
        <v>244.65899999999999</v>
      </c>
      <c r="J425" s="9">
        <v>0.3</v>
      </c>
      <c r="K425" s="4" t="s">
        <v>2046</v>
      </c>
      <c r="L425" s="10">
        <v>570.87099999999998</v>
      </c>
    </row>
    <row r="426" spans="1:12" ht="14.4" x14ac:dyDescent="0.3">
      <c r="A426" t="s">
        <v>2470</v>
      </c>
      <c r="B426" s="1">
        <v>45220</v>
      </c>
      <c r="C426" t="s">
        <v>188</v>
      </c>
      <c r="D426" t="s">
        <v>1903</v>
      </c>
      <c r="E426" t="s">
        <v>2016</v>
      </c>
      <c r="F426" s="6">
        <v>1</v>
      </c>
      <c r="G426" s="8">
        <v>823.61</v>
      </c>
      <c r="H426" s="10">
        <v>823.61</v>
      </c>
      <c r="I426" s="8">
        <f>salesfact[[#This Row],[Total Price ]]*J426</f>
        <v>230.61080000000001</v>
      </c>
      <c r="J426" s="9">
        <v>0.28000000000000003</v>
      </c>
      <c r="K426" s="4" t="s">
        <v>2049</v>
      </c>
      <c r="L426" s="10">
        <v>592.99919999999997</v>
      </c>
    </row>
    <row r="427" spans="1:12" ht="14.4" x14ac:dyDescent="0.3">
      <c r="A427" t="s">
        <v>2471</v>
      </c>
      <c r="B427" s="1">
        <v>45807</v>
      </c>
      <c r="C427" t="s">
        <v>1572</v>
      </c>
      <c r="D427" t="s">
        <v>1927</v>
      </c>
      <c r="E427" t="s">
        <v>2005</v>
      </c>
      <c r="F427" s="6">
        <v>2</v>
      </c>
      <c r="G427" s="8">
        <v>209.96</v>
      </c>
      <c r="H427" s="10">
        <v>419.92</v>
      </c>
      <c r="I427" s="8">
        <f>salesfact[[#This Row],[Total Price ]]*J427</f>
        <v>0</v>
      </c>
      <c r="J427" s="9">
        <v>0</v>
      </c>
      <c r="K427" s="4" t="s">
        <v>2044</v>
      </c>
      <c r="L427" s="10">
        <v>419.92</v>
      </c>
    </row>
    <row r="428" spans="1:12" ht="14.4" x14ac:dyDescent="0.3">
      <c r="A428" t="s">
        <v>2472</v>
      </c>
      <c r="B428" s="1">
        <v>45462</v>
      </c>
      <c r="C428" t="s">
        <v>682</v>
      </c>
      <c r="D428" t="s">
        <v>1638</v>
      </c>
      <c r="E428" t="s">
        <v>2023</v>
      </c>
      <c r="F428" s="6">
        <v>4</v>
      </c>
      <c r="G428" s="8">
        <v>897.93</v>
      </c>
      <c r="H428" s="10">
        <v>3591.72</v>
      </c>
      <c r="I428" s="8">
        <f>salesfact[[#This Row],[Total Price ]]*J428</f>
        <v>179.58600000000001</v>
      </c>
      <c r="J428" s="9">
        <v>0.05</v>
      </c>
      <c r="K428" s="4" t="s">
        <v>2049</v>
      </c>
      <c r="L428" s="10">
        <v>3412.134</v>
      </c>
    </row>
    <row r="429" spans="1:12" ht="14.4" x14ac:dyDescent="0.3">
      <c r="A429" t="s">
        <v>2473</v>
      </c>
      <c r="B429" s="1">
        <v>45646</v>
      </c>
      <c r="C429" t="s">
        <v>702</v>
      </c>
      <c r="D429" t="s">
        <v>1854</v>
      </c>
      <c r="E429" t="s">
        <v>1971</v>
      </c>
      <c r="F429" s="6">
        <v>4</v>
      </c>
      <c r="G429" s="8">
        <v>925.95</v>
      </c>
      <c r="H429" s="10">
        <v>3703.8</v>
      </c>
      <c r="I429" s="8">
        <f>salesfact[[#This Row],[Total Price ]]*J429</f>
        <v>592.60800000000006</v>
      </c>
      <c r="J429" s="9">
        <v>0.16</v>
      </c>
      <c r="K429" s="4" t="s">
        <v>2049</v>
      </c>
      <c r="L429" s="10">
        <v>3111.192</v>
      </c>
    </row>
    <row r="430" spans="1:12" ht="14.4" x14ac:dyDescent="0.3">
      <c r="A430" t="s">
        <v>2474</v>
      </c>
      <c r="B430" s="1">
        <v>45520</v>
      </c>
      <c r="C430" t="s">
        <v>374</v>
      </c>
      <c r="D430" t="s">
        <v>1818</v>
      </c>
      <c r="E430" t="s">
        <v>1995</v>
      </c>
      <c r="F430" s="6">
        <v>2</v>
      </c>
      <c r="G430" s="8">
        <v>573.09</v>
      </c>
      <c r="H430" s="10">
        <v>1146.18</v>
      </c>
      <c r="I430" s="8">
        <f>salesfact[[#This Row],[Total Price ]]*J430</f>
        <v>34.385400000000004</v>
      </c>
      <c r="J430" s="9">
        <v>0.03</v>
      </c>
      <c r="K430" s="4" t="s">
        <v>2049</v>
      </c>
      <c r="L430" s="10">
        <v>1111.7945999999999</v>
      </c>
    </row>
    <row r="431" spans="1:12" ht="14.4" x14ac:dyDescent="0.3">
      <c r="A431" t="s">
        <v>2475</v>
      </c>
      <c r="B431" s="1">
        <v>45731</v>
      </c>
      <c r="C431" t="s">
        <v>708</v>
      </c>
      <c r="D431" t="s">
        <v>1668</v>
      </c>
      <c r="E431" t="s">
        <v>1988</v>
      </c>
      <c r="F431" s="6">
        <v>4</v>
      </c>
      <c r="G431" s="8">
        <v>149.83000000000001</v>
      </c>
      <c r="H431" s="10">
        <v>599.32000000000005</v>
      </c>
      <c r="I431" s="8">
        <f>salesfact[[#This Row],[Total Price ]]*J431</f>
        <v>11.986400000000001</v>
      </c>
      <c r="J431" s="9">
        <v>0.02</v>
      </c>
      <c r="K431" s="4" t="s">
        <v>2044</v>
      </c>
      <c r="L431" s="10">
        <v>587.33360000000005</v>
      </c>
    </row>
    <row r="432" spans="1:12" ht="14.4" x14ac:dyDescent="0.3">
      <c r="A432" t="s">
        <v>2476</v>
      </c>
      <c r="B432" s="1">
        <v>45445</v>
      </c>
      <c r="C432" t="s">
        <v>17</v>
      </c>
      <c r="D432" t="s">
        <v>1818</v>
      </c>
      <c r="E432" t="s">
        <v>2018</v>
      </c>
      <c r="F432" s="6">
        <v>3</v>
      </c>
      <c r="G432" s="8">
        <v>287.70999999999998</v>
      </c>
      <c r="H432" s="10">
        <v>863.12999999999988</v>
      </c>
      <c r="I432" s="8">
        <f>salesfact[[#This Row],[Total Price ]]*J432</f>
        <v>25.893899999999995</v>
      </c>
      <c r="J432" s="9">
        <v>0.03</v>
      </c>
      <c r="K432" s="4" t="s">
        <v>2049</v>
      </c>
      <c r="L432" s="10">
        <v>837.23609999999985</v>
      </c>
    </row>
    <row r="433" spans="1:12" ht="14.4" x14ac:dyDescent="0.3">
      <c r="A433" t="s">
        <v>2477</v>
      </c>
      <c r="B433" s="1">
        <v>45860</v>
      </c>
      <c r="C433" t="s">
        <v>413</v>
      </c>
      <c r="D433" t="s">
        <v>1866</v>
      </c>
      <c r="E433" t="s">
        <v>1995</v>
      </c>
      <c r="F433" s="6">
        <v>2</v>
      </c>
      <c r="G433" s="8">
        <v>849.8</v>
      </c>
      <c r="H433" s="10">
        <v>1699.6</v>
      </c>
      <c r="I433" s="8">
        <f>salesfact[[#This Row],[Total Price ]]*J433</f>
        <v>101.97599999999998</v>
      </c>
      <c r="J433" s="9">
        <v>0.06</v>
      </c>
      <c r="K433" s="4" t="s">
        <v>2049</v>
      </c>
      <c r="L433" s="10">
        <v>1597.624</v>
      </c>
    </row>
    <row r="434" spans="1:12" ht="14.4" x14ac:dyDescent="0.3">
      <c r="A434" t="s">
        <v>2478</v>
      </c>
      <c r="B434" s="1">
        <v>45725</v>
      </c>
      <c r="C434" t="s">
        <v>96</v>
      </c>
      <c r="D434" t="s">
        <v>1786</v>
      </c>
      <c r="E434" t="s">
        <v>1985</v>
      </c>
      <c r="F434" s="6">
        <v>3</v>
      </c>
      <c r="G434" s="8">
        <v>482.58</v>
      </c>
      <c r="H434" s="10">
        <v>1447.74</v>
      </c>
      <c r="I434" s="8">
        <f>salesfact[[#This Row],[Total Price ]]*J434</f>
        <v>405.36720000000003</v>
      </c>
      <c r="J434" s="9">
        <v>0.28000000000000003</v>
      </c>
      <c r="K434" s="4" t="s">
        <v>2046</v>
      </c>
      <c r="L434" s="10">
        <v>1042.3728000000001</v>
      </c>
    </row>
    <row r="435" spans="1:12" ht="14.4" x14ac:dyDescent="0.3">
      <c r="A435" t="s">
        <v>2479</v>
      </c>
      <c r="B435" s="1">
        <v>45699</v>
      </c>
      <c r="C435" t="s">
        <v>484</v>
      </c>
      <c r="D435" t="s">
        <v>1842</v>
      </c>
      <c r="E435" t="s">
        <v>1980</v>
      </c>
      <c r="F435" s="6">
        <v>2</v>
      </c>
      <c r="G435" s="8">
        <v>64.7</v>
      </c>
      <c r="H435" s="10">
        <v>129.4</v>
      </c>
      <c r="I435" s="8">
        <f>salesfact[[#This Row],[Total Price ]]*J435</f>
        <v>0</v>
      </c>
      <c r="J435" s="9">
        <v>0</v>
      </c>
      <c r="K435" s="4" t="s">
        <v>2044</v>
      </c>
      <c r="L435" s="10">
        <v>129.4</v>
      </c>
    </row>
    <row r="436" spans="1:12" ht="14.4" x14ac:dyDescent="0.3">
      <c r="A436" t="s">
        <v>2480</v>
      </c>
      <c r="B436" s="1">
        <v>45266</v>
      </c>
      <c r="C436" t="s">
        <v>598</v>
      </c>
      <c r="D436" t="s">
        <v>1659</v>
      </c>
      <c r="E436" t="s">
        <v>1992</v>
      </c>
      <c r="F436" s="6">
        <v>3</v>
      </c>
      <c r="G436" s="8">
        <v>589.83000000000004</v>
      </c>
      <c r="H436" s="10">
        <v>1769.4900000000002</v>
      </c>
      <c r="I436" s="8">
        <f>salesfact[[#This Row],[Total Price ]]*J436</f>
        <v>460.06740000000008</v>
      </c>
      <c r="J436" s="9">
        <v>0.26</v>
      </c>
      <c r="K436" s="4" t="s">
        <v>2044</v>
      </c>
      <c r="L436" s="10">
        <v>1309.4226000000001</v>
      </c>
    </row>
    <row r="437" spans="1:12" ht="14.4" x14ac:dyDescent="0.3">
      <c r="A437" t="s">
        <v>2481</v>
      </c>
      <c r="B437" s="1">
        <v>45889</v>
      </c>
      <c r="C437" t="s">
        <v>1034</v>
      </c>
      <c r="D437" t="s">
        <v>1652</v>
      </c>
      <c r="E437" t="s">
        <v>2005</v>
      </c>
      <c r="F437" s="6">
        <v>4</v>
      </c>
      <c r="G437" s="8">
        <v>758.49</v>
      </c>
      <c r="H437" s="10">
        <v>3033.96</v>
      </c>
      <c r="I437" s="8">
        <f>salesfact[[#This Row],[Total Price ]]*J437</f>
        <v>485.43360000000001</v>
      </c>
      <c r="J437" s="9">
        <v>0.16</v>
      </c>
      <c r="K437" s="4" t="s">
        <v>2049</v>
      </c>
      <c r="L437" s="10">
        <v>2548.5264000000002</v>
      </c>
    </row>
    <row r="438" spans="1:12" ht="14.4" x14ac:dyDescent="0.3">
      <c r="A438" t="s">
        <v>2482</v>
      </c>
      <c r="B438" s="1">
        <v>45555</v>
      </c>
      <c r="C438" t="s">
        <v>257</v>
      </c>
      <c r="D438" t="s">
        <v>1772</v>
      </c>
      <c r="E438" t="s">
        <v>2013</v>
      </c>
      <c r="F438" s="6">
        <v>4</v>
      </c>
      <c r="G438" s="8">
        <v>747.56</v>
      </c>
      <c r="H438" s="10">
        <v>2990.24</v>
      </c>
      <c r="I438" s="8">
        <f>salesfact[[#This Row],[Total Price ]]*J438</f>
        <v>269.12159999999994</v>
      </c>
      <c r="J438" s="9">
        <v>0.09</v>
      </c>
      <c r="K438" s="4" t="s">
        <v>2049</v>
      </c>
      <c r="L438" s="10">
        <v>2721.1183999999998</v>
      </c>
    </row>
    <row r="439" spans="1:12" ht="14.4" x14ac:dyDescent="0.3">
      <c r="A439" t="s">
        <v>2483</v>
      </c>
      <c r="B439" s="1">
        <v>45813</v>
      </c>
      <c r="C439" t="s">
        <v>923</v>
      </c>
      <c r="D439" t="s">
        <v>1783</v>
      </c>
      <c r="E439" t="s">
        <v>2026</v>
      </c>
      <c r="F439" s="6">
        <v>3</v>
      </c>
      <c r="G439" s="8">
        <v>551.22</v>
      </c>
      <c r="H439" s="10">
        <v>1653.66</v>
      </c>
      <c r="I439" s="8">
        <f>salesfact[[#This Row],[Total Price ]]*J439</f>
        <v>198.4392</v>
      </c>
      <c r="J439" s="9">
        <v>0.12</v>
      </c>
      <c r="K439" s="4" t="s">
        <v>2046</v>
      </c>
      <c r="L439" s="10">
        <v>1455.2208000000001</v>
      </c>
    </row>
    <row r="440" spans="1:12" ht="14.4" x14ac:dyDescent="0.3">
      <c r="A440" t="s">
        <v>2484</v>
      </c>
      <c r="B440" s="1">
        <v>45811</v>
      </c>
      <c r="C440" t="s">
        <v>632</v>
      </c>
      <c r="D440" t="s">
        <v>1873</v>
      </c>
      <c r="E440" t="s">
        <v>2018</v>
      </c>
      <c r="F440" s="6">
        <v>2</v>
      </c>
      <c r="G440" s="8">
        <v>527.05999999999995</v>
      </c>
      <c r="H440" s="10">
        <v>1054.1199999999999</v>
      </c>
      <c r="I440" s="8">
        <f>salesfact[[#This Row],[Total Price ]]*J440</f>
        <v>179.2004</v>
      </c>
      <c r="J440" s="9">
        <v>0.17</v>
      </c>
      <c r="K440" s="4" t="s">
        <v>2046</v>
      </c>
      <c r="L440" s="10">
        <v>874.91959999999983</v>
      </c>
    </row>
    <row r="441" spans="1:12" ht="14.4" x14ac:dyDescent="0.3">
      <c r="A441" t="s">
        <v>2485</v>
      </c>
      <c r="B441" s="1">
        <v>45670</v>
      </c>
      <c r="C441" t="s">
        <v>427</v>
      </c>
      <c r="D441" t="s">
        <v>1851</v>
      </c>
      <c r="E441" t="s">
        <v>1992</v>
      </c>
      <c r="F441" s="6">
        <v>4</v>
      </c>
      <c r="G441" s="8">
        <v>875.41</v>
      </c>
      <c r="H441" s="10">
        <v>3501.64</v>
      </c>
      <c r="I441" s="8">
        <f>salesfact[[#This Row],[Total Price ]]*J441</f>
        <v>945.44280000000003</v>
      </c>
      <c r="J441" s="9">
        <v>0.27</v>
      </c>
      <c r="K441" s="4" t="s">
        <v>2044</v>
      </c>
      <c r="L441" s="10">
        <v>2556.1972000000001</v>
      </c>
    </row>
    <row r="442" spans="1:12" ht="14.4" x14ac:dyDescent="0.3">
      <c r="A442" t="s">
        <v>2486</v>
      </c>
      <c r="B442" s="1">
        <v>45736</v>
      </c>
      <c r="C442" t="s">
        <v>51</v>
      </c>
      <c r="D442" t="s">
        <v>1921</v>
      </c>
      <c r="E442" t="s">
        <v>1971</v>
      </c>
      <c r="F442" s="6">
        <v>2</v>
      </c>
      <c r="G442" s="8">
        <v>226.43</v>
      </c>
      <c r="H442" s="10">
        <v>452.86</v>
      </c>
      <c r="I442" s="8">
        <f>salesfact[[#This Row],[Total Price ]]*J442</f>
        <v>13.585800000000001</v>
      </c>
      <c r="J442" s="9">
        <v>0.03</v>
      </c>
      <c r="K442" s="4" t="s">
        <v>2044</v>
      </c>
      <c r="L442" s="10">
        <v>439.27420000000001</v>
      </c>
    </row>
    <row r="443" spans="1:12" ht="14.4" x14ac:dyDescent="0.3">
      <c r="A443" t="s">
        <v>2487</v>
      </c>
      <c r="B443" s="1">
        <v>45480</v>
      </c>
      <c r="C443" t="s">
        <v>180</v>
      </c>
      <c r="D443" t="s">
        <v>1903</v>
      </c>
      <c r="E443" t="s">
        <v>1992</v>
      </c>
      <c r="F443" s="6">
        <v>2</v>
      </c>
      <c r="G443" s="8">
        <v>285.39</v>
      </c>
      <c r="H443" s="10">
        <v>570.78</v>
      </c>
      <c r="I443" s="8">
        <f>salesfact[[#This Row],[Total Price ]]*J443</f>
        <v>57.078000000000003</v>
      </c>
      <c r="J443" s="9">
        <v>0.1</v>
      </c>
      <c r="K443" s="4" t="s">
        <v>2044</v>
      </c>
      <c r="L443" s="10">
        <v>513.702</v>
      </c>
    </row>
    <row r="444" spans="1:12" ht="14.4" x14ac:dyDescent="0.3">
      <c r="A444" t="s">
        <v>2488</v>
      </c>
      <c r="B444" s="1">
        <v>45929</v>
      </c>
      <c r="C444" t="s">
        <v>1170</v>
      </c>
      <c r="D444" t="s">
        <v>1686</v>
      </c>
      <c r="E444" t="s">
        <v>2020</v>
      </c>
      <c r="F444" s="6">
        <v>2</v>
      </c>
      <c r="G444" s="8">
        <v>298.01</v>
      </c>
      <c r="H444" s="10">
        <v>596.02</v>
      </c>
      <c r="I444" s="8">
        <f>salesfact[[#This Row],[Total Price ]]*J444</f>
        <v>29.801000000000002</v>
      </c>
      <c r="J444" s="9">
        <v>0.05</v>
      </c>
      <c r="K444" s="4" t="s">
        <v>2044</v>
      </c>
      <c r="L444" s="10">
        <v>566.21899999999994</v>
      </c>
    </row>
    <row r="445" spans="1:12" ht="14.4" x14ac:dyDescent="0.3">
      <c r="A445" t="s">
        <v>2489</v>
      </c>
      <c r="B445" s="1">
        <v>45626</v>
      </c>
      <c r="C445" t="s">
        <v>632</v>
      </c>
      <c r="D445" t="s">
        <v>1783</v>
      </c>
      <c r="E445" t="s">
        <v>1988</v>
      </c>
      <c r="F445" s="6">
        <v>4</v>
      </c>
      <c r="G445" s="8">
        <v>753.49</v>
      </c>
      <c r="H445" s="10">
        <v>3013.96</v>
      </c>
      <c r="I445" s="8">
        <f>salesfact[[#This Row],[Total Price ]]*J445</f>
        <v>783.62959999999998</v>
      </c>
      <c r="J445" s="9">
        <v>0.26</v>
      </c>
      <c r="K445" s="4" t="s">
        <v>2049</v>
      </c>
      <c r="L445" s="10">
        <v>2230.3303999999998</v>
      </c>
    </row>
    <row r="446" spans="1:12" ht="14.4" x14ac:dyDescent="0.3">
      <c r="A446" t="s">
        <v>2490</v>
      </c>
      <c r="B446" s="1">
        <v>45460</v>
      </c>
      <c r="C446" t="s">
        <v>1600</v>
      </c>
      <c r="D446" t="s">
        <v>1900</v>
      </c>
      <c r="E446" t="s">
        <v>2013</v>
      </c>
      <c r="F446" s="6">
        <v>2</v>
      </c>
      <c r="G446" s="8">
        <v>130.38999999999999</v>
      </c>
      <c r="H446" s="10">
        <v>260.77999999999997</v>
      </c>
      <c r="I446" s="8">
        <f>salesfact[[#This Row],[Total Price ]]*J446</f>
        <v>44.332599999999999</v>
      </c>
      <c r="J446" s="9">
        <v>0.17</v>
      </c>
      <c r="K446" s="4" t="s">
        <v>2046</v>
      </c>
      <c r="L446" s="10">
        <v>216.44739999999999</v>
      </c>
    </row>
    <row r="447" spans="1:12" ht="14.4" x14ac:dyDescent="0.3">
      <c r="A447" t="s">
        <v>2491</v>
      </c>
      <c r="B447" s="1">
        <v>45709</v>
      </c>
      <c r="C447" t="s">
        <v>1201</v>
      </c>
      <c r="D447" t="s">
        <v>1725</v>
      </c>
      <c r="E447" t="s">
        <v>2005</v>
      </c>
      <c r="F447" s="6">
        <v>4</v>
      </c>
      <c r="G447" s="8">
        <v>164.02</v>
      </c>
      <c r="H447" s="10">
        <v>656.08</v>
      </c>
      <c r="I447" s="8">
        <f>salesfact[[#This Row],[Total Price ]]*J447</f>
        <v>6.5608000000000004</v>
      </c>
      <c r="J447" s="9">
        <v>0.01</v>
      </c>
      <c r="K447" s="4" t="s">
        <v>2046</v>
      </c>
      <c r="L447" s="10">
        <v>649.51920000000007</v>
      </c>
    </row>
    <row r="448" spans="1:12" ht="14.4" x14ac:dyDescent="0.3">
      <c r="A448" t="s">
        <v>2492</v>
      </c>
      <c r="B448" s="1">
        <v>45551</v>
      </c>
      <c r="C448" t="s">
        <v>647</v>
      </c>
      <c r="D448" t="s">
        <v>1747</v>
      </c>
      <c r="E448" t="s">
        <v>1988</v>
      </c>
      <c r="F448" s="6">
        <v>2</v>
      </c>
      <c r="G448" s="8">
        <v>527.51</v>
      </c>
      <c r="H448" s="10">
        <v>1055.02</v>
      </c>
      <c r="I448" s="8">
        <f>salesfact[[#This Row],[Total Price ]]*J448</f>
        <v>189.90359999999998</v>
      </c>
      <c r="J448" s="9">
        <v>0.18</v>
      </c>
      <c r="K448" s="4" t="s">
        <v>2046</v>
      </c>
      <c r="L448" s="10">
        <v>865.1164</v>
      </c>
    </row>
    <row r="449" spans="1:12" ht="14.4" x14ac:dyDescent="0.3">
      <c r="A449" t="s">
        <v>2493</v>
      </c>
      <c r="B449" s="1">
        <v>45939</v>
      </c>
      <c r="C449" t="s">
        <v>923</v>
      </c>
      <c r="D449" t="s">
        <v>1836</v>
      </c>
      <c r="E449" t="s">
        <v>2016</v>
      </c>
      <c r="F449" s="6">
        <v>3</v>
      </c>
      <c r="G449" s="8">
        <v>628.17999999999995</v>
      </c>
      <c r="H449" s="10">
        <v>1884.54</v>
      </c>
      <c r="I449" s="8">
        <f>salesfact[[#This Row],[Total Price ]]*J449</f>
        <v>489.98040000000003</v>
      </c>
      <c r="J449" s="9">
        <v>0.26</v>
      </c>
      <c r="K449" s="4" t="s">
        <v>2044</v>
      </c>
      <c r="L449" s="10">
        <v>1394.5596</v>
      </c>
    </row>
    <row r="450" spans="1:12" ht="14.4" x14ac:dyDescent="0.3">
      <c r="A450" t="s">
        <v>2494</v>
      </c>
      <c r="B450" s="1">
        <v>45553</v>
      </c>
      <c r="C450" t="s">
        <v>976</v>
      </c>
      <c r="D450" t="s">
        <v>1833</v>
      </c>
      <c r="E450" t="s">
        <v>1985</v>
      </c>
      <c r="F450" s="6">
        <v>1</v>
      </c>
      <c r="G450" s="8">
        <v>862.31</v>
      </c>
      <c r="H450" s="10">
        <v>862.31</v>
      </c>
      <c r="I450" s="8">
        <f>salesfact[[#This Row],[Total Price ]]*J450</f>
        <v>51.738599999999998</v>
      </c>
      <c r="J450" s="9">
        <v>0.06</v>
      </c>
      <c r="K450" s="4" t="s">
        <v>2044</v>
      </c>
      <c r="L450" s="10">
        <v>810.57139999999993</v>
      </c>
    </row>
    <row r="451" spans="1:12" ht="14.4" x14ac:dyDescent="0.3">
      <c r="A451" t="s">
        <v>2495</v>
      </c>
      <c r="B451" s="1">
        <v>45806</v>
      </c>
      <c r="C451" t="s">
        <v>327</v>
      </c>
      <c r="D451" t="s">
        <v>1915</v>
      </c>
      <c r="E451" t="s">
        <v>2018</v>
      </c>
      <c r="F451" s="6">
        <v>2</v>
      </c>
      <c r="G451" s="8">
        <v>541.39</v>
      </c>
      <c r="H451" s="10">
        <v>1082.78</v>
      </c>
      <c r="I451" s="8">
        <f>salesfact[[#This Row],[Total Price ]]*J451</f>
        <v>32.483399999999996</v>
      </c>
      <c r="J451" s="9">
        <v>0.03</v>
      </c>
      <c r="K451" s="4" t="s">
        <v>2049</v>
      </c>
      <c r="L451" s="10">
        <v>1050.2965999999999</v>
      </c>
    </row>
    <row r="452" spans="1:12" ht="14.4" x14ac:dyDescent="0.3">
      <c r="A452" t="s">
        <v>2496</v>
      </c>
      <c r="B452" s="1">
        <v>45811</v>
      </c>
      <c r="C452" t="s">
        <v>1570</v>
      </c>
      <c r="D452" t="s">
        <v>1894</v>
      </c>
      <c r="E452" t="s">
        <v>2023</v>
      </c>
      <c r="F452" s="6">
        <v>3</v>
      </c>
      <c r="G452" s="8">
        <v>761.8</v>
      </c>
      <c r="H452" s="10">
        <v>2285.3999999999996</v>
      </c>
      <c r="I452" s="8">
        <f>salesfact[[#This Row],[Total Price ]]*J452</f>
        <v>137.12399999999997</v>
      </c>
      <c r="J452" s="9">
        <v>0.06</v>
      </c>
      <c r="K452" s="4" t="s">
        <v>2049</v>
      </c>
      <c r="L452" s="10">
        <v>2148.2759999999989</v>
      </c>
    </row>
    <row r="453" spans="1:12" ht="14.4" x14ac:dyDescent="0.3">
      <c r="A453" t="s">
        <v>2497</v>
      </c>
      <c r="B453" s="1">
        <v>45508</v>
      </c>
      <c r="C453" t="s">
        <v>1422</v>
      </c>
      <c r="D453" t="s">
        <v>1811</v>
      </c>
      <c r="E453" t="s">
        <v>1980</v>
      </c>
      <c r="F453" s="6">
        <v>4</v>
      </c>
      <c r="G453" s="8">
        <v>829.36</v>
      </c>
      <c r="H453" s="10">
        <v>3317.44</v>
      </c>
      <c r="I453" s="8">
        <f>salesfact[[#This Row],[Total Price ]]*J453</f>
        <v>364.91840000000002</v>
      </c>
      <c r="J453" s="9">
        <v>0.11</v>
      </c>
      <c r="K453" s="4" t="s">
        <v>2046</v>
      </c>
      <c r="L453" s="10">
        <v>2952.5216</v>
      </c>
    </row>
    <row r="454" spans="1:12" ht="14.4" x14ac:dyDescent="0.3">
      <c r="A454" t="s">
        <v>2498</v>
      </c>
      <c r="B454" s="1">
        <v>45460</v>
      </c>
      <c r="C454" t="s">
        <v>1370</v>
      </c>
      <c r="D454" t="s">
        <v>1728</v>
      </c>
      <c r="E454" t="s">
        <v>2023</v>
      </c>
      <c r="F454" s="6">
        <v>2</v>
      </c>
      <c r="G454" s="8">
        <v>425.06</v>
      </c>
      <c r="H454" s="10">
        <v>850.12</v>
      </c>
      <c r="I454" s="8">
        <f>salesfact[[#This Row],[Total Price ]]*J454</f>
        <v>76.510800000000003</v>
      </c>
      <c r="J454" s="9">
        <v>0.09</v>
      </c>
      <c r="K454" s="4" t="s">
        <v>2046</v>
      </c>
      <c r="L454" s="10">
        <v>773.60919999999999</v>
      </c>
    </row>
    <row r="455" spans="1:12" ht="14.4" x14ac:dyDescent="0.3">
      <c r="A455" t="s">
        <v>2499</v>
      </c>
      <c r="B455" s="1">
        <v>45311</v>
      </c>
      <c r="C455" t="s">
        <v>528</v>
      </c>
      <c r="D455" t="s">
        <v>1830</v>
      </c>
      <c r="E455" t="s">
        <v>1971</v>
      </c>
      <c r="F455" s="6">
        <v>2</v>
      </c>
      <c r="G455" s="8">
        <v>911.14</v>
      </c>
      <c r="H455" s="10">
        <v>1822.28</v>
      </c>
      <c r="I455" s="8">
        <f>salesfact[[#This Row],[Total Price ]]*J455</f>
        <v>182.22800000000001</v>
      </c>
      <c r="J455" s="9">
        <v>0.1</v>
      </c>
      <c r="K455" s="4" t="s">
        <v>2044</v>
      </c>
      <c r="L455" s="10">
        <v>1640.0519999999999</v>
      </c>
    </row>
    <row r="456" spans="1:12" ht="14.4" x14ac:dyDescent="0.3">
      <c r="A456" t="s">
        <v>2500</v>
      </c>
      <c r="B456" s="1">
        <v>45906</v>
      </c>
      <c r="C456" t="s">
        <v>374</v>
      </c>
      <c r="D456" t="s">
        <v>1869</v>
      </c>
      <c r="E456" t="s">
        <v>2001</v>
      </c>
      <c r="F456" s="6">
        <v>3</v>
      </c>
      <c r="G456" s="8">
        <v>811.96</v>
      </c>
      <c r="H456" s="10">
        <v>2435.88</v>
      </c>
      <c r="I456" s="8">
        <f>salesfact[[#This Row],[Total Price ]]*J456</f>
        <v>706.40520000000004</v>
      </c>
      <c r="J456" s="9">
        <v>0.28999999999999998</v>
      </c>
      <c r="K456" s="4" t="s">
        <v>2044</v>
      </c>
      <c r="L456" s="10">
        <v>1729.4748</v>
      </c>
    </row>
    <row r="457" spans="1:12" ht="14.4" x14ac:dyDescent="0.3">
      <c r="A457" t="s">
        <v>2501</v>
      </c>
      <c r="B457" s="1">
        <v>45380</v>
      </c>
      <c r="C457" t="s">
        <v>988</v>
      </c>
      <c r="D457" t="s">
        <v>1753</v>
      </c>
      <c r="E457" t="s">
        <v>2008</v>
      </c>
      <c r="F457" s="6">
        <v>2</v>
      </c>
      <c r="G457" s="8">
        <v>780.05</v>
      </c>
      <c r="H457" s="10">
        <v>1560.1</v>
      </c>
      <c r="I457" s="8">
        <f>salesfact[[#This Row],[Total Price ]]*J457</f>
        <v>187.21199999999999</v>
      </c>
      <c r="J457" s="9">
        <v>0.12</v>
      </c>
      <c r="K457" s="4" t="s">
        <v>2049</v>
      </c>
      <c r="L457" s="10">
        <v>1372.8879999999999</v>
      </c>
    </row>
    <row r="458" spans="1:12" ht="14.4" x14ac:dyDescent="0.3">
      <c r="A458" t="s">
        <v>2502</v>
      </c>
      <c r="B458" s="1">
        <v>45527</v>
      </c>
      <c r="C458" t="s">
        <v>809</v>
      </c>
      <c r="D458" t="s">
        <v>1757</v>
      </c>
      <c r="E458" t="s">
        <v>2005</v>
      </c>
      <c r="F458" s="6">
        <v>4</v>
      </c>
      <c r="G458" s="8">
        <v>315.95</v>
      </c>
      <c r="H458" s="10">
        <v>1263.8</v>
      </c>
      <c r="I458" s="8">
        <f>salesfact[[#This Row],[Total Price ]]*J458</f>
        <v>240.12199999999999</v>
      </c>
      <c r="J458" s="9">
        <v>0.19</v>
      </c>
      <c r="K458" s="4" t="s">
        <v>2049</v>
      </c>
      <c r="L458" s="10">
        <v>1023.678</v>
      </c>
    </row>
    <row r="459" spans="1:12" ht="14.4" x14ac:dyDescent="0.3">
      <c r="A459" t="s">
        <v>2503</v>
      </c>
      <c r="B459" s="1">
        <v>45796</v>
      </c>
      <c r="C459" t="s">
        <v>852</v>
      </c>
      <c r="D459" t="s">
        <v>1821</v>
      </c>
      <c r="E459" t="s">
        <v>2005</v>
      </c>
      <c r="F459" s="6">
        <v>2</v>
      </c>
      <c r="G459" s="8">
        <v>810.17</v>
      </c>
      <c r="H459" s="10">
        <v>1620.34</v>
      </c>
      <c r="I459" s="8">
        <f>salesfact[[#This Row],[Total Price ]]*J459</f>
        <v>437.49180000000001</v>
      </c>
      <c r="J459" s="9">
        <v>0.27</v>
      </c>
      <c r="K459" s="4" t="s">
        <v>2044</v>
      </c>
      <c r="L459" s="10">
        <v>1182.8481999999999</v>
      </c>
    </row>
    <row r="460" spans="1:12" ht="14.4" x14ac:dyDescent="0.3">
      <c r="A460" t="s">
        <v>2504</v>
      </c>
      <c r="B460" s="1">
        <v>45389</v>
      </c>
      <c r="C460" t="s">
        <v>778</v>
      </c>
      <c r="D460" t="s">
        <v>1918</v>
      </c>
      <c r="E460" t="s">
        <v>1988</v>
      </c>
      <c r="F460" s="6">
        <v>3</v>
      </c>
      <c r="G460" s="8">
        <v>505.01</v>
      </c>
      <c r="H460" s="10">
        <v>1515.03</v>
      </c>
      <c r="I460" s="8">
        <f>salesfact[[#This Row],[Total Price ]]*J460</f>
        <v>30.300599999999999</v>
      </c>
      <c r="J460" s="9">
        <v>0.02</v>
      </c>
      <c r="K460" s="4" t="s">
        <v>2046</v>
      </c>
      <c r="L460" s="10">
        <v>1484.7293999999999</v>
      </c>
    </row>
    <row r="461" spans="1:12" ht="14.4" x14ac:dyDescent="0.3">
      <c r="A461" t="s">
        <v>2505</v>
      </c>
      <c r="B461" s="1">
        <v>45315</v>
      </c>
      <c r="C461" t="s">
        <v>1543</v>
      </c>
      <c r="D461" t="s">
        <v>1882</v>
      </c>
      <c r="E461" t="s">
        <v>2026</v>
      </c>
      <c r="F461" s="6">
        <v>2</v>
      </c>
      <c r="G461" s="8">
        <v>736.75</v>
      </c>
      <c r="H461" s="10">
        <v>1473.5</v>
      </c>
      <c r="I461" s="8">
        <f>salesfact[[#This Row],[Total Price ]]*J461</f>
        <v>265.23</v>
      </c>
      <c r="J461" s="9">
        <v>0.18</v>
      </c>
      <c r="K461" s="4" t="s">
        <v>2044</v>
      </c>
      <c r="L461" s="10">
        <v>1208.27</v>
      </c>
    </row>
    <row r="462" spans="1:12" ht="14.4" x14ac:dyDescent="0.3">
      <c r="A462" t="s">
        <v>2506</v>
      </c>
      <c r="B462" s="1">
        <v>45311</v>
      </c>
      <c r="C462" t="s">
        <v>145</v>
      </c>
      <c r="D462" t="s">
        <v>1897</v>
      </c>
      <c r="E462" t="s">
        <v>2005</v>
      </c>
      <c r="F462" s="6">
        <v>4</v>
      </c>
      <c r="G462" s="8">
        <v>700.31</v>
      </c>
      <c r="H462" s="10">
        <v>2801.24</v>
      </c>
      <c r="I462" s="8">
        <f>salesfact[[#This Row],[Total Price ]]*J462</f>
        <v>560.24799999999993</v>
      </c>
      <c r="J462" s="9">
        <v>0.2</v>
      </c>
      <c r="K462" s="4" t="s">
        <v>2046</v>
      </c>
      <c r="L462" s="10">
        <v>2240.9920000000002</v>
      </c>
    </row>
    <row r="463" spans="1:12" ht="14.4" x14ac:dyDescent="0.3">
      <c r="A463" t="s">
        <v>2507</v>
      </c>
      <c r="B463" s="1">
        <v>45270</v>
      </c>
      <c r="C463" t="s">
        <v>535</v>
      </c>
      <c r="D463" t="s">
        <v>1939</v>
      </c>
      <c r="E463" t="s">
        <v>2011</v>
      </c>
      <c r="F463" s="6">
        <v>4</v>
      </c>
      <c r="G463" s="8">
        <v>202.46</v>
      </c>
      <c r="H463" s="10">
        <v>809.84</v>
      </c>
      <c r="I463" s="8">
        <f>salesfact[[#This Row],[Total Price ]]*J463</f>
        <v>194.36160000000001</v>
      </c>
      <c r="J463" s="9">
        <v>0.24</v>
      </c>
      <c r="K463" s="4" t="s">
        <v>2044</v>
      </c>
      <c r="L463" s="10">
        <v>615.47840000000008</v>
      </c>
    </row>
    <row r="464" spans="1:12" ht="14.4" x14ac:dyDescent="0.3">
      <c r="A464" t="s">
        <v>2508</v>
      </c>
      <c r="B464" s="1">
        <v>45279</v>
      </c>
      <c r="C464" t="s">
        <v>963</v>
      </c>
      <c r="D464" t="s">
        <v>1927</v>
      </c>
      <c r="E464" t="s">
        <v>1976</v>
      </c>
      <c r="F464" s="6">
        <v>2</v>
      </c>
      <c r="G464" s="8">
        <v>291.83999999999997</v>
      </c>
      <c r="H464" s="10">
        <v>583.67999999999995</v>
      </c>
      <c r="I464" s="8">
        <f>salesfact[[#This Row],[Total Price ]]*J464</f>
        <v>145.91999999999999</v>
      </c>
      <c r="J464" s="9">
        <v>0.25</v>
      </c>
      <c r="K464" s="4" t="s">
        <v>2046</v>
      </c>
      <c r="L464" s="10">
        <v>437.76</v>
      </c>
    </row>
    <row r="465" spans="1:12" ht="14.4" x14ac:dyDescent="0.3">
      <c r="A465" t="s">
        <v>2509</v>
      </c>
      <c r="B465" s="1">
        <v>45252</v>
      </c>
      <c r="C465" t="s">
        <v>645</v>
      </c>
      <c r="D465" t="s">
        <v>1957</v>
      </c>
      <c r="E465" t="s">
        <v>1992</v>
      </c>
      <c r="F465" s="6">
        <v>2</v>
      </c>
      <c r="G465" s="8">
        <v>261.48</v>
      </c>
      <c r="H465" s="10">
        <v>522.96</v>
      </c>
      <c r="I465" s="8">
        <f>salesfact[[#This Row],[Total Price ]]*J465</f>
        <v>88.903200000000012</v>
      </c>
      <c r="J465" s="9">
        <v>0.17</v>
      </c>
      <c r="K465" s="4" t="s">
        <v>2044</v>
      </c>
      <c r="L465" s="10">
        <v>434.05680000000001</v>
      </c>
    </row>
    <row r="466" spans="1:12" ht="14.4" x14ac:dyDescent="0.3">
      <c r="A466" t="s">
        <v>2510</v>
      </c>
      <c r="B466" s="1">
        <v>45938</v>
      </c>
      <c r="C466" t="s">
        <v>1068</v>
      </c>
      <c r="D466" t="s">
        <v>1769</v>
      </c>
      <c r="E466" t="s">
        <v>2018</v>
      </c>
      <c r="F466" s="6">
        <v>1</v>
      </c>
      <c r="G466" s="8">
        <v>850.83</v>
      </c>
      <c r="H466" s="10">
        <v>850.83</v>
      </c>
      <c r="I466" s="8">
        <f>salesfact[[#This Row],[Total Price ]]*J466</f>
        <v>238.23240000000004</v>
      </c>
      <c r="J466" s="9">
        <v>0.28000000000000003</v>
      </c>
      <c r="K466" s="4" t="s">
        <v>2046</v>
      </c>
      <c r="L466" s="10">
        <v>612.59760000000006</v>
      </c>
    </row>
    <row r="467" spans="1:12" ht="14.4" x14ac:dyDescent="0.3">
      <c r="A467" t="s">
        <v>2511</v>
      </c>
      <c r="B467" s="1">
        <v>45711</v>
      </c>
      <c r="C467" t="s">
        <v>1373</v>
      </c>
      <c r="D467" t="s">
        <v>1801</v>
      </c>
      <c r="E467" t="s">
        <v>2005</v>
      </c>
      <c r="F467" s="6">
        <v>1</v>
      </c>
      <c r="G467" s="8">
        <v>83.83</v>
      </c>
      <c r="H467" s="10">
        <v>83.83</v>
      </c>
      <c r="I467" s="8">
        <f>salesfact[[#This Row],[Total Price ]]*J467</f>
        <v>4.1915000000000004</v>
      </c>
      <c r="J467" s="9">
        <v>0.05</v>
      </c>
      <c r="K467" s="4" t="s">
        <v>2044</v>
      </c>
      <c r="L467" s="10">
        <v>79.638499999999993</v>
      </c>
    </row>
    <row r="468" spans="1:12" ht="14.4" x14ac:dyDescent="0.3">
      <c r="A468" t="s">
        <v>2512</v>
      </c>
      <c r="B468" s="1">
        <v>45713</v>
      </c>
      <c r="C468" t="s">
        <v>46</v>
      </c>
      <c r="D468" t="s">
        <v>1930</v>
      </c>
      <c r="E468" t="s">
        <v>2023</v>
      </c>
      <c r="F468" s="6">
        <v>3</v>
      </c>
      <c r="G468" s="8">
        <v>649.95000000000005</v>
      </c>
      <c r="H468" s="10">
        <v>1949.8500000000001</v>
      </c>
      <c r="I468" s="8">
        <f>salesfact[[#This Row],[Total Price ]]*J468</f>
        <v>545.95800000000008</v>
      </c>
      <c r="J468" s="9">
        <v>0.28000000000000003</v>
      </c>
      <c r="K468" s="4" t="s">
        <v>2049</v>
      </c>
      <c r="L468" s="10">
        <v>1403.8920000000001</v>
      </c>
    </row>
    <row r="469" spans="1:12" ht="14.4" x14ac:dyDescent="0.3">
      <c r="A469" t="s">
        <v>2513</v>
      </c>
      <c r="B469" s="1">
        <v>45565</v>
      </c>
      <c r="C469" t="s">
        <v>1262</v>
      </c>
      <c r="D469" t="s">
        <v>1885</v>
      </c>
      <c r="E469" t="s">
        <v>1995</v>
      </c>
      <c r="F469" s="6">
        <v>4</v>
      </c>
      <c r="G469" s="8">
        <v>934.96</v>
      </c>
      <c r="H469" s="10">
        <v>3739.84</v>
      </c>
      <c r="I469" s="8">
        <f>salesfact[[#This Row],[Total Price ]]*J469</f>
        <v>673.1712</v>
      </c>
      <c r="J469" s="9">
        <v>0.18</v>
      </c>
      <c r="K469" s="4" t="s">
        <v>2046</v>
      </c>
      <c r="L469" s="10">
        <v>3066.6687999999999</v>
      </c>
    </row>
    <row r="470" spans="1:12" ht="14.4" x14ac:dyDescent="0.3">
      <c r="A470" t="s">
        <v>2514</v>
      </c>
      <c r="B470" s="1">
        <v>45279</v>
      </c>
      <c r="C470" t="s">
        <v>781</v>
      </c>
      <c r="D470" t="s">
        <v>1708</v>
      </c>
      <c r="E470" t="s">
        <v>2018</v>
      </c>
      <c r="F470" s="6">
        <v>1</v>
      </c>
      <c r="G470" s="8">
        <v>880.89</v>
      </c>
      <c r="H470" s="10">
        <v>880.89</v>
      </c>
      <c r="I470" s="8">
        <f>salesfact[[#This Row],[Total Price ]]*J470</f>
        <v>114.5157</v>
      </c>
      <c r="J470" s="9">
        <v>0.13</v>
      </c>
      <c r="K470" s="4" t="s">
        <v>2049</v>
      </c>
      <c r="L470" s="10">
        <v>766.37429999999995</v>
      </c>
    </row>
    <row r="471" spans="1:12" ht="14.4" x14ac:dyDescent="0.3">
      <c r="A471" t="s">
        <v>2515</v>
      </c>
      <c r="B471" s="1">
        <v>45614</v>
      </c>
      <c r="C471" t="s">
        <v>1570</v>
      </c>
      <c r="D471" t="s">
        <v>1960</v>
      </c>
      <c r="E471" t="s">
        <v>2001</v>
      </c>
      <c r="F471" s="6">
        <v>4</v>
      </c>
      <c r="G471" s="8">
        <v>610.6</v>
      </c>
      <c r="H471" s="10">
        <v>2442.4</v>
      </c>
      <c r="I471" s="8">
        <f>salesfact[[#This Row],[Total Price ]]*J471</f>
        <v>244.24</v>
      </c>
      <c r="J471" s="9">
        <v>0.1</v>
      </c>
      <c r="K471" s="4" t="s">
        <v>2046</v>
      </c>
      <c r="L471" s="10">
        <v>2198.16</v>
      </c>
    </row>
    <row r="472" spans="1:12" ht="14.4" x14ac:dyDescent="0.3">
      <c r="A472" t="s">
        <v>2516</v>
      </c>
      <c r="B472" s="1">
        <v>45912</v>
      </c>
      <c r="C472" t="s">
        <v>341</v>
      </c>
      <c r="D472" t="s">
        <v>1744</v>
      </c>
      <c r="E472" t="s">
        <v>2029</v>
      </c>
      <c r="F472" s="6">
        <v>1</v>
      </c>
      <c r="G472" s="8">
        <v>514.19000000000005</v>
      </c>
      <c r="H472" s="10">
        <v>514.19000000000005</v>
      </c>
      <c r="I472" s="8">
        <f>salesfact[[#This Row],[Total Price ]]*J472</f>
        <v>102.83800000000002</v>
      </c>
      <c r="J472" s="9">
        <v>0.2</v>
      </c>
      <c r="K472" s="4" t="s">
        <v>2044</v>
      </c>
      <c r="L472" s="10">
        <v>411.35200000000009</v>
      </c>
    </row>
    <row r="473" spans="1:12" ht="14.4" x14ac:dyDescent="0.3">
      <c r="A473" t="s">
        <v>2517</v>
      </c>
      <c r="B473" s="1">
        <v>45688</v>
      </c>
      <c r="C473" t="s">
        <v>1356</v>
      </c>
      <c r="D473" t="s">
        <v>1772</v>
      </c>
      <c r="E473" t="s">
        <v>2016</v>
      </c>
      <c r="F473" s="6">
        <v>1</v>
      </c>
      <c r="G473" s="8">
        <v>546.20000000000005</v>
      </c>
      <c r="H473" s="10">
        <v>546.20000000000005</v>
      </c>
      <c r="I473" s="8">
        <f>salesfact[[#This Row],[Total Price ]]*J473</f>
        <v>120.16400000000002</v>
      </c>
      <c r="J473" s="9">
        <v>0.22</v>
      </c>
      <c r="K473" s="4" t="s">
        <v>2046</v>
      </c>
      <c r="L473" s="10">
        <v>426.03600000000012</v>
      </c>
    </row>
    <row r="474" spans="1:12" ht="14.4" x14ac:dyDescent="0.3">
      <c r="A474" t="s">
        <v>2518</v>
      </c>
      <c r="B474" s="1">
        <v>45591</v>
      </c>
      <c r="C474" t="s">
        <v>754</v>
      </c>
      <c r="D474" t="s">
        <v>1772</v>
      </c>
      <c r="E474" t="s">
        <v>1971</v>
      </c>
      <c r="F474" s="6">
        <v>3</v>
      </c>
      <c r="G474" s="8">
        <v>416.01</v>
      </c>
      <c r="H474" s="10">
        <v>1248.03</v>
      </c>
      <c r="I474" s="8">
        <f>salesfact[[#This Row],[Total Price ]]*J474</f>
        <v>24.960599999999999</v>
      </c>
      <c r="J474" s="9">
        <v>0.02</v>
      </c>
      <c r="K474" s="4" t="s">
        <v>2044</v>
      </c>
      <c r="L474" s="10">
        <v>1223.0694000000001</v>
      </c>
    </row>
    <row r="475" spans="1:12" ht="14.4" x14ac:dyDescent="0.3">
      <c r="A475" t="s">
        <v>2519</v>
      </c>
      <c r="B475" s="1">
        <v>45864</v>
      </c>
      <c r="C475" t="s">
        <v>1318</v>
      </c>
      <c r="D475" t="s">
        <v>1888</v>
      </c>
      <c r="E475" t="s">
        <v>2008</v>
      </c>
      <c r="F475" s="6">
        <v>1</v>
      </c>
      <c r="G475" s="8">
        <v>30.94</v>
      </c>
      <c r="H475" s="10">
        <v>30.94</v>
      </c>
      <c r="I475" s="8">
        <f>salesfact[[#This Row],[Total Price ]]*J475</f>
        <v>6.4973999999999998</v>
      </c>
      <c r="J475" s="9">
        <v>0.21</v>
      </c>
      <c r="K475" s="4" t="s">
        <v>2049</v>
      </c>
      <c r="L475" s="10">
        <v>24.442599999999999</v>
      </c>
    </row>
    <row r="476" spans="1:12" ht="14.4" x14ac:dyDescent="0.3">
      <c r="A476" t="s">
        <v>2520</v>
      </c>
      <c r="B476" s="1">
        <v>45875</v>
      </c>
      <c r="C476" t="s">
        <v>762</v>
      </c>
      <c r="D476" t="s">
        <v>1839</v>
      </c>
      <c r="E476" t="s">
        <v>2023</v>
      </c>
      <c r="F476" s="6">
        <v>3</v>
      </c>
      <c r="G476" s="8">
        <v>666.39</v>
      </c>
      <c r="H476" s="10">
        <v>1999.17</v>
      </c>
      <c r="I476" s="8">
        <f>salesfact[[#This Row],[Total Price ]]*J476</f>
        <v>419.82569999999998</v>
      </c>
      <c r="J476" s="9">
        <v>0.21</v>
      </c>
      <c r="K476" s="4" t="s">
        <v>2049</v>
      </c>
      <c r="L476" s="10">
        <v>1579.3443</v>
      </c>
    </row>
    <row r="477" spans="1:12" ht="14.4" x14ac:dyDescent="0.3">
      <c r="A477" t="s">
        <v>2521</v>
      </c>
      <c r="B477" s="1">
        <v>45797</v>
      </c>
      <c r="C477" t="s">
        <v>654</v>
      </c>
      <c r="D477" t="s">
        <v>1909</v>
      </c>
      <c r="E477" t="s">
        <v>2008</v>
      </c>
      <c r="F477" s="6">
        <v>2</v>
      </c>
      <c r="G477" s="8">
        <v>145.26</v>
      </c>
      <c r="H477" s="10">
        <v>290.52</v>
      </c>
      <c r="I477" s="8">
        <f>salesfact[[#This Row],[Total Price ]]*J477</f>
        <v>55.198799999999999</v>
      </c>
      <c r="J477" s="9">
        <v>0.19</v>
      </c>
      <c r="K477" s="4" t="s">
        <v>2046</v>
      </c>
      <c r="L477" s="10">
        <v>235.3212</v>
      </c>
    </row>
    <row r="478" spans="1:12" ht="14.4" x14ac:dyDescent="0.3">
      <c r="A478" t="s">
        <v>2522</v>
      </c>
      <c r="B478" s="1">
        <v>45364</v>
      </c>
      <c r="C478" t="s">
        <v>497</v>
      </c>
      <c r="D478" t="s">
        <v>1939</v>
      </c>
      <c r="E478" t="s">
        <v>1992</v>
      </c>
      <c r="F478" s="6">
        <v>4</v>
      </c>
      <c r="G478" s="8">
        <v>940.77</v>
      </c>
      <c r="H478" s="10">
        <v>3763.08</v>
      </c>
      <c r="I478" s="8">
        <f>salesfact[[#This Row],[Total Price ]]*J478</f>
        <v>903.13919999999996</v>
      </c>
      <c r="J478" s="9">
        <v>0.24</v>
      </c>
      <c r="K478" s="4" t="s">
        <v>2049</v>
      </c>
      <c r="L478" s="10">
        <v>2859.9407999999999</v>
      </c>
    </row>
    <row r="479" spans="1:12" ht="14.4" x14ac:dyDescent="0.3">
      <c r="A479" t="s">
        <v>2523</v>
      </c>
      <c r="B479" s="1">
        <v>45700</v>
      </c>
      <c r="C479" t="s">
        <v>1549</v>
      </c>
      <c r="D479" t="s">
        <v>1801</v>
      </c>
      <c r="E479" t="s">
        <v>2026</v>
      </c>
      <c r="F479" s="6">
        <v>1</v>
      </c>
      <c r="G479" s="8">
        <v>708.88</v>
      </c>
      <c r="H479" s="10">
        <v>708.88</v>
      </c>
      <c r="I479" s="8">
        <f>salesfact[[#This Row],[Total Price ]]*J479</f>
        <v>63.799199999999999</v>
      </c>
      <c r="J479" s="9">
        <v>0.09</v>
      </c>
      <c r="K479" s="4" t="s">
        <v>2044</v>
      </c>
      <c r="L479" s="10">
        <v>645.08080000000007</v>
      </c>
    </row>
    <row r="480" spans="1:12" ht="14.4" x14ac:dyDescent="0.3">
      <c r="A480" t="s">
        <v>2524</v>
      </c>
      <c r="B480" s="1">
        <v>45924</v>
      </c>
      <c r="C480" t="s">
        <v>1090</v>
      </c>
      <c r="D480" t="s">
        <v>1750</v>
      </c>
      <c r="E480" t="s">
        <v>1980</v>
      </c>
      <c r="F480" s="6">
        <v>1</v>
      </c>
      <c r="G480" s="8">
        <v>790.73</v>
      </c>
      <c r="H480" s="10">
        <v>790.73</v>
      </c>
      <c r="I480" s="8">
        <f>salesfact[[#This Row],[Total Price ]]*J480</f>
        <v>189.77519999999998</v>
      </c>
      <c r="J480" s="9">
        <v>0.24</v>
      </c>
      <c r="K480" s="4" t="s">
        <v>2046</v>
      </c>
      <c r="L480" s="10">
        <v>600.95479999999998</v>
      </c>
    </row>
    <row r="481" spans="1:12" ht="14.4" x14ac:dyDescent="0.3">
      <c r="A481" t="s">
        <v>2525</v>
      </c>
      <c r="B481" s="1">
        <v>45574</v>
      </c>
      <c r="C481" t="s">
        <v>1497</v>
      </c>
      <c r="D481" t="s">
        <v>1700</v>
      </c>
      <c r="E481" t="s">
        <v>2005</v>
      </c>
      <c r="F481" s="6">
        <v>3</v>
      </c>
      <c r="G481" s="8">
        <v>635.13</v>
      </c>
      <c r="H481" s="10">
        <v>1905.3899999999999</v>
      </c>
      <c r="I481" s="8">
        <f>salesfact[[#This Row],[Total Price ]]*J481</f>
        <v>171.48509999999999</v>
      </c>
      <c r="J481" s="9">
        <v>0.09</v>
      </c>
      <c r="K481" s="4" t="s">
        <v>2046</v>
      </c>
      <c r="L481" s="10">
        <v>1733.9049</v>
      </c>
    </row>
    <row r="482" spans="1:12" ht="14.4" x14ac:dyDescent="0.3">
      <c r="A482" t="s">
        <v>2526</v>
      </c>
      <c r="B482" s="1">
        <v>45233</v>
      </c>
      <c r="C482" t="s">
        <v>967</v>
      </c>
      <c r="D482" t="s">
        <v>1945</v>
      </c>
      <c r="E482" t="s">
        <v>2018</v>
      </c>
      <c r="F482" s="6">
        <v>1</v>
      </c>
      <c r="G482" s="8">
        <v>744.88</v>
      </c>
      <c r="H482" s="10">
        <v>744.88</v>
      </c>
      <c r="I482" s="8">
        <f>salesfact[[#This Row],[Total Price ]]*J482</f>
        <v>111.732</v>
      </c>
      <c r="J482" s="9">
        <v>0.15</v>
      </c>
      <c r="K482" s="4" t="s">
        <v>2049</v>
      </c>
      <c r="L482" s="10">
        <v>633.14800000000002</v>
      </c>
    </row>
    <row r="483" spans="1:12" ht="14.4" x14ac:dyDescent="0.3">
      <c r="A483" t="s">
        <v>2527</v>
      </c>
      <c r="B483" s="1">
        <v>45745</v>
      </c>
      <c r="C483" t="s">
        <v>708</v>
      </c>
      <c r="D483" t="s">
        <v>1744</v>
      </c>
      <c r="E483" t="s">
        <v>1976</v>
      </c>
      <c r="F483" s="6">
        <v>3</v>
      </c>
      <c r="G483" s="8">
        <v>205.34</v>
      </c>
      <c r="H483" s="10">
        <v>616.02</v>
      </c>
      <c r="I483" s="8">
        <f>salesfact[[#This Row],[Total Price ]]*J483</f>
        <v>154.005</v>
      </c>
      <c r="J483" s="9">
        <v>0.25</v>
      </c>
      <c r="K483" s="4" t="s">
        <v>2044</v>
      </c>
      <c r="L483" s="10">
        <v>462.01499999999999</v>
      </c>
    </row>
    <row r="484" spans="1:12" ht="14.4" x14ac:dyDescent="0.3">
      <c r="A484" t="s">
        <v>2528</v>
      </c>
      <c r="B484" s="1">
        <v>45851</v>
      </c>
      <c r="C484" t="s">
        <v>1412</v>
      </c>
      <c r="D484" t="s">
        <v>1747</v>
      </c>
      <c r="E484" t="s">
        <v>2001</v>
      </c>
      <c r="F484" s="6">
        <v>2</v>
      </c>
      <c r="G484" s="8">
        <v>756.8</v>
      </c>
      <c r="H484" s="10">
        <v>1513.6</v>
      </c>
      <c r="I484" s="8">
        <f>salesfact[[#This Row],[Total Price ]]*J484</f>
        <v>227.04</v>
      </c>
      <c r="J484" s="9">
        <v>0.15</v>
      </c>
      <c r="K484" s="4" t="s">
        <v>2044</v>
      </c>
      <c r="L484" s="10">
        <v>1286.56</v>
      </c>
    </row>
    <row r="485" spans="1:12" ht="14.4" x14ac:dyDescent="0.3">
      <c r="A485" t="s">
        <v>2529</v>
      </c>
      <c r="B485" s="1">
        <v>45308</v>
      </c>
      <c r="C485" t="s">
        <v>219</v>
      </c>
      <c r="D485" t="s">
        <v>1721</v>
      </c>
      <c r="E485" t="s">
        <v>2008</v>
      </c>
      <c r="F485" s="6">
        <v>1</v>
      </c>
      <c r="G485" s="8">
        <v>771.73</v>
      </c>
      <c r="H485" s="10">
        <v>771.73</v>
      </c>
      <c r="I485" s="8">
        <f>salesfact[[#This Row],[Total Price ]]*J485</f>
        <v>154.346</v>
      </c>
      <c r="J485" s="9">
        <v>0.2</v>
      </c>
      <c r="K485" s="4" t="s">
        <v>2044</v>
      </c>
      <c r="L485" s="10">
        <v>617.38400000000001</v>
      </c>
    </row>
    <row r="486" spans="1:12" ht="14.4" x14ac:dyDescent="0.3">
      <c r="A486" t="s">
        <v>2530</v>
      </c>
      <c r="B486" s="1">
        <v>45639</v>
      </c>
      <c r="C486" t="s">
        <v>1575</v>
      </c>
      <c r="D486" t="s">
        <v>1863</v>
      </c>
      <c r="E486" t="s">
        <v>2026</v>
      </c>
      <c r="F486" s="6">
        <v>1</v>
      </c>
      <c r="G486" s="8">
        <v>440.19</v>
      </c>
      <c r="H486" s="10">
        <v>440.19</v>
      </c>
      <c r="I486" s="8">
        <f>salesfact[[#This Row],[Total Price ]]*J486</f>
        <v>13.2057</v>
      </c>
      <c r="J486" s="9">
        <v>0.03</v>
      </c>
      <c r="K486" s="4" t="s">
        <v>2046</v>
      </c>
      <c r="L486" s="10">
        <v>426.98430000000002</v>
      </c>
    </row>
    <row r="487" spans="1:12" ht="14.4" x14ac:dyDescent="0.3">
      <c r="A487" t="s">
        <v>2531</v>
      </c>
      <c r="B487" s="1">
        <v>45919</v>
      </c>
      <c r="C487" t="s">
        <v>231</v>
      </c>
      <c r="D487" t="s">
        <v>1655</v>
      </c>
      <c r="E487" t="s">
        <v>1980</v>
      </c>
      <c r="F487" s="6">
        <v>2</v>
      </c>
      <c r="G487" s="8">
        <v>409</v>
      </c>
      <c r="H487" s="10">
        <v>818</v>
      </c>
      <c r="I487" s="8">
        <f>salesfact[[#This Row],[Total Price ]]*J487</f>
        <v>139.06</v>
      </c>
      <c r="J487" s="9">
        <v>0.17</v>
      </c>
      <c r="K487" s="4" t="s">
        <v>2044</v>
      </c>
      <c r="L487" s="10">
        <v>678.93999999999994</v>
      </c>
    </row>
    <row r="488" spans="1:12" ht="14.4" x14ac:dyDescent="0.3">
      <c r="A488" t="s">
        <v>2532</v>
      </c>
      <c r="B488" s="1">
        <v>45333</v>
      </c>
      <c r="C488" t="s">
        <v>1195</v>
      </c>
      <c r="D488" t="s">
        <v>1776</v>
      </c>
      <c r="E488" t="s">
        <v>2032</v>
      </c>
      <c r="F488" s="6">
        <v>3</v>
      </c>
      <c r="G488" s="8">
        <v>134.58000000000001</v>
      </c>
      <c r="H488" s="10">
        <v>403.74</v>
      </c>
      <c r="I488" s="8">
        <f>salesfact[[#This Row],[Total Price ]]*J488</f>
        <v>16.1496</v>
      </c>
      <c r="J488" s="9">
        <v>0.04</v>
      </c>
      <c r="K488" s="4" t="s">
        <v>2049</v>
      </c>
      <c r="L488" s="10">
        <v>387.59039999999999</v>
      </c>
    </row>
    <row r="489" spans="1:12" ht="14.4" x14ac:dyDescent="0.3">
      <c r="A489" t="s">
        <v>2533</v>
      </c>
      <c r="B489" s="1">
        <v>45811</v>
      </c>
      <c r="C489" t="s">
        <v>1209</v>
      </c>
      <c r="D489" t="s">
        <v>1779</v>
      </c>
      <c r="E489" t="s">
        <v>1998</v>
      </c>
      <c r="F489" s="6">
        <v>4</v>
      </c>
      <c r="G489" s="8">
        <v>284.44</v>
      </c>
      <c r="H489" s="10">
        <v>1137.76</v>
      </c>
      <c r="I489" s="8">
        <f>salesfact[[#This Row],[Total Price ]]*J489</f>
        <v>22.755199999999999</v>
      </c>
      <c r="J489" s="9">
        <v>0.02</v>
      </c>
      <c r="K489" s="4" t="s">
        <v>2044</v>
      </c>
      <c r="L489" s="10">
        <v>1115.0047999999999</v>
      </c>
    </row>
    <row r="490" spans="1:12" ht="14.4" x14ac:dyDescent="0.3">
      <c r="A490" t="s">
        <v>2534</v>
      </c>
      <c r="B490" s="1">
        <v>45726</v>
      </c>
      <c r="C490" t="s">
        <v>1373</v>
      </c>
      <c r="D490" t="s">
        <v>1885</v>
      </c>
      <c r="E490" t="s">
        <v>2016</v>
      </c>
      <c r="F490" s="6">
        <v>4</v>
      </c>
      <c r="G490" s="8">
        <v>922.69</v>
      </c>
      <c r="H490" s="10">
        <v>3690.76</v>
      </c>
      <c r="I490" s="8">
        <f>salesfact[[#This Row],[Total Price ]]*J490</f>
        <v>590.52160000000003</v>
      </c>
      <c r="J490" s="9">
        <v>0.16</v>
      </c>
      <c r="K490" s="4" t="s">
        <v>2044</v>
      </c>
      <c r="L490" s="10">
        <v>3100.2384000000002</v>
      </c>
    </row>
    <row r="491" spans="1:12" ht="14.4" x14ac:dyDescent="0.3">
      <c r="A491" t="s">
        <v>2535</v>
      </c>
      <c r="B491" s="1">
        <v>45644</v>
      </c>
      <c r="C491" t="s">
        <v>993</v>
      </c>
      <c r="D491" t="s">
        <v>1769</v>
      </c>
      <c r="E491" t="s">
        <v>1995</v>
      </c>
      <c r="F491" s="6">
        <v>2</v>
      </c>
      <c r="G491" s="8">
        <v>992.55</v>
      </c>
      <c r="H491" s="10">
        <v>1985.1</v>
      </c>
      <c r="I491" s="8">
        <f>salesfact[[#This Row],[Total Price ]]*J491</f>
        <v>555.82799999999997</v>
      </c>
      <c r="J491" s="9">
        <v>0.28000000000000003</v>
      </c>
      <c r="K491" s="4" t="s">
        <v>2044</v>
      </c>
      <c r="L491" s="10">
        <v>1429.2719999999999</v>
      </c>
    </row>
    <row r="492" spans="1:12" ht="14.4" x14ac:dyDescent="0.3">
      <c r="A492" t="s">
        <v>2536</v>
      </c>
      <c r="B492" s="1">
        <v>45371</v>
      </c>
      <c r="C492" t="s">
        <v>1408</v>
      </c>
      <c r="D492" t="s">
        <v>1933</v>
      </c>
      <c r="E492" t="s">
        <v>2029</v>
      </c>
      <c r="F492" s="6">
        <v>1</v>
      </c>
      <c r="G492" s="8">
        <v>170.43</v>
      </c>
      <c r="H492" s="10">
        <v>170.43</v>
      </c>
      <c r="I492" s="8">
        <f>salesfact[[#This Row],[Total Price ]]*J492</f>
        <v>5.1128999999999998</v>
      </c>
      <c r="J492" s="9">
        <v>0.03</v>
      </c>
      <c r="K492" s="4" t="s">
        <v>2044</v>
      </c>
      <c r="L492" s="10">
        <v>165.31710000000001</v>
      </c>
    </row>
    <row r="493" spans="1:12" ht="14.4" x14ac:dyDescent="0.3">
      <c r="A493" t="s">
        <v>2537</v>
      </c>
      <c r="B493" s="1">
        <v>45462</v>
      </c>
      <c r="C493" t="s">
        <v>834</v>
      </c>
      <c r="D493" t="s">
        <v>1882</v>
      </c>
      <c r="E493" t="s">
        <v>1980</v>
      </c>
      <c r="F493" s="6">
        <v>3</v>
      </c>
      <c r="G493" s="8">
        <v>480.51</v>
      </c>
      <c r="H493" s="10">
        <v>1441.53</v>
      </c>
      <c r="I493" s="8">
        <f>salesfact[[#This Row],[Total Price ]]*J493</f>
        <v>43.245899999999999</v>
      </c>
      <c r="J493" s="9">
        <v>0.03</v>
      </c>
      <c r="K493" s="4" t="s">
        <v>2044</v>
      </c>
      <c r="L493" s="10">
        <v>1398.2841000000001</v>
      </c>
    </row>
    <row r="494" spans="1:12" ht="14.4" x14ac:dyDescent="0.3">
      <c r="A494" t="s">
        <v>2538</v>
      </c>
      <c r="B494" s="1">
        <v>45632</v>
      </c>
      <c r="C494" t="s">
        <v>623</v>
      </c>
      <c r="D494" t="s">
        <v>1811</v>
      </c>
      <c r="E494" t="s">
        <v>1998</v>
      </c>
      <c r="F494" s="6">
        <v>2</v>
      </c>
      <c r="G494" s="8">
        <v>955.66</v>
      </c>
      <c r="H494" s="10">
        <v>1911.32</v>
      </c>
      <c r="I494" s="8">
        <f>salesfact[[#This Row],[Total Price ]]*J494</f>
        <v>554.28279999999995</v>
      </c>
      <c r="J494" s="9">
        <v>0.28999999999999998</v>
      </c>
      <c r="K494" s="4" t="s">
        <v>2049</v>
      </c>
      <c r="L494" s="10">
        <v>1357.0372</v>
      </c>
    </row>
    <row r="495" spans="1:12" ht="14.4" x14ac:dyDescent="0.3">
      <c r="A495" t="s">
        <v>2539</v>
      </c>
      <c r="B495" s="1">
        <v>45863</v>
      </c>
      <c r="C495" t="s">
        <v>1503</v>
      </c>
      <c r="D495" t="s">
        <v>1882</v>
      </c>
      <c r="E495" t="s">
        <v>1971</v>
      </c>
      <c r="F495" s="6">
        <v>2</v>
      </c>
      <c r="G495" s="8">
        <v>488.02</v>
      </c>
      <c r="H495" s="10">
        <v>976.04</v>
      </c>
      <c r="I495" s="8">
        <f>salesfact[[#This Row],[Total Price ]]*J495</f>
        <v>263.5308</v>
      </c>
      <c r="J495" s="9">
        <v>0.27</v>
      </c>
      <c r="K495" s="4" t="s">
        <v>2046</v>
      </c>
      <c r="L495" s="10">
        <v>712.50919999999996</v>
      </c>
    </row>
    <row r="496" spans="1:12" ht="14.4" x14ac:dyDescent="0.3">
      <c r="A496" t="s">
        <v>2540</v>
      </c>
      <c r="B496" s="1">
        <v>45501</v>
      </c>
      <c r="C496" t="s">
        <v>883</v>
      </c>
      <c r="D496" t="s">
        <v>1711</v>
      </c>
      <c r="E496" t="s">
        <v>1971</v>
      </c>
      <c r="F496" s="6">
        <v>1</v>
      </c>
      <c r="G496" s="8">
        <v>917.17</v>
      </c>
      <c r="H496" s="10">
        <v>917.17</v>
      </c>
      <c r="I496" s="8">
        <f>salesfact[[#This Row],[Total Price ]]*J496</f>
        <v>119.2321</v>
      </c>
      <c r="J496" s="9">
        <v>0.13</v>
      </c>
      <c r="K496" s="4" t="s">
        <v>2049</v>
      </c>
      <c r="L496" s="10">
        <v>797.93790000000001</v>
      </c>
    </row>
    <row r="497" spans="1:12" ht="14.4" x14ac:dyDescent="0.3">
      <c r="A497" t="s">
        <v>2541</v>
      </c>
      <c r="B497" s="1">
        <v>45568</v>
      </c>
      <c r="C497" t="s">
        <v>1138</v>
      </c>
      <c r="D497" t="s">
        <v>1673</v>
      </c>
      <c r="E497" t="s">
        <v>1992</v>
      </c>
      <c r="F497" s="6">
        <v>2</v>
      </c>
      <c r="G497" s="8">
        <v>406.46</v>
      </c>
      <c r="H497" s="10">
        <v>812.92</v>
      </c>
      <c r="I497" s="8">
        <f>salesfact[[#This Row],[Total Price ]]*J497</f>
        <v>243.87599999999998</v>
      </c>
      <c r="J497" s="9">
        <v>0.3</v>
      </c>
      <c r="K497" s="4" t="s">
        <v>2046</v>
      </c>
      <c r="L497" s="10">
        <v>569.04399999999998</v>
      </c>
    </row>
    <row r="498" spans="1:12" ht="14.4" x14ac:dyDescent="0.3">
      <c r="A498" t="s">
        <v>2542</v>
      </c>
      <c r="B498" s="1">
        <v>45238</v>
      </c>
      <c r="C498" t="s">
        <v>861</v>
      </c>
      <c r="D498" t="s">
        <v>1951</v>
      </c>
      <c r="E498" t="s">
        <v>1971</v>
      </c>
      <c r="F498" s="6">
        <v>2</v>
      </c>
      <c r="G498" s="8">
        <v>264.39</v>
      </c>
      <c r="H498" s="10">
        <v>528.78</v>
      </c>
      <c r="I498" s="8">
        <f>salesfact[[#This Row],[Total Price ]]*J498</f>
        <v>58.165799999999997</v>
      </c>
      <c r="J498" s="9">
        <v>0.11</v>
      </c>
      <c r="K498" s="4" t="s">
        <v>2049</v>
      </c>
      <c r="L498" s="10">
        <v>470.61419999999998</v>
      </c>
    </row>
    <row r="499" spans="1:12" ht="14.4" x14ac:dyDescent="0.3">
      <c r="A499" t="s">
        <v>2543</v>
      </c>
      <c r="B499" s="1">
        <v>45754</v>
      </c>
      <c r="C499" t="s">
        <v>736</v>
      </c>
      <c r="D499" t="s">
        <v>1869</v>
      </c>
      <c r="E499" t="s">
        <v>2023</v>
      </c>
      <c r="F499" s="6">
        <v>1</v>
      </c>
      <c r="G499" s="8">
        <v>414.97</v>
      </c>
      <c r="H499" s="10">
        <v>414.97</v>
      </c>
      <c r="I499" s="8">
        <f>salesfact[[#This Row],[Total Price ]]*J499</f>
        <v>91.293400000000005</v>
      </c>
      <c r="J499" s="9">
        <v>0.22</v>
      </c>
      <c r="K499" s="4" t="s">
        <v>2046</v>
      </c>
      <c r="L499" s="10">
        <v>323.67660000000001</v>
      </c>
    </row>
    <row r="500" spans="1:12" ht="14.4" x14ac:dyDescent="0.3">
      <c r="A500" t="s">
        <v>2544</v>
      </c>
      <c r="B500" s="1">
        <v>45280</v>
      </c>
      <c r="C500" t="s">
        <v>593</v>
      </c>
      <c r="D500" t="s">
        <v>1735</v>
      </c>
      <c r="E500" t="s">
        <v>2013</v>
      </c>
      <c r="F500" s="6">
        <v>2</v>
      </c>
      <c r="G500" s="8">
        <v>583.51</v>
      </c>
      <c r="H500" s="10">
        <v>1167.02</v>
      </c>
      <c r="I500" s="8">
        <f>salesfact[[#This Row],[Total Price ]]*J500</f>
        <v>233.404</v>
      </c>
      <c r="J500" s="9">
        <v>0.2</v>
      </c>
      <c r="K500" s="4" t="s">
        <v>2049</v>
      </c>
      <c r="L500" s="10">
        <v>933.61599999999999</v>
      </c>
    </row>
    <row r="501" spans="1:12" ht="14.4" x14ac:dyDescent="0.3">
      <c r="A501" t="s">
        <v>2545</v>
      </c>
      <c r="B501" s="1">
        <v>45911</v>
      </c>
      <c r="C501" t="s">
        <v>71</v>
      </c>
      <c r="D501" t="s">
        <v>1753</v>
      </c>
      <c r="E501" t="s">
        <v>2026</v>
      </c>
      <c r="F501" s="6">
        <v>1</v>
      </c>
      <c r="G501" s="8">
        <v>659.27</v>
      </c>
      <c r="H501" s="10">
        <v>659.27</v>
      </c>
      <c r="I501" s="8">
        <f>salesfact[[#This Row],[Total Price ]]*J501</f>
        <v>98.890499999999989</v>
      </c>
      <c r="J501" s="9">
        <v>0.15</v>
      </c>
      <c r="K501" s="4" t="s">
        <v>2046</v>
      </c>
      <c r="L501" s="10">
        <v>560.37950000000001</v>
      </c>
    </row>
    <row r="502" spans="1:12" ht="14.4" x14ac:dyDescent="0.3">
      <c r="A502" t="s">
        <v>2546</v>
      </c>
      <c r="B502" s="1">
        <v>45627</v>
      </c>
      <c r="C502" t="s">
        <v>1486</v>
      </c>
      <c r="D502" t="s">
        <v>1648</v>
      </c>
      <c r="E502" t="s">
        <v>1988</v>
      </c>
      <c r="F502" s="6">
        <v>4</v>
      </c>
      <c r="G502" s="8">
        <v>106.66</v>
      </c>
      <c r="H502" s="10">
        <v>426.64</v>
      </c>
      <c r="I502" s="8">
        <f>salesfact[[#This Row],[Total Price ]]*J502</f>
        <v>85.328000000000003</v>
      </c>
      <c r="J502" s="9">
        <v>0.2</v>
      </c>
      <c r="K502" s="4" t="s">
        <v>2049</v>
      </c>
      <c r="L502" s="10">
        <v>341.31200000000001</v>
      </c>
    </row>
    <row r="503" spans="1:12" ht="14.4" x14ac:dyDescent="0.3">
      <c r="A503" t="s">
        <v>2547</v>
      </c>
      <c r="B503" s="1">
        <v>45617</v>
      </c>
      <c r="C503" t="s">
        <v>645</v>
      </c>
      <c r="D503" t="s">
        <v>1682</v>
      </c>
      <c r="E503" t="s">
        <v>1992</v>
      </c>
      <c r="F503" s="6">
        <v>4</v>
      </c>
      <c r="G503" s="8">
        <v>168.55</v>
      </c>
      <c r="H503" s="10">
        <v>674.2</v>
      </c>
      <c r="I503" s="8">
        <f>salesfact[[#This Row],[Total Price ]]*J503</f>
        <v>101.13000000000001</v>
      </c>
      <c r="J503" s="9">
        <v>0.15</v>
      </c>
      <c r="K503" s="4" t="s">
        <v>2046</v>
      </c>
      <c r="L503" s="10">
        <v>573.07000000000005</v>
      </c>
    </row>
    <row r="504" spans="1:12" ht="14.4" x14ac:dyDescent="0.3">
      <c r="A504" t="s">
        <v>2548</v>
      </c>
      <c r="B504" s="1">
        <v>45899</v>
      </c>
      <c r="C504" t="s">
        <v>1600</v>
      </c>
      <c r="D504" t="s">
        <v>1795</v>
      </c>
      <c r="E504" t="s">
        <v>1980</v>
      </c>
      <c r="F504" s="6">
        <v>1</v>
      </c>
      <c r="G504" s="8">
        <v>230.53</v>
      </c>
      <c r="H504" s="10">
        <v>230.53</v>
      </c>
      <c r="I504" s="8">
        <f>salesfact[[#This Row],[Total Price ]]*J504</f>
        <v>13.831799999999999</v>
      </c>
      <c r="J504" s="9">
        <v>0.06</v>
      </c>
      <c r="K504" s="4" t="s">
        <v>2049</v>
      </c>
      <c r="L504" s="10">
        <v>216.69820000000001</v>
      </c>
    </row>
    <row r="505" spans="1:12" ht="14.4" x14ac:dyDescent="0.3">
      <c r="A505" t="s">
        <v>2549</v>
      </c>
      <c r="B505" s="1">
        <v>45889</v>
      </c>
      <c r="C505" t="s">
        <v>51</v>
      </c>
      <c r="D505" t="s">
        <v>1827</v>
      </c>
      <c r="E505" t="s">
        <v>1976</v>
      </c>
      <c r="F505" s="6">
        <v>2</v>
      </c>
      <c r="G505" s="8">
        <v>355.41</v>
      </c>
      <c r="H505" s="10">
        <v>710.82</v>
      </c>
      <c r="I505" s="8">
        <f>salesfact[[#This Row],[Total Price ]]*J505</f>
        <v>92.406600000000012</v>
      </c>
      <c r="J505" s="9">
        <v>0.13</v>
      </c>
      <c r="K505" s="4" t="s">
        <v>2049</v>
      </c>
      <c r="L505" s="10">
        <v>618.41340000000002</v>
      </c>
    </row>
    <row r="506" spans="1:12" ht="14.4" x14ac:dyDescent="0.3">
      <c r="A506" t="s">
        <v>2550</v>
      </c>
      <c r="B506" s="1">
        <v>45943</v>
      </c>
      <c r="C506" t="s">
        <v>657</v>
      </c>
      <c r="D506" t="s">
        <v>1804</v>
      </c>
      <c r="E506" t="s">
        <v>1980</v>
      </c>
      <c r="F506" s="6">
        <v>3</v>
      </c>
      <c r="G506" s="8">
        <v>843.44</v>
      </c>
      <c r="H506" s="10">
        <v>2530.3200000000002</v>
      </c>
      <c r="I506" s="8">
        <f>salesfact[[#This Row],[Total Price ]]*J506</f>
        <v>556.67040000000009</v>
      </c>
      <c r="J506" s="9">
        <v>0.22</v>
      </c>
      <c r="K506" s="4" t="s">
        <v>2044</v>
      </c>
      <c r="L506" s="10">
        <v>1973.6496</v>
      </c>
    </row>
    <row r="507" spans="1:12" ht="14.4" x14ac:dyDescent="0.3">
      <c r="A507" t="s">
        <v>2551</v>
      </c>
      <c r="B507" s="1">
        <v>45306</v>
      </c>
      <c r="C507" t="s">
        <v>645</v>
      </c>
      <c r="D507" t="s">
        <v>1951</v>
      </c>
      <c r="E507" t="s">
        <v>1976</v>
      </c>
      <c r="F507" s="6">
        <v>1</v>
      </c>
      <c r="G507" s="8">
        <v>301.60000000000002</v>
      </c>
      <c r="H507" s="10">
        <v>301.60000000000002</v>
      </c>
      <c r="I507" s="8">
        <f>salesfact[[#This Row],[Total Price ]]*J507</f>
        <v>81.432000000000016</v>
      </c>
      <c r="J507" s="9">
        <v>0.27</v>
      </c>
      <c r="K507" s="4" t="s">
        <v>2044</v>
      </c>
      <c r="L507" s="10">
        <v>220.16800000000001</v>
      </c>
    </row>
    <row r="508" spans="1:12" ht="14.4" x14ac:dyDescent="0.3">
      <c r="A508" t="s">
        <v>2552</v>
      </c>
      <c r="B508" s="1">
        <v>45772</v>
      </c>
      <c r="C508" t="s">
        <v>209</v>
      </c>
      <c r="D508" t="s">
        <v>1933</v>
      </c>
      <c r="E508" t="s">
        <v>1980</v>
      </c>
      <c r="F508" s="6">
        <v>3</v>
      </c>
      <c r="G508" s="8">
        <v>21.59</v>
      </c>
      <c r="H508" s="10">
        <v>64.77</v>
      </c>
      <c r="I508" s="8">
        <f>salesfact[[#This Row],[Total Price ]]*J508</f>
        <v>10.363199999999999</v>
      </c>
      <c r="J508" s="9">
        <v>0.16</v>
      </c>
      <c r="K508" s="4" t="s">
        <v>2049</v>
      </c>
      <c r="L508" s="10">
        <v>54.406799999999997</v>
      </c>
    </row>
    <row r="509" spans="1:12" ht="14.4" x14ac:dyDescent="0.3">
      <c r="A509" t="s">
        <v>2553</v>
      </c>
      <c r="B509" s="1">
        <v>45346</v>
      </c>
      <c r="C509" t="s">
        <v>799</v>
      </c>
      <c r="D509" t="s">
        <v>1693</v>
      </c>
      <c r="E509" t="s">
        <v>1980</v>
      </c>
      <c r="F509" s="6">
        <v>4</v>
      </c>
      <c r="G509" s="8">
        <v>284.24</v>
      </c>
      <c r="H509" s="10">
        <v>1136.96</v>
      </c>
      <c r="I509" s="8">
        <f>salesfact[[#This Row],[Total Price ]]*J509</f>
        <v>102.32639999999999</v>
      </c>
      <c r="J509" s="9">
        <v>0.09</v>
      </c>
      <c r="K509" s="4" t="s">
        <v>2044</v>
      </c>
      <c r="L509" s="10">
        <v>1034.6335999999999</v>
      </c>
    </row>
    <row r="510" spans="1:12" ht="14.4" x14ac:dyDescent="0.3">
      <c r="A510" t="s">
        <v>2554</v>
      </c>
      <c r="B510" s="1">
        <v>45656</v>
      </c>
      <c r="C510" t="s">
        <v>1268</v>
      </c>
      <c r="D510" t="s">
        <v>1659</v>
      </c>
      <c r="E510" t="s">
        <v>2005</v>
      </c>
      <c r="F510" s="6">
        <v>1</v>
      </c>
      <c r="G510" s="8">
        <v>191.6</v>
      </c>
      <c r="H510" s="10">
        <v>191.6</v>
      </c>
      <c r="I510" s="8">
        <f>salesfact[[#This Row],[Total Price ]]*J510</f>
        <v>51.731999999999999</v>
      </c>
      <c r="J510" s="9">
        <v>0.27</v>
      </c>
      <c r="K510" s="4" t="s">
        <v>2046</v>
      </c>
      <c r="L510" s="10">
        <v>139.86799999999999</v>
      </c>
    </row>
    <row r="511" spans="1:12" ht="14.4" x14ac:dyDescent="0.3">
      <c r="A511" t="s">
        <v>2555</v>
      </c>
      <c r="B511" s="1">
        <v>45762</v>
      </c>
      <c r="C511" t="s">
        <v>1102</v>
      </c>
      <c r="D511" t="s">
        <v>1900</v>
      </c>
      <c r="E511" t="s">
        <v>2013</v>
      </c>
      <c r="F511" s="6">
        <v>2</v>
      </c>
      <c r="G511" s="8">
        <v>616.97</v>
      </c>
      <c r="H511" s="10">
        <v>1233.94</v>
      </c>
      <c r="I511" s="8">
        <f>salesfact[[#This Row],[Total Price ]]*J511</f>
        <v>271.46680000000003</v>
      </c>
      <c r="J511" s="9">
        <v>0.22</v>
      </c>
      <c r="K511" s="4" t="s">
        <v>2044</v>
      </c>
      <c r="L511" s="10">
        <v>962.47320000000002</v>
      </c>
    </row>
    <row r="512" spans="1:12" ht="14.4" x14ac:dyDescent="0.3">
      <c r="A512" t="s">
        <v>2556</v>
      </c>
      <c r="B512" s="1">
        <v>45580</v>
      </c>
      <c r="C512" t="s">
        <v>661</v>
      </c>
      <c r="D512" t="s">
        <v>1744</v>
      </c>
      <c r="E512" t="s">
        <v>2008</v>
      </c>
      <c r="F512" s="6">
        <v>3</v>
      </c>
      <c r="G512" s="8">
        <v>125.68</v>
      </c>
      <c r="H512" s="10">
        <v>377.04</v>
      </c>
      <c r="I512" s="8">
        <f>salesfact[[#This Row],[Total Price ]]*J512</f>
        <v>98.030400000000014</v>
      </c>
      <c r="J512" s="9">
        <v>0.26</v>
      </c>
      <c r="K512" s="4" t="s">
        <v>2049</v>
      </c>
      <c r="L512" s="10">
        <v>279.00959999999998</v>
      </c>
    </row>
    <row r="513" spans="1:12" ht="14.4" x14ac:dyDescent="0.3">
      <c r="A513" t="s">
        <v>2557</v>
      </c>
      <c r="B513" s="1">
        <v>45676</v>
      </c>
      <c r="C513" t="s">
        <v>1221</v>
      </c>
      <c r="D513" t="s">
        <v>1792</v>
      </c>
      <c r="E513" t="s">
        <v>1988</v>
      </c>
      <c r="F513" s="6">
        <v>3</v>
      </c>
      <c r="G513" s="8">
        <v>307.48</v>
      </c>
      <c r="H513" s="10">
        <v>922.44</v>
      </c>
      <c r="I513" s="8">
        <f>salesfact[[#This Row],[Total Price ]]*J513</f>
        <v>221.38560000000001</v>
      </c>
      <c r="J513" s="9">
        <v>0.24</v>
      </c>
      <c r="K513" s="4" t="s">
        <v>2044</v>
      </c>
      <c r="L513" s="10">
        <v>701.0544000000001</v>
      </c>
    </row>
    <row r="514" spans="1:12" ht="14.4" x14ac:dyDescent="0.3">
      <c r="A514" t="s">
        <v>2558</v>
      </c>
      <c r="B514" s="1">
        <v>45495</v>
      </c>
      <c r="C514" t="s">
        <v>1063</v>
      </c>
      <c r="D514" t="s">
        <v>1648</v>
      </c>
      <c r="E514" t="s">
        <v>2032</v>
      </c>
      <c r="F514" s="6">
        <v>1</v>
      </c>
      <c r="G514" s="8">
        <v>505.23</v>
      </c>
      <c r="H514" s="10">
        <v>505.23</v>
      </c>
      <c r="I514" s="8">
        <f>salesfact[[#This Row],[Total Price ]]*J514</f>
        <v>55.575300000000006</v>
      </c>
      <c r="J514" s="9">
        <v>0.11</v>
      </c>
      <c r="K514" s="4" t="s">
        <v>2044</v>
      </c>
      <c r="L514" s="10">
        <v>449.65469999999999</v>
      </c>
    </row>
    <row r="515" spans="1:12" ht="14.4" x14ac:dyDescent="0.3">
      <c r="A515" t="s">
        <v>2559</v>
      </c>
      <c r="B515" s="1">
        <v>45735</v>
      </c>
      <c r="C515" t="s">
        <v>1258</v>
      </c>
      <c r="D515" t="s">
        <v>1798</v>
      </c>
      <c r="E515" t="s">
        <v>2023</v>
      </c>
      <c r="F515" s="6">
        <v>1</v>
      </c>
      <c r="G515" s="8">
        <v>853.12</v>
      </c>
      <c r="H515" s="10">
        <v>853.12</v>
      </c>
      <c r="I515" s="8">
        <f>salesfact[[#This Row],[Total Price ]]*J515</f>
        <v>162.09280000000001</v>
      </c>
      <c r="J515" s="9">
        <v>0.19</v>
      </c>
      <c r="K515" s="4" t="s">
        <v>2049</v>
      </c>
      <c r="L515" s="10">
        <v>691.02719999999999</v>
      </c>
    </row>
    <row r="516" spans="1:12" ht="14.4" x14ac:dyDescent="0.3">
      <c r="A516" t="s">
        <v>2560</v>
      </c>
      <c r="B516" s="1">
        <v>45312</v>
      </c>
      <c r="C516" t="s">
        <v>535</v>
      </c>
      <c r="D516" t="s">
        <v>1638</v>
      </c>
      <c r="E516" t="s">
        <v>1998</v>
      </c>
      <c r="F516" s="6">
        <v>4</v>
      </c>
      <c r="G516" s="8">
        <v>191.65</v>
      </c>
      <c r="H516" s="10">
        <v>766.6</v>
      </c>
      <c r="I516" s="8">
        <f>salesfact[[#This Row],[Total Price ]]*J516</f>
        <v>145.654</v>
      </c>
      <c r="J516" s="9">
        <v>0.19</v>
      </c>
      <c r="K516" s="4" t="s">
        <v>2046</v>
      </c>
      <c r="L516" s="10">
        <v>620.94600000000003</v>
      </c>
    </row>
    <row r="517" spans="1:12" ht="14.4" x14ac:dyDescent="0.3">
      <c r="A517" t="s">
        <v>2561</v>
      </c>
      <c r="B517" s="1">
        <v>45286</v>
      </c>
      <c r="C517" t="s">
        <v>635</v>
      </c>
      <c r="D517" t="s">
        <v>1804</v>
      </c>
      <c r="E517" t="s">
        <v>1985</v>
      </c>
      <c r="F517" s="6">
        <v>1</v>
      </c>
      <c r="G517" s="8">
        <v>169.69</v>
      </c>
      <c r="H517" s="10">
        <v>169.69</v>
      </c>
      <c r="I517" s="8">
        <f>salesfact[[#This Row],[Total Price ]]*J517</f>
        <v>37.331800000000001</v>
      </c>
      <c r="J517" s="9">
        <v>0.22</v>
      </c>
      <c r="K517" s="4" t="s">
        <v>2044</v>
      </c>
      <c r="L517" s="10">
        <v>132.35820000000001</v>
      </c>
    </row>
    <row r="518" spans="1:12" ht="14.4" x14ac:dyDescent="0.3">
      <c r="A518" t="s">
        <v>2562</v>
      </c>
      <c r="B518" s="1">
        <v>45372</v>
      </c>
      <c r="C518" t="s">
        <v>682</v>
      </c>
      <c r="D518" t="s">
        <v>1851</v>
      </c>
      <c r="E518" t="s">
        <v>2018</v>
      </c>
      <c r="F518" s="6">
        <v>1</v>
      </c>
      <c r="G518" s="8">
        <v>145.43</v>
      </c>
      <c r="H518" s="10">
        <v>145.43</v>
      </c>
      <c r="I518" s="8">
        <f>salesfact[[#This Row],[Total Price ]]*J518</f>
        <v>11.634400000000001</v>
      </c>
      <c r="J518" s="9">
        <v>0.08</v>
      </c>
      <c r="K518" s="4" t="s">
        <v>2044</v>
      </c>
      <c r="L518" s="10">
        <v>133.79560000000001</v>
      </c>
    </row>
    <row r="519" spans="1:12" ht="14.4" x14ac:dyDescent="0.3">
      <c r="A519" t="s">
        <v>2563</v>
      </c>
      <c r="B519" s="1">
        <v>45633</v>
      </c>
      <c r="C519" t="s">
        <v>374</v>
      </c>
      <c r="D519" t="s">
        <v>1945</v>
      </c>
      <c r="E519" t="s">
        <v>2013</v>
      </c>
      <c r="F519" s="6">
        <v>4</v>
      </c>
      <c r="G519" s="8">
        <v>828.35</v>
      </c>
      <c r="H519" s="10">
        <v>3313.4</v>
      </c>
      <c r="I519" s="8">
        <f>salesfact[[#This Row],[Total Price ]]*J519</f>
        <v>563.27800000000002</v>
      </c>
      <c r="J519" s="9">
        <v>0.17</v>
      </c>
      <c r="K519" s="4" t="s">
        <v>2044</v>
      </c>
      <c r="L519" s="10">
        <v>2750.1219999999998</v>
      </c>
    </row>
    <row r="520" spans="1:12" ht="14.4" x14ac:dyDescent="0.3">
      <c r="A520" t="s">
        <v>2564</v>
      </c>
      <c r="B520" s="1">
        <v>45598</v>
      </c>
      <c r="C520" t="s">
        <v>1249</v>
      </c>
      <c r="D520" t="s">
        <v>1951</v>
      </c>
      <c r="E520" t="s">
        <v>1998</v>
      </c>
      <c r="F520" s="6">
        <v>3</v>
      </c>
      <c r="G520" s="8">
        <v>268.76</v>
      </c>
      <c r="H520" s="10">
        <v>806.28</v>
      </c>
      <c r="I520" s="8">
        <f>salesfact[[#This Row],[Total Price ]]*J520</f>
        <v>8.0627999999999993</v>
      </c>
      <c r="J520" s="9">
        <v>0.01</v>
      </c>
      <c r="K520" s="4" t="s">
        <v>2046</v>
      </c>
      <c r="L520" s="10">
        <v>798.21719999999993</v>
      </c>
    </row>
    <row r="521" spans="1:12" ht="14.4" x14ac:dyDescent="0.3">
      <c r="A521" t="s">
        <v>2565</v>
      </c>
      <c r="B521" s="1">
        <v>45495</v>
      </c>
      <c r="C521" t="s">
        <v>864</v>
      </c>
      <c r="D521" t="s">
        <v>1930</v>
      </c>
      <c r="E521" t="s">
        <v>1971</v>
      </c>
      <c r="F521" s="6">
        <v>4</v>
      </c>
      <c r="G521" s="8">
        <v>370.09</v>
      </c>
      <c r="H521" s="10">
        <v>1480.36</v>
      </c>
      <c r="I521" s="8">
        <f>salesfact[[#This Row],[Total Price ]]*J521</f>
        <v>325.67919999999998</v>
      </c>
      <c r="J521" s="9">
        <v>0.22</v>
      </c>
      <c r="K521" s="4" t="s">
        <v>2049</v>
      </c>
      <c r="L521" s="10">
        <v>1154.6808000000001</v>
      </c>
    </row>
    <row r="522" spans="1:12" ht="14.4" x14ac:dyDescent="0.3">
      <c r="A522" t="s">
        <v>2566</v>
      </c>
      <c r="B522" s="1">
        <v>45229</v>
      </c>
      <c r="C522" t="s">
        <v>923</v>
      </c>
      <c r="D522" t="s">
        <v>1900</v>
      </c>
      <c r="E522" t="s">
        <v>1995</v>
      </c>
      <c r="F522" s="6">
        <v>3</v>
      </c>
      <c r="G522" s="8">
        <v>679.22</v>
      </c>
      <c r="H522" s="10">
        <v>2037.66</v>
      </c>
      <c r="I522" s="8">
        <f>salesfact[[#This Row],[Total Price ]]*J522</f>
        <v>224.14260000000002</v>
      </c>
      <c r="J522" s="9">
        <v>0.11</v>
      </c>
      <c r="K522" s="4" t="s">
        <v>2046</v>
      </c>
      <c r="L522" s="10">
        <v>1813.5174</v>
      </c>
    </row>
    <row r="523" spans="1:12" ht="14.4" x14ac:dyDescent="0.3">
      <c r="A523" t="s">
        <v>2567</v>
      </c>
      <c r="B523" s="1">
        <v>45433</v>
      </c>
      <c r="C523" t="s">
        <v>1281</v>
      </c>
      <c r="D523" t="s">
        <v>1885</v>
      </c>
      <c r="E523" t="s">
        <v>1971</v>
      </c>
      <c r="F523" s="6">
        <v>3</v>
      </c>
      <c r="G523" s="8">
        <v>780.69</v>
      </c>
      <c r="H523" s="10">
        <v>2342.0700000000002</v>
      </c>
      <c r="I523" s="8">
        <f>salesfact[[#This Row],[Total Price ]]*J523</f>
        <v>234.20700000000002</v>
      </c>
      <c r="J523" s="9">
        <v>0.1</v>
      </c>
      <c r="K523" s="4" t="s">
        <v>2049</v>
      </c>
      <c r="L523" s="10">
        <v>2107.8629999999998</v>
      </c>
    </row>
    <row r="524" spans="1:12" ht="14.4" x14ac:dyDescent="0.3">
      <c r="A524" t="s">
        <v>2568</v>
      </c>
      <c r="B524" s="1">
        <v>45766</v>
      </c>
      <c r="C524" t="s">
        <v>949</v>
      </c>
      <c r="D524" t="s">
        <v>1789</v>
      </c>
      <c r="E524" t="s">
        <v>1980</v>
      </c>
      <c r="F524" s="6">
        <v>2</v>
      </c>
      <c r="G524" s="8">
        <v>42.97</v>
      </c>
      <c r="H524" s="10">
        <v>85.94</v>
      </c>
      <c r="I524" s="8">
        <f>salesfact[[#This Row],[Total Price ]]*J524</f>
        <v>15.469199999999999</v>
      </c>
      <c r="J524" s="9">
        <v>0.18</v>
      </c>
      <c r="K524" s="4" t="s">
        <v>2046</v>
      </c>
      <c r="L524" s="10">
        <v>70.470799999999997</v>
      </c>
    </row>
    <row r="525" spans="1:12" ht="14.4" x14ac:dyDescent="0.3">
      <c r="A525" t="s">
        <v>2569</v>
      </c>
      <c r="B525" s="1">
        <v>45639</v>
      </c>
      <c r="C525" t="s">
        <v>1029</v>
      </c>
      <c r="D525" t="s">
        <v>1912</v>
      </c>
      <c r="E525" t="s">
        <v>1971</v>
      </c>
      <c r="F525" s="6">
        <v>4</v>
      </c>
      <c r="G525" s="8">
        <v>854.37</v>
      </c>
      <c r="H525" s="10">
        <v>3417.48</v>
      </c>
      <c r="I525" s="8">
        <f>salesfact[[#This Row],[Total Price ]]*J525</f>
        <v>239.22360000000003</v>
      </c>
      <c r="J525" s="9">
        <v>7.0000000000000007E-2</v>
      </c>
      <c r="K525" s="4" t="s">
        <v>2046</v>
      </c>
      <c r="L525" s="10">
        <v>3178.2564000000002</v>
      </c>
    </row>
    <row r="526" spans="1:12" ht="14.4" x14ac:dyDescent="0.3">
      <c r="A526" t="s">
        <v>2570</v>
      </c>
      <c r="B526" s="1">
        <v>45774</v>
      </c>
      <c r="C526" t="s">
        <v>435</v>
      </c>
      <c r="D526" t="s">
        <v>1731</v>
      </c>
      <c r="E526" t="s">
        <v>2023</v>
      </c>
      <c r="F526" s="6">
        <v>2</v>
      </c>
      <c r="G526" s="8">
        <v>409.52</v>
      </c>
      <c r="H526" s="10">
        <v>819.04</v>
      </c>
      <c r="I526" s="8">
        <f>salesfact[[#This Row],[Total Price ]]*J526</f>
        <v>49.142399999999995</v>
      </c>
      <c r="J526" s="9">
        <v>0.06</v>
      </c>
      <c r="K526" s="4" t="s">
        <v>2049</v>
      </c>
      <c r="L526" s="10">
        <v>769.8975999999999</v>
      </c>
    </row>
    <row r="527" spans="1:12" ht="14.4" x14ac:dyDescent="0.3">
      <c r="A527" t="s">
        <v>2571</v>
      </c>
      <c r="B527" s="1">
        <v>45569</v>
      </c>
      <c r="C527" t="s">
        <v>647</v>
      </c>
      <c r="D527" t="s">
        <v>1888</v>
      </c>
      <c r="E527" t="s">
        <v>2008</v>
      </c>
      <c r="F527" s="6">
        <v>2</v>
      </c>
      <c r="G527" s="8">
        <v>407.46</v>
      </c>
      <c r="H527" s="10">
        <v>814.92</v>
      </c>
      <c r="I527" s="8">
        <f>salesfact[[#This Row],[Total Price ]]*J527</f>
        <v>171.13319999999999</v>
      </c>
      <c r="J527" s="9">
        <v>0.21</v>
      </c>
      <c r="K527" s="4" t="s">
        <v>2044</v>
      </c>
      <c r="L527" s="10">
        <v>643.78679999999997</v>
      </c>
    </row>
    <row r="528" spans="1:12" ht="14.4" x14ac:dyDescent="0.3">
      <c r="A528" t="s">
        <v>2572</v>
      </c>
      <c r="B528" s="1">
        <v>45856</v>
      </c>
      <c r="C528" t="s">
        <v>849</v>
      </c>
      <c r="D528" t="s">
        <v>1655</v>
      </c>
      <c r="E528" t="s">
        <v>2001</v>
      </c>
      <c r="F528" s="6">
        <v>1</v>
      </c>
      <c r="G528" s="8">
        <v>728.84</v>
      </c>
      <c r="H528" s="10">
        <v>728.84</v>
      </c>
      <c r="I528" s="8">
        <f>salesfact[[#This Row],[Total Price ]]*J528</f>
        <v>204.07520000000002</v>
      </c>
      <c r="J528" s="9">
        <v>0.28000000000000003</v>
      </c>
      <c r="K528" s="4" t="s">
        <v>2046</v>
      </c>
      <c r="L528" s="10">
        <v>524.76480000000004</v>
      </c>
    </row>
    <row r="529" spans="1:12" ht="14.4" x14ac:dyDescent="0.3">
      <c r="A529" t="s">
        <v>2573</v>
      </c>
      <c r="B529" s="1">
        <v>45362</v>
      </c>
      <c r="C529" t="s">
        <v>1508</v>
      </c>
      <c r="D529" t="s">
        <v>1900</v>
      </c>
      <c r="E529" t="s">
        <v>1995</v>
      </c>
      <c r="F529" s="6">
        <v>4</v>
      </c>
      <c r="G529" s="8">
        <v>467.24</v>
      </c>
      <c r="H529" s="10">
        <v>1868.96</v>
      </c>
      <c r="I529" s="8">
        <f>salesfact[[#This Row],[Total Price ]]*J529</f>
        <v>149.51680000000002</v>
      </c>
      <c r="J529" s="9">
        <v>0.08</v>
      </c>
      <c r="K529" s="4" t="s">
        <v>2046</v>
      </c>
      <c r="L529" s="10">
        <v>1719.4431999999999</v>
      </c>
    </row>
    <row r="530" spans="1:12" ht="14.4" x14ac:dyDescent="0.3">
      <c r="A530" t="s">
        <v>2574</v>
      </c>
      <c r="B530" s="1">
        <v>45457</v>
      </c>
      <c r="C530" t="s">
        <v>408</v>
      </c>
      <c r="D530" t="s">
        <v>1682</v>
      </c>
      <c r="E530" t="s">
        <v>2011</v>
      </c>
      <c r="F530" s="6">
        <v>1</v>
      </c>
      <c r="G530" s="8">
        <v>57.94</v>
      </c>
      <c r="H530" s="10">
        <v>57.94</v>
      </c>
      <c r="I530" s="8">
        <f>salesfact[[#This Row],[Total Price ]]*J530</f>
        <v>7.5321999999999996</v>
      </c>
      <c r="J530" s="9">
        <v>0.13</v>
      </c>
      <c r="K530" s="4" t="s">
        <v>2046</v>
      </c>
      <c r="L530" s="10">
        <v>50.407799999999988</v>
      </c>
    </row>
    <row r="531" spans="1:12" ht="14.4" x14ac:dyDescent="0.3">
      <c r="A531" t="s">
        <v>2575</v>
      </c>
      <c r="B531" s="1">
        <v>45338</v>
      </c>
      <c r="C531" t="s">
        <v>1198</v>
      </c>
      <c r="D531" t="s">
        <v>1811</v>
      </c>
      <c r="E531" t="s">
        <v>2026</v>
      </c>
      <c r="F531" s="6">
        <v>1</v>
      </c>
      <c r="G531" s="8">
        <v>540.1</v>
      </c>
      <c r="H531" s="10">
        <v>540.1</v>
      </c>
      <c r="I531" s="8">
        <f>salesfact[[#This Row],[Total Price ]]*J531</f>
        <v>118.822</v>
      </c>
      <c r="J531" s="9">
        <v>0.22</v>
      </c>
      <c r="K531" s="4" t="s">
        <v>2044</v>
      </c>
      <c r="L531" s="10">
        <v>421.27800000000002</v>
      </c>
    </row>
    <row r="532" spans="1:12" ht="14.4" x14ac:dyDescent="0.3">
      <c r="A532" t="s">
        <v>2576</v>
      </c>
      <c r="B532" s="1">
        <v>45552</v>
      </c>
      <c r="C532" t="s">
        <v>347</v>
      </c>
      <c r="D532" t="s">
        <v>1673</v>
      </c>
      <c r="E532" t="s">
        <v>2032</v>
      </c>
      <c r="F532" s="6">
        <v>4</v>
      </c>
      <c r="G532" s="8">
        <v>816.28</v>
      </c>
      <c r="H532" s="10">
        <v>3265.12</v>
      </c>
      <c r="I532" s="8">
        <f>salesfact[[#This Row],[Total Price ]]*J532</f>
        <v>489.76799999999997</v>
      </c>
      <c r="J532" s="9">
        <v>0.15</v>
      </c>
      <c r="K532" s="4" t="s">
        <v>2049</v>
      </c>
      <c r="L532" s="10">
        <v>2775.3519999999999</v>
      </c>
    </row>
    <row r="533" spans="1:12" ht="14.4" x14ac:dyDescent="0.3">
      <c r="A533" t="s">
        <v>2577</v>
      </c>
      <c r="B533" s="1">
        <v>45895</v>
      </c>
      <c r="C533" t="s">
        <v>692</v>
      </c>
      <c r="D533" t="s">
        <v>1789</v>
      </c>
      <c r="E533" t="s">
        <v>2001</v>
      </c>
      <c r="F533" s="6">
        <v>4</v>
      </c>
      <c r="G533" s="8">
        <v>727.49</v>
      </c>
      <c r="H533" s="10">
        <v>2909.96</v>
      </c>
      <c r="I533" s="8">
        <f>salesfact[[#This Row],[Total Price ]]*J533</f>
        <v>320.09559999999999</v>
      </c>
      <c r="J533" s="9">
        <v>0.11</v>
      </c>
      <c r="K533" s="4" t="s">
        <v>2044</v>
      </c>
      <c r="L533" s="10">
        <v>2589.8643999999999</v>
      </c>
    </row>
    <row r="534" spans="1:12" ht="14.4" x14ac:dyDescent="0.3">
      <c r="A534" t="s">
        <v>2578</v>
      </c>
      <c r="B534" s="1">
        <v>45447</v>
      </c>
      <c r="C534" t="s">
        <v>670</v>
      </c>
      <c r="D534" t="s">
        <v>1924</v>
      </c>
      <c r="E534" t="s">
        <v>2016</v>
      </c>
      <c r="F534" s="6">
        <v>4</v>
      </c>
      <c r="G534" s="8">
        <v>817.92</v>
      </c>
      <c r="H534" s="10">
        <v>3271.68</v>
      </c>
      <c r="I534" s="8">
        <f>salesfact[[#This Row],[Total Price ]]*J534</f>
        <v>687.05279999999993</v>
      </c>
      <c r="J534" s="9">
        <v>0.21</v>
      </c>
      <c r="K534" s="4" t="s">
        <v>2044</v>
      </c>
      <c r="L534" s="10">
        <v>2584.6271999999999</v>
      </c>
    </row>
    <row r="535" spans="1:12" ht="14.4" x14ac:dyDescent="0.3">
      <c r="A535" t="s">
        <v>2579</v>
      </c>
      <c r="B535" s="1">
        <v>45578</v>
      </c>
      <c r="C535" t="s">
        <v>1142</v>
      </c>
      <c r="D535" t="s">
        <v>1776</v>
      </c>
      <c r="E535" t="s">
        <v>1998</v>
      </c>
      <c r="F535" s="6">
        <v>2</v>
      </c>
      <c r="G535" s="8">
        <v>358.45</v>
      </c>
      <c r="H535" s="10">
        <v>716.9</v>
      </c>
      <c r="I535" s="8">
        <f>salesfact[[#This Row],[Total Price ]]*J535</f>
        <v>50.183</v>
      </c>
      <c r="J535" s="9">
        <v>7.0000000000000007E-2</v>
      </c>
      <c r="K535" s="4" t="s">
        <v>2049</v>
      </c>
      <c r="L535" s="10">
        <v>666.71699999999998</v>
      </c>
    </row>
    <row r="536" spans="1:12" ht="14.4" x14ac:dyDescent="0.3">
      <c r="A536" t="s">
        <v>2580</v>
      </c>
      <c r="B536" s="1">
        <v>45697</v>
      </c>
      <c r="C536" t="s">
        <v>765</v>
      </c>
      <c r="D536" t="s">
        <v>1927</v>
      </c>
      <c r="E536" t="s">
        <v>2005</v>
      </c>
      <c r="F536" s="6">
        <v>1</v>
      </c>
      <c r="G536" s="8">
        <v>972.06</v>
      </c>
      <c r="H536" s="10">
        <v>972.06</v>
      </c>
      <c r="I536" s="8">
        <f>salesfact[[#This Row],[Total Price ]]*J536</f>
        <v>291.61799999999999</v>
      </c>
      <c r="J536" s="9">
        <v>0.3</v>
      </c>
      <c r="K536" s="4" t="s">
        <v>2049</v>
      </c>
      <c r="L536" s="10">
        <v>680.44199999999989</v>
      </c>
    </row>
    <row r="537" spans="1:12" ht="14.4" x14ac:dyDescent="0.3">
      <c r="A537" t="s">
        <v>2581</v>
      </c>
      <c r="B537" s="1">
        <v>45281</v>
      </c>
      <c r="C537" t="s">
        <v>166</v>
      </c>
      <c r="D537" t="s">
        <v>1704</v>
      </c>
      <c r="E537" t="s">
        <v>1971</v>
      </c>
      <c r="F537" s="6">
        <v>1</v>
      </c>
      <c r="G537" s="8">
        <v>791.36</v>
      </c>
      <c r="H537" s="10">
        <v>791.36</v>
      </c>
      <c r="I537" s="8">
        <f>salesfact[[#This Row],[Total Price ]]*J537</f>
        <v>47.4816</v>
      </c>
      <c r="J537" s="9">
        <v>0.06</v>
      </c>
      <c r="K537" s="4" t="s">
        <v>2046</v>
      </c>
      <c r="L537" s="10">
        <v>743.87839999999994</v>
      </c>
    </row>
    <row r="538" spans="1:12" ht="14.4" x14ac:dyDescent="0.3">
      <c r="A538" t="s">
        <v>2582</v>
      </c>
      <c r="B538" s="1">
        <v>45855</v>
      </c>
      <c r="C538" t="s">
        <v>1109</v>
      </c>
      <c r="D538" t="s">
        <v>1857</v>
      </c>
      <c r="E538" t="s">
        <v>1992</v>
      </c>
      <c r="F538" s="6">
        <v>4</v>
      </c>
      <c r="G538" s="8">
        <v>839.65</v>
      </c>
      <c r="H538" s="10">
        <v>3358.6</v>
      </c>
      <c r="I538" s="8">
        <f>salesfact[[#This Row],[Total Price ]]*J538</f>
        <v>873.23599999999999</v>
      </c>
      <c r="J538" s="9">
        <v>0.26</v>
      </c>
      <c r="K538" s="4" t="s">
        <v>2049</v>
      </c>
      <c r="L538" s="10">
        <v>2485.364</v>
      </c>
    </row>
    <row r="539" spans="1:12" ht="14.4" x14ac:dyDescent="0.3">
      <c r="A539" t="s">
        <v>2583</v>
      </c>
      <c r="B539" s="1">
        <v>45793</v>
      </c>
      <c r="C539" t="s">
        <v>930</v>
      </c>
      <c r="D539" t="s">
        <v>1882</v>
      </c>
      <c r="E539" t="s">
        <v>1980</v>
      </c>
      <c r="F539" s="6">
        <v>2</v>
      </c>
      <c r="G539" s="8">
        <v>245.52</v>
      </c>
      <c r="H539" s="10">
        <v>491.04</v>
      </c>
      <c r="I539" s="8">
        <f>salesfact[[#This Row],[Total Price ]]*J539</f>
        <v>54.014400000000002</v>
      </c>
      <c r="J539" s="9">
        <v>0.11</v>
      </c>
      <c r="K539" s="4" t="s">
        <v>2049</v>
      </c>
      <c r="L539" s="10">
        <v>437.0256</v>
      </c>
    </row>
    <row r="540" spans="1:12" ht="14.4" x14ac:dyDescent="0.3">
      <c r="A540" t="s">
        <v>2584</v>
      </c>
      <c r="B540" s="1">
        <v>45881</v>
      </c>
      <c r="C540" t="s">
        <v>1328</v>
      </c>
      <c r="D540" t="s">
        <v>1912</v>
      </c>
      <c r="E540" t="s">
        <v>2001</v>
      </c>
      <c r="F540" s="6">
        <v>3</v>
      </c>
      <c r="G540" s="8">
        <v>787.91</v>
      </c>
      <c r="H540" s="10">
        <v>2363.73</v>
      </c>
      <c r="I540" s="8">
        <f>salesfact[[#This Row],[Total Price ]]*J540</f>
        <v>141.82380000000001</v>
      </c>
      <c r="J540" s="9">
        <v>0.06</v>
      </c>
      <c r="K540" s="4" t="s">
        <v>2046</v>
      </c>
      <c r="L540" s="10">
        <v>2221.9061999999999</v>
      </c>
    </row>
    <row r="541" spans="1:12" ht="14.4" x14ac:dyDescent="0.3">
      <c r="A541" t="s">
        <v>2585</v>
      </c>
      <c r="B541" s="1">
        <v>45890</v>
      </c>
      <c r="C541" t="s">
        <v>257</v>
      </c>
      <c r="D541" t="s">
        <v>1891</v>
      </c>
      <c r="E541" t="s">
        <v>1988</v>
      </c>
      <c r="F541" s="6">
        <v>2</v>
      </c>
      <c r="G541" s="8">
        <v>709.17</v>
      </c>
      <c r="H541" s="10">
        <v>1418.34</v>
      </c>
      <c r="I541" s="8">
        <f>salesfact[[#This Row],[Total Price ]]*J541</f>
        <v>312.03479999999996</v>
      </c>
      <c r="J541" s="9">
        <v>0.22</v>
      </c>
      <c r="K541" s="4" t="s">
        <v>2044</v>
      </c>
      <c r="L541" s="10">
        <v>1106.3052</v>
      </c>
    </row>
    <row r="542" spans="1:12" ht="14.4" x14ac:dyDescent="0.3">
      <c r="A542" t="s">
        <v>2586</v>
      </c>
      <c r="B542" s="1">
        <v>45251</v>
      </c>
      <c r="C542" t="s">
        <v>870</v>
      </c>
      <c r="D542" t="s">
        <v>1939</v>
      </c>
      <c r="E542" t="s">
        <v>1998</v>
      </c>
      <c r="F542" s="6">
        <v>2</v>
      </c>
      <c r="G542" s="8">
        <v>533.91999999999996</v>
      </c>
      <c r="H542" s="10">
        <v>1067.8399999999999</v>
      </c>
      <c r="I542" s="8">
        <f>salesfact[[#This Row],[Total Price ]]*J542</f>
        <v>138.8192</v>
      </c>
      <c r="J542" s="9">
        <v>0.13</v>
      </c>
      <c r="K542" s="4" t="s">
        <v>2044</v>
      </c>
      <c r="L542" s="10">
        <v>929.02079999999989</v>
      </c>
    </row>
    <row r="543" spans="1:12" ht="14.4" x14ac:dyDescent="0.3">
      <c r="A543" t="s">
        <v>2587</v>
      </c>
      <c r="B543" s="1">
        <v>45695</v>
      </c>
      <c r="C543" t="s">
        <v>1611</v>
      </c>
      <c r="D543" t="s">
        <v>1789</v>
      </c>
      <c r="E543" t="s">
        <v>1971</v>
      </c>
      <c r="F543" s="6">
        <v>1</v>
      </c>
      <c r="G543" s="8">
        <v>878.84</v>
      </c>
      <c r="H543" s="10">
        <v>878.84</v>
      </c>
      <c r="I543" s="8">
        <f>salesfact[[#This Row],[Total Price ]]*J543</f>
        <v>246.07520000000002</v>
      </c>
      <c r="J543" s="9">
        <v>0.28000000000000003</v>
      </c>
      <c r="K543" s="4" t="s">
        <v>2049</v>
      </c>
      <c r="L543" s="10">
        <v>632.76480000000004</v>
      </c>
    </row>
    <row r="544" spans="1:12" ht="14.4" x14ac:dyDescent="0.3">
      <c r="A544" t="s">
        <v>2588</v>
      </c>
      <c r="B544" s="1">
        <v>45287</v>
      </c>
      <c r="C544" t="s">
        <v>774</v>
      </c>
      <c r="D544" t="s">
        <v>1795</v>
      </c>
      <c r="E544" t="s">
        <v>2023</v>
      </c>
      <c r="F544" s="6">
        <v>1</v>
      </c>
      <c r="G544" s="8">
        <v>442.36</v>
      </c>
      <c r="H544" s="10">
        <v>442.36</v>
      </c>
      <c r="I544" s="8">
        <f>salesfact[[#This Row],[Total Price ]]*J544</f>
        <v>61.930400000000006</v>
      </c>
      <c r="J544" s="9">
        <v>0.14000000000000001</v>
      </c>
      <c r="K544" s="4" t="s">
        <v>2044</v>
      </c>
      <c r="L544" s="10">
        <v>380.42959999999999</v>
      </c>
    </row>
    <row r="545" spans="1:12" ht="14.4" x14ac:dyDescent="0.3">
      <c r="A545" t="s">
        <v>2589</v>
      </c>
      <c r="B545" s="1">
        <v>45711</v>
      </c>
      <c r="C545" t="s">
        <v>1168</v>
      </c>
      <c r="D545" t="s">
        <v>1766</v>
      </c>
      <c r="E545" t="s">
        <v>1995</v>
      </c>
      <c r="F545" s="6">
        <v>1</v>
      </c>
      <c r="G545" s="8">
        <v>763.34</v>
      </c>
      <c r="H545" s="10">
        <v>763.34</v>
      </c>
      <c r="I545" s="8">
        <f>salesfact[[#This Row],[Total Price ]]*J545</f>
        <v>83.967399999999998</v>
      </c>
      <c r="J545" s="9">
        <v>0.11</v>
      </c>
      <c r="K545" s="4" t="s">
        <v>2049</v>
      </c>
      <c r="L545" s="10">
        <v>679.37260000000003</v>
      </c>
    </row>
    <row r="546" spans="1:12" ht="14.4" x14ac:dyDescent="0.3">
      <c r="A546" t="s">
        <v>2590</v>
      </c>
      <c r="B546" s="1">
        <v>45842</v>
      </c>
      <c r="C546" t="s">
        <v>654</v>
      </c>
      <c r="D546" t="s">
        <v>1842</v>
      </c>
      <c r="E546" t="s">
        <v>2029</v>
      </c>
      <c r="F546" s="6">
        <v>3</v>
      </c>
      <c r="G546" s="8">
        <v>178.22</v>
      </c>
      <c r="H546" s="10">
        <v>534.66</v>
      </c>
      <c r="I546" s="8">
        <f>salesfact[[#This Row],[Total Price ]]*J546</f>
        <v>80.198999999999998</v>
      </c>
      <c r="J546" s="9">
        <v>0.15</v>
      </c>
      <c r="K546" s="4" t="s">
        <v>2049</v>
      </c>
      <c r="L546" s="10">
        <v>454.46100000000001</v>
      </c>
    </row>
    <row r="547" spans="1:12" ht="14.4" x14ac:dyDescent="0.3">
      <c r="A547" t="s">
        <v>2591</v>
      </c>
      <c r="B547" s="1">
        <v>45255</v>
      </c>
      <c r="C547" t="s">
        <v>447</v>
      </c>
      <c r="D547" t="s">
        <v>1738</v>
      </c>
      <c r="E547" t="s">
        <v>1976</v>
      </c>
      <c r="F547" s="6">
        <v>4</v>
      </c>
      <c r="G547" s="8">
        <v>90.32</v>
      </c>
      <c r="H547" s="10">
        <v>361.28</v>
      </c>
      <c r="I547" s="8">
        <f>salesfact[[#This Row],[Total Price ]]*J547</f>
        <v>28.9024</v>
      </c>
      <c r="J547" s="9">
        <v>0.08</v>
      </c>
      <c r="K547" s="4" t="s">
        <v>2046</v>
      </c>
      <c r="L547" s="10">
        <v>332.37759999999997</v>
      </c>
    </row>
    <row r="548" spans="1:12" ht="14.4" x14ac:dyDescent="0.3">
      <c r="A548" t="s">
        <v>2592</v>
      </c>
      <c r="B548" s="1">
        <v>45695</v>
      </c>
      <c r="C548" t="s">
        <v>1297</v>
      </c>
      <c r="D548" t="s">
        <v>1682</v>
      </c>
      <c r="E548" t="s">
        <v>1995</v>
      </c>
      <c r="F548" s="6">
        <v>3</v>
      </c>
      <c r="G548" s="8">
        <v>370.93</v>
      </c>
      <c r="H548" s="10">
        <v>1112.79</v>
      </c>
      <c r="I548" s="8">
        <f>salesfact[[#This Row],[Total Price ]]*J548</f>
        <v>0</v>
      </c>
      <c r="J548" s="9">
        <v>0</v>
      </c>
      <c r="K548" s="4" t="s">
        <v>2044</v>
      </c>
      <c r="L548" s="10">
        <v>1112.79</v>
      </c>
    </row>
    <row r="549" spans="1:12" ht="14.4" x14ac:dyDescent="0.3">
      <c r="A549" t="s">
        <v>2593</v>
      </c>
      <c r="B549" s="1">
        <v>45281</v>
      </c>
      <c r="C549" t="s">
        <v>227</v>
      </c>
      <c r="D549" t="s">
        <v>1728</v>
      </c>
      <c r="E549" t="s">
        <v>2020</v>
      </c>
      <c r="F549" s="6">
        <v>1</v>
      </c>
      <c r="G549" s="8">
        <v>352.43</v>
      </c>
      <c r="H549" s="10">
        <v>352.43</v>
      </c>
      <c r="I549" s="8">
        <f>salesfact[[#This Row],[Total Price ]]*J549</f>
        <v>49.340200000000003</v>
      </c>
      <c r="J549" s="9">
        <v>0.14000000000000001</v>
      </c>
      <c r="K549" s="4" t="s">
        <v>2046</v>
      </c>
      <c r="L549" s="10">
        <v>303.08980000000003</v>
      </c>
    </row>
    <row r="550" spans="1:12" ht="14.4" x14ac:dyDescent="0.3">
      <c r="A550" t="s">
        <v>2594</v>
      </c>
      <c r="B550" s="1">
        <v>45295</v>
      </c>
      <c r="C550" t="s">
        <v>513</v>
      </c>
      <c r="D550" t="s">
        <v>1689</v>
      </c>
      <c r="E550" t="s">
        <v>2020</v>
      </c>
      <c r="F550" s="6">
        <v>2</v>
      </c>
      <c r="G550" s="8">
        <v>562.97</v>
      </c>
      <c r="H550" s="10">
        <v>1125.94</v>
      </c>
      <c r="I550" s="8">
        <f>salesfact[[#This Row],[Total Price ]]*J550</f>
        <v>225.18800000000002</v>
      </c>
      <c r="J550" s="9">
        <v>0.2</v>
      </c>
      <c r="K550" s="4" t="s">
        <v>2044</v>
      </c>
      <c r="L550" s="10">
        <v>900.75200000000007</v>
      </c>
    </row>
    <row r="551" spans="1:12" ht="14.4" x14ac:dyDescent="0.3">
      <c r="A551" t="s">
        <v>2595</v>
      </c>
      <c r="B551" s="1">
        <v>45260</v>
      </c>
      <c r="C551" t="s">
        <v>626</v>
      </c>
      <c r="D551" t="s">
        <v>1830</v>
      </c>
      <c r="E551" t="s">
        <v>1998</v>
      </c>
      <c r="F551" s="6">
        <v>1</v>
      </c>
      <c r="G551" s="8">
        <v>522.85</v>
      </c>
      <c r="H551" s="10">
        <v>522.85</v>
      </c>
      <c r="I551" s="8">
        <f>salesfact[[#This Row],[Total Price ]]*J551</f>
        <v>62.741999999999997</v>
      </c>
      <c r="J551" s="9">
        <v>0.12</v>
      </c>
      <c r="K551" s="4" t="s">
        <v>2046</v>
      </c>
      <c r="L551" s="10">
        <v>460.108</v>
      </c>
    </row>
    <row r="552" spans="1:12" ht="14.4" x14ac:dyDescent="0.3">
      <c r="A552" t="s">
        <v>2596</v>
      </c>
      <c r="B552" s="1">
        <v>45851</v>
      </c>
      <c r="C552" t="s">
        <v>1213</v>
      </c>
      <c r="D552" t="s">
        <v>1721</v>
      </c>
      <c r="E552" t="s">
        <v>2023</v>
      </c>
      <c r="F552" s="6">
        <v>4</v>
      </c>
      <c r="G552" s="8">
        <v>714.89</v>
      </c>
      <c r="H552" s="10">
        <v>2859.56</v>
      </c>
      <c r="I552" s="8">
        <f>salesfact[[#This Row],[Total Price ]]*J552</f>
        <v>428.93399999999997</v>
      </c>
      <c r="J552" s="9">
        <v>0.15</v>
      </c>
      <c r="K552" s="4" t="s">
        <v>2044</v>
      </c>
      <c r="L552" s="10">
        <v>2430.6260000000002</v>
      </c>
    </row>
    <row r="553" spans="1:12" ht="14.4" x14ac:dyDescent="0.3">
      <c r="A553" t="s">
        <v>2597</v>
      </c>
      <c r="B553" s="1">
        <v>45222</v>
      </c>
      <c r="C553" t="s">
        <v>722</v>
      </c>
      <c r="D553" t="s">
        <v>1792</v>
      </c>
      <c r="E553" t="s">
        <v>1980</v>
      </c>
      <c r="F553" s="6">
        <v>3</v>
      </c>
      <c r="G553" s="8">
        <v>137.77000000000001</v>
      </c>
      <c r="H553" s="10">
        <v>413.31000000000006</v>
      </c>
      <c r="I553" s="8">
        <f>salesfact[[#This Row],[Total Price ]]*J553</f>
        <v>107.46060000000001</v>
      </c>
      <c r="J553" s="9">
        <v>0.26</v>
      </c>
      <c r="K553" s="4" t="s">
        <v>2046</v>
      </c>
      <c r="L553" s="10">
        <v>305.84940000000012</v>
      </c>
    </row>
    <row r="554" spans="1:12" ht="14.4" x14ac:dyDescent="0.3">
      <c r="A554" t="s">
        <v>2598</v>
      </c>
      <c r="B554" s="1">
        <v>45940</v>
      </c>
      <c r="C554" t="s">
        <v>145</v>
      </c>
      <c r="D554" t="s">
        <v>1942</v>
      </c>
      <c r="E554" t="s">
        <v>2011</v>
      </c>
      <c r="F554" s="6">
        <v>3</v>
      </c>
      <c r="G554" s="8">
        <v>862.18</v>
      </c>
      <c r="H554" s="10">
        <v>2586.54</v>
      </c>
      <c r="I554" s="8">
        <f>salesfact[[#This Row],[Total Price ]]*J554</f>
        <v>569.03880000000004</v>
      </c>
      <c r="J554" s="9">
        <v>0.22</v>
      </c>
      <c r="K554" s="4" t="s">
        <v>2046</v>
      </c>
      <c r="L554" s="10">
        <v>2017.5011999999999</v>
      </c>
    </row>
    <row r="555" spans="1:12" ht="14.4" x14ac:dyDescent="0.3">
      <c r="A555" t="s">
        <v>2599</v>
      </c>
      <c r="B555" s="1">
        <v>45822</v>
      </c>
      <c r="C555" t="s">
        <v>272</v>
      </c>
      <c r="D555" t="s">
        <v>1776</v>
      </c>
      <c r="E555" t="s">
        <v>2018</v>
      </c>
      <c r="F555" s="6">
        <v>2</v>
      </c>
      <c r="G555" s="8">
        <v>833.64</v>
      </c>
      <c r="H555" s="10">
        <v>1667.28</v>
      </c>
      <c r="I555" s="8">
        <f>salesfact[[#This Row],[Total Price ]]*J555</f>
        <v>400.1472</v>
      </c>
      <c r="J555" s="9">
        <v>0.24</v>
      </c>
      <c r="K555" s="4" t="s">
        <v>2046</v>
      </c>
      <c r="L555" s="10">
        <v>1267.1328000000001</v>
      </c>
    </row>
    <row r="556" spans="1:12" ht="14.4" x14ac:dyDescent="0.3">
      <c r="A556" t="s">
        <v>2600</v>
      </c>
      <c r="B556" s="1">
        <v>45752</v>
      </c>
      <c r="C556" t="s">
        <v>979</v>
      </c>
      <c r="D556" t="s">
        <v>1714</v>
      </c>
      <c r="E556" t="s">
        <v>2020</v>
      </c>
      <c r="F556" s="6">
        <v>3</v>
      </c>
      <c r="G556" s="8">
        <v>543.22</v>
      </c>
      <c r="H556" s="10">
        <v>1629.66</v>
      </c>
      <c r="I556" s="8">
        <f>salesfact[[#This Row],[Total Price ]]*J556</f>
        <v>81.483000000000004</v>
      </c>
      <c r="J556" s="9">
        <v>0.05</v>
      </c>
      <c r="K556" s="4" t="s">
        <v>2049</v>
      </c>
      <c r="L556" s="10">
        <v>1548.1769999999999</v>
      </c>
    </row>
    <row r="557" spans="1:12" ht="14.4" x14ac:dyDescent="0.3">
      <c r="A557" t="s">
        <v>2601</v>
      </c>
      <c r="B557" s="1">
        <v>45677</v>
      </c>
      <c r="C557" t="s">
        <v>1004</v>
      </c>
      <c r="D557" t="s">
        <v>1930</v>
      </c>
      <c r="E557" t="s">
        <v>1980</v>
      </c>
      <c r="F557" s="6">
        <v>3</v>
      </c>
      <c r="G557" s="8">
        <v>691.02</v>
      </c>
      <c r="H557" s="10">
        <v>2073.06</v>
      </c>
      <c r="I557" s="8">
        <f>salesfact[[#This Row],[Total Price ]]*J557</f>
        <v>248.76719999999997</v>
      </c>
      <c r="J557" s="9">
        <v>0.12</v>
      </c>
      <c r="K557" s="4" t="s">
        <v>2049</v>
      </c>
      <c r="L557" s="10">
        <v>1824.2927999999999</v>
      </c>
    </row>
    <row r="558" spans="1:12" ht="14.4" x14ac:dyDescent="0.3">
      <c r="A558" t="s">
        <v>2602</v>
      </c>
      <c r="B558" s="1">
        <v>45253</v>
      </c>
      <c r="C558" t="s">
        <v>387</v>
      </c>
      <c r="D558" t="s">
        <v>1924</v>
      </c>
      <c r="E558" t="s">
        <v>2026</v>
      </c>
      <c r="F558" s="6">
        <v>4</v>
      </c>
      <c r="G558" s="8">
        <v>338.73</v>
      </c>
      <c r="H558" s="10">
        <v>1354.92</v>
      </c>
      <c r="I558" s="8">
        <f>salesfact[[#This Row],[Total Price ]]*J558</f>
        <v>243.88560000000001</v>
      </c>
      <c r="J558" s="9">
        <v>0.18</v>
      </c>
      <c r="K558" s="4" t="s">
        <v>2044</v>
      </c>
      <c r="L558" s="10">
        <v>1111.0344</v>
      </c>
    </row>
    <row r="559" spans="1:12" ht="14.4" x14ac:dyDescent="0.3">
      <c r="A559" t="s">
        <v>2603</v>
      </c>
      <c r="B559" s="1">
        <v>45389</v>
      </c>
      <c r="C559" t="s">
        <v>292</v>
      </c>
      <c r="D559" t="s">
        <v>1918</v>
      </c>
      <c r="E559" t="s">
        <v>2023</v>
      </c>
      <c r="F559" s="6">
        <v>3</v>
      </c>
      <c r="G559" s="8">
        <v>366.08</v>
      </c>
      <c r="H559" s="10">
        <v>1098.24</v>
      </c>
      <c r="I559" s="8">
        <f>salesfact[[#This Row],[Total Price ]]*J559</f>
        <v>54.912000000000006</v>
      </c>
      <c r="J559" s="9">
        <v>0.05</v>
      </c>
      <c r="K559" s="4" t="s">
        <v>2044</v>
      </c>
      <c r="L559" s="10">
        <v>1043.328</v>
      </c>
    </row>
    <row r="560" spans="1:12" ht="14.4" x14ac:dyDescent="0.3">
      <c r="A560" t="s">
        <v>2604</v>
      </c>
      <c r="B560" s="1">
        <v>45840</v>
      </c>
      <c r="C560" t="s">
        <v>453</v>
      </c>
      <c r="D560" t="s">
        <v>1693</v>
      </c>
      <c r="E560" t="s">
        <v>2016</v>
      </c>
      <c r="F560" s="6">
        <v>4</v>
      </c>
      <c r="G560" s="8">
        <v>539.48</v>
      </c>
      <c r="H560" s="10">
        <v>2157.92</v>
      </c>
      <c r="I560" s="8">
        <f>salesfact[[#This Row],[Total Price ]]*J560</f>
        <v>604.21760000000006</v>
      </c>
      <c r="J560" s="9">
        <v>0.28000000000000003</v>
      </c>
      <c r="K560" s="4" t="s">
        <v>2049</v>
      </c>
      <c r="L560" s="10">
        <v>1553.7023999999999</v>
      </c>
    </row>
    <row r="561" spans="1:12" ht="14.4" x14ac:dyDescent="0.3">
      <c r="A561" t="s">
        <v>2605</v>
      </c>
      <c r="B561" s="1">
        <v>45256</v>
      </c>
      <c r="C561" t="s">
        <v>1330</v>
      </c>
      <c r="D561" t="s">
        <v>1939</v>
      </c>
      <c r="E561" t="s">
        <v>2023</v>
      </c>
      <c r="F561" s="6">
        <v>1</v>
      </c>
      <c r="G561" s="8">
        <v>499.59</v>
      </c>
      <c r="H561" s="10">
        <v>499.59</v>
      </c>
      <c r="I561" s="8">
        <f>salesfact[[#This Row],[Total Price ]]*J561</f>
        <v>14.987699999999998</v>
      </c>
      <c r="J561" s="9">
        <v>0.03</v>
      </c>
      <c r="K561" s="4" t="s">
        <v>2049</v>
      </c>
      <c r="L561" s="10">
        <v>484.60230000000001</v>
      </c>
    </row>
    <row r="562" spans="1:12" ht="14.4" x14ac:dyDescent="0.3">
      <c r="A562" t="s">
        <v>2606</v>
      </c>
      <c r="B562" s="1">
        <v>45326</v>
      </c>
      <c r="C562" t="s">
        <v>726</v>
      </c>
      <c r="D562" t="s">
        <v>1750</v>
      </c>
      <c r="E562" t="s">
        <v>2001</v>
      </c>
      <c r="F562" s="6">
        <v>3</v>
      </c>
      <c r="G562" s="8">
        <v>330.04</v>
      </c>
      <c r="H562" s="10">
        <v>990.12000000000012</v>
      </c>
      <c r="I562" s="8">
        <f>salesfact[[#This Row],[Total Price ]]*J562</f>
        <v>198.02400000000003</v>
      </c>
      <c r="J562" s="9">
        <v>0.2</v>
      </c>
      <c r="K562" s="4" t="s">
        <v>2044</v>
      </c>
      <c r="L562" s="10">
        <v>792.09600000000012</v>
      </c>
    </row>
    <row r="563" spans="1:12" ht="14.4" x14ac:dyDescent="0.3">
      <c r="A563" t="s">
        <v>2607</v>
      </c>
      <c r="B563" s="1">
        <v>45459</v>
      </c>
      <c r="C563" t="s">
        <v>705</v>
      </c>
      <c r="D563" t="s">
        <v>1686</v>
      </c>
      <c r="E563" t="s">
        <v>2026</v>
      </c>
      <c r="F563" s="6">
        <v>2</v>
      </c>
      <c r="G563" s="8">
        <v>813.01</v>
      </c>
      <c r="H563" s="10">
        <v>1626.02</v>
      </c>
      <c r="I563" s="8">
        <f>salesfact[[#This Row],[Total Price ]]*J563</f>
        <v>97.561199999999999</v>
      </c>
      <c r="J563" s="9">
        <v>0.06</v>
      </c>
      <c r="K563" s="4" t="s">
        <v>2046</v>
      </c>
      <c r="L563" s="10">
        <v>1528.4588000000001</v>
      </c>
    </row>
    <row r="564" spans="1:12" ht="14.4" x14ac:dyDescent="0.3">
      <c r="A564" t="s">
        <v>2608</v>
      </c>
      <c r="B564" s="1">
        <v>45715</v>
      </c>
      <c r="C564" t="s">
        <v>141</v>
      </c>
      <c r="D564" t="s">
        <v>1643</v>
      </c>
      <c r="E564" t="s">
        <v>1980</v>
      </c>
      <c r="F564" s="6">
        <v>4</v>
      </c>
      <c r="G564" s="8">
        <v>204.8</v>
      </c>
      <c r="H564" s="10">
        <v>819.2</v>
      </c>
      <c r="I564" s="8">
        <f>salesfact[[#This Row],[Total Price ]]*J564</f>
        <v>24.576000000000001</v>
      </c>
      <c r="J564" s="9">
        <v>0.03</v>
      </c>
      <c r="K564" s="4" t="s">
        <v>2046</v>
      </c>
      <c r="L564" s="10">
        <v>794.62400000000002</v>
      </c>
    </row>
    <row r="565" spans="1:12" ht="14.4" x14ac:dyDescent="0.3">
      <c r="A565" t="s">
        <v>2609</v>
      </c>
      <c r="B565" s="1">
        <v>45223</v>
      </c>
      <c r="C565" t="s">
        <v>71</v>
      </c>
      <c r="D565" t="s">
        <v>1652</v>
      </c>
      <c r="E565" t="s">
        <v>1985</v>
      </c>
      <c r="F565" s="6">
        <v>3</v>
      </c>
      <c r="G565" s="8">
        <v>728.32</v>
      </c>
      <c r="H565" s="10">
        <v>2184.96</v>
      </c>
      <c r="I565" s="8">
        <f>salesfact[[#This Row],[Total Price ]]*J565</f>
        <v>21.849600000000002</v>
      </c>
      <c r="J565" s="9">
        <v>0.01</v>
      </c>
      <c r="K565" s="4" t="s">
        <v>2044</v>
      </c>
      <c r="L565" s="10">
        <v>2163.1104</v>
      </c>
    </row>
    <row r="566" spans="1:12" ht="14.4" x14ac:dyDescent="0.3">
      <c r="A566" t="s">
        <v>2610</v>
      </c>
      <c r="B566" s="1">
        <v>45507</v>
      </c>
      <c r="C566" t="s">
        <v>1504</v>
      </c>
      <c r="D566" t="s">
        <v>1842</v>
      </c>
      <c r="E566" t="s">
        <v>1998</v>
      </c>
      <c r="F566" s="6">
        <v>3</v>
      </c>
      <c r="G566" s="8">
        <v>836.4</v>
      </c>
      <c r="H566" s="10">
        <v>2509.1999999999998</v>
      </c>
      <c r="I566" s="8">
        <f>salesfact[[#This Row],[Total Price ]]*J566</f>
        <v>0</v>
      </c>
      <c r="J566" s="9">
        <v>0</v>
      </c>
      <c r="K566" s="4" t="s">
        <v>2044</v>
      </c>
      <c r="L566" s="10">
        <v>2509.1999999999998</v>
      </c>
    </row>
    <row r="567" spans="1:12" ht="14.4" x14ac:dyDescent="0.3">
      <c r="A567" t="s">
        <v>2611</v>
      </c>
      <c r="B567" s="1">
        <v>45843</v>
      </c>
      <c r="C567" t="s">
        <v>601</v>
      </c>
      <c r="D567" t="s">
        <v>1936</v>
      </c>
      <c r="E567" t="s">
        <v>2013</v>
      </c>
      <c r="F567" s="6">
        <v>1</v>
      </c>
      <c r="G567" s="8">
        <v>780.16</v>
      </c>
      <c r="H567" s="10">
        <v>780.16</v>
      </c>
      <c r="I567" s="8">
        <f>salesfact[[#This Row],[Total Price ]]*J567</f>
        <v>15.603199999999999</v>
      </c>
      <c r="J567" s="9">
        <v>0.02</v>
      </c>
      <c r="K567" s="4" t="s">
        <v>2049</v>
      </c>
      <c r="L567" s="10">
        <v>764.55679999999995</v>
      </c>
    </row>
    <row r="568" spans="1:12" ht="14.4" x14ac:dyDescent="0.3">
      <c r="A568" t="s">
        <v>2612</v>
      </c>
      <c r="B568" s="1">
        <v>45804</v>
      </c>
      <c r="C568" t="s">
        <v>1551</v>
      </c>
      <c r="D568" t="s">
        <v>1801</v>
      </c>
      <c r="E568" t="s">
        <v>2016</v>
      </c>
      <c r="F568" s="6">
        <v>4</v>
      </c>
      <c r="G568" s="8">
        <v>354.12</v>
      </c>
      <c r="H568" s="10">
        <v>1416.48</v>
      </c>
      <c r="I568" s="8">
        <f>salesfact[[#This Row],[Total Price ]]*J568</f>
        <v>84.988799999999998</v>
      </c>
      <c r="J568" s="9">
        <v>0.06</v>
      </c>
      <c r="K568" s="4" t="s">
        <v>2046</v>
      </c>
      <c r="L568" s="10">
        <v>1331.4911999999999</v>
      </c>
    </row>
    <row r="569" spans="1:12" ht="14.4" x14ac:dyDescent="0.3">
      <c r="A569" t="s">
        <v>2613</v>
      </c>
      <c r="B569" s="1">
        <v>45602</v>
      </c>
      <c r="C569" t="s">
        <v>1504</v>
      </c>
      <c r="D569" t="s">
        <v>1854</v>
      </c>
      <c r="E569" t="s">
        <v>1980</v>
      </c>
      <c r="F569" s="6">
        <v>4</v>
      </c>
      <c r="G569" s="8">
        <v>282.48</v>
      </c>
      <c r="H569" s="10">
        <v>1129.92</v>
      </c>
      <c r="I569" s="8">
        <f>salesfact[[#This Row],[Total Price ]]*J569</f>
        <v>124.2912</v>
      </c>
      <c r="J569" s="9">
        <v>0.11</v>
      </c>
      <c r="K569" s="4" t="s">
        <v>2046</v>
      </c>
      <c r="L569" s="10">
        <v>1005.6288</v>
      </c>
    </row>
    <row r="570" spans="1:12" ht="14.4" x14ac:dyDescent="0.3">
      <c r="A570" t="s">
        <v>2614</v>
      </c>
      <c r="B570" s="1">
        <v>45446</v>
      </c>
      <c r="C570" t="s">
        <v>1152</v>
      </c>
      <c r="D570" t="s">
        <v>1718</v>
      </c>
      <c r="E570" t="s">
        <v>1995</v>
      </c>
      <c r="F570" s="6">
        <v>2</v>
      </c>
      <c r="G570" s="8">
        <v>740.68</v>
      </c>
      <c r="H570" s="10">
        <v>1481.36</v>
      </c>
      <c r="I570" s="8">
        <f>salesfact[[#This Row],[Total Price ]]*J570</f>
        <v>29.627199999999998</v>
      </c>
      <c r="J570" s="9">
        <v>0.02</v>
      </c>
      <c r="K570" s="4" t="s">
        <v>2046</v>
      </c>
      <c r="L570" s="10">
        <v>1451.7328</v>
      </c>
    </row>
    <row r="571" spans="1:12" ht="14.4" x14ac:dyDescent="0.3">
      <c r="A571" t="s">
        <v>2615</v>
      </c>
      <c r="B571" s="1">
        <v>45384</v>
      </c>
      <c r="C571" t="s">
        <v>453</v>
      </c>
      <c r="D571" t="s">
        <v>1833</v>
      </c>
      <c r="E571" t="s">
        <v>2005</v>
      </c>
      <c r="F571" s="6">
        <v>3</v>
      </c>
      <c r="G571" s="8">
        <v>600.58000000000004</v>
      </c>
      <c r="H571" s="10">
        <v>1801.7400000000002</v>
      </c>
      <c r="I571" s="8">
        <f>salesfact[[#This Row],[Total Price ]]*J571</f>
        <v>522.50459999999998</v>
      </c>
      <c r="J571" s="9">
        <v>0.28999999999999998</v>
      </c>
      <c r="K571" s="4" t="s">
        <v>2049</v>
      </c>
      <c r="L571" s="10">
        <v>1279.2354</v>
      </c>
    </row>
    <row r="572" spans="1:12" ht="14.4" x14ac:dyDescent="0.3">
      <c r="A572" t="s">
        <v>2616</v>
      </c>
      <c r="B572" s="1">
        <v>45348</v>
      </c>
      <c r="C572" t="s">
        <v>1528</v>
      </c>
      <c r="D572" t="s">
        <v>1860</v>
      </c>
      <c r="E572" t="s">
        <v>1985</v>
      </c>
      <c r="F572" s="6">
        <v>3</v>
      </c>
      <c r="G572" s="8">
        <v>345.58</v>
      </c>
      <c r="H572" s="10">
        <v>1036.74</v>
      </c>
      <c r="I572" s="8">
        <f>salesfact[[#This Row],[Total Price ]]*J572</f>
        <v>228.08279999999999</v>
      </c>
      <c r="J572" s="9">
        <v>0.22</v>
      </c>
      <c r="K572" s="4" t="s">
        <v>2044</v>
      </c>
      <c r="L572" s="10">
        <v>808.65719999999999</v>
      </c>
    </row>
    <row r="573" spans="1:12" ht="14.4" x14ac:dyDescent="0.3">
      <c r="A573" t="s">
        <v>2617</v>
      </c>
      <c r="B573" s="1">
        <v>45688</v>
      </c>
      <c r="C573" t="s">
        <v>1023</v>
      </c>
      <c r="D573" t="s">
        <v>1711</v>
      </c>
      <c r="E573" t="s">
        <v>2011</v>
      </c>
      <c r="F573" s="6">
        <v>1</v>
      </c>
      <c r="G573" s="8">
        <v>974.52</v>
      </c>
      <c r="H573" s="10">
        <v>974.52</v>
      </c>
      <c r="I573" s="8">
        <f>salesfact[[#This Row],[Total Price ]]*J573</f>
        <v>9.7452000000000005</v>
      </c>
      <c r="J573" s="9">
        <v>0.01</v>
      </c>
      <c r="K573" s="4" t="s">
        <v>2046</v>
      </c>
      <c r="L573" s="10">
        <v>964.77480000000003</v>
      </c>
    </row>
    <row r="574" spans="1:12" ht="14.4" x14ac:dyDescent="0.3">
      <c r="A574" t="s">
        <v>2618</v>
      </c>
      <c r="B574" s="1">
        <v>45249</v>
      </c>
      <c r="C574" t="s">
        <v>200</v>
      </c>
      <c r="D574" t="s">
        <v>1708</v>
      </c>
      <c r="E574" t="s">
        <v>1976</v>
      </c>
      <c r="F574" s="6">
        <v>3</v>
      </c>
      <c r="G574" s="8">
        <v>282.33</v>
      </c>
      <c r="H574" s="10">
        <v>846.99</v>
      </c>
      <c r="I574" s="8">
        <f>salesfact[[#This Row],[Total Price ]]*J574</f>
        <v>59.289300000000004</v>
      </c>
      <c r="J574" s="9">
        <v>7.0000000000000007E-2</v>
      </c>
      <c r="K574" s="4" t="s">
        <v>2044</v>
      </c>
      <c r="L574" s="10">
        <v>787.70069999999998</v>
      </c>
    </row>
    <row r="575" spans="1:12" ht="14.4" x14ac:dyDescent="0.3">
      <c r="A575" t="s">
        <v>2619</v>
      </c>
      <c r="B575" s="1">
        <v>45726</v>
      </c>
      <c r="C575" t="s">
        <v>1311</v>
      </c>
      <c r="D575" t="s">
        <v>1894</v>
      </c>
      <c r="E575" t="s">
        <v>2032</v>
      </c>
      <c r="F575" s="6">
        <v>4</v>
      </c>
      <c r="G575" s="8">
        <v>158.46</v>
      </c>
      <c r="H575" s="10">
        <v>633.84</v>
      </c>
      <c r="I575" s="8">
        <f>salesfact[[#This Row],[Total Price ]]*J575</f>
        <v>57.0456</v>
      </c>
      <c r="J575" s="9">
        <v>0.09</v>
      </c>
      <c r="K575" s="4" t="s">
        <v>2046</v>
      </c>
      <c r="L575" s="10">
        <v>576.7944</v>
      </c>
    </row>
    <row r="576" spans="1:12" ht="14.4" x14ac:dyDescent="0.3">
      <c r="A576" t="s">
        <v>2620</v>
      </c>
      <c r="B576" s="1">
        <v>45283</v>
      </c>
      <c r="C576" t="s">
        <v>1195</v>
      </c>
      <c r="D576" t="s">
        <v>1830</v>
      </c>
      <c r="E576" t="s">
        <v>1998</v>
      </c>
      <c r="F576" s="6">
        <v>2</v>
      </c>
      <c r="G576" s="8">
        <v>778.56</v>
      </c>
      <c r="H576" s="10">
        <v>1557.12</v>
      </c>
      <c r="I576" s="8">
        <f>salesfact[[#This Row],[Total Price ]]*J576</f>
        <v>171.28319999999999</v>
      </c>
      <c r="J576" s="9">
        <v>0.11</v>
      </c>
      <c r="K576" s="4" t="s">
        <v>2049</v>
      </c>
      <c r="L576" s="10">
        <v>1385.8368</v>
      </c>
    </row>
    <row r="577" spans="1:12" ht="14.4" x14ac:dyDescent="0.3">
      <c r="A577" t="s">
        <v>2621</v>
      </c>
      <c r="B577" s="1">
        <v>45353</v>
      </c>
      <c r="C577" t="s">
        <v>876</v>
      </c>
      <c r="D577" t="s">
        <v>1815</v>
      </c>
      <c r="E577" t="s">
        <v>2032</v>
      </c>
      <c r="F577" s="6">
        <v>4</v>
      </c>
      <c r="G577" s="8">
        <v>280.16000000000003</v>
      </c>
      <c r="H577" s="10">
        <v>1120.6400000000001</v>
      </c>
      <c r="I577" s="8">
        <f>salesfact[[#This Row],[Total Price ]]*J577</f>
        <v>201.71520000000001</v>
      </c>
      <c r="J577" s="9">
        <v>0.18</v>
      </c>
      <c r="K577" s="4" t="s">
        <v>2049</v>
      </c>
      <c r="L577" s="10">
        <v>918.92480000000012</v>
      </c>
    </row>
    <row r="578" spans="1:12" ht="14.4" x14ac:dyDescent="0.3">
      <c r="A578" t="s">
        <v>2622</v>
      </c>
      <c r="B578" s="1">
        <v>45592</v>
      </c>
      <c r="C578" t="s">
        <v>1032</v>
      </c>
      <c r="D578" t="s">
        <v>1879</v>
      </c>
      <c r="E578" t="s">
        <v>2016</v>
      </c>
      <c r="F578" s="6">
        <v>2</v>
      </c>
      <c r="G578" s="8">
        <v>649.54999999999995</v>
      </c>
      <c r="H578" s="10">
        <v>1299.0999999999999</v>
      </c>
      <c r="I578" s="8">
        <f>salesfact[[#This Row],[Total Price ]]*J578</f>
        <v>376.73899999999998</v>
      </c>
      <c r="J578" s="9">
        <v>0.28999999999999998</v>
      </c>
      <c r="K578" s="4" t="s">
        <v>2046</v>
      </c>
      <c r="L578" s="10">
        <v>922.36099999999988</v>
      </c>
    </row>
    <row r="579" spans="1:12" ht="14.4" x14ac:dyDescent="0.3">
      <c r="A579" t="s">
        <v>2623</v>
      </c>
      <c r="B579" s="1">
        <v>45360</v>
      </c>
      <c r="C579" t="s">
        <v>51</v>
      </c>
      <c r="D579" t="s">
        <v>1930</v>
      </c>
      <c r="E579" t="s">
        <v>1980</v>
      </c>
      <c r="F579" s="6">
        <v>2</v>
      </c>
      <c r="G579" s="8">
        <v>994.32</v>
      </c>
      <c r="H579" s="10">
        <v>1988.64</v>
      </c>
      <c r="I579" s="8">
        <f>salesfact[[#This Row],[Total Price ]]*J579</f>
        <v>536.93280000000004</v>
      </c>
      <c r="J579" s="9">
        <v>0.27</v>
      </c>
      <c r="K579" s="4" t="s">
        <v>2046</v>
      </c>
      <c r="L579" s="10">
        <v>1451.7072000000001</v>
      </c>
    </row>
    <row r="580" spans="1:12" ht="14.4" x14ac:dyDescent="0.3">
      <c r="A580" t="s">
        <v>2624</v>
      </c>
      <c r="B580" s="1">
        <v>45649</v>
      </c>
      <c r="C580" t="s">
        <v>834</v>
      </c>
      <c r="D580" t="s">
        <v>1909</v>
      </c>
      <c r="E580" t="s">
        <v>2013</v>
      </c>
      <c r="F580" s="6">
        <v>1</v>
      </c>
      <c r="G580" s="8">
        <v>64.94</v>
      </c>
      <c r="H580" s="10">
        <v>64.94</v>
      </c>
      <c r="I580" s="8">
        <f>salesfact[[#This Row],[Total Price ]]*J580</f>
        <v>13.6374</v>
      </c>
      <c r="J580" s="9">
        <v>0.21</v>
      </c>
      <c r="K580" s="4" t="s">
        <v>2046</v>
      </c>
      <c r="L580" s="10">
        <v>51.302599999999998</v>
      </c>
    </row>
    <row r="581" spans="1:12" ht="14.4" x14ac:dyDescent="0.3">
      <c r="A581" t="s">
        <v>2625</v>
      </c>
      <c r="B581" s="1">
        <v>45709</v>
      </c>
      <c r="C581" t="s">
        <v>558</v>
      </c>
      <c r="D581" t="s">
        <v>1779</v>
      </c>
      <c r="E581" t="s">
        <v>1998</v>
      </c>
      <c r="F581" s="6">
        <v>2</v>
      </c>
      <c r="G581" s="8">
        <v>507.66</v>
      </c>
      <c r="H581" s="10">
        <v>1015.32</v>
      </c>
      <c r="I581" s="8">
        <f>salesfact[[#This Row],[Total Price ]]*J581</f>
        <v>0</v>
      </c>
      <c r="J581" s="9">
        <v>0</v>
      </c>
      <c r="K581" s="4" t="s">
        <v>2049</v>
      </c>
      <c r="L581" s="10">
        <v>1015.32</v>
      </c>
    </row>
    <row r="582" spans="1:12" ht="14.4" x14ac:dyDescent="0.3">
      <c r="A582" t="s">
        <v>2626</v>
      </c>
      <c r="B582" s="1">
        <v>45273</v>
      </c>
      <c r="C582" t="s">
        <v>889</v>
      </c>
      <c r="D582" t="s">
        <v>1909</v>
      </c>
      <c r="E582" t="s">
        <v>1988</v>
      </c>
      <c r="F582" s="6">
        <v>4</v>
      </c>
      <c r="G582" s="8">
        <v>968.27</v>
      </c>
      <c r="H582" s="10">
        <v>3873.08</v>
      </c>
      <c r="I582" s="8">
        <f>salesfact[[#This Row],[Total Price ]]*J582</f>
        <v>116.19239999999999</v>
      </c>
      <c r="J582" s="9">
        <v>0.03</v>
      </c>
      <c r="K582" s="4" t="s">
        <v>2046</v>
      </c>
      <c r="L582" s="10">
        <v>3756.8876</v>
      </c>
    </row>
    <row r="583" spans="1:12" ht="14.4" x14ac:dyDescent="0.3">
      <c r="A583" t="s">
        <v>2627</v>
      </c>
      <c r="B583" s="1">
        <v>45250</v>
      </c>
      <c r="C583" t="s">
        <v>100</v>
      </c>
      <c r="D583" t="s">
        <v>1930</v>
      </c>
      <c r="E583" t="s">
        <v>1992</v>
      </c>
      <c r="F583" s="6">
        <v>4</v>
      </c>
      <c r="G583" s="8">
        <v>510.33</v>
      </c>
      <c r="H583" s="10">
        <v>2041.32</v>
      </c>
      <c r="I583" s="8">
        <f>salesfact[[#This Row],[Total Price ]]*J583</f>
        <v>408.26400000000001</v>
      </c>
      <c r="J583" s="9">
        <v>0.2</v>
      </c>
      <c r="K583" s="4" t="s">
        <v>2046</v>
      </c>
      <c r="L583" s="10">
        <v>1633.056</v>
      </c>
    </row>
    <row r="584" spans="1:12" ht="14.4" x14ac:dyDescent="0.3">
      <c r="A584" t="s">
        <v>2628</v>
      </c>
      <c r="B584" s="1">
        <v>45539</v>
      </c>
      <c r="C584" t="s">
        <v>71</v>
      </c>
      <c r="D584" t="s">
        <v>1795</v>
      </c>
      <c r="E584" t="s">
        <v>2032</v>
      </c>
      <c r="F584" s="6">
        <v>2</v>
      </c>
      <c r="G584" s="8">
        <v>156.72999999999999</v>
      </c>
      <c r="H584" s="10">
        <v>313.45999999999998</v>
      </c>
      <c r="I584" s="8">
        <f>salesfact[[#This Row],[Total Price ]]*J584</f>
        <v>56.422799999999995</v>
      </c>
      <c r="J584" s="9">
        <v>0.18</v>
      </c>
      <c r="K584" s="4" t="s">
        <v>2049</v>
      </c>
      <c r="L584" s="10">
        <v>257.03719999999998</v>
      </c>
    </row>
    <row r="585" spans="1:12" ht="14.4" x14ac:dyDescent="0.3">
      <c r="A585" t="s">
        <v>2629</v>
      </c>
      <c r="B585" s="1">
        <v>45810</v>
      </c>
      <c r="C585" t="s">
        <v>579</v>
      </c>
      <c r="D585" t="s">
        <v>1963</v>
      </c>
      <c r="E585" t="s">
        <v>2008</v>
      </c>
      <c r="F585" s="6">
        <v>3</v>
      </c>
      <c r="G585" s="8">
        <v>53.83</v>
      </c>
      <c r="H585" s="10">
        <v>161.49</v>
      </c>
      <c r="I585" s="8">
        <f>salesfact[[#This Row],[Total Price ]]*J585</f>
        <v>38.757600000000004</v>
      </c>
      <c r="J585" s="9">
        <v>0.24</v>
      </c>
      <c r="K585" s="4" t="s">
        <v>2044</v>
      </c>
      <c r="L585" s="10">
        <v>122.7324</v>
      </c>
    </row>
    <row r="586" spans="1:12" ht="14.4" x14ac:dyDescent="0.3">
      <c r="A586" t="s">
        <v>2630</v>
      </c>
      <c r="B586" s="1">
        <v>45350</v>
      </c>
      <c r="C586" t="s">
        <v>1294</v>
      </c>
      <c r="D586" t="s">
        <v>1900</v>
      </c>
      <c r="E586" t="s">
        <v>1988</v>
      </c>
      <c r="F586" s="6">
        <v>1</v>
      </c>
      <c r="G586" s="8">
        <v>34.71</v>
      </c>
      <c r="H586" s="10">
        <v>34.71</v>
      </c>
      <c r="I586" s="8">
        <f>salesfact[[#This Row],[Total Price ]]*J586</f>
        <v>3.4710000000000001</v>
      </c>
      <c r="J586" s="9">
        <v>0.1</v>
      </c>
      <c r="K586" s="4" t="s">
        <v>2049</v>
      </c>
      <c r="L586" s="10">
        <v>31.239000000000001</v>
      </c>
    </row>
    <row r="587" spans="1:12" ht="14.4" x14ac:dyDescent="0.3">
      <c r="A587" t="s">
        <v>2631</v>
      </c>
      <c r="B587" s="1">
        <v>45633</v>
      </c>
      <c r="C587" t="s">
        <v>852</v>
      </c>
      <c r="D587" t="s">
        <v>1897</v>
      </c>
      <c r="E587" t="s">
        <v>1976</v>
      </c>
      <c r="F587" s="6">
        <v>2</v>
      </c>
      <c r="G587" s="8">
        <v>829.15</v>
      </c>
      <c r="H587" s="10">
        <v>1658.3</v>
      </c>
      <c r="I587" s="8">
        <f>salesfact[[#This Row],[Total Price ]]*J587</f>
        <v>182.41299999999998</v>
      </c>
      <c r="J587" s="9">
        <v>0.11</v>
      </c>
      <c r="K587" s="4" t="s">
        <v>2046</v>
      </c>
      <c r="L587" s="10">
        <v>1475.8869999999999</v>
      </c>
    </row>
    <row r="588" spans="1:12" ht="14.4" x14ac:dyDescent="0.3">
      <c r="A588" t="s">
        <v>2632</v>
      </c>
      <c r="B588" s="1">
        <v>45798</v>
      </c>
      <c r="C588" t="s">
        <v>959</v>
      </c>
      <c r="D588" t="s">
        <v>1960</v>
      </c>
      <c r="E588" t="s">
        <v>1985</v>
      </c>
      <c r="F588" s="6">
        <v>2</v>
      </c>
      <c r="G588" s="8">
        <v>481.86</v>
      </c>
      <c r="H588" s="10">
        <v>963.72</v>
      </c>
      <c r="I588" s="8">
        <f>salesfact[[#This Row],[Total Price ]]*J588</f>
        <v>96.372000000000014</v>
      </c>
      <c r="J588" s="9">
        <v>0.1</v>
      </c>
      <c r="K588" s="4" t="s">
        <v>2049</v>
      </c>
      <c r="L588" s="10">
        <v>867.34800000000007</v>
      </c>
    </row>
    <row r="589" spans="1:12" ht="14.4" x14ac:dyDescent="0.3">
      <c r="A589" t="s">
        <v>2633</v>
      </c>
      <c r="B589" s="1">
        <v>45354</v>
      </c>
      <c r="C589" t="s">
        <v>596</v>
      </c>
      <c r="D589" t="s">
        <v>1821</v>
      </c>
      <c r="E589" t="s">
        <v>1998</v>
      </c>
      <c r="F589" s="6">
        <v>4</v>
      </c>
      <c r="G589" s="8">
        <v>915.17</v>
      </c>
      <c r="H589" s="10">
        <v>3660.68</v>
      </c>
      <c r="I589" s="8">
        <f>salesfact[[#This Row],[Total Price ]]*J589</f>
        <v>695.52919999999995</v>
      </c>
      <c r="J589" s="9">
        <v>0.19</v>
      </c>
      <c r="K589" s="4" t="s">
        <v>2049</v>
      </c>
      <c r="L589" s="10">
        <v>2965.1507999999999</v>
      </c>
    </row>
    <row r="590" spans="1:12" ht="14.4" x14ac:dyDescent="0.3">
      <c r="A590" t="s">
        <v>2634</v>
      </c>
      <c r="B590" s="1">
        <v>45357</v>
      </c>
      <c r="C590" t="s">
        <v>806</v>
      </c>
      <c r="D590" t="s">
        <v>1879</v>
      </c>
      <c r="E590" t="s">
        <v>2029</v>
      </c>
      <c r="F590" s="6">
        <v>1</v>
      </c>
      <c r="G590" s="8">
        <v>250.95</v>
      </c>
      <c r="H590" s="10">
        <v>250.95</v>
      </c>
      <c r="I590" s="8">
        <f>salesfact[[#This Row],[Total Price ]]*J590</f>
        <v>7.5284999999999993</v>
      </c>
      <c r="J590" s="9">
        <v>0.03</v>
      </c>
      <c r="K590" s="4" t="s">
        <v>2046</v>
      </c>
      <c r="L590" s="10">
        <v>243.42150000000001</v>
      </c>
    </row>
    <row r="591" spans="1:12" ht="14.4" x14ac:dyDescent="0.3">
      <c r="A591" t="s">
        <v>2635</v>
      </c>
      <c r="B591" s="1">
        <v>45257</v>
      </c>
      <c r="C591" t="s">
        <v>1142</v>
      </c>
      <c r="D591" t="s">
        <v>1954</v>
      </c>
      <c r="E591" t="s">
        <v>1992</v>
      </c>
      <c r="F591" s="6">
        <v>3</v>
      </c>
      <c r="G591" s="8">
        <v>882.84</v>
      </c>
      <c r="H591" s="10">
        <v>2648.52</v>
      </c>
      <c r="I591" s="8">
        <f>salesfact[[#This Row],[Total Price ]]*J591</f>
        <v>264.85200000000003</v>
      </c>
      <c r="J591" s="9">
        <v>0.1</v>
      </c>
      <c r="K591" s="4" t="s">
        <v>2044</v>
      </c>
      <c r="L591" s="10">
        <v>2383.6680000000001</v>
      </c>
    </row>
    <row r="592" spans="1:12" ht="14.4" x14ac:dyDescent="0.3">
      <c r="A592" t="s">
        <v>2636</v>
      </c>
      <c r="B592" s="1">
        <v>45702</v>
      </c>
      <c r="C592" t="s">
        <v>566</v>
      </c>
      <c r="D592" t="s">
        <v>1714</v>
      </c>
      <c r="E592" t="s">
        <v>2029</v>
      </c>
      <c r="F592" s="6">
        <v>4</v>
      </c>
      <c r="G592" s="8">
        <v>573.37</v>
      </c>
      <c r="H592" s="10">
        <v>2293.48</v>
      </c>
      <c r="I592" s="8">
        <f>salesfact[[#This Row],[Total Price ]]*J592</f>
        <v>91.739199999999997</v>
      </c>
      <c r="J592" s="9">
        <v>0.04</v>
      </c>
      <c r="K592" s="4" t="s">
        <v>2049</v>
      </c>
      <c r="L592" s="10">
        <v>2201.7408</v>
      </c>
    </row>
    <row r="593" spans="1:12" ht="14.4" x14ac:dyDescent="0.3">
      <c r="A593" t="s">
        <v>2637</v>
      </c>
      <c r="B593" s="1">
        <v>45318</v>
      </c>
      <c r="C593" t="s">
        <v>277</v>
      </c>
      <c r="D593" t="s">
        <v>1757</v>
      </c>
      <c r="E593" t="s">
        <v>2013</v>
      </c>
      <c r="F593" s="6">
        <v>3</v>
      </c>
      <c r="G593" s="8">
        <v>622.72</v>
      </c>
      <c r="H593" s="10">
        <v>1868.16</v>
      </c>
      <c r="I593" s="8">
        <f>salesfact[[#This Row],[Total Price ]]*J593</f>
        <v>74.726399999999998</v>
      </c>
      <c r="J593" s="9">
        <v>0.04</v>
      </c>
      <c r="K593" s="4" t="s">
        <v>2044</v>
      </c>
      <c r="L593" s="10">
        <v>1793.4336000000001</v>
      </c>
    </row>
    <row r="594" spans="1:12" ht="14.4" x14ac:dyDescent="0.3">
      <c r="A594" t="s">
        <v>2638</v>
      </c>
      <c r="B594" s="1">
        <v>45943</v>
      </c>
      <c r="C594" t="s">
        <v>1328</v>
      </c>
      <c r="D594" t="s">
        <v>1942</v>
      </c>
      <c r="E594" t="s">
        <v>2026</v>
      </c>
      <c r="F594" s="6">
        <v>3</v>
      </c>
      <c r="G594" s="8">
        <v>259.74</v>
      </c>
      <c r="H594" s="10">
        <v>779.22</v>
      </c>
      <c r="I594" s="8">
        <f>salesfact[[#This Row],[Total Price ]]*J594</f>
        <v>187.0128</v>
      </c>
      <c r="J594" s="9">
        <v>0.24</v>
      </c>
      <c r="K594" s="4" t="s">
        <v>2044</v>
      </c>
      <c r="L594" s="10">
        <v>592.20720000000006</v>
      </c>
    </row>
    <row r="595" spans="1:12" ht="14.4" x14ac:dyDescent="0.3">
      <c r="A595" t="s">
        <v>2639</v>
      </c>
      <c r="B595" s="1">
        <v>45769</v>
      </c>
      <c r="C595" t="s">
        <v>261</v>
      </c>
      <c r="D595" t="s">
        <v>1744</v>
      </c>
      <c r="E595" t="s">
        <v>2016</v>
      </c>
      <c r="F595" s="6">
        <v>4</v>
      </c>
      <c r="G595" s="8">
        <v>951.09</v>
      </c>
      <c r="H595" s="10">
        <v>3804.36</v>
      </c>
      <c r="I595" s="8">
        <f>salesfact[[#This Row],[Total Price ]]*J595</f>
        <v>532.61040000000003</v>
      </c>
      <c r="J595" s="9">
        <v>0.14000000000000001</v>
      </c>
      <c r="K595" s="4" t="s">
        <v>2049</v>
      </c>
      <c r="L595" s="10">
        <v>3271.7496000000001</v>
      </c>
    </row>
    <row r="596" spans="1:12" ht="14.4" x14ac:dyDescent="0.3">
      <c r="A596" t="s">
        <v>2640</v>
      </c>
      <c r="B596" s="1">
        <v>45765</v>
      </c>
      <c r="C596" t="s">
        <v>759</v>
      </c>
      <c r="D596" t="s">
        <v>1963</v>
      </c>
      <c r="E596" t="s">
        <v>1980</v>
      </c>
      <c r="F596" s="6">
        <v>1</v>
      </c>
      <c r="G596" s="8">
        <v>71.709999999999994</v>
      </c>
      <c r="H596" s="10">
        <v>71.709999999999994</v>
      </c>
      <c r="I596" s="8">
        <f>salesfact[[#This Row],[Total Price ]]*J596</f>
        <v>16.493299999999998</v>
      </c>
      <c r="J596" s="9">
        <v>0.23</v>
      </c>
      <c r="K596" s="4" t="s">
        <v>2049</v>
      </c>
      <c r="L596" s="10">
        <v>55.216700000000003</v>
      </c>
    </row>
    <row r="597" spans="1:12" ht="14.4" x14ac:dyDescent="0.3">
      <c r="A597" t="s">
        <v>2641</v>
      </c>
      <c r="B597" s="1">
        <v>45891</v>
      </c>
      <c r="C597" t="s">
        <v>675</v>
      </c>
      <c r="D597" t="s">
        <v>1718</v>
      </c>
      <c r="E597" t="s">
        <v>1998</v>
      </c>
      <c r="F597" s="6">
        <v>4</v>
      </c>
      <c r="G597" s="8">
        <v>894.93</v>
      </c>
      <c r="H597" s="10">
        <v>3579.72</v>
      </c>
      <c r="I597" s="8">
        <f>salesfact[[#This Row],[Total Price ]]*J597</f>
        <v>178.98599999999999</v>
      </c>
      <c r="J597" s="9">
        <v>0.05</v>
      </c>
      <c r="K597" s="4" t="s">
        <v>2049</v>
      </c>
      <c r="L597" s="10">
        <v>3400.733999999999</v>
      </c>
    </row>
    <row r="598" spans="1:12" ht="14.4" x14ac:dyDescent="0.3">
      <c r="A598" t="s">
        <v>2642</v>
      </c>
      <c r="B598" s="1">
        <v>45842</v>
      </c>
      <c r="C598" t="s">
        <v>768</v>
      </c>
      <c r="D598" t="s">
        <v>1900</v>
      </c>
      <c r="E598" t="s">
        <v>2001</v>
      </c>
      <c r="F598" s="6">
        <v>4</v>
      </c>
      <c r="G598" s="8">
        <v>870.18</v>
      </c>
      <c r="H598" s="10">
        <v>3480.72</v>
      </c>
      <c r="I598" s="8">
        <f>salesfact[[#This Row],[Total Price ]]*J598</f>
        <v>452.49360000000001</v>
      </c>
      <c r="J598" s="9">
        <v>0.13</v>
      </c>
      <c r="K598" s="4" t="s">
        <v>2049</v>
      </c>
      <c r="L598" s="10">
        <v>3028.2264</v>
      </c>
    </row>
    <row r="599" spans="1:12" ht="14.4" x14ac:dyDescent="0.3">
      <c r="A599" t="s">
        <v>2643</v>
      </c>
      <c r="B599" s="1">
        <v>45382</v>
      </c>
      <c r="C599" t="s">
        <v>1004</v>
      </c>
      <c r="D599" t="s">
        <v>1857</v>
      </c>
      <c r="E599" t="s">
        <v>1980</v>
      </c>
      <c r="F599" s="6">
        <v>2</v>
      </c>
      <c r="G599" s="8">
        <v>552.72</v>
      </c>
      <c r="H599" s="10">
        <v>1105.44</v>
      </c>
      <c r="I599" s="8">
        <f>salesfact[[#This Row],[Total Price ]]*J599</f>
        <v>66.326400000000007</v>
      </c>
      <c r="J599" s="9">
        <v>0.06</v>
      </c>
      <c r="K599" s="4" t="s">
        <v>2046</v>
      </c>
      <c r="L599" s="10">
        <v>1039.1135999999999</v>
      </c>
    </row>
    <row r="600" spans="1:12" ht="14.4" x14ac:dyDescent="0.3">
      <c r="A600" t="s">
        <v>2644</v>
      </c>
      <c r="B600" s="1">
        <v>45236</v>
      </c>
      <c r="C600" t="s">
        <v>900</v>
      </c>
      <c r="D600" t="s">
        <v>1779</v>
      </c>
      <c r="E600" t="s">
        <v>2001</v>
      </c>
      <c r="F600" s="6">
        <v>3</v>
      </c>
      <c r="G600" s="8">
        <v>700.43</v>
      </c>
      <c r="H600" s="10">
        <v>2101.29</v>
      </c>
      <c r="I600" s="8">
        <f>salesfact[[#This Row],[Total Price ]]*J600</f>
        <v>21.012899999999998</v>
      </c>
      <c r="J600" s="9">
        <v>0.01</v>
      </c>
      <c r="K600" s="4" t="s">
        <v>2049</v>
      </c>
      <c r="L600" s="10">
        <v>2080.2770999999998</v>
      </c>
    </row>
    <row r="601" spans="1:12" ht="14.4" x14ac:dyDescent="0.3">
      <c r="A601" t="s">
        <v>2645</v>
      </c>
      <c r="B601" s="1">
        <v>45806</v>
      </c>
      <c r="C601" t="s">
        <v>1184</v>
      </c>
      <c r="D601" t="s">
        <v>1677</v>
      </c>
      <c r="E601" t="s">
        <v>1980</v>
      </c>
      <c r="F601" s="6">
        <v>2</v>
      </c>
      <c r="G601" s="8">
        <v>823.03</v>
      </c>
      <c r="H601" s="10">
        <v>1646.06</v>
      </c>
      <c r="I601" s="8">
        <f>salesfact[[#This Row],[Total Price ]]*J601</f>
        <v>296.29079999999999</v>
      </c>
      <c r="J601" s="9">
        <v>0.18</v>
      </c>
      <c r="K601" s="4" t="s">
        <v>2046</v>
      </c>
      <c r="L601" s="10">
        <v>1349.7692</v>
      </c>
    </row>
    <row r="602" spans="1:12" ht="14.4" x14ac:dyDescent="0.3">
      <c r="A602" t="s">
        <v>2646</v>
      </c>
      <c r="B602" s="1">
        <v>45401</v>
      </c>
      <c r="C602" t="s">
        <v>930</v>
      </c>
      <c r="D602" t="s">
        <v>1942</v>
      </c>
      <c r="E602" t="s">
        <v>1995</v>
      </c>
      <c r="F602" s="6">
        <v>1</v>
      </c>
      <c r="G602" s="8">
        <v>117.37</v>
      </c>
      <c r="H602" s="10">
        <v>117.37</v>
      </c>
      <c r="I602" s="8">
        <f>salesfact[[#This Row],[Total Price ]]*J602</f>
        <v>24.6477</v>
      </c>
      <c r="J602" s="9">
        <v>0.21</v>
      </c>
      <c r="K602" s="4" t="s">
        <v>2044</v>
      </c>
      <c r="L602" s="10">
        <v>92.722300000000004</v>
      </c>
    </row>
    <row r="603" spans="1:12" ht="14.4" x14ac:dyDescent="0.3">
      <c r="A603" t="s">
        <v>2647</v>
      </c>
      <c r="B603" s="1">
        <v>45716</v>
      </c>
      <c r="C603" t="s">
        <v>450</v>
      </c>
      <c r="D603" t="s">
        <v>1833</v>
      </c>
      <c r="E603" t="s">
        <v>1976</v>
      </c>
      <c r="F603" s="6">
        <v>4</v>
      </c>
      <c r="G603" s="8">
        <v>165.37</v>
      </c>
      <c r="H603" s="10">
        <v>661.48</v>
      </c>
      <c r="I603" s="8">
        <f>salesfact[[#This Row],[Total Price ]]*J603</f>
        <v>191.82919999999999</v>
      </c>
      <c r="J603" s="9">
        <v>0.28999999999999998</v>
      </c>
      <c r="K603" s="4" t="s">
        <v>2044</v>
      </c>
      <c r="L603" s="10">
        <v>469.6508</v>
      </c>
    </row>
    <row r="604" spans="1:12" ht="14.4" x14ac:dyDescent="0.3">
      <c r="A604" t="s">
        <v>2648</v>
      </c>
      <c r="B604" s="1">
        <v>45718</v>
      </c>
      <c r="C604" t="s">
        <v>1297</v>
      </c>
      <c r="D604" t="s">
        <v>1663</v>
      </c>
      <c r="E604" t="s">
        <v>2008</v>
      </c>
      <c r="F604" s="6">
        <v>3</v>
      </c>
      <c r="G604" s="8">
        <v>483.06</v>
      </c>
      <c r="H604" s="10">
        <v>1449.18</v>
      </c>
      <c r="I604" s="8">
        <f>salesfact[[#This Row],[Total Price ]]*J604</f>
        <v>72.459000000000003</v>
      </c>
      <c r="J604" s="9">
        <v>0.05</v>
      </c>
      <c r="K604" s="4" t="s">
        <v>2044</v>
      </c>
      <c r="L604" s="10">
        <v>1376.721</v>
      </c>
    </row>
    <row r="605" spans="1:12" ht="14.4" x14ac:dyDescent="0.3">
      <c r="A605" t="s">
        <v>2649</v>
      </c>
      <c r="B605" s="1">
        <v>45379</v>
      </c>
      <c r="C605" t="s">
        <v>1049</v>
      </c>
      <c r="D605" t="s">
        <v>1909</v>
      </c>
      <c r="E605" t="s">
        <v>1998</v>
      </c>
      <c r="F605" s="6">
        <v>4</v>
      </c>
      <c r="G605" s="8">
        <v>262.05</v>
      </c>
      <c r="H605" s="10">
        <v>1048.2</v>
      </c>
      <c r="I605" s="8">
        <f>salesfact[[#This Row],[Total Price ]]*J605</f>
        <v>251.56800000000001</v>
      </c>
      <c r="J605" s="9">
        <v>0.24</v>
      </c>
      <c r="K605" s="4" t="s">
        <v>2046</v>
      </c>
      <c r="L605" s="10">
        <v>796.63200000000006</v>
      </c>
    </row>
    <row r="606" spans="1:12" ht="14.4" x14ac:dyDescent="0.3">
      <c r="A606" t="s">
        <v>2650</v>
      </c>
      <c r="B606" s="1">
        <v>45635</v>
      </c>
      <c r="C606" t="s">
        <v>1533</v>
      </c>
      <c r="D606" t="s">
        <v>1696</v>
      </c>
      <c r="E606" t="s">
        <v>2018</v>
      </c>
      <c r="F606" s="6">
        <v>3</v>
      </c>
      <c r="G606" s="8">
        <v>970.89</v>
      </c>
      <c r="H606" s="10">
        <v>2912.67</v>
      </c>
      <c r="I606" s="8">
        <f>salesfact[[#This Row],[Total Price ]]*J606</f>
        <v>320.39370000000002</v>
      </c>
      <c r="J606" s="9">
        <v>0.11</v>
      </c>
      <c r="K606" s="4" t="s">
        <v>2049</v>
      </c>
      <c r="L606" s="10">
        <v>2592.2763</v>
      </c>
    </row>
    <row r="607" spans="1:12" ht="14.4" x14ac:dyDescent="0.3">
      <c r="A607" t="s">
        <v>2651</v>
      </c>
      <c r="B607" s="1">
        <v>45222</v>
      </c>
      <c r="C607" t="s">
        <v>812</v>
      </c>
      <c r="D607" t="s">
        <v>1882</v>
      </c>
      <c r="E607" t="s">
        <v>1971</v>
      </c>
      <c r="F607" s="6">
        <v>1</v>
      </c>
      <c r="G607" s="8">
        <v>61.11</v>
      </c>
      <c r="H607" s="10">
        <v>61.11</v>
      </c>
      <c r="I607" s="8">
        <f>salesfact[[#This Row],[Total Price ]]*J607</f>
        <v>6.1110000000000007</v>
      </c>
      <c r="J607" s="9">
        <v>0.1</v>
      </c>
      <c r="K607" s="4" t="s">
        <v>2046</v>
      </c>
      <c r="L607" s="10">
        <v>54.999000000000002</v>
      </c>
    </row>
    <row r="608" spans="1:12" ht="14.4" x14ac:dyDescent="0.3">
      <c r="A608" t="s">
        <v>2652</v>
      </c>
      <c r="B608" s="1">
        <v>45555</v>
      </c>
      <c r="C608" t="s">
        <v>154</v>
      </c>
      <c r="D608" t="s">
        <v>1741</v>
      </c>
      <c r="E608" t="s">
        <v>2001</v>
      </c>
      <c r="F608" s="6">
        <v>3</v>
      </c>
      <c r="G608" s="8">
        <v>827.88</v>
      </c>
      <c r="H608" s="10">
        <v>2483.64</v>
      </c>
      <c r="I608" s="8">
        <f>salesfact[[#This Row],[Total Price ]]*J608</f>
        <v>471.89159999999998</v>
      </c>
      <c r="J608" s="9">
        <v>0.19</v>
      </c>
      <c r="K608" s="4" t="s">
        <v>2046</v>
      </c>
      <c r="L608" s="10">
        <v>2011.7483999999999</v>
      </c>
    </row>
    <row r="609" spans="1:12" ht="14.4" x14ac:dyDescent="0.3">
      <c r="A609" t="s">
        <v>2653</v>
      </c>
      <c r="B609" s="1">
        <v>45583</v>
      </c>
      <c r="C609" t="s">
        <v>1448</v>
      </c>
      <c r="D609" t="s">
        <v>1927</v>
      </c>
      <c r="E609" t="s">
        <v>2016</v>
      </c>
      <c r="F609" s="6">
        <v>3</v>
      </c>
      <c r="G609" s="8">
        <v>926.85</v>
      </c>
      <c r="H609" s="10">
        <v>2780.55</v>
      </c>
      <c r="I609" s="8">
        <f>salesfact[[#This Row],[Total Price ]]*J609</f>
        <v>500.49900000000002</v>
      </c>
      <c r="J609" s="9">
        <v>0.18</v>
      </c>
      <c r="K609" s="4" t="s">
        <v>2049</v>
      </c>
      <c r="L609" s="10">
        <v>2280.0509999999999</v>
      </c>
    </row>
    <row r="610" spans="1:12" ht="14.4" x14ac:dyDescent="0.3">
      <c r="A610" t="s">
        <v>2654</v>
      </c>
      <c r="B610" s="1">
        <v>45662</v>
      </c>
      <c r="C610" t="s">
        <v>1117</v>
      </c>
      <c r="D610" t="s">
        <v>1682</v>
      </c>
      <c r="E610" t="s">
        <v>2018</v>
      </c>
      <c r="F610" s="6">
        <v>1</v>
      </c>
      <c r="G610" s="8">
        <v>874.59</v>
      </c>
      <c r="H610" s="10">
        <v>874.59</v>
      </c>
      <c r="I610" s="8">
        <f>salesfact[[#This Row],[Total Price ]]*J610</f>
        <v>253.6311</v>
      </c>
      <c r="J610" s="9">
        <v>0.28999999999999998</v>
      </c>
      <c r="K610" s="4" t="s">
        <v>2046</v>
      </c>
      <c r="L610" s="10">
        <v>620.95889999999997</v>
      </c>
    </row>
    <row r="611" spans="1:12" ht="14.4" x14ac:dyDescent="0.3">
      <c r="A611" t="s">
        <v>2655</v>
      </c>
      <c r="B611" s="1">
        <v>45921</v>
      </c>
      <c r="C611" t="s">
        <v>1551</v>
      </c>
      <c r="D611" t="s">
        <v>1700</v>
      </c>
      <c r="E611" t="s">
        <v>1976</v>
      </c>
      <c r="F611" s="6">
        <v>4</v>
      </c>
      <c r="G611" s="8">
        <v>479.11</v>
      </c>
      <c r="H611" s="10">
        <v>1916.44</v>
      </c>
      <c r="I611" s="8">
        <f>salesfact[[#This Row],[Total Price ]]*J611</f>
        <v>459.94560000000001</v>
      </c>
      <c r="J611" s="9">
        <v>0.24</v>
      </c>
      <c r="K611" s="4" t="s">
        <v>2046</v>
      </c>
      <c r="L611" s="10">
        <v>1456.4944</v>
      </c>
    </row>
    <row r="612" spans="1:12" ht="14.4" x14ac:dyDescent="0.3">
      <c r="A612" t="s">
        <v>2656</v>
      </c>
      <c r="B612" s="1">
        <v>45490</v>
      </c>
      <c r="C612" t="s">
        <v>803</v>
      </c>
      <c r="D612" t="s">
        <v>1757</v>
      </c>
      <c r="E612" t="s">
        <v>2026</v>
      </c>
      <c r="F612" s="6">
        <v>3</v>
      </c>
      <c r="G612" s="8">
        <v>182.91</v>
      </c>
      <c r="H612" s="10">
        <v>548.73</v>
      </c>
      <c r="I612" s="8">
        <f>salesfact[[#This Row],[Total Price ]]*J612</f>
        <v>159.1317</v>
      </c>
      <c r="J612" s="9">
        <v>0.28999999999999998</v>
      </c>
      <c r="K612" s="4" t="s">
        <v>2044</v>
      </c>
      <c r="L612" s="10">
        <v>389.59829999999999</v>
      </c>
    </row>
    <row r="613" spans="1:12" ht="14.4" x14ac:dyDescent="0.3">
      <c r="A613" t="s">
        <v>2657</v>
      </c>
      <c r="B613" s="1">
        <v>45652</v>
      </c>
      <c r="C613" t="s">
        <v>985</v>
      </c>
      <c r="D613" t="s">
        <v>1763</v>
      </c>
      <c r="E613" t="s">
        <v>1992</v>
      </c>
      <c r="F613" s="6">
        <v>4</v>
      </c>
      <c r="G613" s="8">
        <v>745.51</v>
      </c>
      <c r="H613" s="10">
        <v>2982.04</v>
      </c>
      <c r="I613" s="8">
        <f>salesfact[[#This Row],[Total Price ]]*J613</f>
        <v>149.102</v>
      </c>
      <c r="J613" s="9">
        <v>0.05</v>
      </c>
      <c r="K613" s="4" t="s">
        <v>2044</v>
      </c>
      <c r="L613" s="10">
        <v>2832.9380000000001</v>
      </c>
    </row>
    <row r="614" spans="1:12" ht="14.4" x14ac:dyDescent="0.3">
      <c r="A614" t="s">
        <v>2658</v>
      </c>
      <c r="B614" s="1">
        <v>45598</v>
      </c>
      <c r="C614" t="s">
        <v>1581</v>
      </c>
      <c r="D614" t="s">
        <v>1930</v>
      </c>
      <c r="E614" t="s">
        <v>2020</v>
      </c>
      <c r="F614" s="6">
        <v>3</v>
      </c>
      <c r="G614" s="8">
        <v>920.61</v>
      </c>
      <c r="H614" s="10">
        <v>2761.83</v>
      </c>
      <c r="I614" s="8">
        <f>salesfact[[#This Row],[Total Price ]]*J614</f>
        <v>110.47320000000001</v>
      </c>
      <c r="J614" s="9">
        <v>0.04</v>
      </c>
      <c r="K614" s="4" t="s">
        <v>2044</v>
      </c>
      <c r="L614" s="10">
        <v>2651.3568</v>
      </c>
    </row>
    <row r="615" spans="1:12" ht="14.4" x14ac:dyDescent="0.3">
      <c r="A615" t="s">
        <v>2659</v>
      </c>
      <c r="B615" s="1">
        <v>45772</v>
      </c>
      <c r="C615" t="s">
        <v>1432</v>
      </c>
      <c r="D615" t="s">
        <v>1891</v>
      </c>
      <c r="E615" t="s">
        <v>2008</v>
      </c>
      <c r="F615" s="6">
        <v>4</v>
      </c>
      <c r="G615" s="8">
        <v>659.03</v>
      </c>
      <c r="H615" s="10">
        <v>2636.12</v>
      </c>
      <c r="I615" s="8">
        <f>salesfact[[#This Row],[Total Price ]]*J615</f>
        <v>395.41799999999995</v>
      </c>
      <c r="J615" s="9">
        <v>0.15</v>
      </c>
      <c r="K615" s="4" t="s">
        <v>2044</v>
      </c>
      <c r="L615" s="10">
        <v>2240.7020000000002</v>
      </c>
    </row>
    <row r="616" spans="1:12" ht="14.4" x14ac:dyDescent="0.3">
      <c r="A616" t="s">
        <v>2660</v>
      </c>
      <c r="B616" s="1">
        <v>45338</v>
      </c>
      <c r="C616" t="s">
        <v>1608</v>
      </c>
      <c r="D616" t="s">
        <v>1677</v>
      </c>
      <c r="E616" t="s">
        <v>1980</v>
      </c>
      <c r="F616" s="6">
        <v>1</v>
      </c>
      <c r="G616" s="8">
        <v>312.91000000000003</v>
      </c>
      <c r="H616" s="10">
        <v>312.91000000000003</v>
      </c>
      <c r="I616" s="8">
        <f>salesfact[[#This Row],[Total Price ]]*J616</f>
        <v>37.549199999999999</v>
      </c>
      <c r="J616" s="9">
        <v>0.12</v>
      </c>
      <c r="K616" s="4" t="s">
        <v>2046</v>
      </c>
      <c r="L616" s="10">
        <v>275.36079999999998</v>
      </c>
    </row>
    <row r="617" spans="1:12" ht="14.4" x14ac:dyDescent="0.3">
      <c r="A617" t="s">
        <v>2661</v>
      </c>
      <c r="B617" s="1">
        <v>45524</v>
      </c>
      <c r="C617" t="s">
        <v>849</v>
      </c>
      <c r="D617" t="s">
        <v>1689</v>
      </c>
      <c r="E617" t="s">
        <v>2029</v>
      </c>
      <c r="F617" s="6">
        <v>4</v>
      </c>
      <c r="G617" s="8">
        <v>705.64</v>
      </c>
      <c r="H617" s="10">
        <v>2822.56</v>
      </c>
      <c r="I617" s="8">
        <f>salesfact[[#This Row],[Total Price ]]*J617</f>
        <v>310.48160000000001</v>
      </c>
      <c r="J617" s="9">
        <v>0.11</v>
      </c>
      <c r="K617" s="4" t="s">
        <v>2046</v>
      </c>
      <c r="L617" s="10">
        <v>2512.0783999999999</v>
      </c>
    </row>
    <row r="618" spans="1:12" ht="14.4" x14ac:dyDescent="0.3">
      <c r="A618" t="s">
        <v>2662</v>
      </c>
      <c r="B618" s="1">
        <v>45497</v>
      </c>
      <c r="C618" t="s">
        <v>586</v>
      </c>
      <c r="D618" t="s">
        <v>1677</v>
      </c>
      <c r="E618" t="s">
        <v>2008</v>
      </c>
      <c r="F618" s="6">
        <v>4</v>
      </c>
      <c r="G618" s="8">
        <v>386.41</v>
      </c>
      <c r="H618" s="10">
        <v>1545.64</v>
      </c>
      <c r="I618" s="8">
        <f>salesfact[[#This Row],[Total Price ]]*J618</f>
        <v>200.93320000000003</v>
      </c>
      <c r="J618" s="9">
        <v>0.13</v>
      </c>
      <c r="K618" s="4" t="s">
        <v>2049</v>
      </c>
      <c r="L618" s="10">
        <v>1344.7067999999999</v>
      </c>
    </row>
    <row r="619" spans="1:12" ht="14.4" x14ac:dyDescent="0.3">
      <c r="A619" t="s">
        <v>2663</v>
      </c>
      <c r="B619" s="1">
        <v>45534</v>
      </c>
      <c r="C619" t="s">
        <v>154</v>
      </c>
      <c r="D619" t="s">
        <v>1948</v>
      </c>
      <c r="E619" t="s">
        <v>2011</v>
      </c>
      <c r="F619" s="6">
        <v>3</v>
      </c>
      <c r="G619" s="8">
        <v>265.89</v>
      </c>
      <c r="H619" s="10">
        <v>797.67</v>
      </c>
      <c r="I619" s="8">
        <f>salesfact[[#This Row],[Total Price ]]*J619</f>
        <v>63.813600000000001</v>
      </c>
      <c r="J619" s="9">
        <v>0.08</v>
      </c>
      <c r="K619" s="4" t="s">
        <v>2049</v>
      </c>
      <c r="L619" s="10">
        <v>733.85640000000001</v>
      </c>
    </row>
    <row r="620" spans="1:12" ht="14.4" x14ac:dyDescent="0.3">
      <c r="A620" t="s">
        <v>2664</v>
      </c>
      <c r="B620" s="1">
        <v>45925</v>
      </c>
      <c r="C620" t="s">
        <v>341</v>
      </c>
      <c r="D620" t="s">
        <v>1750</v>
      </c>
      <c r="E620" t="s">
        <v>2023</v>
      </c>
      <c r="F620" s="6">
        <v>1</v>
      </c>
      <c r="G620" s="8">
        <v>703.16</v>
      </c>
      <c r="H620" s="10">
        <v>703.16</v>
      </c>
      <c r="I620" s="8">
        <f>salesfact[[#This Row],[Total Price ]]*J620</f>
        <v>203.91639999999998</v>
      </c>
      <c r="J620" s="9">
        <v>0.28999999999999998</v>
      </c>
      <c r="K620" s="4" t="s">
        <v>2044</v>
      </c>
      <c r="L620" s="10">
        <v>499.24360000000001</v>
      </c>
    </row>
    <row r="621" spans="1:12" ht="14.4" x14ac:dyDescent="0.3">
      <c r="A621" t="s">
        <v>2665</v>
      </c>
      <c r="B621" s="1">
        <v>45765</v>
      </c>
      <c r="C621" t="s">
        <v>1554</v>
      </c>
      <c r="D621" t="s">
        <v>1957</v>
      </c>
      <c r="E621" t="s">
        <v>2016</v>
      </c>
      <c r="F621" s="6">
        <v>2</v>
      </c>
      <c r="G621" s="8">
        <v>394.5</v>
      </c>
      <c r="H621" s="10">
        <v>789</v>
      </c>
      <c r="I621" s="8">
        <f>salesfact[[#This Row],[Total Price ]]*J621</f>
        <v>228.80999999999997</v>
      </c>
      <c r="J621" s="9">
        <v>0.28999999999999998</v>
      </c>
      <c r="K621" s="4" t="s">
        <v>2049</v>
      </c>
      <c r="L621" s="10">
        <v>560.18999999999994</v>
      </c>
    </row>
    <row r="622" spans="1:12" ht="14.4" x14ac:dyDescent="0.3">
      <c r="A622" t="s">
        <v>2666</v>
      </c>
      <c r="B622" s="1">
        <v>45882</v>
      </c>
      <c r="C622" t="s">
        <v>494</v>
      </c>
      <c r="D622" t="s">
        <v>1957</v>
      </c>
      <c r="E622" t="s">
        <v>1998</v>
      </c>
      <c r="F622" s="6">
        <v>3</v>
      </c>
      <c r="G622" s="8">
        <v>411.25</v>
      </c>
      <c r="H622" s="10">
        <v>1233.75</v>
      </c>
      <c r="I622" s="8">
        <f>salesfact[[#This Row],[Total Price ]]*J622</f>
        <v>61.6875</v>
      </c>
      <c r="J622" s="9">
        <v>0.05</v>
      </c>
      <c r="K622" s="4" t="s">
        <v>2044</v>
      </c>
      <c r="L622" s="10">
        <v>1172.0625</v>
      </c>
    </row>
    <row r="623" spans="1:12" ht="14.4" x14ac:dyDescent="0.3">
      <c r="A623" t="s">
        <v>2667</v>
      </c>
      <c r="B623" s="1">
        <v>45923</v>
      </c>
      <c r="C623" t="s">
        <v>1224</v>
      </c>
      <c r="D623" t="s">
        <v>1808</v>
      </c>
      <c r="E623" t="s">
        <v>1980</v>
      </c>
      <c r="F623" s="6">
        <v>4</v>
      </c>
      <c r="G623" s="8">
        <v>395.45</v>
      </c>
      <c r="H623" s="10">
        <v>1581.8</v>
      </c>
      <c r="I623" s="8">
        <f>salesfact[[#This Row],[Total Price ]]*J623</f>
        <v>15.818</v>
      </c>
      <c r="J623" s="9">
        <v>0.01</v>
      </c>
      <c r="K623" s="4" t="s">
        <v>2044</v>
      </c>
      <c r="L623" s="10">
        <v>1565.982</v>
      </c>
    </row>
    <row r="624" spans="1:12" ht="14.4" x14ac:dyDescent="0.3">
      <c r="A624" t="s">
        <v>2668</v>
      </c>
      <c r="B624" s="1">
        <v>45421</v>
      </c>
      <c r="C624" t="s">
        <v>184</v>
      </c>
      <c r="D624" t="s">
        <v>1936</v>
      </c>
      <c r="E624" t="s">
        <v>1992</v>
      </c>
      <c r="F624" s="6">
        <v>2</v>
      </c>
      <c r="G624" s="8">
        <v>678.98</v>
      </c>
      <c r="H624" s="10">
        <v>1357.96</v>
      </c>
      <c r="I624" s="8">
        <f>salesfact[[#This Row],[Total Price ]]*J624</f>
        <v>312.33080000000001</v>
      </c>
      <c r="J624" s="9">
        <v>0.23</v>
      </c>
      <c r="K624" s="4" t="s">
        <v>2044</v>
      </c>
      <c r="L624" s="10">
        <v>1045.6292000000001</v>
      </c>
    </row>
    <row r="625" spans="1:12" ht="14.4" x14ac:dyDescent="0.3">
      <c r="A625" t="s">
        <v>2669</v>
      </c>
      <c r="B625" s="1">
        <v>45608</v>
      </c>
      <c r="C625" t="s">
        <v>331</v>
      </c>
      <c r="D625" t="s">
        <v>1741</v>
      </c>
      <c r="E625" t="s">
        <v>2018</v>
      </c>
      <c r="F625" s="6">
        <v>4</v>
      </c>
      <c r="G625" s="8">
        <v>757.71</v>
      </c>
      <c r="H625" s="10">
        <v>3030.84</v>
      </c>
      <c r="I625" s="8">
        <f>salesfact[[#This Row],[Total Price ]]*J625</f>
        <v>788.01840000000004</v>
      </c>
      <c r="J625" s="9">
        <v>0.26</v>
      </c>
      <c r="K625" s="4" t="s">
        <v>2049</v>
      </c>
      <c r="L625" s="10">
        <v>2242.8216000000002</v>
      </c>
    </row>
    <row r="626" spans="1:12" ht="14.4" x14ac:dyDescent="0.3">
      <c r="A626" t="s">
        <v>2670</v>
      </c>
      <c r="B626" s="1">
        <v>45644</v>
      </c>
      <c r="C626" t="s">
        <v>281</v>
      </c>
      <c r="D626" t="s">
        <v>1948</v>
      </c>
      <c r="E626" t="s">
        <v>1988</v>
      </c>
      <c r="F626" s="6">
        <v>1</v>
      </c>
      <c r="G626" s="8">
        <v>647.86</v>
      </c>
      <c r="H626" s="10">
        <v>647.86</v>
      </c>
      <c r="I626" s="8">
        <f>salesfact[[#This Row],[Total Price ]]*J626</f>
        <v>32.393000000000001</v>
      </c>
      <c r="J626" s="9">
        <v>0.05</v>
      </c>
      <c r="K626" s="4" t="s">
        <v>2049</v>
      </c>
      <c r="L626" s="10">
        <v>615.46699999999998</v>
      </c>
    </row>
    <row r="627" spans="1:12" ht="14.4" x14ac:dyDescent="0.3">
      <c r="A627" t="s">
        <v>2671</v>
      </c>
      <c r="B627" s="1">
        <v>45517</v>
      </c>
      <c r="C627" t="s">
        <v>555</v>
      </c>
      <c r="D627" t="s">
        <v>1689</v>
      </c>
      <c r="E627" t="s">
        <v>1995</v>
      </c>
      <c r="F627" s="6">
        <v>2</v>
      </c>
      <c r="G627" s="8">
        <v>179.64</v>
      </c>
      <c r="H627" s="10">
        <v>359.28</v>
      </c>
      <c r="I627" s="8">
        <f>salesfact[[#This Row],[Total Price ]]*J627</f>
        <v>35.927999999999997</v>
      </c>
      <c r="J627" s="9">
        <v>0.1</v>
      </c>
      <c r="K627" s="4" t="s">
        <v>2046</v>
      </c>
      <c r="L627" s="10">
        <v>323.35199999999998</v>
      </c>
    </row>
    <row r="628" spans="1:12" ht="14.4" x14ac:dyDescent="0.3">
      <c r="A628" t="s">
        <v>2672</v>
      </c>
      <c r="B628" s="1">
        <v>45545</v>
      </c>
      <c r="C628" t="s">
        <v>1348</v>
      </c>
      <c r="D628" t="s">
        <v>1851</v>
      </c>
      <c r="E628" t="s">
        <v>1988</v>
      </c>
      <c r="F628" s="6">
        <v>3</v>
      </c>
      <c r="G628" s="8">
        <v>392.65</v>
      </c>
      <c r="H628" s="10">
        <v>1177.9499999999998</v>
      </c>
      <c r="I628" s="8">
        <f>salesfact[[#This Row],[Total Price ]]*J628</f>
        <v>200.25149999999999</v>
      </c>
      <c r="J628" s="9">
        <v>0.17</v>
      </c>
      <c r="K628" s="4" t="s">
        <v>2046</v>
      </c>
      <c r="L628" s="10">
        <v>977.69849999999985</v>
      </c>
    </row>
    <row r="629" spans="1:12" ht="14.4" x14ac:dyDescent="0.3">
      <c r="A629" t="s">
        <v>2673</v>
      </c>
      <c r="B629" s="1">
        <v>45547</v>
      </c>
      <c r="C629" t="s">
        <v>685</v>
      </c>
      <c r="D629" t="s">
        <v>1939</v>
      </c>
      <c r="E629" t="s">
        <v>2023</v>
      </c>
      <c r="F629" s="6">
        <v>4</v>
      </c>
      <c r="G629" s="8">
        <v>969.55</v>
      </c>
      <c r="H629" s="10">
        <v>3878.2</v>
      </c>
      <c r="I629" s="8">
        <f>salesfact[[#This Row],[Total Price ]]*J629</f>
        <v>349.03799999999995</v>
      </c>
      <c r="J629" s="9">
        <v>0.09</v>
      </c>
      <c r="K629" s="4" t="s">
        <v>2049</v>
      </c>
      <c r="L629" s="10">
        <v>3529.1619999999998</v>
      </c>
    </row>
    <row r="630" spans="1:12" ht="14.4" x14ac:dyDescent="0.3">
      <c r="A630" t="s">
        <v>2674</v>
      </c>
      <c r="B630" s="1">
        <v>45433</v>
      </c>
      <c r="C630" t="s">
        <v>1531</v>
      </c>
      <c r="D630" t="s">
        <v>1888</v>
      </c>
      <c r="E630" t="s">
        <v>2013</v>
      </c>
      <c r="F630" s="6">
        <v>3</v>
      </c>
      <c r="G630" s="8">
        <v>322.94</v>
      </c>
      <c r="H630" s="10">
        <v>968.81999999999994</v>
      </c>
      <c r="I630" s="8">
        <f>salesfact[[#This Row],[Total Price ]]*J630</f>
        <v>9.6882000000000001</v>
      </c>
      <c r="J630" s="9">
        <v>0.01</v>
      </c>
      <c r="K630" s="4" t="s">
        <v>2044</v>
      </c>
      <c r="L630" s="10">
        <v>959.13179999999988</v>
      </c>
    </row>
    <row r="631" spans="1:12" ht="14.4" x14ac:dyDescent="0.3">
      <c r="A631" t="s">
        <v>2675</v>
      </c>
      <c r="B631" s="1">
        <v>45792</v>
      </c>
      <c r="C631" t="s">
        <v>1249</v>
      </c>
      <c r="D631" t="s">
        <v>1915</v>
      </c>
      <c r="E631" t="s">
        <v>1971</v>
      </c>
      <c r="F631" s="6">
        <v>1</v>
      </c>
      <c r="G631" s="8">
        <v>92.83</v>
      </c>
      <c r="H631" s="10">
        <v>92.83</v>
      </c>
      <c r="I631" s="8">
        <f>salesfact[[#This Row],[Total Price ]]*J631</f>
        <v>24.1358</v>
      </c>
      <c r="J631" s="9">
        <v>0.26</v>
      </c>
      <c r="K631" s="4" t="s">
        <v>2046</v>
      </c>
      <c r="L631" s="10">
        <v>68.694199999999995</v>
      </c>
    </row>
    <row r="632" spans="1:12" ht="14.4" x14ac:dyDescent="0.3">
      <c r="A632" t="s">
        <v>2676</v>
      </c>
      <c r="B632" s="1">
        <v>45804</v>
      </c>
      <c r="C632" t="s">
        <v>1415</v>
      </c>
      <c r="D632" t="s">
        <v>1673</v>
      </c>
      <c r="E632" t="s">
        <v>1985</v>
      </c>
      <c r="F632" s="6">
        <v>4</v>
      </c>
      <c r="G632" s="8">
        <v>432.29</v>
      </c>
      <c r="H632" s="10">
        <v>1729.16</v>
      </c>
      <c r="I632" s="8">
        <f>salesfact[[#This Row],[Total Price ]]*J632</f>
        <v>276.66560000000004</v>
      </c>
      <c r="J632" s="9">
        <v>0.16</v>
      </c>
      <c r="K632" s="4" t="s">
        <v>2049</v>
      </c>
      <c r="L632" s="10">
        <v>1452.4944</v>
      </c>
    </row>
    <row r="633" spans="1:12" ht="14.4" x14ac:dyDescent="0.3">
      <c r="A633" t="s">
        <v>2677</v>
      </c>
      <c r="B633" s="1">
        <v>45311</v>
      </c>
      <c r="C633" t="s">
        <v>359</v>
      </c>
      <c r="D633" t="s">
        <v>1779</v>
      </c>
      <c r="E633" t="s">
        <v>2016</v>
      </c>
      <c r="F633" s="6">
        <v>2</v>
      </c>
      <c r="G633" s="8">
        <v>925.78</v>
      </c>
      <c r="H633" s="10">
        <v>1851.56</v>
      </c>
      <c r="I633" s="8">
        <f>salesfact[[#This Row],[Total Price ]]*J633</f>
        <v>259.21840000000003</v>
      </c>
      <c r="J633" s="9">
        <v>0.14000000000000001</v>
      </c>
      <c r="K633" s="4" t="s">
        <v>2049</v>
      </c>
      <c r="L633" s="10">
        <v>1592.3416</v>
      </c>
    </row>
    <row r="634" spans="1:12" ht="14.4" x14ac:dyDescent="0.3">
      <c r="A634" t="s">
        <v>2678</v>
      </c>
      <c r="B634" s="1">
        <v>45605</v>
      </c>
      <c r="C634" t="s">
        <v>1570</v>
      </c>
      <c r="D634" t="s">
        <v>1735</v>
      </c>
      <c r="E634" t="s">
        <v>2011</v>
      </c>
      <c r="F634" s="6">
        <v>2</v>
      </c>
      <c r="G634" s="8">
        <v>151.47</v>
      </c>
      <c r="H634" s="10">
        <v>302.94</v>
      </c>
      <c r="I634" s="8">
        <f>salesfact[[#This Row],[Total Price ]]*J634</f>
        <v>63.617399999999996</v>
      </c>
      <c r="J634" s="9">
        <v>0.21</v>
      </c>
      <c r="K634" s="4" t="s">
        <v>2046</v>
      </c>
      <c r="L634" s="10">
        <v>239.32259999999999</v>
      </c>
    </row>
    <row r="635" spans="1:12" ht="14.4" x14ac:dyDescent="0.3">
      <c r="A635" t="s">
        <v>2679</v>
      </c>
      <c r="B635" s="1">
        <v>45338</v>
      </c>
      <c r="C635" t="s">
        <v>1497</v>
      </c>
      <c r="D635" t="s">
        <v>1915</v>
      </c>
      <c r="E635" t="s">
        <v>2008</v>
      </c>
      <c r="F635" s="6">
        <v>1</v>
      </c>
      <c r="G635" s="8">
        <v>343.05</v>
      </c>
      <c r="H635" s="10">
        <v>343.05</v>
      </c>
      <c r="I635" s="8">
        <f>salesfact[[#This Row],[Total Price ]]*J635</f>
        <v>96.054000000000016</v>
      </c>
      <c r="J635" s="9">
        <v>0.28000000000000003</v>
      </c>
      <c r="K635" s="4" t="s">
        <v>2046</v>
      </c>
      <c r="L635" s="10">
        <v>246.99600000000001</v>
      </c>
    </row>
    <row r="636" spans="1:12" ht="14.4" x14ac:dyDescent="0.3">
      <c r="A636" t="s">
        <v>2680</v>
      </c>
      <c r="B636" s="1">
        <v>45642</v>
      </c>
      <c r="C636" t="s">
        <v>307</v>
      </c>
      <c r="D636" t="s">
        <v>1708</v>
      </c>
      <c r="E636" t="s">
        <v>1988</v>
      </c>
      <c r="F636" s="6">
        <v>1</v>
      </c>
      <c r="G636" s="8">
        <v>373.06</v>
      </c>
      <c r="H636" s="10">
        <v>373.06</v>
      </c>
      <c r="I636" s="8">
        <f>salesfact[[#This Row],[Total Price ]]*J636</f>
        <v>41.0366</v>
      </c>
      <c r="J636" s="9">
        <v>0.11</v>
      </c>
      <c r="K636" s="4" t="s">
        <v>2046</v>
      </c>
      <c r="L636" s="10">
        <v>332.02339999999998</v>
      </c>
    </row>
    <row r="637" spans="1:12" ht="14.4" x14ac:dyDescent="0.3">
      <c r="A637" t="s">
        <v>2681</v>
      </c>
      <c r="B637" s="1">
        <v>45693</v>
      </c>
      <c r="C637" t="s">
        <v>1390</v>
      </c>
      <c r="D637" t="s">
        <v>1711</v>
      </c>
      <c r="E637" t="s">
        <v>2020</v>
      </c>
      <c r="F637" s="6">
        <v>1</v>
      </c>
      <c r="G637" s="8">
        <v>124.98</v>
      </c>
      <c r="H637" s="10">
        <v>124.98</v>
      </c>
      <c r="I637" s="8">
        <f>salesfact[[#This Row],[Total Price ]]*J637</f>
        <v>8.7486000000000015</v>
      </c>
      <c r="J637" s="9">
        <v>7.0000000000000007E-2</v>
      </c>
      <c r="K637" s="4" t="s">
        <v>2049</v>
      </c>
      <c r="L637" s="10">
        <v>116.23139999999999</v>
      </c>
    </row>
    <row r="638" spans="1:12" ht="14.4" x14ac:dyDescent="0.3">
      <c r="A638" t="s">
        <v>2682</v>
      </c>
      <c r="B638" s="1">
        <v>45763</v>
      </c>
      <c r="C638" t="s">
        <v>985</v>
      </c>
      <c r="D638" t="s">
        <v>1885</v>
      </c>
      <c r="E638" t="s">
        <v>2032</v>
      </c>
      <c r="F638" s="6">
        <v>4</v>
      </c>
      <c r="G638" s="8">
        <v>221.49</v>
      </c>
      <c r="H638" s="10">
        <v>885.96</v>
      </c>
      <c r="I638" s="8">
        <f>salesfact[[#This Row],[Total Price ]]*J638</f>
        <v>230.34960000000001</v>
      </c>
      <c r="J638" s="9">
        <v>0.26</v>
      </c>
      <c r="K638" s="4" t="s">
        <v>2046</v>
      </c>
      <c r="L638" s="10">
        <v>655.61040000000003</v>
      </c>
    </row>
    <row r="639" spans="1:12" ht="14.4" x14ac:dyDescent="0.3">
      <c r="A639" t="s">
        <v>2683</v>
      </c>
      <c r="B639" s="1">
        <v>45572</v>
      </c>
      <c r="C639" t="s">
        <v>668</v>
      </c>
      <c r="D639" t="s">
        <v>1728</v>
      </c>
      <c r="E639" t="s">
        <v>2020</v>
      </c>
      <c r="F639" s="6">
        <v>1</v>
      </c>
      <c r="G639" s="8">
        <v>563.32000000000005</v>
      </c>
      <c r="H639" s="10">
        <v>563.32000000000005</v>
      </c>
      <c r="I639" s="8">
        <f>salesfact[[#This Row],[Total Price ]]*J639</f>
        <v>5.6332000000000004</v>
      </c>
      <c r="J639" s="9">
        <v>0.01</v>
      </c>
      <c r="K639" s="4" t="s">
        <v>2046</v>
      </c>
      <c r="L639" s="10">
        <v>557.68680000000006</v>
      </c>
    </row>
    <row r="640" spans="1:12" ht="14.4" x14ac:dyDescent="0.3">
      <c r="A640" t="s">
        <v>2684</v>
      </c>
      <c r="B640" s="1">
        <v>45338</v>
      </c>
      <c r="C640" t="s">
        <v>1332</v>
      </c>
      <c r="D640" t="s">
        <v>1686</v>
      </c>
      <c r="E640" t="s">
        <v>1971</v>
      </c>
      <c r="F640" s="6">
        <v>1</v>
      </c>
      <c r="G640" s="8">
        <v>362.93</v>
      </c>
      <c r="H640" s="10">
        <v>362.93</v>
      </c>
      <c r="I640" s="8">
        <f>salesfact[[#This Row],[Total Price ]]*J640</f>
        <v>97.991100000000003</v>
      </c>
      <c r="J640" s="9">
        <v>0.27</v>
      </c>
      <c r="K640" s="4" t="s">
        <v>2044</v>
      </c>
      <c r="L640" s="10">
        <v>264.93889999999999</v>
      </c>
    </row>
    <row r="641" spans="1:12" ht="14.4" x14ac:dyDescent="0.3">
      <c r="A641" t="s">
        <v>2685</v>
      </c>
      <c r="B641" s="1">
        <v>45373</v>
      </c>
      <c r="C641" t="s">
        <v>1176</v>
      </c>
      <c r="D641" t="s">
        <v>1686</v>
      </c>
      <c r="E641" t="s">
        <v>2020</v>
      </c>
      <c r="F641" s="6">
        <v>4</v>
      </c>
      <c r="G641" s="8">
        <v>369.22</v>
      </c>
      <c r="H641" s="10">
        <v>1476.88</v>
      </c>
      <c r="I641" s="8">
        <f>salesfact[[#This Row],[Total Price ]]*J641</f>
        <v>265.83840000000004</v>
      </c>
      <c r="J641" s="9">
        <v>0.18</v>
      </c>
      <c r="K641" s="4" t="s">
        <v>2049</v>
      </c>
      <c r="L641" s="10">
        <v>1211.0416</v>
      </c>
    </row>
    <row r="642" spans="1:12" ht="14.4" x14ac:dyDescent="0.3">
      <c r="A642" t="s">
        <v>2686</v>
      </c>
      <c r="B642" s="1">
        <v>45590</v>
      </c>
      <c r="C642" t="s">
        <v>1387</v>
      </c>
      <c r="D642" t="s">
        <v>1954</v>
      </c>
      <c r="E642" t="s">
        <v>2018</v>
      </c>
      <c r="F642" s="6">
        <v>3</v>
      </c>
      <c r="G642" s="8">
        <v>950.83</v>
      </c>
      <c r="H642" s="10">
        <v>2852.4900000000002</v>
      </c>
      <c r="I642" s="8">
        <f>salesfact[[#This Row],[Total Price ]]*J642</f>
        <v>171.14940000000001</v>
      </c>
      <c r="J642" s="9">
        <v>0.06</v>
      </c>
      <c r="K642" s="4" t="s">
        <v>2046</v>
      </c>
      <c r="L642" s="10">
        <v>2681.3406</v>
      </c>
    </row>
    <row r="643" spans="1:12" ht="14.4" x14ac:dyDescent="0.3">
      <c r="A643" t="s">
        <v>2687</v>
      </c>
      <c r="B643" s="1">
        <v>45365</v>
      </c>
      <c r="C643" t="s">
        <v>582</v>
      </c>
      <c r="D643" t="s">
        <v>1772</v>
      </c>
      <c r="E643" t="s">
        <v>2016</v>
      </c>
      <c r="F643" s="6">
        <v>3</v>
      </c>
      <c r="G643" s="8">
        <v>338.79</v>
      </c>
      <c r="H643" s="10">
        <v>1016.3700000000001</v>
      </c>
      <c r="I643" s="8">
        <f>salesfact[[#This Row],[Total Price ]]*J643</f>
        <v>10.163700000000002</v>
      </c>
      <c r="J643" s="9">
        <v>0.01</v>
      </c>
      <c r="K643" s="4" t="s">
        <v>2044</v>
      </c>
      <c r="L643" s="10">
        <v>1006.2063000000001</v>
      </c>
    </row>
    <row r="644" spans="1:12" ht="14.4" x14ac:dyDescent="0.3">
      <c r="A644" t="s">
        <v>2688</v>
      </c>
      <c r="B644" s="1">
        <v>45711</v>
      </c>
      <c r="C644" t="s">
        <v>593</v>
      </c>
      <c r="D644" t="s">
        <v>1936</v>
      </c>
      <c r="E644" t="s">
        <v>1976</v>
      </c>
      <c r="F644" s="6">
        <v>3</v>
      </c>
      <c r="G644" s="8">
        <v>853.32</v>
      </c>
      <c r="H644" s="10">
        <v>2559.96</v>
      </c>
      <c r="I644" s="8">
        <f>salesfact[[#This Row],[Total Price ]]*J644</f>
        <v>179.19720000000001</v>
      </c>
      <c r="J644" s="9">
        <v>7.0000000000000007E-2</v>
      </c>
      <c r="K644" s="4" t="s">
        <v>2049</v>
      </c>
      <c r="L644" s="10">
        <v>2380.7628</v>
      </c>
    </row>
    <row r="645" spans="1:12" ht="14.4" x14ac:dyDescent="0.3">
      <c r="A645" t="s">
        <v>2689</v>
      </c>
      <c r="B645" s="1">
        <v>45586</v>
      </c>
      <c r="C645" t="s">
        <v>601</v>
      </c>
      <c r="D645" t="s">
        <v>1894</v>
      </c>
      <c r="E645" t="s">
        <v>1995</v>
      </c>
      <c r="F645" s="6">
        <v>3</v>
      </c>
      <c r="G645" s="8">
        <v>89.78</v>
      </c>
      <c r="H645" s="10">
        <v>269.34000000000003</v>
      </c>
      <c r="I645" s="8">
        <f>salesfact[[#This Row],[Total Price ]]*J645</f>
        <v>53.868000000000009</v>
      </c>
      <c r="J645" s="9">
        <v>0.2</v>
      </c>
      <c r="K645" s="4" t="s">
        <v>2049</v>
      </c>
      <c r="L645" s="10">
        <v>215.47200000000001</v>
      </c>
    </row>
    <row r="646" spans="1:12" ht="14.4" x14ac:dyDescent="0.3">
      <c r="A646" t="s">
        <v>2690</v>
      </c>
      <c r="B646" s="1">
        <v>45334</v>
      </c>
      <c r="C646" t="s">
        <v>736</v>
      </c>
      <c r="D646" t="s">
        <v>1830</v>
      </c>
      <c r="E646" t="s">
        <v>1976</v>
      </c>
      <c r="F646" s="6">
        <v>1</v>
      </c>
      <c r="G646" s="8">
        <v>172.04</v>
      </c>
      <c r="H646" s="10">
        <v>172.04</v>
      </c>
      <c r="I646" s="8">
        <f>salesfact[[#This Row],[Total Price ]]*J646</f>
        <v>6.8815999999999997</v>
      </c>
      <c r="J646" s="9">
        <v>0.04</v>
      </c>
      <c r="K646" s="4" t="s">
        <v>2046</v>
      </c>
      <c r="L646" s="10">
        <v>165.1584</v>
      </c>
    </row>
    <row r="647" spans="1:12" ht="14.4" x14ac:dyDescent="0.3">
      <c r="A647" t="s">
        <v>2691</v>
      </c>
      <c r="B647" s="1">
        <v>45333</v>
      </c>
      <c r="C647" t="s">
        <v>1543</v>
      </c>
      <c r="D647" t="s">
        <v>1827</v>
      </c>
      <c r="E647" t="s">
        <v>1976</v>
      </c>
      <c r="F647" s="6">
        <v>1</v>
      </c>
      <c r="G647" s="8">
        <v>389.2</v>
      </c>
      <c r="H647" s="10">
        <v>389.2</v>
      </c>
      <c r="I647" s="8">
        <f>salesfact[[#This Row],[Total Price ]]*J647</f>
        <v>19.46</v>
      </c>
      <c r="J647" s="9">
        <v>0.05</v>
      </c>
      <c r="K647" s="4" t="s">
        <v>2044</v>
      </c>
      <c r="L647" s="10">
        <v>369.74</v>
      </c>
    </row>
    <row r="648" spans="1:12" ht="14.4" x14ac:dyDescent="0.3">
      <c r="A648" t="s">
        <v>2692</v>
      </c>
      <c r="B648" s="1">
        <v>45778</v>
      </c>
      <c r="C648" t="s">
        <v>1528</v>
      </c>
      <c r="D648" t="s">
        <v>1897</v>
      </c>
      <c r="E648" t="s">
        <v>2016</v>
      </c>
      <c r="F648" s="6">
        <v>3</v>
      </c>
      <c r="G648" s="8">
        <v>865.96</v>
      </c>
      <c r="H648" s="10">
        <v>2597.88</v>
      </c>
      <c r="I648" s="8">
        <f>salesfact[[#This Row],[Total Price ]]*J648</f>
        <v>311.74560000000002</v>
      </c>
      <c r="J648" s="9">
        <v>0.12</v>
      </c>
      <c r="K648" s="4" t="s">
        <v>2046</v>
      </c>
      <c r="L648" s="10">
        <v>2286.1343999999999</v>
      </c>
    </row>
    <row r="649" spans="1:12" ht="14.4" x14ac:dyDescent="0.3">
      <c r="A649" t="s">
        <v>2693</v>
      </c>
      <c r="B649" s="1">
        <v>45592</v>
      </c>
      <c r="C649" t="s">
        <v>664</v>
      </c>
      <c r="D649" t="s">
        <v>1714</v>
      </c>
      <c r="E649" t="s">
        <v>1976</v>
      </c>
      <c r="F649" s="6">
        <v>3</v>
      </c>
      <c r="G649" s="8">
        <v>79.95</v>
      </c>
      <c r="H649" s="10">
        <v>239.85000000000002</v>
      </c>
      <c r="I649" s="8">
        <f>salesfact[[#This Row],[Total Price ]]*J649</f>
        <v>47.970000000000006</v>
      </c>
      <c r="J649" s="9">
        <v>0.2</v>
      </c>
      <c r="K649" s="4" t="s">
        <v>2049</v>
      </c>
      <c r="L649" s="10">
        <v>191.88</v>
      </c>
    </row>
    <row r="650" spans="1:12" ht="14.4" x14ac:dyDescent="0.3">
      <c r="A650" t="s">
        <v>2694</v>
      </c>
      <c r="B650" s="1">
        <v>45259</v>
      </c>
      <c r="C650" t="s">
        <v>1307</v>
      </c>
      <c r="D650" t="s">
        <v>1738</v>
      </c>
      <c r="E650" t="s">
        <v>1998</v>
      </c>
      <c r="F650" s="6">
        <v>1</v>
      </c>
      <c r="G650" s="8">
        <v>566.5</v>
      </c>
      <c r="H650" s="10">
        <v>566.5</v>
      </c>
      <c r="I650" s="8">
        <f>salesfact[[#This Row],[Total Price ]]*J650</f>
        <v>141.625</v>
      </c>
      <c r="J650" s="9">
        <v>0.25</v>
      </c>
      <c r="K650" s="4" t="s">
        <v>2049</v>
      </c>
      <c r="L650" s="10">
        <v>424.875</v>
      </c>
    </row>
    <row r="651" spans="1:12" ht="14.4" x14ac:dyDescent="0.3">
      <c r="A651" t="s">
        <v>2695</v>
      </c>
      <c r="B651" s="1">
        <v>45801</v>
      </c>
      <c r="C651" t="s">
        <v>1365</v>
      </c>
      <c r="D651" t="s">
        <v>1721</v>
      </c>
      <c r="E651" t="s">
        <v>1971</v>
      </c>
      <c r="F651" s="6">
        <v>2</v>
      </c>
      <c r="G651" s="8">
        <v>347.95</v>
      </c>
      <c r="H651" s="10">
        <v>695.9</v>
      </c>
      <c r="I651" s="8">
        <f>salesfact[[#This Row],[Total Price ]]*J651</f>
        <v>90.466999999999999</v>
      </c>
      <c r="J651" s="9">
        <v>0.13</v>
      </c>
      <c r="K651" s="4" t="s">
        <v>2049</v>
      </c>
      <c r="L651" s="10">
        <v>605.43299999999999</v>
      </c>
    </row>
    <row r="652" spans="1:12" ht="14.4" x14ac:dyDescent="0.3">
      <c r="A652" t="s">
        <v>2696</v>
      </c>
      <c r="B652" s="1">
        <v>45347</v>
      </c>
      <c r="C652" t="s">
        <v>790</v>
      </c>
      <c r="D652" t="s">
        <v>1839</v>
      </c>
      <c r="E652" t="s">
        <v>1985</v>
      </c>
      <c r="F652" s="6">
        <v>2</v>
      </c>
      <c r="G652" s="8">
        <v>250.83</v>
      </c>
      <c r="H652" s="10">
        <v>501.66</v>
      </c>
      <c r="I652" s="8">
        <f>salesfact[[#This Row],[Total Price ]]*J652</f>
        <v>75.248999999999995</v>
      </c>
      <c r="J652" s="9">
        <v>0.15</v>
      </c>
      <c r="K652" s="4" t="s">
        <v>2046</v>
      </c>
      <c r="L652" s="10">
        <v>426.411</v>
      </c>
    </row>
    <row r="653" spans="1:12" ht="14.4" x14ac:dyDescent="0.3">
      <c r="A653" t="s">
        <v>2697</v>
      </c>
      <c r="B653" s="1">
        <v>45721</v>
      </c>
      <c r="C653" t="s">
        <v>601</v>
      </c>
      <c r="D653" t="s">
        <v>1879</v>
      </c>
      <c r="E653" t="s">
        <v>1976</v>
      </c>
      <c r="F653" s="6">
        <v>1</v>
      </c>
      <c r="G653" s="8">
        <v>888.05</v>
      </c>
      <c r="H653" s="10">
        <v>888.05</v>
      </c>
      <c r="I653" s="8">
        <f>salesfact[[#This Row],[Total Price ]]*J653</f>
        <v>177.61</v>
      </c>
      <c r="J653" s="9">
        <v>0.2</v>
      </c>
      <c r="K653" s="4" t="s">
        <v>2046</v>
      </c>
      <c r="L653" s="10">
        <v>710.44</v>
      </c>
    </row>
    <row r="654" spans="1:12" ht="14.4" x14ac:dyDescent="0.3">
      <c r="A654" t="s">
        <v>2698</v>
      </c>
      <c r="B654" s="1">
        <v>45531</v>
      </c>
      <c r="C654" t="s">
        <v>46</v>
      </c>
      <c r="D654" t="s">
        <v>1779</v>
      </c>
      <c r="E654" t="s">
        <v>2029</v>
      </c>
      <c r="F654" s="6">
        <v>2</v>
      </c>
      <c r="G654" s="8">
        <v>673.02</v>
      </c>
      <c r="H654" s="10">
        <v>1346.04</v>
      </c>
      <c r="I654" s="8">
        <f>salesfact[[#This Row],[Total Price ]]*J654</f>
        <v>148.06440000000001</v>
      </c>
      <c r="J654" s="9">
        <v>0.11</v>
      </c>
      <c r="K654" s="4" t="s">
        <v>2046</v>
      </c>
      <c r="L654" s="10">
        <v>1197.9756</v>
      </c>
    </row>
    <row r="655" spans="1:12" ht="14.4" x14ac:dyDescent="0.3">
      <c r="A655" t="s">
        <v>2699</v>
      </c>
      <c r="B655" s="1">
        <v>45332</v>
      </c>
      <c r="C655" t="s">
        <v>1472</v>
      </c>
      <c r="D655" t="s">
        <v>1857</v>
      </c>
      <c r="E655" t="s">
        <v>1985</v>
      </c>
      <c r="F655" s="6">
        <v>2</v>
      </c>
      <c r="G655" s="8">
        <v>492.62</v>
      </c>
      <c r="H655" s="10">
        <v>985.24</v>
      </c>
      <c r="I655" s="8">
        <f>salesfact[[#This Row],[Total Price ]]*J655</f>
        <v>256.16239999999999</v>
      </c>
      <c r="J655" s="9">
        <v>0.26</v>
      </c>
      <c r="K655" s="4" t="s">
        <v>2049</v>
      </c>
      <c r="L655" s="10">
        <v>729.07759999999996</v>
      </c>
    </row>
    <row r="656" spans="1:12" ht="14.4" x14ac:dyDescent="0.3">
      <c r="A656" t="s">
        <v>2700</v>
      </c>
      <c r="B656" s="1">
        <v>45344</v>
      </c>
      <c r="C656" t="s">
        <v>1290</v>
      </c>
      <c r="D656" t="s">
        <v>1921</v>
      </c>
      <c r="E656" t="s">
        <v>1985</v>
      </c>
      <c r="F656" s="6">
        <v>4</v>
      </c>
      <c r="G656" s="8">
        <v>986.93</v>
      </c>
      <c r="H656" s="10">
        <v>3947.72</v>
      </c>
      <c r="I656" s="8">
        <f>salesfact[[#This Row],[Total Price ]]*J656</f>
        <v>39.477199999999996</v>
      </c>
      <c r="J656" s="9">
        <v>0.01</v>
      </c>
      <c r="K656" s="4" t="s">
        <v>2044</v>
      </c>
      <c r="L656" s="10">
        <v>3908.2428</v>
      </c>
    </row>
    <row r="657" spans="1:12" ht="14.4" x14ac:dyDescent="0.3">
      <c r="A657" t="s">
        <v>2701</v>
      </c>
      <c r="B657" s="1">
        <v>45388</v>
      </c>
      <c r="C657" t="s">
        <v>1575</v>
      </c>
      <c r="D657" t="s">
        <v>1725</v>
      </c>
      <c r="E657" t="s">
        <v>2013</v>
      </c>
      <c r="F657" s="6">
        <v>4</v>
      </c>
      <c r="G657" s="8">
        <v>411.68</v>
      </c>
      <c r="H657" s="10">
        <v>1646.72</v>
      </c>
      <c r="I657" s="8">
        <f>salesfact[[#This Row],[Total Price ]]*J657</f>
        <v>98.803200000000004</v>
      </c>
      <c r="J657" s="9">
        <v>0.06</v>
      </c>
      <c r="K657" s="4" t="s">
        <v>2046</v>
      </c>
      <c r="L657" s="10">
        <v>1547.9168</v>
      </c>
    </row>
    <row r="658" spans="1:12" ht="14.4" x14ac:dyDescent="0.3">
      <c r="A658" t="s">
        <v>2702</v>
      </c>
      <c r="B658" s="1">
        <v>45397</v>
      </c>
      <c r="C658" t="s">
        <v>821</v>
      </c>
      <c r="D658" t="s">
        <v>1769</v>
      </c>
      <c r="E658" t="s">
        <v>2026</v>
      </c>
      <c r="F658" s="6">
        <v>2</v>
      </c>
      <c r="G658" s="8">
        <v>637.55999999999995</v>
      </c>
      <c r="H658" s="10">
        <v>1275.1199999999999</v>
      </c>
      <c r="I658" s="8">
        <f>salesfact[[#This Row],[Total Price ]]*J658</f>
        <v>63.756</v>
      </c>
      <c r="J658" s="9">
        <v>0.05</v>
      </c>
      <c r="K658" s="4" t="s">
        <v>2049</v>
      </c>
      <c r="L658" s="10">
        <v>1211.364</v>
      </c>
    </row>
    <row r="659" spans="1:12" ht="14.4" x14ac:dyDescent="0.3">
      <c r="A659" t="s">
        <v>2703</v>
      </c>
      <c r="B659" s="1">
        <v>45633</v>
      </c>
      <c r="C659" t="s">
        <v>86</v>
      </c>
      <c r="D659" t="s">
        <v>1693</v>
      </c>
      <c r="E659" t="s">
        <v>1985</v>
      </c>
      <c r="F659" s="6">
        <v>3</v>
      </c>
      <c r="G659" s="8">
        <v>706.87</v>
      </c>
      <c r="H659" s="10">
        <v>2120.61</v>
      </c>
      <c r="I659" s="8">
        <f>salesfact[[#This Row],[Total Price ]]*J659</f>
        <v>572.56470000000002</v>
      </c>
      <c r="J659" s="9">
        <v>0.27</v>
      </c>
      <c r="K659" s="4" t="s">
        <v>2044</v>
      </c>
      <c r="L659" s="10">
        <v>1548.0453</v>
      </c>
    </row>
    <row r="660" spans="1:12" ht="14.4" x14ac:dyDescent="0.3">
      <c r="A660" t="s">
        <v>2704</v>
      </c>
      <c r="B660" s="1">
        <v>45629</v>
      </c>
      <c r="C660" t="s">
        <v>265</v>
      </c>
      <c r="D660" t="s">
        <v>1700</v>
      </c>
      <c r="E660" t="s">
        <v>1995</v>
      </c>
      <c r="F660" s="6">
        <v>2</v>
      </c>
      <c r="G660" s="8">
        <v>884.48</v>
      </c>
      <c r="H660" s="10">
        <v>1768.96</v>
      </c>
      <c r="I660" s="8">
        <f>salesfact[[#This Row],[Total Price ]]*J660</f>
        <v>0</v>
      </c>
      <c r="J660" s="9">
        <v>0</v>
      </c>
      <c r="K660" s="4" t="s">
        <v>2049</v>
      </c>
      <c r="L660" s="10">
        <v>1768.96</v>
      </c>
    </row>
    <row r="661" spans="1:12" ht="14.4" x14ac:dyDescent="0.3">
      <c r="A661" t="s">
        <v>2705</v>
      </c>
      <c r="B661" s="1">
        <v>45291</v>
      </c>
      <c r="C661" t="s">
        <v>231</v>
      </c>
      <c r="D661" t="s">
        <v>1942</v>
      </c>
      <c r="E661" t="s">
        <v>1988</v>
      </c>
      <c r="F661" s="6">
        <v>3</v>
      </c>
      <c r="G661" s="8">
        <v>718.23</v>
      </c>
      <c r="H661" s="10">
        <v>2154.69</v>
      </c>
      <c r="I661" s="8">
        <f>salesfact[[#This Row],[Total Price ]]*J661</f>
        <v>409.39109999999999</v>
      </c>
      <c r="J661" s="9">
        <v>0.19</v>
      </c>
      <c r="K661" s="4" t="s">
        <v>2046</v>
      </c>
      <c r="L661" s="10">
        <v>1745.2989</v>
      </c>
    </row>
    <row r="662" spans="1:12" ht="14.4" x14ac:dyDescent="0.3">
      <c r="A662" t="s">
        <v>2706</v>
      </c>
      <c r="B662" s="1">
        <v>45914</v>
      </c>
      <c r="C662" t="s">
        <v>698</v>
      </c>
      <c r="D662" t="s">
        <v>1936</v>
      </c>
      <c r="E662" t="s">
        <v>2029</v>
      </c>
      <c r="F662" s="6">
        <v>3</v>
      </c>
      <c r="G662" s="8">
        <v>107.44</v>
      </c>
      <c r="H662" s="10">
        <v>322.32</v>
      </c>
      <c r="I662" s="8">
        <f>salesfact[[#This Row],[Total Price ]]*J662</f>
        <v>87.02640000000001</v>
      </c>
      <c r="J662" s="9">
        <v>0.27</v>
      </c>
      <c r="K662" s="4" t="s">
        <v>2046</v>
      </c>
      <c r="L662" s="10">
        <v>235.2936</v>
      </c>
    </row>
    <row r="663" spans="1:12" ht="14.4" x14ac:dyDescent="0.3">
      <c r="A663" t="s">
        <v>2707</v>
      </c>
      <c r="B663" s="1">
        <v>45673</v>
      </c>
      <c r="C663" t="s">
        <v>269</v>
      </c>
      <c r="D663" t="s">
        <v>1801</v>
      </c>
      <c r="E663" t="s">
        <v>1985</v>
      </c>
      <c r="F663" s="6">
        <v>4</v>
      </c>
      <c r="G663" s="8">
        <v>608.97</v>
      </c>
      <c r="H663" s="10">
        <v>2435.88</v>
      </c>
      <c r="I663" s="8">
        <f>salesfact[[#This Row],[Total Price ]]*J663</f>
        <v>341.02320000000003</v>
      </c>
      <c r="J663" s="9">
        <v>0.14000000000000001</v>
      </c>
      <c r="K663" s="4" t="s">
        <v>2049</v>
      </c>
      <c r="L663" s="10">
        <v>2094.8568</v>
      </c>
    </row>
    <row r="664" spans="1:12" ht="14.4" x14ac:dyDescent="0.3">
      <c r="A664" t="s">
        <v>2708</v>
      </c>
      <c r="B664" s="1">
        <v>45689</v>
      </c>
      <c r="C664" t="s">
        <v>1226</v>
      </c>
      <c r="D664" t="s">
        <v>1848</v>
      </c>
      <c r="E664" t="s">
        <v>1995</v>
      </c>
      <c r="F664" s="6">
        <v>3</v>
      </c>
      <c r="G664" s="8">
        <v>260.45999999999998</v>
      </c>
      <c r="H664" s="10">
        <v>781.37999999999988</v>
      </c>
      <c r="I664" s="8">
        <f>salesfact[[#This Row],[Total Price ]]*J664</f>
        <v>70.32419999999999</v>
      </c>
      <c r="J664" s="9">
        <v>0.09</v>
      </c>
      <c r="K664" s="4" t="s">
        <v>2044</v>
      </c>
      <c r="L664" s="10">
        <v>711.05579999999986</v>
      </c>
    </row>
    <row r="665" spans="1:12" ht="14.4" x14ac:dyDescent="0.3">
      <c r="A665" t="s">
        <v>2709</v>
      </c>
      <c r="B665" s="1">
        <v>45646</v>
      </c>
      <c r="C665" t="s">
        <v>513</v>
      </c>
      <c r="D665" t="s">
        <v>1725</v>
      </c>
      <c r="E665" t="s">
        <v>1995</v>
      </c>
      <c r="F665" s="6">
        <v>1</v>
      </c>
      <c r="G665" s="8">
        <v>747.03</v>
      </c>
      <c r="H665" s="10">
        <v>747.03</v>
      </c>
      <c r="I665" s="8">
        <f>salesfact[[#This Row],[Total Price ]]*J665</f>
        <v>7.4702999999999999</v>
      </c>
      <c r="J665" s="9">
        <v>0.01</v>
      </c>
      <c r="K665" s="4" t="s">
        <v>2044</v>
      </c>
      <c r="L665" s="10">
        <v>739.55970000000002</v>
      </c>
    </row>
    <row r="666" spans="1:12" ht="14.4" x14ac:dyDescent="0.3">
      <c r="A666" t="s">
        <v>2710</v>
      </c>
      <c r="B666" s="1">
        <v>45475</v>
      </c>
      <c r="C666" t="s">
        <v>1370</v>
      </c>
      <c r="D666" t="s">
        <v>1704</v>
      </c>
      <c r="E666" t="s">
        <v>2001</v>
      </c>
      <c r="F666" s="6">
        <v>4</v>
      </c>
      <c r="G666" s="8">
        <v>700.88</v>
      </c>
      <c r="H666" s="10">
        <v>2803.52</v>
      </c>
      <c r="I666" s="8">
        <f>salesfact[[#This Row],[Total Price ]]*J666</f>
        <v>644.80960000000005</v>
      </c>
      <c r="J666" s="9">
        <v>0.23</v>
      </c>
      <c r="K666" s="4" t="s">
        <v>2046</v>
      </c>
      <c r="L666" s="10">
        <v>2158.7103999999999</v>
      </c>
    </row>
    <row r="667" spans="1:12" ht="14.4" x14ac:dyDescent="0.3">
      <c r="A667" t="s">
        <v>2711</v>
      </c>
      <c r="B667" s="1">
        <v>45781</v>
      </c>
      <c r="C667" t="s">
        <v>236</v>
      </c>
      <c r="D667" t="s">
        <v>1951</v>
      </c>
      <c r="E667" t="s">
        <v>2018</v>
      </c>
      <c r="F667" s="6">
        <v>4</v>
      </c>
      <c r="G667" s="8">
        <v>20.09</v>
      </c>
      <c r="H667" s="10">
        <v>80.36</v>
      </c>
      <c r="I667" s="8">
        <f>salesfact[[#This Row],[Total Price ]]*J667</f>
        <v>12.8576</v>
      </c>
      <c r="J667" s="9">
        <v>0.16</v>
      </c>
      <c r="K667" s="4" t="s">
        <v>2046</v>
      </c>
      <c r="L667" s="10">
        <v>67.502399999999994</v>
      </c>
    </row>
    <row r="668" spans="1:12" ht="14.4" x14ac:dyDescent="0.3">
      <c r="A668" t="s">
        <v>2712</v>
      </c>
      <c r="B668" s="1">
        <v>45654</v>
      </c>
      <c r="C668" t="s">
        <v>292</v>
      </c>
      <c r="D668" t="s">
        <v>1772</v>
      </c>
      <c r="E668" t="s">
        <v>2011</v>
      </c>
      <c r="F668" s="6">
        <v>3</v>
      </c>
      <c r="G668" s="8">
        <v>917.64</v>
      </c>
      <c r="H668" s="10">
        <v>2752.92</v>
      </c>
      <c r="I668" s="8">
        <f>salesfact[[#This Row],[Total Price ]]*J668</f>
        <v>660.70079999999996</v>
      </c>
      <c r="J668" s="9">
        <v>0.24</v>
      </c>
      <c r="K668" s="4" t="s">
        <v>2046</v>
      </c>
      <c r="L668" s="10">
        <v>2092.2192</v>
      </c>
    </row>
    <row r="669" spans="1:12" ht="14.4" x14ac:dyDescent="0.3">
      <c r="A669" t="s">
        <v>2713</v>
      </c>
      <c r="B669" s="1">
        <v>45594</v>
      </c>
      <c r="C669" t="s">
        <v>249</v>
      </c>
      <c r="D669" t="s">
        <v>1721</v>
      </c>
      <c r="E669" t="s">
        <v>1971</v>
      </c>
      <c r="F669" s="6">
        <v>1</v>
      </c>
      <c r="G669" s="8">
        <v>242.08</v>
      </c>
      <c r="H669" s="10">
        <v>242.08</v>
      </c>
      <c r="I669" s="8">
        <f>salesfact[[#This Row],[Total Price ]]*J669</f>
        <v>43.574399999999997</v>
      </c>
      <c r="J669" s="9">
        <v>0.18</v>
      </c>
      <c r="K669" s="4" t="s">
        <v>2046</v>
      </c>
      <c r="L669" s="10">
        <v>198.50559999999999</v>
      </c>
    </row>
    <row r="670" spans="1:12" ht="14.4" x14ac:dyDescent="0.3">
      <c r="A670" t="s">
        <v>2714</v>
      </c>
      <c r="B670" s="1">
        <v>45581</v>
      </c>
      <c r="C670" t="s">
        <v>272</v>
      </c>
      <c r="D670" t="s">
        <v>1854</v>
      </c>
      <c r="E670" t="s">
        <v>1998</v>
      </c>
      <c r="F670" s="6">
        <v>1</v>
      </c>
      <c r="G670" s="8">
        <v>536.67999999999995</v>
      </c>
      <c r="H670" s="10">
        <v>536.67999999999995</v>
      </c>
      <c r="I670" s="8">
        <f>salesfact[[#This Row],[Total Price ]]*J670</f>
        <v>144.90359999999998</v>
      </c>
      <c r="J670" s="9">
        <v>0.27</v>
      </c>
      <c r="K670" s="4" t="s">
        <v>2044</v>
      </c>
      <c r="L670" s="10">
        <v>391.77640000000002</v>
      </c>
    </row>
    <row r="671" spans="1:12" ht="14.4" x14ac:dyDescent="0.3">
      <c r="A671" t="s">
        <v>2715</v>
      </c>
      <c r="B671" s="1">
        <v>45748</v>
      </c>
      <c r="C671" t="s">
        <v>413</v>
      </c>
      <c r="D671" t="s">
        <v>1747</v>
      </c>
      <c r="E671" t="s">
        <v>1988</v>
      </c>
      <c r="F671" s="6">
        <v>2</v>
      </c>
      <c r="G671" s="8">
        <v>145.18</v>
      </c>
      <c r="H671" s="10">
        <v>290.36</v>
      </c>
      <c r="I671" s="8">
        <f>salesfact[[#This Row],[Total Price ]]*J671</f>
        <v>75.493600000000001</v>
      </c>
      <c r="J671" s="9">
        <v>0.26</v>
      </c>
      <c r="K671" s="4" t="s">
        <v>2046</v>
      </c>
      <c r="L671" s="10">
        <v>214.8664</v>
      </c>
    </row>
    <row r="672" spans="1:12" ht="14.4" x14ac:dyDescent="0.3">
      <c r="A672" t="s">
        <v>2716</v>
      </c>
      <c r="B672" s="1">
        <v>45369</v>
      </c>
      <c r="C672" t="s">
        <v>827</v>
      </c>
      <c r="D672" t="s">
        <v>1866</v>
      </c>
      <c r="E672" t="s">
        <v>1988</v>
      </c>
      <c r="F672" s="6">
        <v>2</v>
      </c>
      <c r="G672" s="8">
        <v>132.77000000000001</v>
      </c>
      <c r="H672" s="10">
        <v>265.54000000000002</v>
      </c>
      <c r="I672" s="8">
        <f>salesfact[[#This Row],[Total Price ]]*J672</f>
        <v>34.520200000000003</v>
      </c>
      <c r="J672" s="9">
        <v>0.13</v>
      </c>
      <c r="K672" s="4" t="s">
        <v>2049</v>
      </c>
      <c r="L672" s="10">
        <v>231.0198</v>
      </c>
    </row>
    <row r="673" spans="1:12" ht="14.4" x14ac:dyDescent="0.3">
      <c r="A673" t="s">
        <v>2717</v>
      </c>
      <c r="B673" s="1">
        <v>45701</v>
      </c>
      <c r="C673" t="s">
        <v>81</v>
      </c>
      <c r="D673" t="s">
        <v>1786</v>
      </c>
      <c r="E673" t="s">
        <v>2005</v>
      </c>
      <c r="F673" s="6">
        <v>4</v>
      </c>
      <c r="G673" s="8">
        <v>682.11</v>
      </c>
      <c r="H673" s="10">
        <v>2728.44</v>
      </c>
      <c r="I673" s="8">
        <f>salesfact[[#This Row],[Total Price ]]*J673</f>
        <v>381.98160000000007</v>
      </c>
      <c r="J673" s="9">
        <v>0.14000000000000001</v>
      </c>
      <c r="K673" s="4" t="s">
        <v>2044</v>
      </c>
      <c r="L673" s="10">
        <v>2346.4584</v>
      </c>
    </row>
    <row r="674" spans="1:12" ht="14.4" x14ac:dyDescent="0.3">
      <c r="A674" t="s">
        <v>2718</v>
      </c>
      <c r="B674" s="1">
        <v>45510</v>
      </c>
      <c r="C674" t="s">
        <v>1595</v>
      </c>
      <c r="D674" t="s">
        <v>1783</v>
      </c>
      <c r="E674" t="s">
        <v>2026</v>
      </c>
      <c r="F674" s="6">
        <v>4</v>
      </c>
      <c r="G674" s="8">
        <v>502.95</v>
      </c>
      <c r="H674" s="10">
        <v>2011.8</v>
      </c>
      <c r="I674" s="8">
        <f>salesfact[[#This Row],[Total Price ]]*J674</f>
        <v>281.65200000000004</v>
      </c>
      <c r="J674" s="9">
        <v>0.14000000000000001</v>
      </c>
      <c r="K674" s="4" t="s">
        <v>2049</v>
      </c>
      <c r="L674" s="10">
        <v>1730.1479999999999</v>
      </c>
    </row>
    <row r="675" spans="1:12" ht="14.4" x14ac:dyDescent="0.3">
      <c r="A675" t="s">
        <v>2719</v>
      </c>
      <c r="B675" s="1">
        <v>45538</v>
      </c>
      <c r="C675" t="s">
        <v>867</v>
      </c>
      <c r="D675" t="s">
        <v>1772</v>
      </c>
      <c r="E675" t="s">
        <v>2023</v>
      </c>
      <c r="F675" s="6">
        <v>2</v>
      </c>
      <c r="G675" s="8">
        <v>472.08</v>
      </c>
      <c r="H675" s="10">
        <v>944.16</v>
      </c>
      <c r="I675" s="8">
        <f>salesfact[[#This Row],[Total Price ]]*J675</f>
        <v>66.091200000000001</v>
      </c>
      <c r="J675" s="9">
        <v>7.0000000000000007E-2</v>
      </c>
      <c r="K675" s="4" t="s">
        <v>2044</v>
      </c>
      <c r="L675" s="10">
        <v>878.0687999999999</v>
      </c>
    </row>
    <row r="676" spans="1:12" ht="14.4" x14ac:dyDescent="0.3">
      <c r="A676" t="s">
        <v>2720</v>
      </c>
      <c r="B676" s="1">
        <v>45665</v>
      </c>
      <c r="C676" t="s">
        <v>1560</v>
      </c>
      <c r="D676" t="s">
        <v>1836</v>
      </c>
      <c r="E676" t="s">
        <v>2026</v>
      </c>
      <c r="F676" s="6">
        <v>2</v>
      </c>
      <c r="G676" s="8">
        <v>218.11</v>
      </c>
      <c r="H676" s="10">
        <v>436.22</v>
      </c>
      <c r="I676" s="8">
        <f>salesfact[[#This Row],[Total Price ]]*J676</f>
        <v>8.724400000000001</v>
      </c>
      <c r="J676" s="9">
        <v>0.02</v>
      </c>
      <c r="K676" s="4" t="s">
        <v>2049</v>
      </c>
      <c r="L676" s="10">
        <v>427.49560000000002</v>
      </c>
    </row>
    <row r="677" spans="1:12" ht="14.4" x14ac:dyDescent="0.3">
      <c r="A677" t="s">
        <v>2721</v>
      </c>
      <c r="B677" s="1">
        <v>45859</v>
      </c>
      <c r="C677" t="s">
        <v>272</v>
      </c>
      <c r="D677" t="s">
        <v>1643</v>
      </c>
      <c r="E677" t="s">
        <v>1995</v>
      </c>
      <c r="F677" s="6">
        <v>4</v>
      </c>
      <c r="G677" s="8">
        <v>845.58</v>
      </c>
      <c r="H677" s="10">
        <v>3382.32</v>
      </c>
      <c r="I677" s="8">
        <f>salesfact[[#This Row],[Total Price ]]*J677</f>
        <v>202.9392</v>
      </c>
      <c r="J677" s="9">
        <v>0.06</v>
      </c>
      <c r="K677" s="4" t="s">
        <v>2046</v>
      </c>
      <c r="L677" s="10">
        <v>3179.3807999999999</v>
      </c>
    </row>
    <row r="678" spans="1:12" ht="14.4" x14ac:dyDescent="0.3">
      <c r="A678" t="s">
        <v>2722</v>
      </c>
      <c r="B678" s="1">
        <v>45255</v>
      </c>
      <c r="C678" t="s">
        <v>531</v>
      </c>
      <c r="D678" t="s">
        <v>1906</v>
      </c>
      <c r="E678" t="s">
        <v>1980</v>
      </c>
      <c r="F678" s="6">
        <v>2</v>
      </c>
      <c r="G678" s="8">
        <v>111.28</v>
      </c>
      <c r="H678" s="10">
        <v>222.56</v>
      </c>
      <c r="I678" s="8">
        <f>salesfact[[#This Row],[Total Price ]]*J678</f>
        <v>31.158400000000004</v>
      </c>
      <c r="J678" s="9">
        <v>0.14000000000000001</v>
      </c>
      <c r="K678" s="4" t="s">
        <v>2044</v>
      </c>
      <c r="L678" s="10">
        <v>191.4016</v>
      </c>
    </row>
    <row r="679" spans="1:12" ht="14.4" x14ac:dyDescent="0.3">
      <c r="A679" t="s">
        <v>2723</v>
      </c>
      <c r="B679" s="1">
        <v>45842</v>
      </c>
      <c r="C679" t="s">
        <v>688</v>
      </c>
      <c r="D679" t="s">
        <v>1842</v>
      </c>
      <c r="E679" t="s">
        <v>2018</v>
      </c>
      <c r="F679" s="6">
        <v>2</v>
      </c>
      <c r="G679" s="8">
        <v>37.21</v>
      </c>
      <c r="H679" s="10">
        <v>74.42</v>
      </c>
      <c r="I679" s="8">
        <f>salesfact[[#This Row],[Total Price ]]*J679</f>
        <v>14.139800000000001</v>
      </c>
      <c r="J679" s="9">
        <v>0.19</v>
      </c>
      <c r="K679" s="4" t="s">
        <v>2044</v>
      </c>
      <c r="L679" s="10">
        <v>60.280200000000008</v>
      </c>
    </row>
    <row r="680" spans="1:12" ht="14.4" x14ac:dyDescent="0.3">
      <c r="A680" t="s">
        <v>2724</v>
      </c>
      <c r="B680" s="1">
        <v>45220</v>
      </c>
      <c r="C680" t="s">
        <v>1405</v>
      </c>
      <c r="D680" t="s">
        <v>1851</v>
      </c>
      <c r="E680" t="s">
        <v>2016</v>
      </c>
      <c r="F680" s="6">
        <v>1</v>
      </c>
      <c r="G680" s="8">
        <v>331.73</v>
      </c>
      <c r="H680" s="10">
        <v>331.73</v>
      </c>
      <c r="I680" s="8">
        <f>salesfact[[#This Row],[Total Price ]]*J680</f>
        <v>13.269200000000001</v>
      </c>
      <c r="J680" s="9">
        <v>0.04</v>
      </c>
      <c r="K680" s="4" t="s">
        <v>2044</v>
      </c>
      <c r="L680" s="10">
        <v>318.46080000000001</v>
      </c>
    </row>
    <row r="681" spans="1:12" ht="14.4" x14ac:dyDescent="0.3">
      <c r="A681" t="s">
        <v>2725</v>
      </c>
      <c r="B681" s="1">
        <v>45273</v>
      </c>
      <c r="C681" t="s">
        <v>1254</v>
      </c>
      <c r="D681" t="s">
        <v>1876</v>
      </c>
      <c r="E681" t="s">
        <v>2013</v>
      </c>
      <c r="F681" s="6">
        <v>3</v>
      </c>
      <c r="G681" s="8">
        <v>306.70999999999998</v>
      </c>
      <c r="H681" s="10">
        <v>920.12999999999988</v>
      </c>
      <c r="I681" s="8">
        <f>salesfact[[#This Row],[Total Price ]]*J681</f>
        <v>82.811699999999988</v>
      </c>
      <c r="J681" s="9">
        <v>0.09</v>
      </c>
      <c r="K681" s="4" t="s">
        <v>2046</v>
      </c>
      <c r="L681" s="10">
        <v>837.31829999999991</v>
      </c>
    </row>
    <row r="682" spans="1:12" ht="14.4" x14ac:dyDescent="0.3">
      <c r="A682" t="s">
        <v>2726</v>
      </c>
      <c r="B682" s="1">
        <v>45456</v>
      </c>
      <c r="C682" t="s">
        <v>979</v>
      </c>
      <c r="D682" t="s">
        <v>1735</v>
      </c>
      <c r="E682" t="s">
        <v>1995</v>
      </c>
      <c r="F682" s="6">
        <v>4</v>
      </c>
      <c r="G682" s="8">
        <v>484.92</v>
      </c>
      <c r="H682" s="10">
        <v>1939.68</v>
      </c>
      <c r="I682" s="8">
        <f>salesfact[[#This Row],[Total Price ]]*J682</f>
        <v>543.11040000000003</v>
      </c>
      <c r="J682" s="9">
        <v>0.28000000000000003</v>
      </c>
      <c r="K682" s="4" t="s">
        <v>2046</v>
      </c>
      <c r="L682" s="10">
        <v>1396.5696</v>
      </c>
    </row>
    <row r="683" spans="1:12" ht="14.4" x14ac:dyDescent="0.3">
      <c r="A683" t="s">
        <v>2727</v>
      </c>
      <c r="B683" s="1">
        <v>45292</v>
      </c>
      <c r="C683" t="s">
        <v>214</v>
      </c>
      <c r="D683" t="s">
        <v>1815</v>
      </c>
      <c r="E683" t="s">
        <v>1992</v>
      </c>
      <c r="F683" s="6">
        <v>2</v>
      </c>
      <c r="G683" s="8">
        <v>42.04</v>
      </c>
      <c r="H683" s="10">
        <v>84.08</v>
      </c>
      <c r="I683" s="8">
        <f>salesfact[[#This Row],[Total Price ]]*J683</f>
        <v>5.8856000000000002</v>
      </c>
      <c r="J683" s="9">
        <v>7.0000000000000007E-2</v>
      </c>
      <c r="K683" s="4" t="s">
        <v>2044</v>
      </c>
      <c r="L683" s="10">
        <v>78.194399999999987</v>
      </c>
    </row>
    <row r="684" spans="1:12" ht="14.4" x14ac:dyDescent="0.3">
      <c r="A684" t="s">
        <v>2728</v>
      </c>
      <c r="B684" s="1">
        <v>45278</v>
      </c>
      <c r="C684" t="s">
        <v>1014</v>
      </c>
      <c r="D684" t="s">
        <v>1830</v>
      </c>
      <c r="E684" t="s">
        <v>1995</v>
      </c>
      <c r="F684" s="6">
        <v>3</v>
      </c>
      <c r="G684" s="8">
        <v>599.48</v>
      </c>
      <c r="H684" s="10">
        <v>1798.44</v>
      </c>
      <c r="I684" s="8">
        <f>salesfact[[#This Row],[Total Price ]]*J684</f>
        <v>395.65680000000003</v>
      </c>
      <c r="J684" s="9">
        <v>0.22</v>
      </c>
      <c r="K684" s="4" t="s">
        <v>2046</v>
      </c>
      <c r="L684" s="10">
        <v>1402.7832000000001</v>
      </c>
    </row>
    <row r="685" spans="1:12" ht="14.4" x14ac:dyDescent="0.3">
      <c r="A685" t="s">
        <v>2729</v>
      </c>
      <c r="B685" s="1">
        <v>45232</v>
      </c>
      <c r="C685" t="s">
        <v>1233</v>
      </c>
      <c r="D685" t="s">
        <v>1708</v>
      </c>
      <c r="E685" t="s">
        <v>1976</v>
      </c>
      <c r="F685" s="6">
        <v>3</v>
      </c>
      <c r="G685" s="8">
        <v>401.42</v>
      </c>
      <c r="H685" s="10">
        <v>1204.26</v>
      </c>
      <c r="I685" s="8">
        <f>salesfact[[#This Row],[Total Price ]]*J685</f>
        <v>12.0426</v>
      </c>
      <c r="J685" s="9">
        <v>0.01</v>
      </c>
      <c r="K685" s="4" t="s">
        <v>2049</v>
      </c>
      <c r="L685" s="10">
        <v>1192.2174</v>
      </c>
    </row>
    <row r="686" spans="1:12" ht="14.4" x14ac:dyDescent="0.3">
      <c r="A686" t="s">
        <v>2730</v>
      </c>
      <c r="B686" s="1">
        <v>45907</v>
      </c>
      <c r="C686" t="s">
        <v>740</v>
      </c>
      <c r="D686" t="s">
        <v>1801</v>
      </c>
      <c r="E686" t="s">
        <v>2001</v>
      </c>
      <c r="F686" s="6">
        <v>4</v>
      </c>
      <c r="G686" s="8">
        <v>442.54</v>
      </c>
      <c r="H686" s="10">
        <v>1770.16</v>
      </c>
      <c r="I686" s="8">
        <f>salesfact[[#This Row],[Total Price ]]*J686</f>
        <v>106.20959999999999</v>
      </c>
      <c r="J686" s="9">
        <v>0.06</v>
      </c>
      <c r="K686" s="4" t="s">
        <v>2044</v>
      </c>
      <c r="L686" s="10">
        <v>1663.9503999999999</v>
      </c>
    </row>
    <row r="687" spans="1:12" ht="14.4" x14ac:dyDescent="0.3">
      <c r="A687" t="s">
        <v>2731</v>
      </c>
      <c r="B687" s="1">
        <v>45270</v>
      </c>
      <c r="C687" t="s">
        <v>1515</v>
      </c>
      <c r="D687" t="s">
        <v>1930</v>
      </c>
      <c r="E687" t="s">
        <v>2016</v>
      </c>
      <c r="F687" s="6">
        <v>4</v>
      </c>
      <c r="G687" s="8">
        <v>451.41</v>
      </c>
      <c r="H687" s="10">
        <v>1805.64</v>
      </c>
      <c r="I687" s="8">
        <f>salesfact[[#This Row],[Total Price ]]*J687</f>
        <v>108.33840000000001</v>
      </c>
      <c r="J687" s="9">
        <v>0.06</v>
      </c>
      <c r="K687" s="4" t="s">
        <v>2046</v>
      </c>
      <c r="L687" s="10">
        <v>1697.3016</v>
      </c>
    </row>
    <row r="688" spans="1:12" ht="14.4" x14ac:dyDescent="0.3">
      <c r="A688" t="s">
        <v>2732</v>
      </c>
      <c r="B688" s="1">
        <v>45942</v>
      </c>
      <c r="C688" t="s">
        <v>963</v>
      </c>
      <c r="D688" t="s">
        <v>1939</v>
      </c>
      <c r="E688" t="s">
        <v>2005</v>
      </c>
      <c r="F688" s="6">
        <v>4</v>
      </c>
      <c r="G688" s="8">
        <v>547.21</v>
      </c>
      <c r="H688" s="10">
        <v>2188.84</v>
      </c>
      <c r="I688" s="8">
        <f>salesfact[[#This Row],[Total Price ]]*J688</f>
        <v>547.21</v>
      </c>
      <c r="J688" s="9">
        <v>0.25</v>
      </c>
      <c r="K688" s="4" t="s">
        <v>2044</v>
      </c>
      <c r="L688" s="10">
        <v>1641.63</v>
      </c>
    </row>
    <row r="689" spans="1:12" ht="14.4" x14ac:dyDescent="0.3">
      <c r="A689" t="s">
        <v>2733</v>
      </c>
      <c r="B689" s="1">
        <v>45750</v>
      </c>
      <c r="C689" t="s">
        <v>771</v>
      </c>
      <c r="D689" t="s">
        <v>1927</v>
      </c>
      <c r="E689" t="s">
        <v>1988</v>
      </c>
      <c r="F689" s="6">
        <v>1</v>
      </c>
      <c r="G689" s="8">
        <v>979.28</v>
      </c>
      <c r="H689" s="10">
        <v>979.28</v>
      </c>
      <c r="I689" s="8">
        <f>salesfact[[#This Row],[Total Price ]]*J689</f>
        <v>195.85599999999999</v>
      </c>
      <c r="J689" s="9">
        <v>0.2</v>
      </c>
      <c r="K689" s="4" t="s">
        <v>2046</v>
      </c>
      <c r="L689" s="10">
        <v>783.42399999999998</v>
      </c>
    </row>
    <row r="690" spans="1:12" ht="14.4" x14ac:dyDescent="0.3">
      <c r="A690" t="s">
        <v>2734</v>
      </c>
      <c r="B690" s="1">
        <v>45300</v>
      </c>
      <c r="C690" t="s">
        <v>1535</v>
      </c>
      <c r="D690" t="s">
        <v>1833</v>
      </c>
      <c r="E690" t="s">
        <v>1998</v>
      </c>
      <c r="F690" s="6">
        <v>4</v>
      </c>
      <c r="G690" s="8">
        <v>263.58999999999997</v>
      </c>
      <c r="H690" s="10">
        <v>1054.3599999999999</v>
      </c>
      <c r="I690" s="8">
        <f>salesfact[[#This Row],[Total Price ]]*J690</f>
        <v>42.174399999999999</v>
      </c>
      <c r="J690" s="9">
        <v>0.04</v>
      </c>
      <c r="K690" s="4" t="s">
        <v>2044</v>
      </c>
      <c r="L690" s="10">
        <v>1012.1856</v>
      </c>
    </row>
    <row r="691" spans="1:12" ht="14.4" x14ac:dyDescent="0.3">
      <c r="A691" t="s">
        <v>2735</v>
      </c>
      <c r="B691" s="1">
        <v>45876</v>
      </c>
      <c r="C691" t="s">
        <v>24</v>
      </c>
      <c r="D691" t="s">
        <v>1827</v>
      </c>
      <c r="E691" t="s">
        <v>1992</v>
      </c>
      <c r="F691" s="6">
        <v>1</v>
      </c>
      <c r="G691" s="8">
        <v>692.75</v>
      </c>
      <c r="H691" s="10">
        <v>692.75</v>
      </c>
      <c r="I691" s="8">
        <f>salesfact[[#This Row],[Total Price ]]*J691</f>
        <v>76.202500000000001</v>
      </c>
      <c r="J691" s="9">
        <v>0.11</v>
      </c>
      <c r="K691" s="4" t="s">
        <v>2049</v>
      </c>
      <c r="L691" s="10">
        <v>616.54750000000001</v>
      </c>
    </row>
    <row r="692" spans="1:12" ht="14.4" x14ac:dyDescent="0.3">
      <c r="A692" t="s">
        <v>2736</v>
      </c>
      <c r="B692" s="1">
        <v>45301</v>
      </c>
      <c r="C692" t="s">
        <v>645</v>
      </c>
      <c r="D692" t="s">
        <v>1854</v>
      </c>
      <c r="E692" t="s">
        <v>1985</v>
      </c>
      <c r="F692" s="6">
        <v>3</v>
      </c>
      <c r="G692" s="8">
        <v>142.83000000000001</v>
      </c>
      <c r="H692" s="10">
        <v>428.49</v>
      </c>
      <c r="I692" s="8">
        <f>salesfact[[#This Row],[Total Price ]]*J692</f>
        <v>4.2849000000000004</v>
      </c>
      <c r="J692" s="9">
        <v>0.01</v>
      </c>
      <c r="K692" s="4" t="s">
        <v>2044</v>
      </c>
      <c r="L692" s="10">
        <v>424.20510000000002</v>
      </c>
    </row>
    <row r="693" spans="1:12" ht="14.4" x14ac:dyDescent="0.3">
      <c r="A693" t="s">
        <v>2737</v>
      </c>
      <c r="B693" s="1">
        <v>45857</v>
      </c>
      <c r="C693" t="s">
        <v>516</v>
      </c>
      <c r="D693" t="s">
        <v>1725</v>
      </c>
      <c r="E693" t="s">
        <v>1980</v>
      </c>
      <c r="F693" s="6">
        <v>2</v>
      </c>
      <c r="G693" s="8">
        <v>419.25</v>
      </c>
      <c r="H693" s="10">
        <v>838.5</v>
      </c>
      <c r="I693" s="8">
        <f>salesfact[[#This Row],[Total Price ]]*J693</f>
        <v>142.54500000000002</v>
      </c>
      <c r="J693" s="9">
        <v>0.17</v>
      </c>
      <c r="K693" s="4" t="s">
        <v>2046</v>
      </c>
      <c r="L693" s="10">
        <v>695.95499999999993</v>
      </c>
    </row>
    <row r="694" spans="1:12" ht="14.4" x14ac:dyDescent="0.3">
      <c r="A694" t="s">
        <v>2738</v>
      </c>
      <c r="B694" s="1">
        <v>45650</v>
      </c>
      <c r="C694" t="s">
        <v>883</v>
      </c>
      <c r="D694" t="s">
        <v>1738</v>
      </c>
      <c r="E694" t="s">
        <v>2032</v>
      </c>
      <c r="F694" s="6">
        <v>2</v>
      </c>
      <c r="G694" s="8">
        <v>800.84</v>
      </c>
      <c r="H694" s="10">
        <v>1601.68</v>
      </c>
      <c r="I694" s="8">
        <f>salesfact[[#This Row],[Total Price ]]*J694</f>
        <v>432.45360000000005</v>
      </c>
      <c r="J694" s="9">
        <v>0.27</v>
      </c>
      <c r="K694" s="4" t="s">
        <v>2049</v>
      </c>
      <c r="L694" s="10">
        <v>1169.2264</v>
      </c>
    </row>
    <row r="695" spans="1:12" ht="14.4" x14ac:dyDescent="0.3">
      <c r="A695" t="s">
        <v>2739</v>
      </c>
      <c r="B695" s="1">
        <v>45520</v>
      </c>
      <c r="C695" t="s">
        <v>17</v>
      </c>
      <c r="D695" t="s">
        <v>1808</v>
      </c>
      <c r="E695" t="s">
        <v>1980</v>
      </c>
      <c r="F695" s="6">
        <v>1</v>
      </c>
      <c r="G695" s="8">
        <v>301.24</v>
      </c>
      <c r="H695" s="10">
        <v>301.24</v>
      </c>
      <c r="I695" s="8">
        <f>salesfact[[#This Row],[Total Price ]]*J695</f>
        <v>33.136400000000002</v>
      </c>
      <c r="J695" s="9">
        <v>0.11</v>
      </c>
      <c r="K695" s="4" t="s">
        <v>2046</v>
      </c>
      <c r="L695" s="10">
        <v>268.10359999999997</v>
      </c>
    </row>
    <row r="696" spans="1:12" ht="14.4" x14ac:dyDescent="0.3">
      <c r="A696" t="s">
        <v>2740</v>
      </c>
      <c r="B696" s="1">
        <v>45497</v>
      </c>
      <c r="C696" t="s">
        <v>1034</v>
      </c>
      <c r="D696" t="s">
        <v>1921</v>
      </c>
      <c r="E696" t="s">
        <v>1992</v>
      </c>
      <c r="F696" s="6">
        <v>2</v>
      </c>
      <c r="G696" s="8">
        <v>701.49</v>
      </c>
      <c r="H696" s="10">
        <v>1402.98</v>
      </c>
      <c r="I696" s="8">
        <f>salesfact[[#This Row],[Total Price ]]*J696</f>
        <v>126.26819999999999</v>
      </c>
      <c r="J696" s="9">
        <v>0.09</v>
      </c>
      <c r="K696" s="4" t="s">
        <v>2046</v>
      </c>
      <c r="L696" s="10">
        <v>1276.7118</v>
      </c>
    </row>
    <row r="697" spans="1:12" ht="14.4" x14ac:dyDescent="0.3">
      <c r="A697" t="s">
        <v>2741</v>
      </c>
      <c r="B697" s="1">
        <v>45615</v>
      </c>
      <c r="C697" t="s">
        <v>1219</v>
      </c>
      <c r="D697" t="s">
        <v>1738</v>
      </c>
      <c r="E697" t="s">
        <v>2008</v>
      </c>
      <c r="F697" s="6">
        <v>4</v>
      </c>
      <c r="G697" s="8">
        <v>413.48</v>
      </c>
      <c r="H697" s="10">
        <v>1653.92</v>
      </c>
      <c r="I697" s="8">
        <f>salesfact[[#This Row],[Total Price ]]*J697</f>
        <v>33.078400000000002</v>
      </c>
      <c r="J697" s="9">
        <v>0.02</v>
      </c>
      <c r="K697" s="4" t="s">
        <v>2046</v>
      </c>
      <c r="L697" s="10">
        <v>1620.8416</v>
      </c>
    </row>
    <row r="698" spans="1:12" ht="14.4" x14ac:dyDescent="0.3">
      <c r="A698" t="s">
        <v>2742</v>
      </c>
      <c r="B698" s="1">
        <v>45365</v>
      </c>
      <c r="C698" t="s">
        <v>754</v>
      </c>
      <c r="D698" t="s">
        <v>1673</v>
      </c>
      <c r="E698" t="s">
        <v>1976</v>
      </c>
      <c r="F698" s="6">
        <v>4</v>
      </c>
      <c r="G698" s="8">
        <v>167.83</v>
      </c>
      <c r="H698" s="10">
        <v>671.32</v>
      </c>
      <c r="I698" s="8">
        <f>salesfact[[#This Row],[Total Price ]]*J698</f>
        <v>100.69800000000001</v>
      </c>
      <c r="J698" s="9">
        <v>0.15</v>
      </c>
      <c r="K698" s="4" t="s">
        <v>2044</v>
      </c>
      <c r="L698" s="10">
        <v>570.62200000000007</v>
      </c>
    </row>
    <row r="699" spans="1:12" ht="14.4" x14ac:dyDescent="0.3">
      <c r="A699" t="s">
        <v>2743</v>
      </c>
      <c r="B699" s="1">
        <v>45832</v>
      </c>
      <c r="C699" t="s">
        <v>569</v>
      </c>
      <c r="D699" t="s">
        <v>1700</v>
      </c>
      <c r="E699" t="s">
        <v>2029</v>
      </c>
      <c r="F699" s="6">
        <v>2</v>
      </c>
      <c r="G699" s="8">
        <v>669.12</v>
      </c>
      <c r="H699" s="10">
        <v>1338.24</v>
      </c>
      <c r="I699" s="8">
        <f>salesfact[[#This Row],[Total Price ]]*J699</f>
        <v>294.4128</v>
      </c>
      <c r="J699" s="9">
        <v>0.22</v>
      </c>
      <c r="K699" s="4" t="s">
        <v>2044</v>
      </c>
      <c r="L699" s="10">
        <v>1043.8271999999999</v>
      </c>
    </row>
    <row r="700" spans="1:12" ht="14.4" x14ac:dyDescent="0.3">
      <c r="A700" t="s">
        <v>2744</v>
      </c>
      <c r="B700" s="1">
        <v>45530</v>
      </c>
      <c r="C700" t="s">
        <v>195</v>
      </c>
      <c r="D700" t="s">
        <v>1772</v>
      </c>
      <c r="E700" t="s">
        <v>1998</v>
      </c>
      <c r="F700" s="6">
        <v>3</v>
      </c>
      <c r="G700" s="8">
        <v>346.77</v>
      </c>
      <c r="H700" s="10">
        <v>1040.31</v>
      </c>
      <c r="I700" s="8">
        <f>salesfact[[#This Row],[Total Price ]]*J700</f>
        <v>187.25579999999999</v>
      </c>
      <c r="J700" s="9">
        <v>0.18</v>
      </c>
      <c r="K700" s="4" t="s">
        <v>2046</v>
      </c>
      <c r="L700" s="10">
        <v>853.05420000000004</v>
      </c>
    </row>
    <row r="701" spans="1:12" ht="14.4" x14ac:dyDescent="0.3">
      <c r="A701" t="s">
        <v>2745</v>
      </c>
      <c r="B701" s="1">
        <v>45939</v>
      </c>
      <c r="C701" t="s">
        <v>281</v>
      </c>
      <c r="D701" t="s">
        <v>1728</v>
      </c>
      <c r="E701" t="s">
        <v>2032</v>
      </c>
      <c r="F701" s="6">
        <v>3</v>
      </c>
      <c r="G701" s="8">
        <v>648.33000000000004</v>
      </c>
      <c r="H701" s="10">
        <v>1944.9900000000002</v>
      </c>
      <c r="I701" s="8">
        <f>salesfact[[#This Row],[Total Price ]]*J701</f>
        <v>388.99800000000005</v>
      </c>
      <c r="J701" s="9">
        <v>0.2</v>
      </c>
      <c r="K701" s="4" t="s">
        <v>2049</v>
      </c>
      <c r="L701" s="10">
        <v>1555.992</v>
      </c>
    </row>
    <row r="702" spans="1:12" ht="14.4" x14ac:dyDescent="0.3">
      <c r="A702" t="s">
        <v>2746</v>
      </c>
      <c r="B702" s="1">
        <v>45401</v>
      </c>
      <c r="C702" t="s">
        <v>1026</v>
      </c>
      <c r="D702" t="s">
        <v>1663</v>
      </c>
      <c r="E702" t="s">
        <v>1980</v>
      </c>
      <c r="F702" s="6">
        <v>4</v>
      </c>
      <c r="G702" s="8">
        <v>254.94</v>
      </c>
      <c r="H702" s="10">
        <v>1019.76</v>
      </c>
      <c r="I702" s="8">
        <f>salesfact[[#This Row],[Total Price ]]*J702</f>
        <v>61.185599999999994</v>
      </c>
      <c r="J702" s="9">
        <v>0.06</v>
      </c>
      <c r="K702" s="4" t="s">
        <v>2046</v>
      </c>
      <c r="L702" s="10">
        <v>958.57439999999997</v>
      </c>
    </row>
    <row r="703" spans="1:12" ht="14.4" x14ac:dyDescent="0.3">
      <c r="A703" t="s">
        <v>2747</v>
      </c>
      <c r="B703" s="1">
        <v>45420</v>
      </c>
      <c r="C703" t="s">
        <v>1181</v>
      </c>
      <c r="D703" t="s">
        <v>1909</v>
      </c>
      <c r="E703" t="s">
        <v>1988</v>
      </c>
      <c r="F703" s="6">
        <v>1</v>
      </c>
      <c r="G703" s="8">
        <v>445.5</v>
      </c>
      <c r="H703" s="10">
        <v>445.5</v>
      </c>
      <c r="I703" s="8">
        <f>salesfact[[#This Row],[Total Price ]]*J703</f>
        <v>124.74000000000001</v>
      </c>
      <c r="J703" s="9">
        <v>0.28000000000000003</v>
      </c>
      <c r="K703" s="4" t="s">
        <v>2044</v>
      </c>
      <c r="L703" s="10">
        <v>320.76</v>
      </c>
    </row>
    <row r="704" spans="1:12" ht="14.4" x14ac:dyDescent="0.3">
      <c r="A704" t="s">
        <v>2748</v>
      </c>
      <c r="B704" s="1">
        <v>45459</v>
      </c>
      <c r="C704" t="s">
        <v>827</v>
      </c>
      <c r="D704" t="s">
        <v>1936</v>
      </c>
      <c r="E704" t="s">
        <v>1988</v>
      </c>
      <c r="F704" s="6">
        <v>1</v>
      </c>
      <c r="G704" s="8">
        <v>900.94</v>
      </c>
      <c r="H704" s="10">
        <v>900.94</v>
      </c>
      <c r="I704" s="8">
        <f>salesfact[[#This Row],[Total Price ]]*J704</f>
        <v>90.094000000000008</v>
      </c>
      <c r="J704" s="9">
        <v>0.1</v>
      </c>
      <c r="K704" s="4" t="s">
        <v>2044</v>
      </c>
      <c r="L704" s="10">
        <v>810.84600000000012</v>
      </c>
    </row>
    <row r="705" spans="1:12" ht="14.4" x14ac:dyDescent="0.3">
      <c r="A705" t="s">
        <v>2749</v>
      </c>
      <c r="B705" s="1">
        <v>45429</v>
      </c>
      <c r="C705" t="s">
        <v>750</v>
      </c>
      <c r="D705" t="s">
        <v>1700</v>
      </c>
      <c r="E705" t="s">
        <v>2023</v>
      </c>
      <c r="F705" s="6">
        <v>3</v>
      </c>
      <c r="G705" s="8">
        <v>262.69</v>
      </c>
      <c r="H705" s="10">
        <v>788.06999999999994</v>
      </c>
      <c r="I705" s="8">
        <f>salesfact[[#This Row],[Total Price ]]*J705</f>
        <v>31.522799999999997</v>
      </c>
      <c r="J705" s="9">
        <v>0.04</v>
      </c>
      <c r="K705" s="4" t="s">
        <v>2046</v>
      </c>
      <c r="L705" s="10">
        <v>756.54719999999986</v>
      </c>
    </row>
    <row r="706" spans="1:12" ht="14.4" x14ac:dyDescent="0.3">
      <c r="A706" t="s">
        <v>2750</v>
      </c>
      <c r="B706" s="1">
        <v>45386</v>
      </c>
      <c r="C706" t="s">
        <v>1584</v>
      </c>
      <c r="D706" t="s">
        <v>1869</v>
      </c>
      <c r="E706" t="s">
        <v>1980</v>
      </c>
      <c r="F706" s="6">
        <v>3</v>
      </c>
      <c r="G706" s="8">
        <v>212.72</v>
      </c>
      <c r="H706" s="10">
        <v>638.16</v>
      </c>
      <c r="I706" s="8">
        <f>salesfact[[#This Row],[Total Price ]]*J706</f>
        <v>140.39519999999999</v>
      </c>
      <c r="J706" s="9">
        <v>0.22</v>
      </c>
      <c r="K706" s="4" t="s">
        <v>2046</v>
      </c>
      <c r="L706" s="10">
        <v>497.76479999999998</v>
      </c>
    </row>
    <row r="707" spans="1:12" ht="14.4" x14ac:dyDescent="0.3">
      <c r="A707" t="s">
        <v>2751</v>
      </c>
      <c r="B707" s="1">
        <v>45803</v>
      </c>
      <c r="C707" t="s">
        <v>607</v>
      </c>
      <c r="D707" t="s">
        <v>1731</v>
      </c>
      <c r="E707" t="s">
        <v>2029</v>
      </c>
      <c r="F707" s="6">
        <v>4</v>
      </c>
      <c r="G707" s="8">
        <v>757.9</v>
      </c>
      <c r="H707" s="10">
        <v>3031.6</v>
      </c>
      <c r="I707" s="8">
        <f>salesfact[[#This Row],[Total Price ]]*J707</f>
        <v>666.952</v>
      </c>
      <c r="J707" s="9">
        <v>0.22</v>
      </c>
      <c r="K707" s="4" t="s">
        <v>2046</v>
      </c>
      <c r="L707" s="10">
        <v>2364.6480000000001</v>
      </c>
    </row>
    <row r="708" spans="1:12" ht="14.4" x14ac:dyDescent="0.3">
      <c r="A708" t="s">
        <v>2752</v>
      </c>
      <c r="B708" s="1">
        <v>45346</v>
      </c>
      <c r="C708" t="s">
        <v>100</v>
      </c>
      <c r="D708" t="s">
        <v>1906</v>
      </c>
      <c r="E708" t="s">
        <v>2026</v>
      </c>
      <c r="F708" s="6">
        <v>1</v>
      </c>
      <c r="G708" s="8">
        <v>846.04</v>
      </c>
      <c r="H708" s="10">
        <v>846.04</v>
      </c>
      <c r="I708" s="8">
        <f>salesfact[[#This Row],[Total Price ]]*J708</f>
        <v>67.683199999999999</v>
      </c>
      <c r="J708" s="9">
        <v>0.08</v>
      </c>
      <c r="K708" s="4" t="s">
        <v>2046</v>
      </c>
      <c r="L708" s="10">
        <v>778.35680000000002</v>
      </c>
    </row>
    <row r="709" spans="1:12" ht="14.4" x14ac:dyDescent="0.3">
      <c r="A709" t="s">
        <v>2753</v>
      </c>
      <c r="B709" s="1">
        <v>45267</v>
      </c>
      <c r="C709" t="s">
        <v>632</v>
      </c>
      <c r="D709" t="s">
        <v>1776</v>
      </c>
      <c r="E709" t="s">
        <v>1998</v>
      </c>
      <c r="F709" s="6">
        <v>3</v>
      </c>
      <c r="G709" s="8">
        <v>179.7</v>
      </c>
      <c r="H709" s="10">
        <v>539.09999999999991</v>
      </c>
      <c r="I709" s="8">
        <f>salesfact[[#This Row],[Total Price ]]*J709</f>
        <v>91.646999999999991</v>
      </c>
      <c r="J709" s="9">
        <v>0.17</v>
      </c>
      <c r="K709" s="4" t="s">
        <v>2049</v>
      </c>
      <c r="L709" s="10">
        <v>447.45299999999992</v>
      </c>
    </row>
    <row r="710" spans="1:12" ht="14.4" x14ac:dyDescent="0.3">
      <c r="A710" t="s">
        <v>2754</v>
      </c>
      <c r="B710" s="1">
        <v>45572</v>
      </c>
      <c r="C710" t="s">
        <v>1489</v>
      </c>
      <c r="D710" t="s">
        <v>1753</v>
      </c>
      <c r="E710" t="s">
        <v>1988</v>
      </c>
      <c r="F710" s="6">
        <v>4</v>
      </c>
      <c r="G710" s="8">
        <v>681.08</v>
      </c>
      <c r="H710" s="10">
        <v>2724.32</v>
      </c>
      <c r="I710" s="8">
        <f>salesfact[[#This Row],[Total Price ]]*J710</f>
        <v>0</v>
      </c>
      <c r="J710" s="9">
        <v>0</v>
      </c>
      <c r="K710" s="4" t="s">
        <v>2046</v>
      </c>
      <c r="L710" s="10">
        <v>2724.32</v>
      </c>
    </row>
    <row r="711" spans="1:12" ht="14.4" x14ac:dyDescent="0.3">
      <c r="A711" t="s">
        <v>2755</v>
      </c>
      <c r="B711" s="1">
        <v>45252</v>
      </c>
      <c r="C711" t="s">
        <v>1367</v>
      </c>
      <c r="D711" t="s">
        <v>1655</v>
      </c>
      <c r="E711" t="s">
        <v>1998</v>
      </c>
      <c r="F711" s="6">
        <v>4</v>
      </c>
      <c r="G711" s="8">
        <v>723.44</v>
      </c>
      <c r="H711" s="10">
        <v>2893.76</v>
      </c>
      <c r="I711" s="8">
        <f>salesfact[[#This Row],[Total Price ]]*J711</f>
        <v>405.12640000000005</v>
      </c>
      <c r="J711" s="9">
        <v>0.14000000000000001</v>
      </c>
      <c r="K711" s="4" t="s">
        <v>2046</v>
      </c>
      <c r="L711" s="10">
        <v>2488.6336000000001</v>
      </c>
    </row>
    <row r="712" spans="1:12" ht="14.4" x14ac:dyDescent="0.3">
      <c r="A712" t="s">
        <v>2756</v>
      </c>
      <c r="B712" s="1">
        <v>45939</v>
      </c>
      <c r="C712" t="s">
        <v>525</v>
      </c>
      <c r="D712" t="s">
        <v>1753</v>
      </c>
      <c r="E712" t="s">
        <v>2018</v>
      </c>
      <c r="F712" s="6">
        <v>4</v>
      </c>
      <c r="G712" s="8">
        <v>471.89</v>
      </c>
      <c r="H712" s="10">
        <v>1887.56</v>
      </c>
      <c r="I712" s="8">
        <f>salesfact[[#This Row],[Total Price ]]*J712</f>
        <v>226.50719999999998</v>
      </c>
      <c r="J712" s="9">
        <v>0.12</v>
      </c>
      <c r="K712" s="4" t="s">
        <v>2049</v>
      </c>
      <c r="L712" s="10">
        <v>1661.0527999999999</v>
      </c>
    </row>
    <row r="713" spans="1:12" ht="14.4" x14ac:dyDescent="0.3">
      <c r="A713" t="s">
        <v>2757</v>
      </c>
      <c r="B713" s="1">
        <v>45559</v>
      </c>
      <c r="C713" t="s">
        <v>1262</v>
      </c>
      <c r="D713" t="s">
        <v>1879</v>
      </c>
      <c r="E713" t="s">
        <v>2026</v>
      </c>
      <c r="F713" s="6">
        <v>1</v>
      </c>
      <c r="G713" s="8">
        <v>613.17999999999995</v>
      </c>
      <c r="H713" s="10">
        <v>613.17999999999995</v>
      </c>
      <c r="I713" s="8">
        <f>salesfact[[#This Row],[Total Price ]]*J713</f>
        <v>85.845200000000006</v>
      </c>
      <c r="J713" s="9">
        <v>0.14000000000000001</v>
      </c>
      <c r="K713" s="4" t="s">
        <v>2049</v>
      </c>
      <c r="L713" s="10">
        <v>527.33479999999997</v>
      </c>
    </row>
    <row r="714" spans="1:12" ht="14.4" x14ac:dyDescent="0.3">
      <c r="A714" t="s">
        <v>2758</v>
      </c>
      <c r="B714" s="1">
        <v>45229</v>
      </c>
      <c r="C714" t="s">
        <v>249</v>
      </c>
      <c r="D714" t="s">
        <v>1792</v>
      </c>
      <c r="E714" t="s">
        <v>1988</v>
      </c>
      <c r="F714" s="6">
        <v>1</v>
      </c>
      <c r="G714" s="8">
        <v>651.30999999999995</v>
      </c>
      <c r="H714" s="10">
        <v>651.30999999999995</v>
      </c>
      <c r="I714" s="8">
        <f>salesfact[[#This Row],[Total Price ]]*J714</f>
        <v>156.31439999999998</v>
      </c>
      <c r="J714" s="9">
        <v>0.24</v>
      </c>
      <c r="K714" s="4" t="s">
        <v>2046</v>
      </c>
      <c r="L714" s="10">
        <v>494.99560000000002</v>
      </c>
    </row>
    <row r="715" spans="1:12" ht="14.4" x14ac:dyDescent="0.3">
      <c r="A715" t="s">
        <v>2759</v>
      </c>
      <c r="B715" s="1">
        <v>45333</v>
      </c>
      <c r="C715" t="s">
        <v>133</v>
      </c>
      <c r="D715" t="s">
        <v>1652</v>
      </c>
      <c r="E715" t="s">
        <v>1995</v>
      </c>
      <c r="F715" s="6">
        <v>2</v>
      </c>
      <c r="G715" s="8">
        <v>635.14</v>
      </c>
      <c r="H715" s="10">
        <v>1270.28</v>
      </c>
      <c r="I715" s="8">
        <f>salesfact[[#This Row],[Total Price ]]*J715</f>
        <v>127.02800000000001</v>
      </c>
      <c r="J715" s="9">
        <v>0.1</v>
      </c>
      <c r="K715" s="4" t="s">
        <v>2049</v>
      </c>
      <c r="L715" s="10">
        <v>1143.252</v>
      </c>
    </row>
    <row r="716" spans="1:12" ht="14.4" x14ac:dyDescent="0.3">
      <c r="A716" t="s">
        <v>2760</v>
      </c>
      <c r="B716" s="1">
        <v>45752</v>
      </c>
      <c r="C716" t="s">
        <v>1303</v>
      </c>
      <c r="D716" t="s">
        <v>1960</v>
      </c>
      <c r="E716" t="s">
        <v>2018</v>
      </c>
      <c r="F716" s="6">
        <v>4</v>
      </c>
      <c r="G716" s="8">
        <v>912.61</v>
      </c>
      <c r="H716" s="10">
        <v>3650.44</v>
      </c>
      <c r="I716" s="8">
        <f>salesfact[[#This Row],[Total Price ]]*J716</f>
        <v>511.06160000000006</v>
      </c>
      <c r="J716" s="9">
        <v>0.14000000000000001</v>
      </c>
      <c r="K716" s="4" t="s">
        <v>2044</v>
      </c>
      <c r="L716" s="10">
        <v>3139.3784000000001</v>
      </c>
    </row>
    <row r="717" spans="1:12" ht="14.4" x14ac:dyDescent="0.3">
      <c r="A717" t="s">
        <v>2761</v>
      </c>
      <c r="B717" s="1">
        <v>45795</v>
      </c>
      <c r="C717" t="s">
        <v>990</v>
      </c>
      <c r="D717" t="s">
        <v>1804</v>
      </c>
      <c r="E717" t="s">
        <v>1998</v>
      </c>
      <c r="F717" s="6">
        <v>3</v>
      </c>
      <c r="G717" s="8">
        <v>79.77</v>
      </c>
      <c r="H717" s="10">
        <v>239.31</v>
      </c>
      <c r="I717" s="8">
        <f>salesfact[[#This Row],[Total Price ]]*J717</f>
        <v>21.5379</v>
      </c>
      <c r="J717" s="9">
        <v>0.09</v>
      </c>
      <c r="K717" s="4" t="s">
        <v>2044</v>
      </c>
      <c r="L717" s="10">
        <v>217.77209999999999</v>
      </c>
    </row>
    <row r="718" spans="1:12" ht="14.4" x14ac:dyDescent="0.3">
      <c r="A718" t="s">
        <v>2762</v>
      </c>
      <c r="B718" s="1">
        <v>45755</v>
      </c>
      <c r="C718" t="s">
        <v>1000</v>
      </c>
      <c r="D718" t="s">
        <v>1948</v>
      </c>
      <c r="E718" t="s">
        <v>2020</v>
      </c>
      <c r="F718" s="6">
        <v>4</v>
      </c>
      <c r="G718" s="8">
        <v>603.52</v>
      </c>
      <c r="H718" s="10">
        <v>2414.08</v>
      </c>
      <c r="I718" s="8">
        <f>salesfact[[#This Row],[Total Price ]]*J718</f>
        <v>603.52</v>
      </c>
      <c r="J718" s="9">
        <v>0.25</v>
      </c>
      <c r="K718" s="4" t="s">
        <v>2044</v>
      </c>
      <c r="L718" s="10">
        <v>1810.56</v>
      </c>
    </row>
    <row r="719" spans="1:12" ht="14.4" x14ac:dyDescent="0.3">
      <c r="A719" t="s">
        <v>2763</v>
      </c>
      <c r="B719" s="1">
        <v>45625</v>
      </c>
      <c r="C719" t="s">
        <v>347</v>
      </c>
      <c r="D719" t="s">
        <v>1897</v>
      </c>
      <c r="E719" t="s">
        <v>2013</v>
      </c>
      <c r="F719" s="6">
        <v>4</v>
      </c>
      <c r="G719" s="8">
        <v>453.12</v>
      </c>
      <c r="H719" s="10">
        <v>1812.48</v>
      </c>
      <c r="I719" s="8">
        <f>salesfact[[#This Row],[Total Price ]]*J719</f>
        <v>416.87040000000002</v>
      </c>
      <c r="J719" s="9">
        <v>0.23</v>
      </c>
      <c r="K719" s="4" t="s">
        <v>2049</v>
      </c>
      <c r="L719" s="10">
        <v>1395.6096</v>
      </c>
    </row>
    <row r="720" spans="1:12" ht="14.4" x14ac:dyDescent="0.3">
      <c r="A720" t="s">
        <v>2764</v>
      </c>
      <c r="B720" s="1">
        <v>45656</v>
      </c>
      <c r="C720" t="s">
        <v>1622</v>
      </c>
      <c r="D720" t="s">
        <v>1760</v>
      </c>
      <c r="E720" t="s">
        <v>2005</v>
      </c>
      <c r="F720" s="6">
        <v>2</v>
      </c>
      <c r="G720" s="8">
        <v>974.35</v>
      </c>
      <c r="H720" s="10">
        <v>1948.7</v>
      </c>
      <c r="I720" s="8">
        <f>salesfact[[#This Row],[Total Price ]]*J720</f>
        <v>292.30500000000001</v>
      </c>
      <c r="J720" s="9">
        <v>0.15</v>
      </c>
      <c r="K720" s="4" t="s">
        <v>2044</v>
      </c>
      <c r="L720" s="10">
        <v>1656.395</v>
      </c>
    </row>
    <row r="721" spans="1:12" ht="14.4" x14ac:dyDescent="0.3">
      <c r="A721" t="s">
        <v>2765</v>
      </c>
      <c r="B721" s="1">
        <v>45824</v>
      </c>
      <c r="C721" t="s">
        <v>1568</v>
      </c>
      <c r="D721" t="s">
        <v>1951</v>
      </c>
      <c r="E721" t="s">
        <v>2026</v>
      </c>
      <c r="F721" s="6">
        <v>4</v>
      </c>
      <c r="G721" s="8">
        <v>52.35</v>
      </c>
      <c r="H721" s="10">
        <v>209.4</v>
      </c>
      <c r="I721" s="8">
        <f>salesfact[[#This Row],[Total Price ]]*J721</f>
        <v>48.162000000000006</v>
      </c>
      <c r="J721" s="9">
        <v>0.23</v>
      </c>
      <c r="K721" s="4" t="s">
        <v>2049</v>
      </c>
      <c r="L721" s="10">
        <v>161.238</v>
      </c>
    </row>
    <row r="722" spans="1:12" ht="14.4" x14ac:dyDescent="0.3">
      <c r="A722" t="s">
        <v>2766</v>
      </c>
      <c r="B722" s="1">
        <v>45824</v>
      </c>
      <c r="C722" t="s">
        <v>1273</v>
      </c>
      <c r="D722" t="s">
        <v>1860</v>
      </c>
      <c r="E722" t="s">
        <v>2026</v>
      </c>
      <c r="F722" s="6">
        <v>3</v>
      </c>
      <c r="G722" s="8">
        <v>681.58</v>
      </c>
      <c r="H722" s="10">
        <v>2044.7400000000002</v>
      </c>
      <c r="I722" s="8">
        <f>salesfact[[#This Row],[Total Price ]]*J722</f>
        <v>470.29020000000008</v>
      </c>
      <c r="J722" s="9">
        <v>0.23</v>
      </c>
      <c r="K722" s="4" t="s">
        <v>2044</v>
      </c>
      <c r="L722" s="10">
        <v>1574.4498000000001</v>
      </c>
    </row>
    <row r="723" spans="1:12" ht="14.4" x14ac:dyDescent="0.3">
      <c r="A723" t="s">
        <v>2767</v>
      </c>
      <c r="B723" s="1">
        <v>45384</v>
      </c>
      <c r="C723" t="s">
        <v>688</v>
      </c>
      <c r="D723" t="s">
        <v>1915</v>
      </c>
      <c r="E723" t="s">
        <v>2020</v>
      </c>
      <c r="F723" s="6">
        <v>3</v>
      </c>
      <c r="G723" s="8">
        <v>71.23</v>
      </c>
      <c r="H723" s="10">
        <v>213.69</v>
      </c>
      <c r="I723" s="8">
        <f>salesfact[[#This Row],[Total Price ]]*J723</f>
        <v>6.4106999999999994</v>
      </c>
      <c r="J723" s="9">
        <v>0.03</v>
      </c>
      <c r="K723" s="4" t="s">
        <v>2044</v>
      </c>
      <c r="L723" s="10">
        <v>207.27930000000001</v>
      </c>
    </row>
    <row r="724" spans="1:12" ht="14.4" x14ac:dyDescent="0.3">
      <c r="A724" t="s">
        <v>2768</v>
      </c>
      <c r="B724" s="1">
        <v>45379</v>
      </c>
      <c r="C724" t="s">
        <v>886</v>
      </c>
      <c r="D724" t="s">
        <v>1700</v>
      </c>
      <c r="E724" t="s">
        <v>2018</v>
      </c>
      <c r="F724" s="6">
        <v>1</v>
      </c>
      <c r="G724" s="8">
        <v>31.36</v>
      </c>
      <c r="H724" s="10">
        <v>31.36</v>
      </c>
      <c r="I724" s="8">
        <f>salesfact[[#This Row],[Total Price ]]*J724</f>
        <v>6.5855999999999995</v>
      </c>
      <c r="J724" s="9">
        <v>0.21</v>
      </c>
      <c r="K724" s="4" t="s">
        <v>2049</v>
      </c>
      <c r="L724" s="10">
        <v>24.7744</v>
      </c>
    </row>
    <row r="725" spans="1:12" ht="14.4" x14ac:dyDescent="0.3">
      <c r="A725" t="s">
        <v>2769</v>
      </c>
      <c r="B725" s="1">
        <v>45674</v>
      </c>
      <c r="C725" t="s">
        <v>1190</v>
      </c>
      <c r="D725" t="s">
        <v>1786</v>
      </c>
      <c r="E725" t="s">
        <v>2016</v>
      </c>
      <c r="F725" s="6">
        <v>2</v>
      </c>
      <c r="G725" s="8">
        <v>555.54999999999995</v>
      </c>
      <c r="H725" s="10">
        <v>1111.0999999999999</v>
      </c>
      <c r="I725" s="8">
        <f>salesfact[[#This Row],[Total Price ]]*J725</f>
        <v>155.554</v>
      </c>
      <c r="J725" s="9">
        <v>0.14000000000000001</v>
      </c>
      <c r="K725" s="4" t="s">
        <v>2044</v>
      </c>
      <c r="L725" s="10">
        <v>955.54599999999994</v>
      </c>
    </row>
    <row r="726" spans="1:12" ht="14.4" x14ac:dyDescent="0.3">
      <c r="A726" t="s">
        <v>2770</v>
      </c>
      <c r="B726" s="1">
        <v>45760</v>
      </c>
      <c r="C726" t="s">
        <v>917</v>
      </c>
      <c r="D726" t="s">
        <v>1863</v>
      </c>
      <c r="E726" t="s">
        <v>2023</v>
      </c>
      <c r="F726" s="6">
        <v>4</v>
      </c>
      <c r="G726" s="8">
        <v>805.99</v>
      </c>
      <c r="H726" s="10">
        <v>3223.96</v>
      </c>
      <c r="I726" s="8">
        <f>salesfact[[#This Row],[Total Price ]]*J726</f>
        <v>193.4376</v>
      </c>
      <c r="J726" s="9">
        <v>0.06</v>
      </c>
      <c r="K726" s="4" t="s">
        <v>2044</v>
      </c>
      <c r="L726" s="10">
        <v>3030.5223999999998</v>
      </c>
    </row>
    <row r="727" spans="1:12" ht="14.4" x14ac:dyDescent="0.3">
      <c r="A727" t="s">
        <v>2771</v>
      </c>
      <c r="B727" s="1">
        <v>45474</v>
      </c>
      <c r="C727" t="s">
        <v>1328</v>
      </c>
      <c r="D727" t="s">
        <v>1879</v>
      </c>
      <c r="E727" t="s">
        <v>1976</v>
      </c>
      <c r="F727" s="6">
        <v>1</v>
      </c>
      <c r="G727" s="8">
        <v>506.55</v>
      </c>
      <c r="H727" s="10">
        <v>506.55</v>
      </c>
      <c r="I727" s="8">
        <f>salesfact[[#This Row],[Total Price ]]*J727</f>
        <v>141.834</v>
      </c>
      <c r="J727" s="9">
        <v>0.28000000000000003</v>
      </c>
      <c r="K727" s="4" t="s">
        <v>2044</v>
      </c>
      <c r="L727" s="10">
        <v>364.71600000000001</v>
      </c>
    </row>
    <row r="728" spans="1:12" ht="14.4" x14ac:dyDescent="0.3">
      <c r="A728" t="s">
        <v>2772</v>
      </c>
      <c r="B728" s="1">
        <v>45640</v>
      </c>
      <c r="C728" t="s">
        <v>538</v>
      </c>
      <c r="D728" t="s">
        <v>1786</v>
      </c>
      <c r="E728" t="s">
        <v>2011</v>
      </c>
      <c r="F728" s="6">
        <v>3</v>
      </c>
      <c r="G728" s="8">
        <v>28.69</v>
      </c>
      <c r="H728" s="10">
        <v>86.070000000000007</v>
      </c>
      <c r="I728" s="8">
        <f>salesfact[[#This Row],[Total Price ]]*J728</f>
        <v>1.7214000000000003</v>
      </c>
      <c r="J728" s="9">
        <v>0.02</v>
      </c>
      <c r="K728" s="4" t="s">
        <v>2044</v>
      </c>
      <c r="L728" s="10">
        <v>84.348600000000005</v>
      </c>
    </row>
    <row r="729" spans="1:12" ht="14.4" x14ac:dyDescent="0.3">
      <c r="A729" t="s">
        <v>2773</v>
      </c>
      <c r="B729" s="1">
        <v>45253</v>
      </c>
      <c r="C729" t="s">
        <v>1326</v>
      </c>
      <c r="D729" t="s">
        <v>1894</v>
      </c>
      <c r="E729" t="s">
        <v>1988</v>
      </c>
      <c r="F729" s="6">
        <v>1</v>
      </c>
      <c r="G729" s="8">
        <v>106.07</v>
      </c>
      <c r="H729" s="10">
        <v>106.07</v>
      </c>
      <c r="I729" s="8">
        <f>salesfact[[#This Row],[Total Price ]]*J729</f>
        <v>24.396100000000001</v>
      </c>
      <c r="J729" s="9">
        <v>0.23</v>
      </c>
      <c r="K729" s="4" t="s">
        <v>2049</v>
      </c>
      <c r="L729" s="10">
        <v>81.673900000000003</v>
      </c>
    </row>
    <row r="730" spans="1:12" ht="14.4" x14ac:dyDescent="0.3">
      <c r="A730" t="s">
        <v>2774</v>
      </c>
      <c r="B730" s="1">
        <v>45225</v>
      </c>
      <c r="C730" t="s">
        <v>945</v>
      </c>
      <c r="D730" t="s">
        <v>1939</v>
      </c>
      <c r="E730" t="s">
        <v>1971</v>
      </c>
      <c r="F730" s="6">
        <v>4</v>
      </c>
      <c r="G730" s="8">
        <v>289.77</v>
      </c>
      <c r="H730" s="10">
        <v>1159.08</v>
      </c>
      <c r="I730" s="8">
        <f>salesfact[[#This Row],[Total Price ]]*J730</f>
        <v>69.544799999999995</v>
      </c>
      <c r="J730" s="9">
        <v>0.06</v>
      </c>
      <c r="K730" s="4" t="s">
        <v>2046</v>
      </c>
      <c r="L730" s="10">
        <v>1089.5352</v>
      </c>
    </row>
    <row r="731" spans="1:12" ht="14.4" x14ac:dyDescent="0.3">
      <c r="A731" t="s">
        <v>2775</v>
      </c>
      <c r="B731" s="1">
        <v>45263</v>
      </c>
      <c r="C731" t="s">
        <v>623</v>
      </c>
      <c r="D731" t="s">
        <v>1915</v>
      </c>
      <c r="E731" t="s">
        <v>2029</v>
      </c>
      <c r="F731" s="6">
        <v>2</v>
      </c>
      <c r="G731" s="8">
        <v>354.26</v>
      </c>
      <c r="H731" s="10">
        <v>708.52</v>
      </c>
      <c r="I731" s="8">
        <f>salesfact[[#This Row],[Total Price ]]*J731</f>
        <v>7.0852000000000004</v>
      </c>
      <c r="J731" s="9">
        <v>0.01</v>
      </c>
      <c r="K731" s="4" t="s">
        <v>2049</v>
      </c>
      <c r="L731" s="10">
        <v>701.4348</v>
      </c>
    </row>
    <row r="732" spans="1:12" ht="14.4" x14ac:dyDescent="0.3">
      <c r="A732" t="s">
        <v>2776</v>
      </c>
      <c r="B732" s="1">
        <v>45554</v>
      </c>
      <c r="C732" t="s">
        <v>1321</v>
      </c>
      <c r="D732" t="s">
        <v>1869</v>
      </c>
      <c r="E732" t="s">
        <v>2018</v>
      </c>
      <c r="F732" s="6">
        <v>1</v>
      </c>
      <c r="G732" s="8">
        <v>522.72</v>
      </c>
      <c r="H732" s="10">
        <v>522.72</v>
      </c>
      <c r="I732" s="8">
        <f>salesfact[[#This Row],[Total Price ]]*J732</f>
        <v>130.68</v>
      </c>
      <c r="J732" s="9">
        <v>0.25</v>
      </c>
      <c r="K732" s="4" t="s">
        <v>2046</v>
      </c>
      <c r="L732" s="10">
        <v>392.04</v>
      </c>
    </row>
    <row r="733" spans="1:12" ht="14.4" x14ac:dyDescent="0.3">
      <c r="A733" t="s">
        <v>2777</v>
      </c>
      <c r="B733" s="1">
        <v>45569</v>
      </c>
      <c r="C733" t="s">
        <v>272</v>
      </c>
      <c r="D733" t="s">
        <v>1659</v>
      </c>
      <c r="E733" t="s">
        <v>2005</v>
      </c>
      <c r="F733" s="6">
        <v>3</v>
      </c>
      <c r="G733" s="8">
        <v>966.02</v>
      </c>
      <c r="H733" s="10">
        <v>2898.06</v>
      </c>
      <c r="I733" s="8">
        <f>salesfact[[#This Row],[Total Price ]]*J733</f>
        <v>86.941800000000001</v>
      </c>
      <c r="J733" s="9">
        <v>0.03</v>
      </c>
      <c r="K733" s="4" t="s">
        <v>2049</v>
      </c>
      <c r="L733" s="10">
        <v>2811.1181999999999</v>
      </c>
    </row>
    <row r="734" spans="1:12" ht="14.4" x14ac:dyDescent="0.3">
      <c r="A734" t="s">
        <v>2778</v>
      </c>
      <c r="B734" s="1">
        <v>45217</v>
      </c>
      <c r="C734" t="s">
        <v>836</v>
      </c>
      <c r="D734" t="s">
        <v>1815</v>
      </c>
      <c r="E734" t="s">
        <v>2026</v>
      </c>
      <c r="F734" s="6">
        <v>1</v>
      </c>
      <c r="G734" s="8">
        <v>498.61</v>
      </c>
      <c r="H734" s="10">
        <v>498.61</v>
      </c>
      <c r="I734" s="8">
        <f>salesfact[[#This Row],[Total Price ]]*J734</f>
        <v>19.944400000000002</v>
      </c>
      <c r="J734" s="9">
        <v>0.04</v>
      </c>
      <c r="K734" s="4" t="s">
        <v>2046</v>
      </c>
      <c r="L734" s="10">
        <v>478.66559999999998</v>
      </c>
    </row>
    <row r="735" spans="1:12" ht="14.4" x14ac:dyDescent="0.3">
      <c r="A735" t="s">
        <v>2779</v>
      </c>
      <c r="B735" s="1">
        <v>45783</v>
      </c>
      <c r="C735" t="s">
        <v>1159</v>
      </c>
      <c r="D735" t="s">
        <v>1789</v>
      </c>
      <c r="E735" t="s">
        <v>1995</v>
      </c>
      <c r="F735" s="6">
        <v>4</v>
      </c>
      <c r="G735" s="8">
        <v>758.27</v>
      </c>
      <c r="H735" s="10">
        <v>3033.08</v>
      </c>
      <c r="I735" s="8">
        <f>salesfact[[#This Row],[Total Price ]]*J735</f>
        <v>151.654</v>
      </c>
      <c r="J735" s="9">
        <v>0.05</v>
      </c>
      <c r="K735" s="4" t="s">
        <v>2046</v>
      </c>
      <c r="L735" s="10">
        <v>2881.4259999999999</v>
      </c>
    </row>
    <row r="736" spans="1:12" ht="14.4" x14ac:dyDescent="0.3">
      <c r="A736" t="s">
        <v>2780</v>
      </c>
      <c r="B736" s="1">
        <v>45371</v>
      </c>
      <c r="C736" t="s">
        <v>755</v>
      </c>
      <c r="D736" t="s">
        <v>1652</v>
      </c>
      <c r="E736" t="s">
        <v>1980</v>
      </c>
      <c r="F736" s="6">
        <v>2</v>
      </c>
      <c r="G736" s="8">
        <v>371.03</v>
      </c>
      <c r="H736" s="10">
        <v>742.06</v>
      </c>
      <c r="I736" s="8">
        <f>salesfact[[#This Row],[Total Price ]]*J736</f>
        <v>170.6738</v>
      </c>
      <c r="J736" s="9">
        <v>0.23</v>
      </c>
      <c r="K736" s="4" t="s">
        <v>2046</v>
      </c>
      <c r="L736" s="10">
        <v>571.38619999999992</v>
      </c>
    </row>
    <row r="737" spans="1:12" ht="14.4" x14ac:dyDescent="0.3">
      <c r="A737" t="s">
        <v>2781</v>
      </c>
      <c r="B737" s="1">
        <v>45453</v>
      </c>
      <c r="C737" t="s">
        <v>1228</v>
      </c>
      <c r="D737" t="s">
        <v>1939</v>
      </c>
      <c r="E737" t="s">
        <v>2026</v>
      </c>
      <c r="F737" s="6">
        <v>1</v>
      </c>
      <c r="G737" s="8">
        <v>230.32</v>
      </c>
      <c r="H737" s="10">
        <v>230.32</v>
      </c>
      <c r="I737" s="8">
        <f>salesfact[[#This Row],[Total Price ]]*J737</f>
        <v>11.516</v>
      </c>
      <c r="J737" s="9">
        <v>0.05</v>
      </c>
      <c r="K737" s="4" t="s">
        <v>2049</v>
      </c>
      <c r="L737" s="10">
        <v>218.804</v>
      </c>
    </row>
    <row r="738" spans="1:12" ht="14.4" x14ac:dyDescent="0.3">
      <c r="A738" t="s">
        <v>2782</v>
      </c>
      <c r="B738" s="1">
        <v>45526</v>
      </c>
      <c r="C738" t="s">
        <v>1192</v>
      </c>
      <c r="D738" t="s">
        <v>1848</v>
      </c>
      <c r="E738" t="s">
        <v>1995</v>
      </c>
      <c r="F738" s="6">
        <v>2</v>
      </c>
      <c r="G738" s="8">
        <v>985.43</v>
      </c>
      <c r="H738" s="10">
        <v>1970.86</v>
      </c>
      <c r="I738" s="8">
        <f>salesfact[[#This Row],[Total Price ]]*J738</f>
        <v>551.84080000000006</v>
      </c>
      <c r="J738" s="9">
        <v>0.28000000000000003</v>
      </c>
      <c r="K738" s="4" t="s">
        <v>2049</v>
      </c>
      <c r="L738" s="10">
        <v>1419.0192</v>
      </c>
    </row>
    <row r="739" spans="1:12" ht="14.4" x14ac:dyDescent="0.3">
      <c r="A739" t="s">
        <v>2783</v>
      </c>
      <c r="B739" s="1">
        <v>45756</v>
      </c>
      <c r="C739" t="s">
        <v>1422</v>
      </c>
      <c r="D739" t="s">
        <v>1677</v>
      </c>
      <c r="E739" t="s">
        <v>1988</v>
      </c>
      <c r="F739" s="6">
        <v>2</v>
      </c>
      <c r="G739" s="8">
        <v>492.5</v>
      </c>
      <c r="H739" s="10">
        <v>985</v>
      </c>
      <c r="I739" s="8">
        <f>salesfact[[#This Row],[Total Price ]]*J739</f>
        <v>295.5</v>
      </c>
      <c r="J739" s="9">
        <v>0.3</v>
      </c>
      <c r="K739" s="4" t="s">
        <v>2046</v>
      </c>
      <c r="L739" s="10">
        <v>689.5</v>
      </c>
    </row>
    <row r="740" spans="1:12" ht="14.4" x14ac:dyDescent="0.3">
      <c r="A740" t="s">
        <v>2784</v>
      </c>
      <c r="B740" s="1">
        <v>45657</v>
      </c>
      <c r="C740" t="s">
        <v>1254</v>
      </c>
      <c r="D740" t="s">
        <v>1801</v>
      </c>
      <c r="E740" t="s">
        <v>2011</v>
      </c>
      <c r="F740" s="6">
        <v>2</v>
      </c>
      <c r="G740" s="8">
        <v>213.69</v>
      </c>
      <c r="H740" s="10">
        <v>427.38</v>
      </c>
      <c r="I740" s="8">
        <f>salesfact[[#This Row],[Total Price ]]*J740</f>
        <v>119.66640000000001</v>
      </c>
      <c r="J740" s="9">
        <v>0.28000000000000003</v>
      </c>
      <c r="K740" s="4" t="s">
        <v>2046</v>
      </c>
      <c r="L740" s="10">
        <v>307.71359999999999</v>
      </c>
    </row>
    <row r="741" spans="1:12" ht="14.4" x14ac:dyDescent="0.3">
      <c r="A741" t="s">
        <v>2785</v>
      </c>
      <c r="B741" s="1">
        <v>45716</v>
      </c>
      <c r="C741" t="s">
        <v>304</v>
      </c>
      <c r="D741" t="s">
        <v>1718</v>
      </c>
      <c r="E741" t="s">
        <v>2001</v>
      </c>
      <c r="F741" s="6">
        <v>4</v>
      </c>
      <c r="G741" s="8">
        <v>618.83000000000004</v>
      </c>
      <c r="H741" s="10">
        <v>2475.3200000000002</v>
      </c>
      <c r="I741" s="8">
        <f>salesfact[[#This Row],[Total Price ]]*J741</f>
        <v>198.02560000000003</v>
      </c>
      <c r="J741" s="9">
        <v>0.08</v>
      </c>
      <c r="K741" s="4" t="s">
        <v>2046</v>
      </c>
      <c r="L741" s="10">
        <v>2277.2944000000002</v>
      </c>
    </row>
    <row r="742" spans="1:12" ht="14.4" x14ac:dyDescent="0.3">
      <c r="A742" t="s">
        <v>2786</v>
      </c>
      <c r="B742" s="1">
        <v>45313</v>
      </c>
      <c r="C742" t="s">
        <v>410</v>
      </c>
      <c r="D742" t="s">
        <v>1842</v>
      </c>
      <c r="E742" t="s">
        <v>2011</v>
      </c>
      <c r="F742" s="6">
        <v>2</v>
      </c>
      <c r="G742" s="8">
        <v>81.16</v>
      </c>
      <c r="H742" s="10">
        <v>162.32</v>
      </c>
      <c r="I742" s="8">
        <f>salesfact[[#This Row],[Total Price ]]*J742</f>
        <v>25.9712</v>
      </c>
      <c r="J742" s="9">
        <v>0.16</v>
      </c>
      <c r="K742" s="4" t="s">
        <v>2046</v>
      </c>
      <c r="L742" s="10">
        <v>136.34880000000001</v>
      </c>
    </row>
    <row r="743" spans="1:12" ht="14.4" x14ac:dyDescent="0.3">
      <c r="A743" t="s">
        <v>2787</v>
      </c>
      <c r="B743" s="1">
        <v>45372</v>
      </c>
      <c r="C743" t="s">
        <v>24</v>
      </c>
      <c r="D743" t="s">
        <v>1924</v>
      </c>
      <c r="E743" t="s">
        <v>2005</v>
      </c>
      <c r="F743" s="6">
        <v>1</v>
      </c>
      <c r="G743" s="8">
        <v>431.69</v>
      </c>
      <c r="H743" s="10">
        <v>431.69</v>
      </c>
      <c r="I743" s="8">
        <f>salesfact[[#This Row],[Total Price ]]*J743</f>
        <v>38.8521</v>
      </c>
      <c r="J743" s="9">
        <v>0.09</v>
      </c>
      <c r="K743" s="4" t="s">
        <v>2044</v>
      </c>
      <c r="L743" s="10">
        <v>392.83789999999999</v>
      </c>
    </row>
    <row r="744" spans="1:12" ht="14.4" x14ac:dyDescent="0.3">
      <c r="A744" t="s">
        <v>2788</v>
      </c>
      <c r="B744" s="1">
        <v>45648</v>
      </c>
      <c r="C744" t="s">
        <v>1373</v>
      </c>
      <c r="D744" t="s">
        <v>1711</v>
      </c>
      <c r="E744" t="s">
        <v>1992</v>
      </c>
      <c r="F744" s="6">
        <v>3</v>
      </c>
      <c r="G744" s="8">
        <v>438.65</v>
      </c>
      <c r="H744" s="10">
        <v>1315.9499999999998</v>
      </c>
      <c r="I744" s="8">
        <f>salesfact[[#This Row],[Total Price ]]*J744</f>
        <v>381.62549999999993</v>
      </c>
      <c r="J744" s="9">
        <v>0.28999999999999998</v>
      </c>
      <c r="K744" s="4" t="s">
        <v>2046</v>
      </c>
      <c r="L744" s="10">
        <v>934.32449999999983</v>
      </c>
    </row>
    <row r="745" spans="1:12" ht="14.4" x14ac:dyDescent="0.3">
      <c r="A745" t="s">
        <v>2789</v>
      </c>
      <c r="B745" s="1">
        <v>45384</v>
      </c>
      <c r="C745" t="s">
        <v>672</v>
      </c>
      <c r="D745" t="s">
        <v>1903</v>
      </c>
      <c r="E745" t="s">
        <v>1985</v>
      </c>
      <c r="F745" s="6">
        <v>3</v>
      </c>
      <c r="G745" s="8">
        <v>339.41</v>
      </c>
      <c r="H745" s="10">
        <v>1018.23</v>
      </c>
      <c r="I745" s="8">
        <f>salesfact[[#This Row],[Total Price ]]*J745</f>
        <v>264.7398</v>
      </c>
      <c r="J745" s="9">
        <v>0.26</v>
      </c>
      <c r="K745" s="4" t="s">
        <v>2044</v>
      </c>
      <c r="L745" s="10">
        <v>753.49019999999996</v>
      </c>
    </row>
    <row r="746" spans="1:12" ht="14.4" x14ac:dyDescent="0.3">
      <c r="A746" t="s">
        <v>2790</v>
      </c>
      <c r="B746" s="1">
        <v>45687</v>
      </c>
      <c r="C746" t="s">
        <v>1551</v>
      </c>
      <c r="D746" t="s">
        <v>1903</v>
      </c>
      <c r="E746" t="s">
        <v>2005</v>
      </c>
      <c r="F746" s="6">
        <v>4</v>
      </c>
      <c r="G746" s="8">
        <v>848.47</v>
      </c>
      <c r="H746" s="10">
        <v>3393.88</v>
      </c>
      <c r="I746" s="8">
        <f>salesfact[[#This Row],[Total Price ]]*J746</f>
        <v>712.71479999999997</v>
      </c>
      <c r="J746" s="9">
        <v>0.21</v>
      </c>
      <c r="K746" s="4" t="s">
        <v>2049</v>
      </c>
      <c r="L746" s="10">
        <v>2681.1651999999999</v>
      </c>
    </row>
    <row r="747" spans="1:12" ht="14.4" x14ac:dyDescent="0.3">
      <c r="A747" t="s">
        <v>2791</v>
      </c>
      <c r="B747" s="1">
        <v>45747</v>
      </c>
      <c r="C747" t="s">
        <v>740</v>
      </c>
      <c r="D747" t="s">
        <v>1866</v>
      </c>
      <c r="E747" t="s">
        <v>2001</v>
      </c>
      <c r="F747" s="6">
        <v>1</v>
      </c>
      <c r="G747" s="8">
        <v>664.87</v>
      </c>
      <c r="H747" s="10">
        <v>664.87</v>
      </c>
      <c r="I747" s="8">
        <f>salesfact[[#This Row],[Total Price ]]*J747</f>
        <v>53.189599999999999</v>
      </c>
      <c r="J747" s="9">
        <v>0.08</v>
      </c>
      <c r="K747" s="4" t="s">
        <v>2046</v>
      </c>
      <c r="L747" s="10">
        <v>611.68040000000008</v>
      </c>
    </row>
    <row r="748" spans="1:12" ht="14.4" x14ac:dyDescent="0.3">
      <c r="A748" t="s">
        <v>2792</v>
      </c>
      <c r="B748" s="1">
        <v>45687</v>
      </c>
      <c r="C748" t="s">
        <v>431</v>
      </c>
      <c r="D748" t="s">
        <v>1731</v>
      </c>
      <c r="E748" t="s">
        <v>1998</v>
      </c>
      <c r="F748" s="6">
        <v>1</v>
      </c>
      <c r="G748" s="8">
        <v>412.11</v>
      </c>
      <c r="H748" s="10">
        <v>412.11</v>
      </c>
      <c r="I748" s="8">
        <f>salesfact[[#This Row],[Total Price ]]*J748</f>
        <v>94.785300000000007</v>
      </c>
      <c r="J748" s="9">
        <v>0.23</v>
      </c>
      <c r="K748" s="4" t="s">
        <v>2046</v>
      </c>
      <c r="L748" s="10">
        <v>317.32470000000001</v>
      </c>
    </row>
    <row r="749" spans="1:12" ht="14.4" x14ac:dyDescent="0.3">
      <c r="A749" t="s">
        <v>2793</v>
      </c>
      <c r="B749" s="1">
        <v>45916</v>
      </c>
      <c r="C749" t="s">
        <v>510</v>
      </c>
      <c r="D749" t="s">
        <v>1948</v>
      </c>
      <c r="E749" t="s">
        <v>1976</v>
      </c>
      <c r="F749" s="6">
        <v>1</v>
      </c>
      <c r="G749" s="8">
        <v>126.09</v>
      </c>
      <c r="H749" s="10">
        <v>126.09</v>
      </c>
      <c r="I749" s="8">
        <f>salesfact[[#This Row],[Total Price ]]*J749</f>
        <v>6.3045000000000009</v>
      </c>
      <c r="J749" s="9">
        <v>0.05</v>
      </c>
      <c r="K749" s="4" t="s">
        <v>2049</v>
      </c>
      <c r="L749" s="10">
        <v>119.7855</v>
      </c>
    </row>
    <row r="750" spans="1:12" ht="14.4" x14ac:dyDescent="0.3">
      <c r="A750" t="s">
        <v>2794</v>
      </c>
      <c r="B750" s="1">
        <v>45917</v>
      </c>
      <c r="C750" t="s">
        <v>755</v>
      </c>
      <c r="D750" t="s">
        <v>1866</v>
      </c>
      <c r="E750" t="s">
        <v>2008</v>
      </c>
      <c r="F750" s="6">
        <v>4</v>
      </c>
      <c r="G750" s="8">
        <v>602.39</v>
      </c>
      <c r="H750" s="10">
        <v>2409.56</v>
      </c>
      <c r="I750" s="8">
        <f>salesfact[[#This Row],[Total Price ]]*J750</f>
        <v>457.81639999999999</v>
      </c>
      <c r="J750" s="9">
        <v>0.19</v>
      </c>
      <c r="K750" s="4" t="s">
        <v>2049</v>
      </c>
      <c r="L750" s="10">
        <v>1951.7436</v>
      </c>
    </row>
    <row r="751" spans="1:12" ht="14.4" x14ac:dyDescent="0.3">
      <c r="A751" t="s">
        <v>2795</v>
      </c>
      <c r="B751" s="1">
        <v>45941</v>
      </c>
      <c r="C751" t="s">
        <v>1142</v>
      </c>
      <c r="D751" t="s">
        <v>1912</v>
      </c>
      <c r="E751" t="s">
        <v>1985</v>
      </c>
      <c r="F751" s="6">
        <v>3</v>
      </c>
      <c r="G751" s="8">
        <v>447.69</v>
      </c>
      <c r="H751" s="10">
        <v>1343.07</v>
      </c>
      <c r="I751" s="8">
        <f>salesfact[[#This Row],[Total Price ]]*J751</f>
        <v>26.8614</v>
      </c>
      <c r="J751" s="9">
        <v>0.02</v>
      </c>
      <c r="K751" s="4" t="s">
        <v>2049</v>
      </c>
      <c r="L751" s="10">
        <v>1316.2085999999999</v>
      </c>
    </row>
    <row r="752" spans="1:12" ht="14.4" x14ac:dyDescent="0.3">
      <c r="A752" t="s">
        <v>2796</v>
      </c>
      <c r="B752" s="1">
        <v>45778</v>
      </c>
      <c r="C752" t="s">
        <v>906</v>
      </c>
      <c r="D752" t="s">
        <v>1763</v>
      </c>
      <c r="E752" t="s">
        <v>1985</v>
      </c>
      <c r="F752" s="6">
        <v>3</v>
      </c>
      <c r="G752" s="8">
        <v>35.159999999999997</v>
      </c>
      <c r="H752" s="10">
        <v>105.47999999999999</v>
      </c>
      <c r="I752" s="8">
        <f>salesfact[[#This Row],[Total Price ]]*J752</f>
        <v>4.2191999999999998</v>
      </c>
      <c r="J752" s="9">
        <v>0.04</v>
      </c>
      <c r="K752" s="4" t="s">
        <v>2049</v>
      </c>
      <c r="L752" s="10">
        <v>101.2608</v>
      </c>
    </row>
    <row r="753" spans="1:12" ht="14.4" x14ac:dyDescent="0.3">
      <c r="A753" t="s">
        <v>2797</v>
      </c>
      <c r="B753" s="1">
        <v>45740</v>
      </c>
      <c r="C753" t="s">
        <v>1159</v>
      </c>
      <c r="D753" t="s">
        <v>1882</v>
      </c>
      <c r="E753" t="s">
        <v>2011</v>
      </c>
      <c r="F753" s="6">
        <v>2</v>
      </c>
      <c r="G753" s="8">
        <v>838.59</v>
      </c>
      <c r="H753" s="10">
        <v>1677.18</v>
      </c>
      <c r="I753" s="8">
        <f>salesfact[[#This Row],[Total Price ]]*J753</f>
        <v>301.89240000000001</v>
      </c>
      <c r="J753" s="9">
        <v>0.18</v>
      </c>
      <c r="K753" s="4" t="s">
        <v>2049</v>
      </c>
      <c r="L753" s="10">
        <v>1375.2876000000001</v>
      </c>
    </row>
    <row r="754" spans="1:12" ht="14.4" x14ac:dyDescent="0.3">
      <c r="A754" t="s">
        <v>2798</v>
      </c>
      <c r="B754" s="1">
        <v>45598</v>
      </c>
      <c r="C754" t="s">
        <v>394</v>
      </c>
      <c r="D754" t="s">
        <v>1842</v>
      </c>
      <c r="E754" t="s">
        <v>1995</v>
      </c>
      <c r="F754" s="6">
        <v>4</v>
      </c>
      <c r="G754" s="8">
        <v>867.94</v>
      </c>
      <c r="H754" s="10">
        <v>3471.76</v>
      </c>
      <c r="I754" s="8">
        <f>salesfact[[#This Row],[Total Price ]]*J754</f>
        <v>902.65760000000012</v>
      </c>
      <c r="J754" s="9">
        <v>0.26</v>
      </c>
      <c r="K754" s="4" t="s">
        <v>2046</v>
      </c>
      <c r="L754" s="10">
        <v>2569.1024000000002</v>
      </c>
    </row>
    <row r="755" spans="1:12" ht="14.4" x14ac:dyDescent="0.3">
      <c r="A755" t="s">
        <v>2799</v>
      </c>
      <c r="B755" s="1">
        <v>45591</v>
      </c>
      <c r="C755" t="s">
        <v>750</v>
      </c>
      <c r="D755" t="s">
        <v>1779</v>
      </c>
      <c r="E755" t="s">
        <v>2026</v>
      </c>
      <c r="F755" s="6">
        <v>1</v>
      </c>
      <c r="G755" s="8">
        <v>623.88</v>
      </c>
      <c r="H755" s="10">
        <v>623.88</v>
      </c>
      <c r="I755" s="8">
        <f>salesfact[[#This Row],[Total Price ]]*J755</f>
        <v>155.97</v>
      </c>
      <c r="J755" s="9">
        <v>0.25</v>
      </c>
      <c r="K755" s="4" t="s">
        <v>2044</v>
      </c>
      <c r="L755" s="10">
        <v>467.91</v>
      </c>
    </row>
    <row r="756" spans="1:12" ht="14.4" x14ac:dyDescent="0.3">
      <c r="A756" t="s">
        <v>2800</v>
      </c>
      <c r="B756" s="1">
        <v>45546</v>
      </c>
      <c r="C756" t="s">
        <v>688</v>
      </c>
      <c r="D756" t="s">
        <v>1789</v>
      </c>
      <c r="E756" t="s">
        <v>2018</v>
      </c>
      <c r="F756" s="6">
        <v>2</v>
      </c>
      <c r="G756" s="8">
        <v>567.95000000000005</v>
      </c>
      <c r="H756" s="10">
        <v>1135.9000000000001</v>
      </c>
      <c r="I756" s="8">
        <f>salesfact[[#This Row],[Total Price ]]*J756</f>
        <v>136.30799999999999</v>
      </c>
      <c r="J756" s="9">
        <v>0.12</v>
      </c>
      <c r="K756" s="4" t="s">
        <v>2046</v>
      </c>
      <c r="L756" s="10">
        <v>999.5920000000001</v>
      </c>
    </row>
    <row r="757" spans="1:12" ht="14.4" x14ac:dyDescent="0.3">
      <c r="A757" t="s">
        <v>2801</v>
      </c>
      <c r="B757" s="1">
        <v>45483</v>
      </c>
      <c r="C757" t="s">
        <v>1134</v>
      </c>
      <c r="D757" t="s">
        <v>1753</v>
      </c>
      <c r="E757" t="s">
        <v>2029</v>
      </c>
      <c r="F757" s="6">
        <v>2</v>
      </c>
      <c r="G757" s="8">
        <v>671.69</v>
      </c>
      <c r="H757" s="10">
        <v>1343.38</v>
      </c>
      <c r="I757" s="8">
        <f>salesfact[[#This Row],[Total Price ]]*J757</f>
        <v>255.24220000000003</v>
      </c>
      <c r="J757" s="9">
        <v>0.19</v>
      </c>
      <c r="K757" s="4" t="s">
        <v>2044</v>
      </c>
      <c r="L757" s="10">
        <v>1088.1378</v>
      </c>
    </row>
    <row r="758" spans="1:12" ht="14.4" x14ac:dyDescent="0.3">
      <c r="A758" t="s">
        <v>2802</v>
      </c>
      <c r="B758" s="1">
        <v>45786</v>
      </c>
      <c r="C758" t="s">
        <v>781</v>
      </c>
      <c r="D758" t="s">
        <v>1663</v>
      </c>
      <c r="E758" t="s">
        <v>1998</v>
      </c>
      <c r="F758" s="6">
        <v>2</v>
      </c>
      <c r="G758" s="8">
        <v>257.95999999999998</v>
      </c>
      <c r="H758" s="10">
        <v>515.91999999999996</v>
      </c>
      <c r="I758" s="8">
        <f>salesfact[[#This Row],[Total Price ]]*J758</f>
        <v>108.34319999999998</v>
      </c>
      <c r="J758" s="9">
        <v>0.21</v>
      </c>
      <c r="K758" s="4" t="s">
        <v>2046</v>
      </c>
      <c r="L758" s="10">
        <v>407.57679999999999</v>
      </c>
    </row>
    <row r="759" spans="1:12" ht="14.4" x14ac:dyDescent="0.3">
      <c r="A759" t="s">
        <v>2803</v>
      </c>
      <c r="B759" s="1">
        <v>45475</v>
      </c>
      <c r="C759" t="s">
        <v>774</v>
      </c>
      <c r="D759" t="s">
        <v>1960</v>
      </c>
      <c r="E759" t="s">
        <v>2032</v>
      </c>
      <c r="F759" s="6">
        <v>4</v>
      </c>
      <c r="G759" s="8">
        <v>281.48</v>
      </c>
      <c r="H759" s="10">
        <v>1125.92</v>
      </c>
      <c r="I759" s="8">
        <f>salesfact[[#This Row],[Total Price ]]*J759</f>
        <v>303.99840000000006</v>
      </c>
      <c r="J759" s="9">
        <v>0.27</v>
      </c>
      <c r="K759" s="4" t="s">
        <v>2046</v>
      </c>
      <c r="L759" s="10">
        <v>821.92160000000001</v>
      </c>
    </row>
    <row r="760" spans="1:12" ht="14.4" x14ac:dyDescent="0.3">
      <c r="A760" t="s">
        <v>2804</v>
      </c>
      <c r="B760" s="1">
        <v>45470</v>
      </c>
      <c r="C760" t="s">
        <v>1114</v>
      </c>
      <c r="D760" t="s">
        <v>1718</v>
      </c>
      <c r="E760" t="s">
        <v>2011</v>
      </c>
      <c r="F760" s="6">
        <v>1</v>
      </c>
      <c r="G760" s="8">
        <v>202.13</v>
      </c>
      <c r="H760" s="10">
        <v>202.13</v>
      </c>
      <c r="I760" s="8">
        <f>salesfact[[#This Row],[Total Price ]]*J760</f>
        <v>26.276900000000001</v>
      </c>
      <c r="J760" s="9">
        <v>0.13</v>
      </c>
      <c r="K760" s="4" t="s">
        <v>2049</v>
      </c>
      <c r="L760" s="10">
        <v>175.85310000000001</v>
      </c>
    </row>
    <row r="761" spans="1:12" ht="14.4" x14ac:dyDescent="0.3">
      <c r="A761" t="s">
        <v>2805</v>
      </c>
      <c r="B761" s="1">
        <v>45243</v>
      </c>
      <c r="C761" t="s">
        <v>981</v>
      </c>
      <c r="D761" t="s">
        <v>1888</v>
      </c>
      <c r="E761" t="s">
        <v>1992</v>
      </c>
      <c r="F761" s="6">
        <v>1</v>
      </c>
      <c r="G761" s="8">
        <v>370.66</v>
      </c>
      <c r="H761" s="10">
        <v>370.66</v>
      </c>
      <c r="I761" s="8">
        <f>salesfact[[#This Row],[Total Price ]]*J761</f>
        <v>3.7066000000000003</v>
      </c>
      <c r="J761" s="9">
        <v>0.01</v>
      </c>
      <c r="K761" s="4" t="s">
        <v>2046</v>
      </c>
      <c r="L761" s="10">
        <v>366.95339999999999</v>
      </c>
    </row>
    <row r="762" spans="1:12" ht="14.4" x14ac:dyDescent="0.3">
      <c r="A762" t="s">
        <v>2806</v>
      </c>
      <c r="B762" s="1">
        <v>45341</v>
      </c>
      <c r="C762" t="s">
        <v>41</v>
      </c>
      <c r="D762" t="s">
        <v>1848</v>
      </c>
      <c r="E762" t="s">
        <v>2013</v>
      </c>
      <c r="F762" s="6">
        <v>4</v>
      </c>
      <c r="G762" s="8">
        <v>731.53</v>
      </c>
      <c r="H762" s="10">
        <v>2926.12</v>
      </c>
      <c r="I762" s="8">
        <f>salesfact[[#This Row],[Total Price ]]*J762</f>
        <v>351.13439999999997</v>
      </c>
      <c r="J762" s="9">
        <v>0.12</v>
      </c>
      <c r="K762" s="4" t="s">
        <v>2044</v>
      </c>
      <c r="L762" s="10">
        <v>2574.9856</v>
      </c>
    </row>
    <row r="763" spans="1:12" ht="14.4" x14ac:dyDescent="0.3">
      <c r="A763" t="s">
        <v>2807</v>
      </c>
      <c r="B763" s="1">
        <v>45371</v>
      </c>
      <c r="C763" t="s">
        <v>650</v>
      </c>
      <c r="D763" t="s">
        <v>1900</v>
      </c>
      <c r="E763" t="s">
        <v>1976</v>
      </c>
      <c r="F763" s="6">
        <v>3</v>
      </c>
      <c r="G763" s="8">
        <v>468.25</v>
      </c>
      <c r="H763" s="10">
        <v>1404.75</v>
      </c>
      <c r="I763" s="8">
        <f>salesfact[[#This Row],[Total Price ]]*J763</f>
        <v>98.33250000000001</v>
      </c>
      <c r="J763" s="9">
        <v>7.0000000000000007E-2</v>
      </c>
      <c r="K763" s="4" t="s">
        <v>2046</v>
      </c>
      <c r="L763" s="10">
        <v>1306.4175</v>
      </c>
    </row>
    <row r="764" spans="1:12" ht="14.4" x14ac:dyDescent="0.3">
      <c r="A764" t="s">
        <v>2808</v>
      </c>
      <c r="B764" s="1">
        <v>45360</v>
      </c>
      <c r="C764" t="s">
        <v>17</v>
      </c>
      <c r="D764" t="s">
        <v>1866</v>
      </c>
      <c r="E764" t="s">
        <v>1971</v>
      </c>
      <c r="F764" s="6">
        <v>1</v>
      </c>
      <c r="G764" s="8">
        <v>928.72</v>
      </c>
      <c r="H764" s="10">
        <v>928.72</v>
      </c>
      <c r="I764" s="8">
        <f>salesfact[[#This Row],[Total Price ]]*J764</f>
        <v>92.872000000000014</v>
      </c>
      <c r="J764" s="9">
        <v>0.1</v>
      </c>
      <c r="K764" s="4" t="s">
        <v>2049</v>
      </c>
      <c r="L764" s="10">
        <v>835.84800000000007</v>
      </c>
    </row>
    <row r="765" spans="1:12" ht="14.4" x14ac:dyDescent="0.3">
      <c r="A765" t="s">
        <v>2809</v>
      </c>
      <c r="B765" s="1">
        <v>45499</v>
      </c>
      <c r="C765" t="s">
        <v>440</v>
      </c>
      <c r="D765" t="s">
        <v>1655</v>
      </c>
      <c r="E765" t="s">
        <v>2029</v>
      </c>
      <c r="F765" s="6">
        <v>3</v>
      </c>
      <c r="G765" s="8">
        <v>217.22</v>
      </c>
      <c r="H765" s="10">
        <v>651.66</v>
      </c>
      <c r="I765" s="8">
        <f>salesfact[[#This Row],[Total Price ]]*J765</f>
        <v>39.099599999999995</v>
      </c>
      <c r="J765" s="9">
        <v>0.06</v>
      </c>
      <c r="K765" s="4" t="s">
        <v>2046</v>
      </c>
      <c r="L765" s="10">
        <v>612.56039999999996</v>
      </c>
    </row>
    <row r="766" spans="1:12" ht="14.4" x14ac:dyDescent="0.3">
      <c r="A766" t="s">
        <v>2810</v>
      </c>
      <c r="B766" s="1">
        <v>45745</v>
      </c>
      <c r="C766" t="s">
        <v>1373</v>
      </c>
      <c r="D766" t="s">
        <v>1731</v>
      </c>
      <c r="E766" t="s">
        <v>1985</v>
      </c>
      <c r="F766" s="6">
        <v>1</v>
      </c>
      <c r="G766" s="8">
        <v>387.99</v>
      </c>
      <c r="H766" s="10">
        <v>387.99</v>
      </c>
      <c r="I766" s="8">
        <f>salesfact[[#This Row],[Total Price ]]*J766</f>
        <v>116.39699999999999</v>
      </c>
      <c r="J766" s="9">
        <v>0.3</v>
      </c>
      <c r="K766" s="4" t="s">
        <v>2044</v>
      </c>
      <c r="L766" s="10">
        <v>271.59300000000002</v>
      </c>
    </row>
    <row r="767" spans="1:12" ht="14.4" x14ac:dyDescent="0.3">
      <c r="A767" t="s">
        <v>2811</v>
      </c>
      <c r="B767" s="1">
        <v>45718</v>
      </c>
      <c r="C767" t="s">
        <v>1568</v>
      </c>
      <c r="D767" t="s">
        <v>1711</v>
      </c>
      <c r="E767" t="s">
        <v>1995</v>
      </c>
      <c r="F767" s="6">
        <v>4</v>
      </c>
      <c r="G767" s="8">
        <v>186.24</v>
      </c>
      <c r="H767" s="10">
        <v>744.96</v>
      </c>
      <c r="I767" s="8">
        <f>salesfact[[#This Row],[Total Price ]]*J767</f>
        <v>171.34080000000003</v>
      </c>
      <c r="J767" s="9">
        <v>0.23</v>
      </c>
      <c r="K767" s="4" t="s">
        <v>2044</v>
      </c>
      <c r="L767" s="10">
        <v>573.61920000000009</v>
      </c>
    </row>
    <row r="768" spans="1:12" ht="14.4" x14ac:dyDescent="0.3">
      <c r="A768" t="s">
        <v>2812</v>
      </c>
      <c r="B768" s="1">
        <v>45454</v>
      </c>
      <c r="C768" t="s">
        <v>1057</v>
      </c>
      <c r="D768" t="s">
        <v>1783</v>
      </c>
      <c r="E768" t="s">
        <v>2001</v>
      </c>
      <c r="F768" s="6">
        <v>4</v>
      </c>
      <c r="G768" s="8">
        <v>609.05999999999995</v>
      </c>
      <c r="H768" s="10">
        <v>2436.2399999999998</v>
      </c>
      <c r="I768" s="8">
        <f>salesfact[[#This Row],[Total Price ]]*J768</f>
        <v>535.97280000000001</v>
      </c>
      <c r="J768" s="9">
        <v>0.22</v>
      </c>
      <c r="K768" s="4" t="s">
        <v>2049</v>
      </c>
      <c r="L768" s="10">
        <v>1900.2672</v>
      </c>
    </row>
    <row r="769" spans="1:12" ht="14.4" x14ac:dyDescent="0.3">
      <c r="A769" t="s">
        <v>2813</v>
      </c>
      <c r="B769" s="1">
        <v>45434</v>
      </c>
      <c r="C769" t="s">
        <v>1466</v>
      </c>
      <c r="D769" t="s">
        <v>1760</v>
      </c>
      <c r="E769" t="s">
        <v>2011</v>
      </c>
      <c r="F769" s="6">
        <v>1</v>
      </c>
      <c r="G769" s="8">
        <v>827.91</v>
      </c>
      <c r="H769" s="10">
        <v>827.91</v>
      </c>
      <c r="I769" s="8">
        <f>salesfact[[#This Row],[Total Price ]]*J769</f>
        <v>173.86109999999999</v>
      </c>
      <c r="J769" s="9">
        <v>0.21</v>
      </c>
      <c r="K769" s="4" t="s">
        <v>2046</v>
      </c>
      <c r="L769" s="10">
        <v>654.0489</v>
      </c>
    </row>
    <row r="770" spans="1:12" ht="14.4" x14ac:dyDescent="0.3">
      <c r="A770" t="s">
        <v>2814</v>
      </c>
      <c r="B770" s="1">
        <v>45486</v>
      </c>
      <c r="C770" t="s">
        <v>685</v>
      </c>
      <c r="D770" t="s">
        <v>1915</v>
      </c>
      <c r="E770" t="s">
        <v>1971</v>
      </c>
      <c r="F770" s="6">
        <v>1</v>
      </c>
      <c r="G770" s="8">
        <v>303.79000000000002</v>
      </c>
      <c r="H770" s="10">
        <v>303.79000000000002</v>
      </c>
      <c r="I770" s="8">
        <f>salesfact[[#This Row],[Total Price ]]*J770</f>
        <v>72.909599999999998</v>
      </c>
      <c r="J770" s="9">
        <v>0.24</v>
      </c>
      <c r="K770" s="4" t="s">
        <v>2046</v>
      </c>
      <c r="L770" s="10">
        <v>230.88040000000001</v>
      </c>
    </row>
    <row r="771" spans="1:12" ht="14.4" x14ac:dyDescent="0.3">
      <c r="A771" t="s">
        <v>2815</v>
      </c>
      <c r="B771" s="1">
        <v>45902</v>
      </c>
      <c r="C771" t="s">
        <v>450</v>
      </c>
      <c r="D771" t="s">
        <v>1772</v>
      </c>
      <c r="E771" t="s">
        <v>1995</v>
      </c>
      <c r="F771" s="6">
        <v>2</v>
      </c>
      <c r="G771" s="8">
        <v>365.91</v>
      </c>
      <c r="H771" s="10">
        <v>731.82</v>
      </c>
      <c r="I771" s="8">
        <f>salesfact[[#This Row],[Total Price ]]*J771</f>
        <v>102.45480000000002</v>
      </c>
      <c r="J771" s="9">
        <v>0.14000000000000001</v>
      </c>
      <c r="K771" s="4" t="s">
        <v>2049</v>
      </c>
      <c r="L771" s="10">
        <v>629.36520000000007</v>
      </c>
    </row>
    <row r="772" spans="1:12" ht="14.4" x14ac:dyDescent="0.3">
      <c r="A772" t="s">
        <v>2816</v>
      </c>
      <c r="B772" s="1">
        <v>45762</v>
      </c>
      <c r="C772" t="s">
        <v>320</v>
      </c>
      <c r="D772" t="s">
        <v>1735</v>
      </c>
      <c r="E772" t="s">
        <v>2026</v>
      </c>
      <c r="F772" s="6">
        <v>3</v>
      </c>
      <c r="G772" s="8">
        <v>852.72</v>
      </c>
      <c r="H772" s="10">
        <v>2558.16</v>
      </c>
      <c r="I772" s="8">
        <f>salesfact[[#This Row],[Total Price ]]*J772</f>
        <v>409.30559999999997</v>
      </c>
      <c r="J772" s="9">
        <v>0.16</v>
      </c>
      <c r="K772" s="4" t="s">
        <v>2044</v>
      </c>
      <c r="L772" s="10">
        <v>2148.8544000000002</v>
      </c>
    </row>
    <row r="773" spans="1:12" ht="14.4" x14ac:dyDescent="0.3">
      <c r="A773" t="s">
        <v>2817</v>
      </c>
      <c r="B773" s="1">
        <v>45752</v>
      </c>
      <c r="C773" t="s">
        <v>903</v>
      </c>
      <c r="D773" t="s">
        <v>1682</v>
      </c>
      <c r="E773" t="s">
        <v>1988</v>
      </c>
      <c r="F773" s="6">
        <v>1</v>
      </c>
      <c r="G773" s="8">
        <v>768.25</v>
      </c>
      <c r="H773" s="10">
        <v>768.25</v>
      </c>
      <c r="I773" s="8">
        <f>salesfact[[#This Row],[Total Price ]]*J773</f>
        <v>138.285</v>
      </c>
      <c r="J773" s="9">
        <v>0.18</v>
      </c>
      <c r="K773" s="4" t="s">
        <v>2044</v>
      </c>
      <c r="L773" s="10">
        <v>629.96500000000003</v>
      </c>
    </row>
    <row r="774" spans="1:12" ht="14.4" x14ac:dyDescent="0.3">
      <c r="A774" t="s">
        <v>2818</v>
      </c>
      <c r="B774" s="1">
        <v>45254</v>
      </c>
      <c r="C774" t="s">
        <v>1216</v>
      </c>
      <c r="D774" t="s">
        <v>1942</v>
      </c>
      <c r="E774" t="s">
        <v>2032</v>
      </c>
      <c r="F774" s="6">
        <v>2</v>
      </c>
      <c r="G774" s="8">
        <v>318.62</v>
      </c>
      <c r="H774" s="10">
        <v>637.24</v>
      </c>
      <c r="I774" s="8">
        <f>salesfact[[#This Row],[Total Price ]]*J774</f>
        <v>12.7448</v>
      </c>
      <c r="J774" s="9">
        <v>0.02</v>
      </c>
      <c r="K774" s="4" t="s">
        <v>2049</v>
      </c>
      <c r="L774" s="10">
        <v>624.49519999999995</v>
      </c>
    </row>
    <row r="775" spans="1:12" ht="14.4" x14ac:dyDescent="0.3">
      <c r="A775" t="s">
        <v>2819</v>
      </c>
      <c r="B775" s="1">
        <v>45683</v>
      </c>
      <c r="C775" t="s">
        <v>240</v>
      </c>
      <c r="D775" t="s">
        <v>1894</v>
      </c>
      <c r="E775" t="s">
        <v>1980</v>
      </c>
      <c r="F775" s="6">
        <v>4</v>
      </c>
      <c r="G775" s="8">
        <v>402.11</v>
      </c>
      <c r="H775" s="10">
        <v>1608.44</v>
      </c>
      <c r="I775" s="8">
        <f>salesfact[[#This Row],[Total Price ]]*J775</f>
        <v>225.18160000000003</v>
      </c>
      <c r="J775" s="9">
        <v>0.14000000000000001</v>
      </c>
      <c r="K775" s="4" t="s">
        <v>2046</v>
      </c>
      <c r="L775" s="10">
        <v>1383.2583999999999</v>
      </c>
    </row>
    <row r="776" spans="1:12" ht="14.4" x14ac:dyDescent="0.3">
      <c r="A776" t="s">
        <v>2820</v>
      </c>
      <c r="B776" s="1">
        <v>45804</v>
      </c>
      <c r="C776" t="s">
        <v>1381</v>
      </c>
      <c r="D776" t="s">
        <v>1918</v>
      </c>
      <c r="E776" t="s">
        <v>2026</v>
      </c>
      <c r="F776" s="6">
        <v>3</v>
      </c>
      <c r="G776" s="8">
        <v>846.31</v>
      </c>
      <c r="H776" s="10">
        <v>2538.9299999999998</v>
      </c>
      <c r="I776" s="8">
        <f>salesfact[[#This Row],[Total Price ]]*J776</f>
        <v>457.00739999999996</v>
      </c>
      <c r="J776" s="9">
        <v>0.18</v>
      </c>
      <c r="K776" s="4" t="s">
        <v>2049</v>
      </c>
      <c r="L776" s="10">
        <v>2081.9225999999999</v>
      </c>
    </row>
    <row r="777" spans="1:12" ht="14.4" x14ac:dyDescent="0.3">
      <c r="A777" t="s">
        <v>2821</v>
      </c>
      <c r="B777" s="1">
        <v>45821</v>
      </c>
      <c r="C777" t="s">
        <v>661</v>
      </c>
      <c r="D777" t="s">
        <v>1948</v>
      </c>
      <c r="E777" t="s">
        <v>2018</v>
      </c>
      <c r="F777" s="6">
        <v>1</v>
      </c>
      <c r="G777" s="8">
        <v>269.94</v>
      </c>
      <c r="H777" s="10">
        <v>269.94</v>
      </c>
      <c r="I777" s="8">
        <f>salesfact[[#This Row],[Total Price ]]*J777</f>
        <v>18.895800000000001</v>
      </c>
      <c r="J777" s="9">
        <v>7.0000000000000007E-2</v>
      </c>
      <c r="K777" s="4" t="s">
        <v>2049</v>
      </c>
      <c r="L777" s="10">
        <v>251.04419999999999</v>
      </c>
    </row>
    <row r="778" spans="1:12" ht="14.4" x14ac:dyDescent="0.3">
      <c r="A778" t="s">
        <v>2822</v>
      </c>
      <c r="B778" s="1">
        <v>45472</v>
      </c>
      <c r="C778" t="s">
        <v>886</v>
      </c>
      <c r="D778" t="s">
        <v>1718</v>
      </c>
      <c r="E778" t="s">
        <v>1988</v>
      </c>
      <c r="F778" s="6">
        <v>3</v>
      </c>
      <c r="G778" s="8">
        <v>909.25</v>
      </c>
      <c r="H778" s="10">
        <v>2727.75</v>
      </c>
      <c r="I778" s="8">
        <f>salesfact[[#This Row],[Total Price ]]*J778</f>
        <v>791.0474999999999</v>
      </c>
      <c r="J778" s="9">
        <v>0.28999999999999998</v>
      </c>
      <c r="K778" s="4" t="s">
        <v>2049</v>
      </c>
      <c r="L778" s="10">
        <v>1936.7025000000001</v>
      </c>
    </row>
    <row r="779" spans="1:12" ht="14.4" x14ac:dyDescent="0.3">
      <c r="A779" t="s">
        <v>2823</v>
      </c>
      <c r="B779" s="1">
        <v>45331</v>
      </c>
      <c r="C779" t="s">
        <v>1252</v>
      </c>
      <c r="D779" t="s">
        <v>1939</v>
      </c>
      <c r="E779" t="s">
        <v>2013</v>
      </c>
      <c r="F779" s="6">
        <v>2</v>
      </c>
      <c r="G779" s="8">
        <v>229.81</v>
      </c>
      <c r="H779" s="10">
        <v>459.62</v>
      </c>
      <c r="I779" s="8">
        <f>salesfact[[#This Row],[Total Price ]]*J779</f>
        <v>96.520200000000003</v>
      </c>
      <c r="J779" s="9">
        <v>0.21</v>
      </c>
      <c r="K779" s="4" t="s">
        <v>2049</v>
      </c>
      <c r="L779" s="10">
        <v>363.09980000000002</v>
      </c>
    </row>
    <row r="780" spans="1:12" ht="14.4" x14ac:dyDescent="0.3">
      <c r="A780" t="s">
        <v>2824</v>
      </c>
      <c r="B780" s="1">
        <v>45451</v>
      </c>
      <c r="C780" t="s">
        <v>188</v>
      </c>
      <c r="D780" t="s">
        <v>1900</v>
      </c>
      <c r="E780" t="s">
        <v>2020</v>
      </c>
      <c r="F780" s="6">
        <v>3</v>
      </c>
      <c r="G780" s="8">
        <v>442.36</v>
      </c>
      <c r="H780" s="10">
        <v>1327.08</v>
      </c>
      <c r="I780" s="8">
        <f>salesfact[[#This Row],[Total Price ]]*J780</f>
        <v>79.624799999999993</v>
      </c>
      <c r="J780" s="9">
        <v>0.06</v>
      </c>
      <c r="K780" s="4" t="s">
        <v>2046</v>
      </c>
      <c r="L780" s="10">
        <v>1247.4552000000001</v>
      </c>
    </row>
    <row r="781" spans="1:12" ht="14.4" x14ac:dyDescent="0.3">
      <c r="A781" t="s">
        <v>2825</v>
      </c>
      <c r="B781" s="1">
        <v>45386</v>
      </c>
      <c r="C781" t="s">
        <v>881</v>
      </c>
      <c r="D781" t="s">
        <v>1924</v>
      </c>
      <c r="E781" t="s">
        <v>1985</v>
      </c>
      <c r="F781" s="6">
        <v>3</v>
      </c>
      <c r="G781" s="8">
        <v>413.74</v>
      </c>
      <c r="H781" s="10">
        <v>1241.22</v>
      </c>
      <c r="I781" s="8">
        <f>salesfact[[#This Row],[Total Price ]]*J781</f>
        <v>12.4122</v>
      </c>
      <c r="J781" s="9">
        <v>0.01</v>
      </c>
      <c r="K781" s="4" t="s">
        <v>2044</v>
      </c>
      <c r="L781" s="10">
        <v>1228.8078</v>
      </c>
    </row>
    <row r="782" spans="1:12" ht="14.4" x14ac:dyDescent="0.3">
      <c r="A782" t="s">
        <v>2826</v>
      </c>
      <c r="B782" s="1">
        <v>45477</v>
      </c>
      <c r="C782" t="s">
        <v>1620</v>
      </c>
      <c r="D782" t="s">
        <v>1933</v>
      </c>
      <c r="E782" t="s">
        <v>2018</v>
      </c>
      <c r="F782" s="6">
        <v>4</v>
      </c>
      <c r="G782" s="8">
        <v>79.75</v>
      </c>
      <c r="H782" s="10">
        <v>319</v>
      </c>
      <c r="I782" s="8">
        <f>salesfact[[#This Row],[Total Price ]]*J782</f>
        <v>57.419999999999995</v>
      </c>
      <c r="J782" s="9">
        <v>0.18</v>
      </c>
      <c r="K782" s="4" t="s">
        <v>2046</v>
      </c>
      <c r="L782" s="10">
        <v>261.58</v>
      </c>
    </row>
    <row r="783" spans="1:12" ht="14.4" x14ac:dyDescent="0.3">
      <c r="A783" t="s">
        <v>2827</v>
      </c>
      <c r="B783" s="1">
        <v>45433</v>
      </c>
      <c r="C783" t="s">
        <v>1617</v>
      </c>
      <c r="D783" t="s">
        <v>1783</v>
      </c>
      <c r="E783" t="s">
        <v>2013</v>
      </c>
      <c r="F783" s="6">
        <v>4</v>
      </c>
      <c r="G783" s="8">
        <v>95.06</v>
      </c>
      <c r="H783" s="10">
        <v>380.24</v>
      </c>
      <c r="I783" s="8">
        <f>salesfact[[#This Row],[Total Price ]]*J783</f>
        <v>11.4072</v>
      </c>
      <c r="J783" s="9">
        <v>0.03</v>
      </c>
      <c r="K783" s="4" t="s">
        <v>2044</v>
      </c>
      <c r="L783" s="10">
        <v>368.83280000000002</v>
      </c>
    </row>
    <row r="784" spans="1:12" ht="14.4" x14ac:dyDescent="0.3">
      <c r="A784" t="s">
        <v>2828</v>
      </c>
      <c r="B784" s="1">
        <v>45759</v>
      </c>
      <c r="C784" t="s">
        <v>1403</v>
      </c>
      <c r="D784" t="s">
        <v>1960</v>
      </c>
      <c r="E784" t="s">
        <v>1998</v>
      </c>
      <c r="F784" s="6">
        <v>4</v>
      </c>
      <c r="G784" s="8">
        <v>107.08</v>
      </c>
      <c r="H784" s="10">
        <v>428.32</v>
      </c>
      <c r="I784" s="8">
        <f>salesfact[[#This Row],[Total Price ]]*J784</f>
        <v>115.6464</v>
      </c>
      <c r="J784" s="9">
        <v>0.27</v>
      </c>
      <c r="K784" s="4" t="s">
        <v>2049</v>
      </c>
      <c r="L784" s="10">
        <v>312.67360000000002</v>
      </c>
    </row>
    <row r="785" spans="1:12" ht="14.4" x14ac:dyDescent="0.3">
      <c r="A785" t="s">
        <v>2829</v>
      </c>
      <c r="B785" s="1">
        <v>45794</v>
      </c>
      <c r="C785" t="s">
        <v>1563</v>
      </c>
      <c r="D785" t="s">
        <v>1963</v>
      </c>
      <c r="E785" t="s">
        <v>2029</v>
      </c>
      <c r="F785" s="6">
        <v>1</v>
      </c>
      <c r="G785" s="8">
        <v>873.18</v>
      </c>
      <c r="H785" s="10">
        <v>873.18</v>
      </c>
      <c r="I785" s="8">
        <f>salesfact[[#This Row],[Total Price ]]*J785</f>
        <v>26.195399999999996</v>
      </c>
      <c r="J785" s="9">
        <v>0.03</v>
      </c>
      <c r="K785" s="4" t="s">
        <v>2049</v>
      </c>
      <c r="L785" s="10">
        <v>846.98459999999989</v>
      </c>
    </row>
    <row r="786" spans="1:12" ht="14.4" x14ac:dyDescent="0.3">
      <c r="A786" t="s">
        <v>2830</v>
      </c>
      <c r="B786" s="1">
        <v>45764</v>
      </c>
      <c r="C786" t="s">
        <v>1294</v>
      </c>
      <c r="D786" t="s">
        <v>1876</v>
      </c>
      <c r="E786" t="s">
        <v>2029</v>
      </c>
      <c r="F786" s="6">
        <v>1</v>
      </c>
      <c r="G786" s="8">
        <v>914.75</v>
      </c>
      <c r="H786" s="10">
        <v>914.75</v>
      </c>
      <c r="I786" s="8">
        <f>salesfact[[#This Row],[Total Price ]]*J786</f>
        <v>91.475000000000009</v>
      </c>
      <c r="J786" s="9">
        <v>0.1</v>
      </c>
      <c r="K786" s="4" t="s">
        <v>2049</v>
      </c>
      <c r="L786" s="10">
        <v>823.27499999999998</v>
      </c>
    </row>
    <row r="787" spans="1:12" ht="14.4" x14ac:dyDescent="0.3">
      <c r="A787" t="s">
        <v>2831</v>
      </c>
      <c r="B787" s="1">
        <v>45279</v>
      </c>
      <c r="C787" t="s">
        <v>240</v>
      </c>
      <c r="D787" t="s">
        <v>1885</v>
      </c>
      <c r="E787" t="s">
        <v>2016</v>
      </c>
      <c r="F787" s="6">
        <v>4</v>
      </c>
      <c r="G787" s="8">
        <v>457.33</v>
      </c>
      <c r="H787" s="10">
        <v>1829.32</v>
      </c>
      <c r="I787" s="8">
        <f>salesfact[[#This Row],[Total Price ]]*J787</f>
        <v>182.93200000000002</v>
      </c>
      <c r="J787" s="9">
        <v>0.1</v>
      </c>
      <c r="K787" s="4" t="s">
        <v>2044</v>
      </c>
      <c r="L787" s="10">
        <v>1646.3879999999999</v>
      </c>
    </row>
    <row r="788" spans="1:12" ht="14.4" x14ac:dyDescent="0.3">
      <c r="A788" t="s">
        <v>2832</v>
      </c>
      <c r="B788" s="1">
        <v>45602</v>
      </c>
      <c r="C788" t="s">
        <v>1046</v>
      </c>
      <c r="D788" t="s">
        <v>1963</v>
      </c>
      <c r="E788" t="s">
        <v>1985</v>
      </c>
      <c r="F788" s="6">
        <v>3</v>
      </c>
      <c r="G788" s="8">
        <v>761.88</v>
      </c>
      <c r="H788" s="10">
        <v>2285.64</v>
      </c>
      <c r="I788" s="8">
        <f>salesfact[[#This Row],[Total Price ]]*J788</f>
        <v>525.69719999999995</v>
      </c>
      <c r="J788" s="9">
        <v>0.23</v>
      </c>
      <c r="K788" s="4" t="s">
        <v>2046</v>
      </c>
      <c r="L788" s="10">
        <v>1759.9428</v>
      </c>
    </row>
    <row r="789" spans="1:12" ht="14.4" x14ac:dyDescent="0.3">
      <c r="A789" t="s">
        <v>2833</v>
      </c>
      <c r="B789" s="1">
        <v>45793</v>
      </c>
      <c r="C789" t="s">
        <v>688</v>
      </c>
      <c r="D789" t="s">
        <v>1772</v>
      </c>
      <c r="E789" t="s">
        <v>2032</v>
      </c>
      <c r="F789" s="6">
        <v>4</v>
      </c>
      <c r="G789" s="8">
        <v>122.87</v>
      </c>
      <c r="H789" s="10">
        <v>491.48</v>
      </c>
      <c r="I789" s="8">
        <f>salesfact[[#This Row],[Total Price ]]*J789</f>
        <v>63.892400000000002</v>
      </c>
      <c r="J789" s="9">
        <v>0.13</v>
      </c>
      <c r="K789" s="4" t="s">
        <v>2044</v>
      </c>
      <c r="L789" s="10">
        <v>427.58760000000001</v>
      </c>
    </row>
    <row r="790" spans="1:12" ht="14.4" x14ac:dyDescent="0.3">
      <c r="A790" t="s">
        <v>2834</v>
      </c>
      <c r="B790" s="1">
        <v>45778</v>
      </c>
      <c r="C790" t="s">
        <v>1565</v>
      </c>
      <c r="D790" t="s">
        <v>1885</v>
      </c>
      <c r="E790" t="s">
        <v>1988</v>
      </c>
      <c r="F790" s="6">
        <v>4</v>
      </c>
      <c r="G790" s="8">
        <v>753</v>
      </c>
      <c r="H790" s="10">
        <v>3012</v>
      </c>
      <c r="I790" s="8">
        <f>salesfact[[#This Row],[Total Price ]]*J790</f>
        <v>843.36000000000013</v>
      </c>
      <c r="J790" s="9">
        <v>0.28000000000000003</v>
      </c>
      <c r="K790" s="4" t="s">
        <v>2049</v>
      </c>
      <c r="L790" s="10">
        <v>2168.64</v>
      </c>
    </row>
    <row r="791" spans="1:12" ht="14.4" x14ac:dyDescent="0.3">
      <c r="A791" t="s">
        <v>2835</v>
      </c>
      <c r="B791" s="1">
        <v>45325</v>
      </c>
      <c r="C791" t="s">
        <v>1273</v>
      </c>
      <c r="D791" t="s">
        <v>1659</v>
      </c>
      <c r="E791" t="s">
        <v>1992</v>
      </c>
      <c r="F791" s="6">
        <v>2</v>
      </c>
      <c r="G791" s="8">
        <v>788.05</v>
      </c>
      <c r="H791" s="10">
        <v>1576.1</v>
      </c>
      <c r="I791" s="8">
        <f>salesfact[[#This Row],[Total Price ]]*J791</f>
        <v>330.98099999999999</v>
      </c>
      <c r="J791" s="9">
        <v>0.21</v>
      </c>
      <c r="K791" s="4" t="s">
        <v>2044</v>
      </c>
      <c r="L791" s="10">
        <v>1245.1189999999999</v>
      </c>
    </row>
    <row r="792" spans="1:12" ht="14.4" x14ac:dyDescent="0.3">
      <c r="A792" t="s">
        <v>2836</v>
      </c>
      <c r="B792" s="1">
        <v>45875</v>
      </c>
      <c r="C792" t="s">
        <v>1531</v>
      </c>
      <c r="D792" t="s">
        <v>1912</v>
      </c>
      <c r="E792" t="s">
        <v>2008</v>
      </c>
      <c r="F792" s="6">
        <v>2</v>
      </c>
      <c r="G792" s="8">
        <v>807.1</v>
      </c>
      <c r="H792" s="10">
        <v>1614.2</v>
      </c>
      <c r="I792" s="8">
        <f>salesfact[[#This Row],[Total Price ]]*J792</f>
        <v>468.11799999999999</v>
      </c>
      <c r="J792" s="9">
        <v>0.28999999999999998</v>
      </c>
      <c r="K792" s="4" t="s">
        <v>2044</v>
      </c>
      <c r="L792" s="10">
        <v>1146.0820000000001</v>
      </c>
    </row>
    <row r="793" spans="1:12" ht="14.4" x14ac:dyDescent="0.3">
      <c r="A793" t="s">
        <v>2837</v>
      </c>
      <c r="B793" s="1">
        <v>45320</v>
      </c>
      <c r="C793" t="s">
        <v>551</v>
      </c>
      <c r="D793" t="s">
        <v>1673</v>
      </c>
      <c r="E793" t="s">
        <v>1976</v>
      </c>
      <c r="F793" s="6">
        <v>2</v>
      </c>
      <c r="G793" s="8">
        <v>443.09</v>
      </c>
      <c r="H793" s="10">
        <v>886.18</v>
      </c>
      <c r="I793" s="8">
        <f>salesfact[[#This Row],[Total Price ]]*J793</f>
        <v>17.723600000000001</v>
      </c>
      <c r="J793" s="9">
        <v>0.02</v>
      </c>
      <c r="K793" s="4" t="s">
        <v>2046</v>
      </c>
      <c r="L793" s="10">
        <v>868.45639999999992</v>
      </c>
    </row>
    <row r="794" spans="1:12" ht="14.4" x14ac:dyDescent="0.3">
      <c r="A794" t="s">
        <v>2838</v>
      </c>
      <c r="B794" s="1">
        <v>45870</v>
      </c>
      <c r="C794" t="s">
        <v>1546</v>
      </c>
      <c r="D794" t="s">
        <v>1714</v>
      </c>
      <c r="E794" t="s">
        <v>2020</v>
      </c>
      <c r="F794" s="6">
        <v>1</v>
      </c>
      <c r="G794" s="8">
        <v>512.16</v>
      </c>
      <c r="H794" s="10">
        <v>512.16</v>
      </c>
      <c r="I794" s="8">
        <f>salesfact[[#This Row],[Total Price ]]*J794</f>
        <v>10.2432</v>
      </c>
      <c r="J794" s="9">
        <v>0.02</v>
      </c>
      <c r="K794" s="4" t="s">
        <v>2049</v>
      </c>
      <c r="L794" s="10">
        <v>501.91680000000002</v>
      </c>
    </row>
    <row r="795" spans="1:12" ht="14.4" x14ac:dyDescent="0.3">
      <c r="A795" t="s">
        <v>2839</v>
      </c>
      <c r="B795" s="1">
        <v>45577</v>
      </c>
      <c r="C795" t="s">
        <v>788</v>
      </c>
      <c r="D795" t="s">
        <v>1786</v>
      </c>
      <c r="E795" t="s">
        <v>2029</v>
      </c>
      <c r="F795" s="6">
        <v>2</v>
      </c>
      <c r="G795" s="8">
        <v>602.54999999999995</v>
      </c>
      <c r="H795" s="10">
        <v>1205.0999999999999</v>
      </c>
      <c r="I795" s="8">
        <f>salesfact[[#This Row],[Total Price ]]*J795</f>
        <v>277.173</v>
      </c>
      <c r="J795" s="9">
        <v>0.23</v>
      </c>
      <c r="K795" s="4" t="s">
        <v>2049</v>
      </c>
      <c r="L795" s="10">
        <v>927.92699999999991</v>
      </c>
    </row>
    <row r="796" spans="1:12" ht="14.4" x14ac:dyDescent="0.3">
      <c r="A796" t="s">
        <v>2840</v>
      </c>
      <c r="B796" s="1">
        <v>45745</v>
      </c>
      <c r="C796" t="s">
        <v>647</v>
      </c>
      <c r="D796" t="s">
        <v>1789</v>
      </c>
      <c r="E796" t="s">
        <v>1971</v>
      </c>
      <c r="F796" s="6">
        <v>3</v>
      </c>
      <c r="G796" s="8">
        <v>846.19</v>
      </c>
      <c r="H796" s="10">
        <v>2538.5700000000002</v>
      </c>
      <c r="I796" s="8">
        <f>salesfact[[#This Row],[Total Price ]]*J796</f>
        <v>228.47130000000001</v>
      </c>
      <c r="J796" s="9">
        <v>0.09</v>
      </c>
      <c r="K796" s="4" t="s">
        <v>2049</v>
      </c>
      <c r="L796" s="10">
        <v>2310.0987</v>
      </c>
    </row>
    <row r="797" spans="1:12" ht="14.4" x14ac:dyDescent="0.3">
      <c r="A797" t="s">
        <v>2841</v>
      </c>
      <c r="B797" s="1">
        <v>45772</v>
      </c>
      <c r="C797" t="s">
        <v>1145</v>
      </c>
      <c r="D797" t="s">
        <v>1873</v>
      </c>
      <c r="E797" t="s">
        <v>2001</v>
      </c>
      <c r="F797" s="6">
        <v>1</v>
      </c>
      <c r="G797" s="8">
        <v>506.73</v>
      </c>
      <c r="H797" s="10">
        <v>506.73</v>
      </c>
      <c r="I797" s="8">
        <f>salesfact[[#This Row],[Total Price ]]*J797</f>
        <v>146.95169999999999</v>
      </c>
      <c r="J797" s="9">
        <v>0.28999999999999998</v>
      </c>
      <c r="K797" s="4" t="s">
        <v>2044</v>
      </c>
      <c r="L797" s="10">
        <v>359.7783</v>
      </c>
    </row>
    <row r="798" spans="1:12" ht="14.4" x14ac:dyDescent="0.3">
      <c r="A798" t="s">
        <v>2842</v>
      </c>
      <c r="B798" s="1">
        <v>45299</v>
      </c>
      <c r="C798" t="s">
        <v>252</v>
      </c>
      <c r="D798" t="s">
        <v>1818</v>
      </c>
      <c r="E798" t="s">
        <v>2023</v>
      </c>
      <c r="F798" s="6">
        <v>1</v>
      </c>
      <c r="G798" s="8">
        <v>408.66</v>
      </c>
      <c r="H798" s="10">
        <v>408.66</v>
      </c>
      <c r="I798" s="8">
        <f>salesfact[[#This Row],[Total Price ]]*J798</f>
        <v>53.125800000000005</v>
      </c>
      <c r="J798" s="9">
        <v>0.13</v>
      </c>
      <c r="K798" s="4" t="s">
        <v>2049</v>
      </c>
      <c r="L798" s="10">
        <v>355.5342</v>
      </c>
    </row>
    <row r="799" spans="1:12" ht="14.4" x14ac:dyDescent="0.3">
      <c r="A799" t="s">
        <v>2843</v>
      </c>
      <c r="B799" s="1">
        <v>45447</v>
      </c>
      <c r="C799" t="s">
        <v>471</v>
      </c>
      <c r="D799" t="s">
        <v>1673</v>
      </c>
      <c r="E799" t="s">
        <v>2026</v>
      </c>
      <c r="F799" s="6">
        <v>3</v>
      </c>
      <c r="G799" s="8">
        <v>170.48</v>
      </c>
      <c r="H799" s="10">
        <v>511.43999999999994</v>
      </c>
      <c r="I799" s="8">
        <f>salesfact[[#This Row],[Total Price ]]*J799</f>
        <v>30.686399999999995</v>
      </c>
      <c r="J799" s="9">
        <v>0.06</v>
      </c>
      <c r="K799" s="4" t="s">
        <v>2049</v>
      </c>
      <c r="L799" s="10">
        <v>480.75359999999989</v>
      </c>
    </row>
    <row r="800" spans="1:12" ht="14.4" x14ac:dyDescent="0.3">
      <c r="A800" t="s">
        <v>2844</v>
      </c>
      <c r="B800" s="1">
        <v>45717</v>
      </c>
      <c r="C800" t="s">
        <v>424</v>
      </c>
      <c r="D800" t="s">
        <v>1711</v>
      </c>
      <c r="E800" t="s">
        <v>2005</v>
      </c>
      <c r="F800" s="6">
        <v>1</v>
      </c>
      <c r="G800" s="8">
        <v>423.48</v>
      </c>
      <c r="H800" s="10">
        <v>423.48</v>
      </c>
      <c r="I800" s="8">
        <f>salesfact[[#This Row],[Total Price ]]*J800</f>
        <v>76.226399999999998</v>
      </c>
      <c r="J800" s="9">
        <v>0.18</v>
      </c>
      <c r="K800" s="4" t="s">
        <v>2046</v>
      </c>
      <c r="L800" s="10">
        <v>347.25360000000012</v>
      </c>
    </row>
    <row r="801" spans="1:12" ht="14.4" x14ac:dyDescent="0.3">
      <c r="A801" t="s">
        <v>2845</v>
      </c>
      <c r="B801" s="1">
        <v>45213</v>
      </c>
      <c r="C801" t="s">
        <v>870</v>
      </c>
      <c r="D801" t="s">
        <v>1942</v>
      </c>
      <c r="E801" t="s">
        <v>2011</v>
      </c>
      <c r="F801" s="6">
        <v>4</v>
      </c>
      <c r="G801" s="8">
        <v>23.57</v>
      </c>
      <c r="H801" s="10">
        <v>94.28</v>
      </c>
      <c r="I801" s="8">
        <f>salesfact[[#This Row],[Total Price ]]*J801</f>
        <v>9.4280000000000008</v>
      </c>
      <c r="J801" s="9">
        <v>0.1</v>
      </c>
      <c r="K801" s="4" t="s">
        <v>2044</v>
      </c>
      <c r="L801" s="10">
        <v>84.852000000000004</v>
      </c>
    </row>
    <row r="802" spans="1:12" ht="14.4" x14ac:dyDescent="0.3">
      <c r="A802" t="s">
        <v>2846</v>
      </c>
      <c r="B802" s="1">
        <v>45837</v>
      </c>
      <c r="C802" t="s">
        <v>1307</v>
      </c>
      <c r="D802" t="s">
        <v>1789</v>
      </c>
      <c r="E802" t="s">
        <v>2029</v>
      </c>
      <c r="F802" s="6">
        <v>2</v>
      </c>
      <c r="G802" s="8">
        <v>953.26</v>
      </c>
      <c r="H802" s="10">
        <v>1906.52</v>
      </c>
      <c r="I802" s="8">
        <f>salesfact[[#This Row],[Total Price ]]*J802</f>
        <v>190.65200000000002</v>
      </c>
      <c r="J802" s="9">
        <v>0.1</v>
      </c>
      <c r="K802" s="4" t="s">
        <v>2049</v>
      </c>
      <c r="L802" s="10">
        <v>1715.8679999999999</v>
      </c>
    </row>
    <row r="803" spans="1:12" ht="14.4" x14ac:dyDescent="0.3">
      <c r="A803" t="s">
        <v>2847</v>
      </c>
      <c r="B803" s="1">
        <v>45277</v>
      </c>
      <c r="C803" t="s">
        <v>1206</v>
      </c>
      <c r="D803" t="s">
        <v>1885</v>
      </c>
      <c r="E803" t="s">
        <v>1998</v>
      </c>
      <c r="F803" s="6">
        <v>3</v>
      </c>
      <c r="G803" s="8">
        <v>405.13</v>
      </c>
      <c r="H803" s="10">
        <v>1215.3899999999999</v>
      </c>
      <c r="I803" s="8">
        <f>salesfact[[#This Row],[Total Price ]]*J803</f>
        <v>170.15459999999999</v>
      </c>
      <c r="J803" s="9">
        <v>0.14000000000000001</v>
      </c>
      <c r="K803" s="4" t="s">
        <v>2049</v>
      </c>
      <c r="L803" s="10">
        <v>1045.2354</v>
      </c>
    </row>
    <row r="804" spans="1:12" ht="14.4" x14ac:dyDescent="0.3">
      <c r="A804" t="s">
        <v>2848</v>
      </c>
      <c r="B804" s="1">
        <v>45248</v>
      </c>
      <c r="C804" t="s">
        <v>1184</v>
      </c>
      <c r="D804" t="s">
        <v>1648</v>
      </c>
      <c r="E804" t="s">
        <v>1988</v>
      </c>
      <c r="F804" s="6">
        <v>2</v>
      </c>
      <c r="G804" s="8">
        <v>333.83</v>
      </c>
      <c r="H804" s="10">
        <v>667.66</v>
      </c>
      <c r="I804" s="8">
        <f>salesfact[[#This Row],[Total Price ]]*J804</f>
        <v>173.5916</v>
      </c>
      <c r="J804" s="9">
        <v>0.26</v>
      </c>
      <c r="K804" s="4" t="s">
        <v>2046</v>
      </c>
      <c r="L804" s="10">
        <v>494.0684</v>
      </c>
    </row>
    <row r="805" spans="1:12" ht="14.4" x14ac:dyDescent="0.3">
      <c r="A805" t="s">
        <v>2849</v>
      </c>
      <c r="B805" s="1">
        <v>45741</v>
      </c>
      <c r="C805" t="s">
        <v>1168</v>
      </c>
      <c r="D805" t="s">
        <v>1939</v>
      </c>
      <c r="E805" t="s">
        <v>1985</v>
      </c>
      <c r="F805" s="6">
        <v>2</v>
      </c>
      <c r="G805" s="8">
        <v>727.18</v>
      </c>
      <c r="H805" s="10">
        <v>1454.36</v>
      </c>
      <c r="I805" s="8">
        <f>salesfact[[#This Row],[Total Price ]]*J805</f>
        <v>319.95919999999995</v>
      </c>
      <c r="J805" s="9">
        <v>0.22</v>
      </c>
      <c r="K805" s="4" t="s">
        <v>2046</v>
      </c>
      <c r="L805" s="10">
        <v>1134.4007999999999</v>
      </c>
    </row>
    <row r="806" spans="1:12" ht="14.4" x14ac:dyDescent="0.3">
      <c r="A806" t="s">
        <v>2850</v>
      </c>
      <c r="B806" s="1">
        <v>45778</v>
      </c>
      <c r="C806" t="s">
        <v>1087</v>
      </c>
      <c r="D806" t="s">
        <v>1659</v>
      </c>
      <c r="E806" t="s">
        <v>2008</v>
      </c>
      <c r="F806" s="6">
        <v>2</v>
      </c>
      <c r="G806" s="8">
        <v>516.02</v>
      </c>
      <c r="H806" s="10">
        <v>1032.04</v>
      </c>
      <c r="I806" s="8">
        <f>salesfact[[#This Row],[Total Price ]]*J806</f>
        <v>196.08760000000001</v>
      </c>
      <c r="J806" s="9">
        <v>0.19</v>
      </c>
      <c r="K806" s="4" t="s">
        <v>2049</v>
      </c>
      <c r="L806" s="10">
        <v>835.95240000000001</v>
      </c>
    </row>
    <row r="807" spans="1:12" ht="14.4" x14ac:dyDescent="0.3">
      <c r="A807" t="s">
        <v>2851</v>
      </c>
      <c r="B807" s="1">
        <v>45361</v>
      </c>
      <c r="C807" t="s">
        <v>1052</v>
      </c>
      <c r="D807" t="s">
        <v>1789</v>
      </c>
      <c r="E807" t="s">
        <v>2011</v>
      </c>
      <c r="F807" s="6">
        <v>2</v>
      </c>
      <c r="G807" s="8">
        <v>705.61</v>
      </c>
      <c r="H807" s="10">
        <v>1411.22</v>
      </c>
      <c r="I807" s="8">
        <f>salesfact[[#This Row],[Total Price ]]*J807</f>
        <v>395.14160000000004</v>
      </c>
      <c r="J807" s="9">
        <v>0.28000000000000003</v>
      </c>
      <c r="K807" s="4" t="s">
        <v>2044</v>
      </c>
      <c r="L807" s="10">
        <v>1016.0784</v>
      </c>
    </row>
    <row r="808" spans="1:12" ht="14.4" x14ac:dyDescent="0.3">
      <c r="A808" t="s">
        <v>2852</v>
      </c>
      <c r="B808" s="1">
        <v>45414</v>
      </c>
      <c r="C808" t="s">
        <v>993</v>
      </c>
      <c r="D808" t="s">
        <v>1918</v>
      </c>
      <c r="E808" t="s">
        <v>2001</v>
      </c>
      <c r="F808" s="6">
        <v>3</v>
      </c>
      <c r="G808" s="8">
        <v>654.47</v>
      </c>
      <c r="H808" s="10">
        <v>1963.41</v>
      </c>
      <c r="I808" s="8">
        <f>salesfact[[#This Row],[Total Price ]]*J808</f>
        <v>353.41379999999998</v>
      </c>
      <c r="J808" s="9">
        <v>0.18</v>
      </c>
      <c r="K808" s="4" t="s">
        <v>2049</v>
      </c>
      <c r="L808" s="10">
        <v>1609.9962</v>
      </c>
    </row>
    <row r="809" spans="1:12" ht="14.4" x14ac:dyDescent="0.3">
      <c r="A809" t="s">
        <v>2853</v>
      </c>
      <c r="B809" s="1">
        <v>45734</v>
      </c>
      <c r="C809" t="s">
        <v>670</v>
      </c>
      <c r="D809" t="s">
        <v>1930</v>
      </c>
      <c r="E809" t="s">
        <v>2020</v>
      </c>
      <c r="F809" s="6">
        <v>2</v>
      </c>
      <c r="G809" s="8">
        <v>315.27</v>
      </c>
      <c r="H809" s="10">
        <v>630.54</v>
      </c>
      <c r="I809" s="8">
        <f>salesfact[[#This Row],[Total Price ]]*J809</f>
        <v>145.02420000000001</v>
      </c>
      <c r="J809" s="9">
        <v>0.23</v>
      </c>
      <c r="K809" s="4" t="s">
        <v>2044</v>
      </c>
      <c r="L809" s="10">
        <v>485.51580000000001</v>
      </c>
    </row>
    <row r="810" spans="1:12" ht="14.4" x14ac:dyDescent="0.3">
      <c r="A810" t="s">
        <v>2854</v>
      </c>
      <c r="B810" s="1">
        <v>45623</v>
      </c>
      <c r="C810" t="s">
        <v>830</v>
      </c>
      <c r="D810" t="s">
        <v>1744</v>
      </c>
      <c r="E810" t="s">
        <v>1980</v>
      </c>
      <c r="F810" s="6">
        <v>1</v>
      </c>
      <c r="G810" s="8">
        <v>974.47</v>
      </c>
      <c r="H810" s="10">
        <v>974.47</v>
      </c>
      <c r="I810" s="8">
        <f>salesfact[[#This Row],[Total Price ]]*J810</f>
        <v>48.723500000000001</v>
      </c>
      <c r="J810" s="9">
        <v>0.05</v>
      </c>
      <c r="K810" s="4" t="s">
        <v>2044</v>
      </c>
      <c r="L810" s="10">
        <v>925.74649999999997</v>
      </c>
    </row>
    <row r="811" spans="1:12" ht="14.4" x14ac:dyDescent="0.3">
      <c r="A811" t="s">
        <v>2855</v>
      </c>
      <c r="B811" s="1">
        <v>45340</v>
      </c>
      <c r="C811" t="s">
        <v>311</v>
      </c>
      <c r="D811" t="s">
        <v>1648</v>
      </c>
      <c r="E811" t="s">
        <v>1988</v>
      </c>
      <c r="F811" s="6">
        <v>2</v>
      </c>
      <c r="G811" s="8">
        <v>803.3</v>
      </c>
      <c r="H811" s="10">
        <v>1606.6</v>
      </c>
      <c r="I811" s="8">
        <f>salesfact[[#This Row],[Total Price ]]*J811</f>
        <v>273.12200000000001</v>
      </c>
      <c r="J811" s="9">
        <v>0.17</v>
      </c>
      <c r="K811" s="4" t="s">
        <v>2044</v>
      </c>
      <c r="L811" s="10">
        <v>1333.4780000000001</v>
      </c>
    </row>
    <row r="812" spans="1:12" ht="14.4" x14ac:dyDescent="0.3">
      <c r="A812" t="s">
        <v>2856</v>
      </c>
      <c r="B812" s="1">
        <v>45447</v>
      </c>
      <c r="C812" t="s">
        <v>81</v>
      </c>
      <c r="D812" t="s">
        <v>1648</v>
      </c>
      <c r="E812" t="s">
        <v>2008</v>
      </c>
      <c r="F812" s="6">
        <v>4</v>
      </c>
      <c r="G812" s="8">
        <v>863.87</v>
      </c>
      <c r="H812" s="10">
        <v>3455.48</v>
      </c>
      <c r="I812" s="8">
        <f>salesfact[[#This Row],[Total Price ]]*J812</f>
        <v>725.6508</v>
      </c>
      <c r="J812" s="9">
        <v>0.21</v>
      </c>
      <c r="K812" s="4" t="s">
        <v>2049</v>
      </c>
      <c r="L812" s="10">
        <v>2729.8292000000001</v>
      </c>
    </row>
    <row r="813" spans="1:12" ht="14.4" x14ac:dyDescent="0.3">
      <c r="A813" t="s">
        <v>2857</v>
      </c>
      <c r="B813" s="1">
        <v>45513</v>
      </c>
      <c r="C813" t="s">
        <v>1549</v>
      </c>
      <c r="D813" t="s">
        <v>1906</v>
      </c>
      <c r="E813" t="s">
        <v>2029</v>
      </c>
      <c r="F813" s="6">
        <v>1</v>
      </c>
      <c r="G813" s="8">
        <v>450.11</v>
      </c>
      <c r="H813" s="10">
        <v>450.11</v>
      </c>
      <c r="I813" s="8">
        <f>salesfact[[#This Row],[Total Price ]]*J813</f>
        <v>76.51870000000001</v>
      </c>
      <c r="J813" s="9">
        <v>0.17</v>
      </c>
      <c r="K813" s="4" t="s">
        <v>2044</v>
      </c>
      <c r="L813" s="10">
        <v>373.59129999999999</v>
      </c>
    </row>
    <row r="814" spans="1:12" ht="14.4" x14ac:dyDescent="0.3">
      <c r="A814" t="s">
        <v>2858</v>
      </c>
      <c r="B814" s="1">
        <v>45486</v>
      </c>
      <c r="C814" t="s">
        <v>855</v>
      </c>
      <c r="D814" t="s">
        <v>1869</v>
      </c>
      <c r="E814" t="s">
        <v>2016</v>
      </c>
      <c r="F814" s="6">
        <v>1</v>
      </c>
      <c r="G814" s="8">
        <v>289.82</v>
      </c>
      <c r="H814" s="10">
        <v>289.82</v>
      </c>
      <c r="I814" s="8">
        <f>salesfact[[#This Row],[Total Price ]]*J814</f>
        <v>52.1676</v>
      </c>
      <c r="J814" s="9">
        <v>0.18</v>
      </c>
      <c r="K814" s="4" t="s">
        <v>2049</v>
      </c>
      <c r="L814" s="10">
        <v>237.6524</v>
      </c>
    </row>
    <row r="815" spans="1:12" ht="14.4" x14ac:dyDescent="0.3">
      <c r="A815" t="s">
        <v>2859</v>
      </c>
      <c r="B815" s="1">
        <v>45890</v>
      </c>
      <c r="C815" t="s">
        <v>1170</v>
      </c>
      <c r="D815" t="s">
        <v>1827</v>
      </c>
      <c r="E815" t="s">
        <v>2008</v>
      </c>
      <c r="F815" s="6">
        <v>4</v>
      </c>
      <c r="G815" s="8">
        <v>250.64</v>
      </c>
      <c r="H815" s="10">
        <v>1002.56</v>
      </c>
      <c r="I815" s="8">
        <f>salesfact[[#This Row],[Total Price ]]*J815</f>
        <v>100.256</v>
      </c>
      <c r="J815" s="9">
        <v>0.1</v>
      </c>
      <c r="K815" s="4" t="s">
        <v>2046</v>
      </c>
      <c r="L815" s="10">
        <v>902.30399999999997</v>
      </c>
    </row>
    <row r="816" spans="1:12" ht="14.4" x14ac:dyDescent="0.3">
      <c r="A816" t="s">
        <v>2860</v>
      </c>
      <c r="B816" s="1">
        <v>45876</v>
      </c>
      <c r="C816" t="s">
        <v>1032</v>
      </c>
      <c r="D816" t="s">
        <v>1873</v>
      </c>
      <c r="E816" t="s">
        <v>2032</v>
      </c>
      <c r="F816" s="6">
        <v>4</v>
      </c>
      <c r="G816" s="8">
        <v>373.49</v>
      </c>
      <c r="H816" s="10">
        <v>1493.96</v>
      </c>
      <c r="I816" s="8">
        <f>salesfact[[#This Row],[Total Price ]]*J816</f>
        <v>239.03360000000001</v>
      </c>
      <c r="J816" s="9">
        <v>0.16</v>
      </c>
      <c r="K816" s="4" t="s">
        <v>2049</v>
      </c>
      <c r="L816" s="10">
        <v>1254.9264000000001</v>
      </c>
    </row>
    <row r="817" spans="1:12" ht="14.4" x14ac:dyDescent="0.3">
      <c r="A817" t="s">
        <v>2861</v>
      </c>
      <c r="B817" s="1">
        <v>45398</v>
      </c>
      <c r="C817" t="s">
        <v>307</v>
      </c>
      <c r="D817" t="s">
        <v>1652</v>
      </c>
      <c r="E817" t="s">
        <v>2005</v>
      </c>
      <c r="F817" s="6">
        <v>4</v>
      </c>
      <c r="G817" s="8">
        <v>348.91</v>
      </c>
      <c r="H817" s="10">
        <v>1395.64</v>
      </c>
      <c r="I817" s="8">
        <f>salesfact[[#This Row],[Total Price ]]*J817</f>
        <v>251.21520000000001</v>
      </c>
      <c r="J817" s="9">
        <v>0.18</v>
      </c>
      <c r="K817" s="4" t="s">
        <v>2046</v>
      </c>
      <c r="L817" s="10">
        <v>1144.4248</v>
      </c>
    </row>
    <row r="818" spans="1:12" ht="14.4" x14ac:dyDescent="0.3">
      <c r="A818" t="s">
        <v>2862</v>
      </c>
      <c r="B818" s="1">
        <v>45390</v>
      </c>
      <c r="C818" t="s">
        <v>471</v>
      </c>
      <c r="D818" t="s">
        <v>1948</v>
      </c>
      <c r="E818" t="s">
        <v>2026</v>
      </c>
      <c r="F818" s="6">
        <v>4</v>
      </c>
      <c r="G818" s="8">
        <v>212.96</v>
      </c>
      <c r="H818" s="10">
        <v>851.84</v>
      </c>
      <c r="I818" s="8">
        <f>salesfact[[#This Row],[Total Price ]]*J818</f>
        <v>144.81280000000001</v>
      </c>
      <c r="J818" s="9">
        <v>0.17</v>
      </c>
      <c r="K818" s="4" t="s">
        <v>2044</v>
      </c>
      <c r="L818" s="10">
        <v>707.02719999999999</v>
      </c>
    </row>
    <row r="819" spans="1:12" ht="14.4" x14ac:dyDescent="0.3">
      <c r="A819" t="s">
        <v>2863</v>
      </c>
      <c r="B819" s="1">
        <v>45406</v>
      </c>
      <c r="C819" t="s">
        <v>733</v>
      </c>
      <c r="D819" t="s">
        <v>1741</v>
      </c>
      <c r="E819" t="s">
        <v>2032</v>
      </c>
      <c r="F819" s="6">
        <v>3</v>
      </c>
      <c r="G819" s="8">
        <v>871.34</v>
      </c>
      <c r="H819" s="10">
        <v>2614.02</v>
      </c>
      <c r="I819" s="8">
        <f>salesfact[[#This Row],[Total Price ]]*J819</f>
        <v>287.54219999999998</v>
      </c>
      <c r="J819" s="9">
        <v>0.11</v>
      </c>
      <c r="K819" s="4" t="s">
        <v>2049</v>
      </c>
      <c r="L819" s="10">
        <v>2326.4778000000001</v>
      </c>
    </row>
    <row r="820" spans="1:12" ht="14.4" x14ac:dyDescent="0.3">
      <c r="A820" t="s">
        <v>2864</v>
      </c>
      <c r="B820" s="1">
        <v>45844</v>
      </c>
      <c r="C820" t="s">
        <v>435</v>
      </c>
      <c r="D820" t="s">
        <v>1948</v>
      </c>
      <c r="E820" t="s">
        <v>1971</v>
      </c>
      <c r="F820" s="6">
        <v>2</v>
      </c>
      <c r="G820" s="8">
        <v>698.94</v>
      </c>
      <c r="H820" s="10">
        <v>1397.88</v>
      </c>
      <c r="I820" s="8">
        <f>salesfact[[#This Row],[Total Price ]]*J820</f>
        <v>83.872799999999998</v>
      </c>
      <c r="J820" s="9">
        <v>0.06</v>
      </c>
      <c r="K820" s="4" t="s">
        <v>2044</v>
      </c>
      <c r="L820" s="10">
        <v>1314.0072</v>
      </c>
    </row>
    <row r="821" spans="1:12" ht="14.4" x14ac:dyDescent="0.3">
      <c r="A821" t="s">
        <v>2865</v>
      </c>
      <c r="B821" s="1">
        <v>45697</v>
      </c>
      <c r="C821" t="s">
        <v>1114</v>
      </c>
      <c r="D821" t="s">
        <v>1888</v>
      </c>
      <c r="E821" t="s">
        <v>1971</v>
      </c>
      <c r="F821" s="6">
        <v>1</v>
      </c>
      <c r="G821" s="8">
        <v>719.94</v>
      </c>
      <c r="H821" s="10">
        <v>719.94</v>
      </c>
      <c r="I821" s="8">
        <f>salesfact[[#This Row],[Total Price ]]*J821</f>
        <v>165.58620000000002</v>
      </c>
      <c r="J821" s="9">
        <v>0.23</v>
      </c>
      <c r="K821" s="4" t="s">
        <v>2049</v>
      </c>
      <c r="L821" s="10">
        <v>554.35380000000009</v>
      </c>
    </row>
    <row r="822" spans="1:12" ht="14.4" x14ac:dyDescent="0.3">
      <c r="A822" t="s">
        <v>2866</v>
      </c>
      <c r="B822" s="1">
        <v>45607</v>
      </c>
      <c r="C822" t="s">
        <v>46</v>
      </c>
      <c r="D822" t="s">
        <v>1744</v>
      </c>
      <c r="E822" t="s">
        <v>1988</v>
      </c>
      <c r="F822" s="6">
        <v>2</v>
      </c>
      <c r="G822" s="8">
        <v>278.16000000000003</v>
      </c>
      <c r="H822" s="10">
        <v>556.32000000000005</v>
      </c>
      <c r="I822" s="8">
        <f>salesfact[[#This Row],[Total Price ]]*J822</f>
        <v>122.39040000000001</v>
      </c>
      <c r="J822" s="9">
        <v>0.22</v>
      </c>
      <c r="K822" s="4" t="s">
        <v>2046</v>
      </c>
      <c r="L822" s="10">
        <v>433.92960000000011</v>
      </c>
    </row>
    <row r="823" spans="1:12" ht="14.4" x14ac:dyDescent="0.3">
      <c r="A823" t="s">
        <v>2867</v>
      </c>
      <c r="B823" s="1">
        <v>45307</v>
      </c>
      <c r="C823" t="s">
        <v>257</v>
      </c>
      <c r="D823" t="s">
        <v>1811</v>
      </c>
      <c r="E823" t="s">
        <v>1992</v>
      </c>
      <c r="F823" s="6">
        <v>1</v>
      </c>
      <c r="G823" s="8">
        <v>678.9</v>
      </c>
      <c r="H823" s="10">
        <v>678.9</v>
      </c>
      <c r="I823" s="8">
        <f>salesfact[[#This Row],[Total Price ]]*J823</f>
        <v>115.41300000000001</v>
      </c>
      <c r="J823" s="9">
        <v>0.17</v>
      </c>
      <c r="K823" s="4" t="s">
        <v>2044</v>
      </c>
      <c r="L823" s="10">
        <v>563.48699999999997</v>
      </c>
    </row>
    <row r="824" spans="1:12" ht="14.4" x14ac:dyDescent="0.3">
      <c r="A824" t="s">
        <v>2868</v>
      </c>
      <c r="B824" s="1">
        <v>45520</v>
      </c>
      <c r="C824" t="s">
        <v>91</v>
      </c>
      <c r="D824" t="s">
        <v>1735</v>
      </c>
      <c r="E824" t="s">
        <v>2020</v>
      </c>
      <c r="F824" s="6">
        <v>4</v>
      </c>
      <c r="G824" s="8">
        <v>94.13</v>
      </c>
      <c r="H824" s="10">
        <v>376.52</v>
      </c>
      <c r="I824" s="8">
        <f>salesfact[[#This Row],[Total Price ]]*J824</f>
        <v>56.477999999999994</v>
      </c>
      <c r="J824" s="9">
        <v>0.15</v>
      </c>
      <c r="K824" s="4" t="s">
        <v>2044</v>
      </c>
      <c r="L824" s="10">
        <v>320.04199999999997</v>
      </c>
    </row>
    <row r="825" spans="1:12" ht="14.4" x14ac:dyDescent="0.3">
      <c r="A825" t="s">
        <v>2869</v>
      </c>
      <c r="B825" s="1">
        <v>45933</v>
      </c>
      <c r="C825" t="s">
        <v>1475</v>
      </c>
      <c r="D825" t="s">
        <v>1795</v>
      </c>
      <c r="E825" t="s">
        <v>1976</v>
      </c>
      <c r="F825" s="6">
        <v>4</v>
      </c>
      <c r="G825" s="8">
        <v>415.02</v>
      </c>
      <c r="H825" s="10">
        <v>1660.08</v>
      </c>
      <c r="I825" s="8">
        <f>salesfact[[#This Row],[Total Price ]]*J825</f>
        <v>16.6008</v>
      </c>
      <c r="J825" s="9">
        <v>0.01</v>
      </c>
      <c r="K825" s="4" t="s">
        <v>2046</v>
      </c>
      <c r="L825" s="10">
        <v>1643.4792</v>
      </c>
    </row>
    <row r="826" spans="1:12" ht="14.4" x14ac:dyDescent="0.3">
      <c r="A826" t="s">
        <v>2870</v>
      </c>
      <c r="B826" s="1">
        <v>45841</v>
      </c>
      <c r="C826" t="s">
        <v>249</v>
      </c>
      <c r="D826" t="s">
        <v>1686</v>
      </c>
      <c r="E826" t="s">
        <v>1988</v>
      </c>
      <c r="F826" s="6">
        <v>4</v>
      </c>
      <c r="G826" s="8">
        <v>780.07</v>
      </c>
      <c r="H826" s="10">
        <v>3120.28</v>
      </c>
      <c r="I826" s="8">
        <f>salesfact[[#This Row],[Total Price ]]*J826</f>
        <v>93.608400000000003</v>
      </c>
      <c r="J826" s="9">
        <v>0.03</v>
      </c>
      <c r="K826" s="4" t="s">
        <v>2044</v>
      </c>
      <c r="L826" s="10">
        <v>3026.6716000000001</v>
      </c>
    </row>
    <row r="827" spans="1:12" ht="14.4" x14ac:dyDescent="0.3">
      <c r="A827" t="s">
        <v>2871</v>
      </c>
      <c r="B827" s="1">
        <v>45877</v>
      </c>
      <c r="C827" t="s">
        <v>1443</v>
      </c>
      <c r="D827" t="s">
        <v>1772</v>
      </c>
      <c r="E827" t="s">
        <v>2020</v>
      </c>
      <c r="F827" s="6">
        <v>4</v>
      </c>
      <c r="G827" s="8">
        <v>184.57</v>
      </c>
      <c r="H827" s="10">
        <v>738.28</v>
      </c>
      <c r="I827" s="8">
        <f>salesfact[[#This Row],[Total Price ]]*J827</f>
        <v>206.7184</v>
      </c>
      <c r="J827" s="9">
        <v>0.28000000000000003</v>
      </c>
      <c r="K827" s="4" t="s">
        <v>2044</v>
      </c>
      <c r="L827" s="10">
        <v>531.5616</v>
      </c>
    </row>
    <row r="828" spans="1:12" ht="14.4" x14ac:dyDescent="0.3">
      <c r="A828" t="s">
        <v>2872</v>
      </c>
      <c r="B828" s="1">
        <v>45532</v>
      </c>
      <c r="C828" t="s">
        <v>1032</v>
      </c>
      <c r="D828" t="s">
        <v>1860</v>
      </c>
      <c r="E828" t="s">
        <v>1988</v>
      </c>
      <c r="F828" s="6">
        <v>4</v>
      </c>
      <c r="G828" s="8">
        <v>277.58</v>
      </c>
      <c r="H828" s="10">
        <v>1110.32</v>
      </c>
      <c r="I828" s="8">
        <f>salesfact[[#This Row],[Total Price ]]*J828</f>
        <v>244.2704</v>
      </c>
      <c r="J828" s="9">
        <v>0.22</v>
      </c>
      <c r="K828" s="4" t="s">
        <v>2046</v>
      </c>
      <c r="L828" s="10">
        <v>866.04959999999994</v>
      </c>
    </row>
    <row r="829" spans="1:12" ht="14.4" x14ac:dyDescent="0.3">
      <c r="A829" t="s">
        <v>2873</v>
      </c>
      <c r="B829" s="1">
        <v>45734</v>
      </c>
      <c r="C829" t="s">
        <v>450</v>
      </c>
      <c r="D829" t="s">
        <v>1753</v>
      </c>
      <c r="E829" t="s">
        <v>1985</v>
      </c>
      <c r="F829" s="6">
        <v>1</v>
      </c>
      <c r="G829" s="8">
        <v>36.799999999999997</v>
      </c>
      <c r="H829" s="10">
        <v>36.799999999999997</v>
      </c>
      <c r="I829" s="8">
        <f>salesfact[[#This Row],[Total Price ]]*J829</f>
        <v>6.6239999999999997</v>
      </c>
      <c r="J829" s="9">
        <v>0.18</v>
      </c>
      <c r="K829" s="4" t="s">
        <v>2044</v>
      </c>
      <c r="L829" s="10">
        <v>30.175999999999998</v>
      </c>
    </row>
    <row r="830" spans="1:12" ht="14.4" x14ac:dyDescent="0.3">
      <c r="A830" t="s">
        <v>2874</v>
      </c>
      <c r="B830" s="1">
        <v>45809</v>
      </c>
      <c r="C830" t="s">
        <v>1230</v>
      </c>
      <c r="D830" t="s">
        <v>1930</v>
      </c>
      <c r="E830" t="s">
        <v>1995</v>
      </c>
      <c r="F830" s="6">
        <v>1</v>
      </c>
      <c r="G830" s="8">
        <v>539.37</v>
      </c>
      <c r="H830" s="10">
        <v>539.37</v>
      </c>
      <c r="I830" s="8">
        <f>salesfact[[#This Row],[Total Price ]]*J830</f>
        <v>75.511800000000008</v>
      </c>
      <c r="J830" s="9">
        <v>0.14000000000000001</v>
      </c>
      <c r="K830" s="4" t="s">
        <v>2044</v>
      </c>
      <c r="L830" s="10">
        <v>463.85820000000001</v>
      </c>
    </row>
    <row r="831" spans="1:12" ht="14.4" x14ac:dyDescent="0.3">
      <c r="A831" t="s">
        <v>2875</v>
      </c>
      <c r="B831" s="1">
        <v>45760</v>
      </c>
      <c r="C831" t="s">
        <v>394</v>
      </c>
      <c r="D831" t="s">
        <v>1718</v>
      </c>
      <c r="E831" t="s">
        <v>2029</v>
      </c>
      <c r="F831" s="6">
        <v>1</v>
      </c>
      <c r="G831" s="8">
        <v>27.83</v>
      </c>
      <c r="H831" s="10">
        <v>27.83</v>
      </c>
      <c r="I831" s="8">
        <f>salesfact[[#This Row],[Total Price ]]*J831</f>
        <v>8.3489999999999984</v>
      </c>
      <c r="J831" s="9">
        <v>0.3</v>
      </c>
      <c r="K831" s="4" t="s">
        <v>2046</v>
      </c>
      <c r="L831" s="10">
        <v>19.481000000000002</v>
      </c>
    </row>
    <row r="832" spans="1:12" ht="14.4" x14ac:dyDescent="0.3">
      <c r="A832" t="s">
        <v>2876</v>
      </c>
      <c r="B832" s="1">
        <v>45456</v>
      </c>
      <c r="C832" t="s">
        <v>1020</v>
      </c>
      <c r="D832" t="s">
        <v>1876</v>
      </c>
      <c r="E832" t="s">
        <v>1988</v>
      </c>
      <c r="F832" s="6">
        <v>3</v>
      </c>
      <c r="G832" s="8">
        <v>698.72</v>
      </c>
      <c r="H832" s="10">
        <v>2096.16</v>
      </c>
      <c r="I832" s="8">
        <f>salesfact[[#This Row],[Total Price ]]*J832</f>
        <v>586.9248</v>
      </c>
      <c r="J832" s="9">
        <v>0.28000000000000003</v>
      </c>
      <c r="K832" s="4" t="s">
        <v>2049</v>
      </c>
      <c r="L832" s="10">
        <v>1509.2352000000001</v>
      </c>
    </row>
    <row r="833" spans="1:12" ht="14.4" x14ac:dyDescent="0.3">
      <c r="A833" t="s">
        <v>2877</v>
      </c>
      <c r="B833" s="1">
        <v>45698</v>
      </c>
      <c r="C833" t="s">
        <v>76</v>
      </c>
      <c r="D833" t="s">
        <v>1894</v>
      </c>
      <c r="E833" t="s">
        <v>2016</v>
      </c>
      <c r="F833" s="6">
        <v>4</v>
      </c>
      <c r="G833" s="8">
        <v>528.23</v>
      </c>
      <c r="H833" s="10">
        <v>2112.92</v>
      </c>
      <c r="I833" s="8">
        <f>salesfact[[#This Row],[Total Price ]]*J833</f>
        <v>316.93799999999999</v>
      </c>
      <c r="J833" s="9">
        <v>0.15</v>
      </c>
      <c r="K833" s="4" t="s">
        <v>2049</v>
      </c>
      <c r="L833" s="10">
        <v>1795.982</v>
      </c>
    </row>
    <row r="834" spans="1:12" ht="14.4" x14ac:dyDescent="0.3">
      <c r="A834" t="s">
        <v>2878</v>
      </c>
      <c r="B834" s="1">
        <v>45548</v>
      </c>
      <c r="C834" t="s">
        <v>1611</v>
      </c>
      <c r="D834" t="s">
        <v>1801</v>
      </c>
      <c r="E834" t="s">
        <v>2023</v>
      </c>
      <c r="F834" s="6">
        <v>2</v>
      </c>
      <c r="G834" s="8">
        <v>780.9</v>
      </c>
      <c r="H834" s="10">
        <v>1561.8</v>
      </c>
      <c r="I834" s="8">
        <f>salesfact[[#This Row],[Total Price ]]*J834</f>
        <v>374.83199999999999</v>
      </c>
      <c r="J834" s="9">
        <v>0.24</v>
      </c>
      <c r="K834" s="4" t="s">
        <v>2046</v>
      </c>
      <c r="L834" s="10">
        <v>1186.9680000000001</v>
      </c>
    </row>
    <row r="835" spans="1:12" ht="14.4" x14ac:dyDescent="0.3">
      <c r="A835" t="s">
        <v>2879</v>
      </c>
      <c r="B835" s="1">
        <v>45236</v>
      </c>
      <c r="C835" t="s">
        <v>698</v>
      </c>
      <c r="D835" t="s">
        <v>1721</v>
      </c>
      <c r="E835" t="s">
        <v>2018</v>
      </c>
      <c r="F835" s="6">
        <v>1</v>
      </c>
      <c r="G835" s="8">
        <v>977.97</v>
      </c>
      <c r="H835" s="10">
        <v>977.97</v>
      </c>
      <c r="I835" s="8">
        <f>salesfact[[#This Row],[Total Price ]]*J835</f>
        <v>58.678199999999997</v>
      </c>
      <c r="J835" s="9">
        <v>0.06</v>
      </c>
      <c r="K835" s="4" t="s">
        <v>2049</v>
      </c>
      <c r="L835" s="10">
        <v>919.29179999999997</v>
      </c>
    </row>
    <row r="836" spans="1:12" ht="14.4" x14ac:dyDescent="0.3">
      <c r="A836" t="s">
        <v>2880</v>
      </c>
      <c r="B836" s="1">
        <v>45310</v>
      </c>
      <c r="C836" t="s">
        <v>1271</v>
      </c>
      <c r="D836" t="s">
        <v>1915</v>
      </c>
      <c r="E836" t="s">
        <v>2013</v>
      </c>
      <c r="F836" s="6">
        <v>4</v>
      </c>
      <c r="G836" s="8">
        <v>354.65</v>
      </c>
      <c r="H836" s="10">
        <v>1418.6</v>
      </c>
      <c r="I836" s="8">
        <f>salesfact[[#This Row],[Total Price ]]*J836</f>
        <v>269.53399999999999</v>
      </c>
      <c r="J836" s="9">
        <v>0.19</v>
      </c>
      <c r="K836" s="4" t="s">
        <v>2044</v>
      </c>
      <c r="L836" s="10">
        <v>1149.066</v>
      </c>
    </row>
    <row r="837" spans="1:12" ht="14.4" x14ac:dyDescent="0.3">
      <c r="A837" t="s">
        <v>2881</v>
      </c>
      <c r="B837" s="1">
        <v>45376</v>
      </c>
      <c r="C837" t="s">
        <v>1020</v>
      </c>
      <c r="D837" t="s">
        <v>1869</v>
      </c>
      <c r="E837" t="s">
        <v>2032</v>
      </c>
      <c r="F837" s="6">
        <v>1</v>
      </c>
      <c r="G837" s="8">
        <v>671.62</v>
      </c>
      <c r="H837" s="10">
        <v>671.62</v>
      </c>
      <c r="I837" s="8">
        <f>salesfact[[#This Row],[Total Price ]]*J837</f>
        <v>60.445799999999998</v>
      </c>
      <c r="J837" s="9">
        <v>0.09</v>
      </c>
      <c r="K837" s="4" t="s">
        <v>2049</v>
      </c>
      <c r="L837" s="10">
        <v>611.17420000000004</v>
      </c>
    </row>
    <row r="838" spans="1:12" ht="14.4" x14ac:dyDescent="0.3">
      <c r="A838" t="s">
        <v>2882</v>
      </c>
      <c r="B838" s="1">
        <v>45914</v>
      </c>
      <c r="C838" t="s">
        <v>1117</v>
      </c>
      <c r="D838" t="s">
        <v>1912</v>
      </c>
      <c r="E838" t="s">
        <v>1985</v>
      </c>
      <c r="F838" s="6">
        <v>1</v>
      </c>
      <c r="G838" s="8">
        <v>867.32</v>
      </c>
      <c r="H838" s="10">
        <v>867.32</v>
      </c>
      <c r="I838" s="8">
        <f>salesfact[[#This Row],[Total Price ]]*J838</f>
        <v>251.52279999999999</v>
      </c>
      <c r="J838" s="9">
        <v>0.28999999999999998</v>
      </c>
      <c r="K838" s="4" t="s">
        <v>2046</v>
      </c>
      <c r="L838" s="10">
        <v>615.79719999999998</v>
      </c>
    </row>
    <row r="839" spans="1:12" ht="14.4" x14ac:dyDescent="0.3">
      <c r="A839" t="s">
        <v>2883</v>
      </c>
      <c r="B839" s="1">
        <v>45336</v>
      </c>
      <c r="C839" t="s">
        <v>363</v>
      </c>
      <c r="D839" t="s">
        <v>1682</v>
      </c>
      <c r="E839" t="s">
        <v>2013</v>
      </c>
      <c r="F839" s="6">
        <v>3</v>
      </c>
      <c r="G839" s="8">
        <v>240.27</v>
      </c>
      <c r="H839" s="10">
        <v>720.81000000000006</v>
      </c>
      <c r="I839" s="8">
        <f>salesfact[[#This Row],[Total Price ]]*J839</f>
        <v>108.12150000000001</v>
      </c>
      <c r="J839" s="9">
        <v>0.15</v>
      </c>
      <c r="K839" s="4" t="s">
        <v>2046</v>
      </c>
      <c r="L839" s="10">
        <v>612.68850000000009</v>
      </c>
    </row>
    <row r="840" spans="1:12" ht="14.4" x14ac:dyDescent="0.3">
      <c r="A840" t="s">
        <v>2884</v>
      </c>
      <c r="B840" s="1">
        <v>45728</v>
      </c>
      <c r="C840" t="s">
        <v>341</v>
      </c>
      <c r="D840" t="s">
        <v>1744</v>
      </c>
      <c r="E840" t="s">
        <v>2023</v>
      </c>
      <c r="F840" s="6">
        <v>2</v>
      </c>
      <c r="G840" s="8">
        <v>619.12</v>
      </c>
      <c r="H840" s="10">
        <v>1238.24</v>
      </c>
      <c r="I840" s="8">
        <f>salesfact[[#This Row],[Total Price ]]*J840</f>
        <v>346.70720000000006</v>
      </c>
      <c r="J840" s="9">
        <v>0.28000000000000003</v>
      </c>
      <c r="K840" s="4" t="s">
        <v>2049</v>
      </c>
      <c r="L840" s="10">
        <v>891.53279999999995</v>
      </c>
    </row>
    <row r="841" spans="1:12" ht="14.4" x14ac:dyDescent="0.3">
      <c r="A841" t="s">
        <v>2885</v>
      </c>
      <c r="B841" s="1">
        <v>45755</v>
      </c>
      <c r="C841" t="s">
        <v>803</v>
      </c>
      <c r="D841" t="s">
        <v>1927</v>
      </c>
      <c r="E841" t="s">
        <v>1971</v>
      </c>
      <c r="F841" s="6">
        <v>3</v>
      </c>
      <c r="G841" s="8">
        <v>693.42</v>
      </c>
      <c r="H841" s="10">
        <v>2080.2599999999998</v>
      </c>
      <c r="I841" s="8">
        <f>salesfact[[#This Row],[Total Price ]]*J841</f>
        <v>166.42079999999999</v>
      </c>
      <c r="J841" s="9">
        <v>0.08</v>
      </c>
      <c r="K841" s="4" t="s">
        <v>2046</v>
      </c>
      <c r="L841" s="10">
        <v>1913.8391999999999</v>
      </c>
    </row>
    <row r="842" spans="1:12" ht="14.4" x14ac:dyDescent="0.3">
      <c r="A842" t="s">
        <v>2886</v>
      </c>
      <c r="B842" s="1">
        <v>45695</v>
      </c>
      <c r="C842" t="s">
        <v>465</v>
      </c>
      <c r="D842" t="s">
        <v>1808</v>
      </c>
      <c r="E842" t="s">
        <v>2008</v>
      </c>
      <c r="F842" s="6">
        <v>4</v>
      </c>
      <c r="G842" s="8">
        <v>751.63</v>
      </c>
      <c r="H842" s="10">
        <v>3006.52</v>
      </c>
      <c r="I842" s="8">
        <f>salesfact[[#This Row],[Total Price ]]*J842</f>
        <v>841.82560000000012</v>
      </c>
      <c r="J842" s="9">
        <v>0.28000000000000003</v>
      </c>
      <c r="K842" s="4" t="s">
        <v>2049</v>
      </c>
      <c r="L842" s="10">
        <v>2164.6943999999999</v>
      </c>
    </row>
    <row r="843" spans="1:12" ht="14.4" x14ac:dyDescent="0.3">
      <c r="A843" t="s">
        <v>2887</v>
      </c>
      <c r="B843" s="1">
        <v>45380</v>
      </c>
      <c r="C843" t="s">
        <v>471</v>
      </c>
      <c r="D843" t="s">
        <v>1753</v>
      </c>
      <c r="E843" t="s">
        <v>2020</v>
      </c>
      <c r="F843" s="6">
        <v>3</v>
      </c>
      <c r="G843" s="8">
        <v>108.14</v>
      </c>
      <c r="H843" s="10">
        <v>324.42</v>
      </c>
      <c r="I843" s="8">
        <f>salesfact[[#This Row],[Total Price ]]*J843</f>
        <v>61.639800000000001</v>
      </c>
      <c r="J843" s="9">
        <v>0.19</v>
      </c>
      <c r="K843" s="4" t="s">
        <v>2049</v>
      </c>
      <c r="L843" s="10">
        <v>262.78019999999998</v>
      </c>
    </row>
    <row r="844" spans="1:12" ht="14.4" x14ac:dyDescent="0.3">
      <c r="A844" t="s">
        <v>2888</v>
      </c>
      <c r="B844" s="1">
        <v>45446</v>
      </c>
      <c r="C844" t="s">
        <v>933</v>
      </c>
      <c r="D844" t="s">
        <v>1741</v>
      </c>
      <c r="E844" t="s">
        <v>1988</v>
      </c>
      <c r="F844" s="6">
        <v>1</v>
      </c>
      <c r="G844" s="8">
        <v>964.11</v>
      </c>
      <c r="H844" s="10">
        <v>964.11</v>
      </c>
      <c r="I844" s="8">
        <f>salesfact[[#This Row],[Total Price ]]*J844</f>
        <v>163.89870000000002</v>
      </c>
      <c r="J844" s="9">
        <v>0.17</v>
      </c>
      <c r="K844" s="4" t="s">
        <v>2049</v>
      </c>
      <c r="L844" s="10">
        <v>800.21129999999994</v>
      </c>
    </row>
    <row r="845" spans="1:12" ht="14.4" x14ac:dyDescent="0.3">
      <c r="A845" t="s">
        <v>2889</v>
      </c>
      <c r="B845" s="1">
        <v>45525</v>
      </c>
      <c r="C845" t="s">
        <v>541</v>
      </c>
      <c r="D845" t="s">
        <v>1714</v>
      </c>
      <c r="E845" t="s">
        <v>1971</v>
      </c>
      <c r="F845" s="6">
        <v>1</v>
      </c>
      <c r="G845" s="8">
        <v>346.2</v>
      </c>
      <c r="H845" s="10">
        <v>346.2</v>
      </c>
      <c r="I845" s="8">
        <f>salesfact[[#This Row],[Total Price ]]*J845</f>
        <v>100.398</v>
      </c>
      <c r="J845" s="9">
        <v>0.28999999999999998</v>
      </c>
      <c r="K845" s="4" t="s">
        <v>2044</v>
      </c>
      <c r="L845" s="10">
        <v>245.80199999999999</v>
      </c>
    </row>
    <row r="846" spans="1:12" ht="14.4" x14ac:dyDescent="0.3">
      <c r="A846" t="s">
        <v>2890</v>
      </c>
      <c r="B846" s="1">
        <v>45527</v>
      </c>
      <c r="C846" t="s">
        <v>1517</v>
      </c>
      <c r="D846" t="s">
        <v>1792</v>
      </c>
      <c r="E846" t="s">
        <v>2020</v>
      </c>
      <c r="F846" s="6">
        <v>3</v>
      </c>
      <c r="G846" s="8">
        <v>791.75</v>
      </c>
      <c r="H846" s="10">
        <v>2375.25</v>
      </c>
      <c r="I846" s="8">
        <f>salesfact[[#This Row],[Total Price ]]*J846</f>
        <v>688.82249999999999</v>
      </c>
      <c r="J846" s="9">
        <v>0.28999999999999998</v>
      </c>
      <c r="K846" s="4" t="s">
        <v>2044</v>
      </c>
      <c r="L846" s="10">
        <v>1686.4275</v>
      </c>
    </row>
    <row r="847" spans="1:12" ht="14.4" x14ac:dyDescent="0.3">
      <c r="A847" t="s">
        <v>2891</v>
      </c>
      <c r="B847" s="1">
        <v>45265</v>
      </c>
      <c r="C847" t="s">
        <v>1122</v>
      </c>
      <c r="D847" t="s">
        <v>1779</v>
      </c>
      <c r="E847" t="s">
        <v>2016</v>
      </c>
      <c r="F847" s="6">
        <v>1</v>
      </c>
      <c r="G847" s="8">
        <v>529.84</v>
      </c>
      <c r="H847" s="10">
        <v>529.84</v>
      </c>
      <c r="I847" s="8">
        <f>salesfact[[#This Row],[Total Price ]]*J847</f>
        <v>68.879200000000012</v>
      </c>
      <c r="J847" s="9">
        <v>0.13</v>
      </c>
      <c r="K847" s="4" t="s">
        <v>2046</v>
      </c>
      <c r="L847" s="10">
        <v>460.96080000000001</v>
      </c>
    </row>
    <row r="848" spans="1:12" ht="14.4" x14ac:dyDescent="0.3">
      <c r="A848" t="s">
        <v>2892</v>
      </c>
      <c r="B848" s="1">
        <v>45936</v>
      </c>
      <c r="C848" t="s">
        <v>1554</v>
      </c>
      <c r="D848" t="s">
        <v>1827</v>
      </c>
      <c r="E848" t="s">
        <v>1985</v>
      </c>
      <c r="F848" s="6">
        <v>3</v>
      </c>
      <c r="G848" s="8">
        <v>582.57000000000005</v>
      </c>
      <c r="H848" s="10">
        <v>1747.71</v>
      </c>
      <c r="I848" s="8">
        <f>salesfact[[#This Row],[Total Price ]]*J848</f>
        <v>192.24809999999999</v>
      </c>
      <c r="J848" s="9">
        <v>0.11</v>
      </c>
      <c r="K848" s="4" t="s">
        <v>2046</v>
      </c>
      <c r="L848" s="10">
        <v>1555.4619</v>
      </c>
    </row>
    <row r="849" spans="1:12" ht="14.4" x14ac:dyDescent="0.3">
      <c r="A849" t="s">
        <v>2893</v>
      </c>
      <c r="B849" s="1">
        <v>45242</v>
      </c>
      <c r="C849" t="s">
        <v>795</v>
      </c>
      <c r="D849" t="s">
        <v>1951</v>
      </c>
      <c r="E849" t="s">
        <v>2026</v>
      </c>
      <c r="F849" s="6">
        <v>1</v>
      </c>
      <c r="G849" s="8">
        <v>219.81</v>
      </c>
      <c r="H849" s="10">
        <v>219.81</v>
      </c>
      <c r="I849" s="8">
        <f>salesfact[[#This Row],[Total Price ]]*J849</f>
        <v>48.358200000000004</v>
      </c>
      <c r="J849" s="9">
        <v>0.22</v>
      </c>
      <c r="K849" s="4" t="s">
        <v>2049</v>
      </c>
      <c r="L849" s="10">
        <v>171.45179999999999</v>
      </c>
    </row>
    <row r="850" spans="1:12" ht="14.4" x14ac:dyDescent="0.3">
      <c r="A850" t="s">
        <v>2894</v>
      </c>
      <c r="B850" s="1">
        <v>45437</v>
      </c>
      <c r="C850" t="s">
        <v>1622</v>
      </c>
      <c r="D850" t="s">
        <v>1876</v>
      </c>
      <c r="E850" t="s">
        <v>2029</v>
      </c>
      <c r="F850" s="6">
        <v>4</v>
      </c>
      <c r="G850" s="8">
        <v>883.31</v>
      </c>
      <c r="H850" s="10">
        <v>3533.24</v>
      </c>
      <c r="I850" s="8">
        <f>salesfact[[#This Row],[Total Price ]]*J850</f>
        <v>953.97479999999996</v>
      </c>
      <c r="J850" s="9">
        <v>0.27</v>
      </c>
      <c r="K850" s="4" t="s">
        <v>2044</v>
      </c>
      <c r="L850" s="10">
        <v>2579.2651999999998</v>
      </c>
    </row>
    <row r="851" spans="1:12" ht="14.4" x14ac:dyDescent="0.3">
      <c r="A851" t="s">
        <v>2895</v>
      </c>
      <c r="B851" s="1">
        <v>45627</v>
      </c>
      <c r="C851" t="s">
        <v>867</v>
      </c>
      <c r="D851" t="s">
        <v>1708</v>
      </c>
      <c r="E851" t="s">
        <v>2018</v>
      </c>
      <c r="F851" s="6">
        <v>4</v>
      </c>
      <c r="G851" s="8">
        <v>329.06</v>
      </c>
      <c r="H851" s="10">
        <v>1316.24</v>
      </c>
      <c r="I851" s="8">
        <f>salesfact[[#This Row],[Total Price ]]*J851</f>
        <v>52.6496</v>
      </c>
      <c r="J851" s="9">
        <v>0.04</v>
      </c>
      <c r="K851" s="4" t="s">
        <v>2049</v>
      </c>
      <c r="L851" s="10">
        <v>1263.5904</v>
      </c>
    </row>
    <row r="852" spans="1:12" ht="14.4" x14ac:dyDescent="0.3">
      <c r="A852" t="s">
        <v>2896</v>
      </c>
      <c r="B852" s="1">
        <v>45678</v>
      </c>
      <c r="C852" t="s">
        <v>453</v>
      </c>
      <c r="D852" t="s">
        <v>1869</v>
      </c>
      <c r="E852" t="s">
        <v>2011</v>
      </c>
      <c r="F852" s="6">
        <v>1</v>
      </c>
      <c r="G852" s="8">
        <v>935.78</v>
      </c>
      <c r="H852" s="10">
        <v>935.78</v>
      </c>
      <c r="I852" s="8">
        <f>salesfact[[#This Row],[Total Price ]]*J852</f>
        <v>28.073399999999999</v>
      </c>
      <c r="J852" s="9">
        <v>0.03</v>
      </c>
      <c r="K852" s="4" t="s">
        <v>2046</v>
      </c>
      <c r="L852" s="10">
        <v>907.70659999999998</v>
      </c>
    </row>
    <row r="853" spans="1:12" ht="14.4" x14ac:dyDescent="0.3">
      <c r="A853" t="s">
        <v>2897</v>
      </c>
      <c r="B853" s="1">
        <v>45484</v>
      </c>
      <c r="C853" t="s">
        <v>1124</v>
      </c>
      <c r="D853" t="s">
        <v>1845</v>
      </c>
      <c r="E853" t="s">
        <v>2008</v>
      </c>
      <c r="F853" s="6">
        <v>4</v>
      </c>
      <c r="G853" s="8">
        <v>597.79999999999995</v>
      </c>
      <c r="H853" s="10">
        <v>2391.1999999999998</v>
      </c>
      <c r="I853" s="8">
        <f>salesfact[[#This Row],[Total Price ]]*J853</f>
        <v>478.24</v>
      </c>
      <c r="J853" s="9">
        <v>0.2</v>
      </c>
      <c r="K853" s="4" t="s">
        <v>2044</v>
      </c>
      <c r="L853" s="10">
        <v>1912.96</v>
      </c>
    </row>
    <row r="854" spans="1:12" ht="14.4" x14ac:dyDescent="0.3">
      <c r="A854" t="s">
        <v>2898</v>
      </c>
      <c r="B854" s="1">
        <v>45700</v>
      </c>
      <c r="C854" t="s">
        <v>942</v>
      </c>
      <c r="D854" t="s">
        <v>1693</v>
      </c>
      <c r="E854" t="s">
        <v>2029</v>
      </c>
      <c r="F854" s="6">
        <v>4</v>
      </c>
      <c r="G854" s="8">
        <v>266.98</v>
      </c>
      <c r="H854" s="10">
        <v>1067.92</v>
      </c>
      <c r="I854" s="8">
        <f>salesfact[[#This Row],[Total Price ]]*J854</f>
        <v>170.86720000000003</v>
      </c>
      <c r="J854" s="9">
        <v>0.16</v>
      </c>
      <c r="K854" s="4" t="s">
        <v>2044</v>
      </c>
      <c r="L854" s="10">
        <v>897.05280000000005</v>
      </c>
    </row>
    <row r="855" spans="1:12" ht="14.4" x14ac:dyDescent="0.3">
      <c r="A855" t="s">
        <v>2899</v>
      </c>
      <c r="B855" s="1">
        <v>45873</v>
      </c>
      <c r="C855" t="s">
        <v>1378</v>
      </c>
      <c r="D855" t="s">
        <v>1876</v>
      </c>
      <c r="E855" t="s">
        <v>2020</v>
      </c>
      <c r="F855" s="6">
        <v>3</v>
      </c>
      <c r="G855" s="8">
        <v>360.18</v>
      </c>
      <c r="H855" s="10">
        <v>1080.54</v>
      </c>
      <c r="I855" s="8">
        <f>salesfact[[#This Row],[Total Price ]]*J855</f>
        <v>32.416199999999996</v>
      </c>
      <c r="J855" s="9">
        <v>0.03</v>
      </c>
      <c r="K855" s="4" t="s">
        <v>2044</v>
      </c>
      <c r="L855" s="10">
        <v>1048.1238000000001</v>
      </c>
    </row>
    <row r="856" spans="1:12" ht="14.4" x14ac:dyDescent="0.3">
      <c r="A856" t="s">
        <v>2900</v>
      </c>
      <c r="B856" s="1">
        <v>45860</v>
      </c>
      <c r="C856" t="s">
        <v>1252</v>
      </c>
      <c r="D856" t="s">
        <v>1833</v>
      </c>
      <c r="E856" t="s">
        <v>1971</v>
      </c>
      <c r="F856" s="6">
        <v>3</v>
      </c>
      <c r="G856" s="8">
        <v>247.41</v>
      </c>
      <c r="H856" s="10">
        <v>742.23</v>
      </c>
      <c r="I856" s="8">
        <f>salesfact[[#This Row],[Total Price ]]*J856</f>
        <v>37.111499999999999</v>
      </c>
      <c r="J856" s="9">
        <v>0.05</v>
      </c>
      <c r="K856" s="4" t="s">
        <v>2049</v>
      </c>
      <c r="L856" s="10">
        <v>705.11850000000004</v>
      </c>
    </row>
    <row r="857" spans="1:12" ht="14.4" x14ac:dyDescent="0.3">
      <c r="A857" t="s">
        <v>2901</v>
      </c>
      <c r="B857" s="1">
        <v>45235</v>
      </c>
      <c r="C857" t="s">
        <v>350</v>
      </c>
      <c r="D857" t="s">
        <v>1798</v>
      </c>
      <c r="E857" t="s">
        <v>2020</v>
      </c>
      <c r="F857" s="6">
        <v>3</v>
      </c>
      <c r="G857" s="8">
        <v>674.66</v>
      </c>
      <c r="H857" s="10">
        <v>2023.98</v>
      </c>
      <c r="I857" s="8">
        <f>salesfact[[#This Row],[Total Price ]]*J857</f>
        <v>465.5154</v>
      </c>
      <c r="J857" s="9">
        <v>0.23</v>
      </c>
      <c r="K857" s="4" t="s">
        <v>2044</v>
      </c>
      <c r="L857" s="10">
        <v>1558.4646</v>
      </c>
    </row>
    <row r="858" spans="1:12" ht="14.4" x14ac:dyDescent="0.3">
      <c r="A858" t="s">
        <v>2902</v>
      </c>
      <c r="B858" s="1">
        <v>45874</v>
      </c>
      <c r="C858" t="s">
        <v>1400</v>
      </c>
      <c r="D858" t="s">
        <v>1789</v>
      </c>
      <c r="E858" t="s">
        <v>1988</v>
      </c>
      <c r="F858" s="6">
        <v>1</v>
      </c>
      <c r="G858" s="8">
        <v>913.98</v>
      </c>
      <c r="H858" s="10">
        <v>913.98</v>
      </c>
      <c r="I858" s="8">
        <f>salesfact[[#This Row],[Total Price ]]*J858</f>
        <v>246.77460000000002</v>
      </c>
      <c r="J858" s="9">
        <v>0.27</v>
      </c>
      <c r="K858" s="4" t="s">
        <v>2046</v>
      </c>
      <c r="L858" s="10">
        <v>667.20539999999994</v>
      </c>
    </row>
    <row r="859" spans="1:12" ht="14.4" x14ac:dyDescent="0.3">
      <c r="A859" t="s">
        <v>2903</v>
      </c>
      <c r="B859" s="1">
        <v>45769</v>
      </c>
      <c r="C859" t="s">
        <v>1109</v>
      </c>
      <c r="D859" t="s">
        <v>1945</v>
      </c>
      <c r="E859" t="s">
        <v>2008</v>
      </c>
      <c r="F859" s="6">
        <v>4</v>
      </c>
      <c r="G859" s="8">
        <v>370.5</v>
      </c>
      <c r="H859" s="10">
        <v>1482</v>
      </c>
      <c r="I859" s="8">
        <f>salesfact[[#This Row],[Total Price ]]*J859</f>
        <v>192.66</v>
      </c>
      <c r="J859" s="9">
        <v>0.13</v>
      </c>
      <c r="K859" s="4" t="s">
        <v>2046</v>
      </c>
      <c r="L859" s="10">
        <v>1289.3399999999999</v>
      </c>
    </row>
    <row r="860" spans="1:12" ht="14.4" x14ac:dyDescent="0.3">
      <c r="A860" t="s">
        <v>2904</v>
      </c>
      <c r="B860" s="1">
        <v>45619</v>
      </c>
      <c r="C860" t="s">
        <v>1237</v>
      </c>
      <c r="D860" t="s">
        <v>1882</v>
      </c>
      <c r="E860" t="s">
        <v>2016</v>
      </c>
      <c r="F860" s="6">
        <v>1</v>
      </c>
      <c r="G860" s="8">
        <v>735.1</v>
      </c>
      <c r="H860" s="10">
        <v>735.1</v>
      </c>
      <c r="I860" s="8">
        <f>salesfact[[#This Row],[Total Price ]]*J860</f>
        <v>73.510000000000005</v>
      </c>
      <c r="J860" s="9">
        <v>0.1</v>
      </c>
      <c r="K860" s="4" t="s">
        <v>2046</v>
      </c>
      <c r="L860" s="10">
        <v>661.59</v>
      </c>
    </row>
    <row r="861" spans="1:12" ht="14.4" x14ac:dyDescent="0.3">
      <c r="A861" t="s">
        <v>2905</v>
      </c>
      <c r="B861" s="1">
        <v>45614</v>
      </c>
      <c r="C861" t="s">
        <v>555</v>
      </c>
      <c r="D861" t="s">
        <v>1903</v>
      </c>
      <c r="E861" t="s">
        <v>1980</v>
      </c>
      <c r="F861" s="6">
        <v>3</v>
      </c>
      <c r="G861" s="8">
        <v>448.55</v>
      </c>
      <c r="H861" s="10">
        <v>1345.65</v>
      </c>
      <c r="I861" s="8">
        <f>salesfact[[#This Row],[Total Price ]]*J861</f>
        <v>67.282500000000013</v>
      </c>
      <c r="J861" s="9">
        <v>0.05</v>
      </c>
      <c r="K861" s="4" t="s">
        <v>2044</v>
      </c>
      <c r="L861" s="10">
        <v>1278.3675000000001</v>
      </c>
    </row>
    <row r="862" spans="1:12" ht="14.4" x14ac:dyDescent="0.3">
      <c r="A862" t="s">
        <v>2906</v>
      </c>
      <c r="B862" s="1">
        <v>45691</v>
      </c>
      <c r="C862" t="s">
        <v>281</v>
      </c>
      <c r="D862" t="s">
        <v>1918</v>
      </c>
      <c r="E862" t="s">
        <v>2016</v>
      </c>
      <c r="F862" s="6">
        <v>3</v>
      </c>
      <c r="G862" s="8">
        <v>904.96</v>
      </c>
      <c r="H862" s="10">
        <v>2714.88</v>
      </c>
      <c r="I862" s="8">
        <f>salesfact[[#This Row],[Total Price ]]*J862</f>
        <v>190.04160000000002</v>
      </c>
      <c r="J862" s="9">
        <v>7.0000000000000007E-2</v>
      </c>
      <c r="K862" s="4" t="s">
        <v>2049</v>
      </c>
      <c r="L862" s="10">
        <v>2524.8384000000001</v>
      </c>
    </row>
    <row r="863" spans="1:12" ht="14.4" x14ac:dyDescent="0.3">
      <c r="A863" t="s">
        <v>2907</v>
      </c>
      <c r="B863" s="1">
        <v>45608</v>
      </c>
      <c r="C863" t="s">
        <v>1303</v>
      </c>
      <c r="D863" t="s">
        <v>1869</v>
      </c>
      <c r="E863" t="s">
        <v>2016</v>
      </c>
      <c r="F863" s="6">
        <v>4</v>
      </c>
      <c r="G863" s="8">
        <v>408.72</v>
      </c>
      <c r="H863" s="10">
        <v>1634.88</v>
      </c>
      <c r="I863" s="8">
        <f>salesfact[[#This Row],[Total Price ]]*J863</f>
        <v>261.58080000000001</v>
      </c>
      <c r="J863" s="9">
        <v>0.16</v>
      </c>
      <c r="K863" s="4" t="s">
        <v>2049</v>
      </c>
      <c r="L863" s="10">
        <v>1373.2991999999999</v>
      </c>
    </row>
    <row r="864" spans="1:12" ht="14.4" x14ac:dyDescent="0.3">
      <c r="A864" t="s">
        <v>2908</v>
      </c>
      <c r="B864" s="1">
        <v>45412</v>
      </c>
      <c r="C864" t="s">
        <v>1017</v>
      </c>
      <c r="D864" t="s">
        <v>1879</v>
      </c>
      <c r="E864" t="s">
        <v>1985</v>
      </c>
      <c r="F864" s="6">
        <v>4</v>
      </c>
      <c r="G864" s="8">
        <v>770.65</v>
      </c>
      <c r="H864" s="10">
        <v>3082.6</v>
      </c>
      <c r="I864" s="8">
        <f>salesfact[[#This Row],[Total Price ]]*J864</f>
        <v>832.30200000000002</v>
      </c>
      <c r="J864" s="9">
        <v>0.27</v>
      </c>
      <c r="K864" s="4" t="s">
        <v>2044</v>
      </c>
      <c r="L864" s="10">
        <v>2250.2979999999998</v>
      </c>
    </row>
    <row r="865" spans="1:12" ht="14.4" x14ac:dyDescent="0.3">
      <c r="A865" t="s">
        <v>2909</v>
      </c>
      <c r="B865" s="1">
        <v>45767</v>
      </c>
      <c r="C865" t="s">
        <v>771</v>
      </c>
      <c r="D865" t="s">
        <v>1750</v>
      </c>
      <c r="E865" t="s">
        <v>1995</v>
      </c>
      <c r="F865" s="6">
        <v>1</v>
      </c>
      <c r="G865" s="8">
        <v>649.22</v>
      </c>
      <c r="H865" s="10">
        <v>649.22</v>
      </c>
      <c r="I865" s="8">
        <f>salesfact[[#This Row],[Total Price ]]*J865</f>
        <v>19.476600000000001</v>
      </c>
      <c r="J865" s="9">
        <v>0.03</v>
      </c>
      <c r="K865" s="4" t="s">
        <v>2049</v>
      </c>
      <c r="L865" s="10">
        <v>629.74340000000007</v>
      </c>
    </row>
    <row r="866" spans="1:12" ht="14.4" x14ac:dyDescent="0.3">
      <c r="A866" t="s">
        <v>2910</v>
      </c>
      <c r="B866" s="1">
        <v>45428</v>
      </c>
      <c r="C866" t="s">
        <v>1209</v>
      </c>
      <c r="D866" t="s">
        <v>1760</v>
      </c>
      <c r="E866" t="s">
        <v>2008</v>
      </c>
      <c r="F866" s="6">
        <v>2</v>
      </c>
      <c r="G866" s="8">
        <v>379.78</v>
      </c>
      <c r="H866" s="10">
        <v>759.56</v>
      </c>
      <c r="I866" s="8">
        <f>salesfact[[#This Row],[Total Price ]]*J866</f>
        <v>151.91200000000001</v>
      </c>
      <c r="J866" s="9">
        <v>0.2</v>
      </c>
      <c r="K866" s="4" t="s">
        <v>2044</v>
      </c>
      <c r="L866" s="10">
        <v>607.64800000000002</v>
      </c>
    </row>
    <row r="867" spans="1:12" ht="14.4" x14ac:dyDescent="0.3">
      <c r="A867" t="s">
        <v>2911</v>
      </c>
      <c r="B867" s="1">
        <v>45770</v>
      </c>
      <c r="C867" t="s">
        <v>906</v>
      </c>
      <c r="D867" t="s">
        <v>1792</v>
      </c>
      <c r="E867" t="s">
        <v>2001</v>
      </c>
      <c r="F867" s="6">
        <v>3</v>
      </c>
      <c r="G867" s="8">
        <v>924.15</v>
      </c>
      <c r="H867" s="10">
        <v>2772.45</v>
      </c>
      <c r="I867" s="8">
        <f>salesfact[[#This Row],[Total Price ]]*J867</f>
        <v>277.245</v>
      </c>
      <c r="J867" s="9">
        <v>0.1</v>
      </c>
      <c r="K867" s="4" t="s">
        <v>2046</v>
      </c>
      <c r="L867" s="10">
        <v>2495.2049999999999</v>
      </c>
    </row>
    <row r="868" spans="1:12" ht="14.4" x14ac:dyDescent="0.3">
      <c r="A868" t="s">
        <v>2912</v>
      </c>
      <c r="B868" s="1">
        <v>45571</v>
      </c>
      <c r="C868" t="s">
        <v>1549</v>
      </c>
      <c r="D868" t="s">
        <v>1798</v>
      </c>
      <c r="E868" t="s">
        <v>2026</v>
      </c>
      <c r="F868" s="6">
        <v>3</v>
      </c>
      <c r="G868" s="8">
        <v>144.66999999999999</v>
      </c>
      <c r="H868" s="10">
        <v>434.01</v>
      </c>
      <c r="I868" s="8">
        <f>salesfact[[#This Row],[Total Price ]]*J868</f>
        <v>125.86289999999998</v>
      </c>
      <c r="J868" s="9">
        <v>0.28999999999999998</v>
      </c>
      <c r="K868" s="4" t="s">
        <v>2049</v>
      </c>
      <c r="L868" s="10">
        <v>308.14710000000002</v>
      </c>
    </row>
    <row r="869" spans="1:12" ht="14.4" x14ac:dyDescent="0.3">
      <c r="A869" t="s">
        <v>2913</v>
      </c>
      <c r="B869" s="1">
        <v>45700</v>
      </c>
      <c r="C869" t="s">
        <v>507</v>
      </c>
      <c r="D869" t="s">
        <v>1760</v>
      </c>
      <c r="E869" t="s">
        <v>2020</v>
      </c>
      <c r="F869" s="6">
        <v>2</v>
      </c>
      <c r="G869" s="8">
        <v>667.17</v>
      </c>
      <c r="H869" s="10">
        <v>1334.34</v>
      </c>
      <c r="I869" s="8">
        <f>salesfact[[#This Row],[Total Price ]]*J869</f>
        <v>133.434</v>
      </c>
      <c r="J869" s="9">
        <v>0.1</v>
      </c>
      <c r="K869" s="4" t="s">
        <v>2046</v>
      </c>
      <c r="L869" s="10">
        <v>1200.9059999999999</v>
      </c>
    </row>
    <row r="870" spans="1:12" ht="14.4" x14ac:dyDescent="0.3">
      <c r="A870" t="s">
        <v>2914</v>
      </c>
      <c r="B870" s="1">
        <v>45382</v>
      </c>
      <c r="C870" t="s">
        <v>1365</v>
      </c>
      <c r="D870" t="s">
        <v>1863</v>
      </c>
      <c r="E870" t="s">
        <v>1985</v>
      </c>
      <c r="F870" s="6">
        <v>1</v>
      </c>
      <c r="G870" s="8">
        <v>984.6</v>
      </c>
      <c r="H870" s="10">
        <v>984.6</v>
      </c>
      <c r="I870" s="8">
        <f>salesfact[[#This Row],[Total Price ]]*J870</f>
        <v>216.61199999999999</v>
      </c>
      <c r="J870" s="9">
        <v>0.22</v>
      </c>
      <c r="K870" s="4" t="s">
        <v>2044</v>
      </c>
      <c r="L870" s="10">
        <v>767.98800000000006</v>
      </c>
    </row>
    <row r="871" spans="1:12" ht="14.4" x14ac:dyDescent="0.3">
      <c r="A871" t="s">
        <v>2915</v>
      </c>
      <c r="B871" s="1">
        <v>45260</v>
      </c>
      <c r="C871" t="s">
        <v>1007</v>
      </c>
      <c r="D871" t="s">
        <v>1693</v>
      </c>
      <c r="E871" t="s">
        <v>2001</v>
      </c>
      <c r="F871" s="6">
        <v>1</v>
      </c>
      <c r="G871" s="8">
        <v>139.29</v>
      </c>
      <c r="H871" s="10">
        <v>139.29</v>
      </c>
      <c r="I871" s="8">
        <f>salesfact[[#This Row],[Total Price ]]*J871</f>
        <v>0</v>
      </c>
      <c r="J871" s="9">
        <v>0</v>
      </c>
      <c r="K871" s="4" t="s">
        <v>2044</v>
      </c>
      <c r="L871" s="10">
        <v>139.29</v>
      </c>
    </row>
    <row r="872" spans="1:12" ht="14.4" x14ac:dyDescent="0.3">
      <c r="A872" t="s">
        <v>2916</v>
      </c>
      <c r="B872" s="1">
        <v>45702</v>
      </c>
      <c r="C872" t="s">
        <v>171</v>
      </c>
      <c r="D872" t="s">
        <v>1704</v>
      </c>
      <c r="E872" t="s">
        <v>2001</v>
      </c>
      <c r="F872" s="6">
        <v>3</v>
      </c>
      <c r="G872" s="8">
        <v>459.57</v>
      </c>
      <c r="H872" s="10">
        <v>1378.71</v>
      </c>
      <c r="I872" s="8">
        <f>salesfact[[#This Row],[Total Price ]]*J872</f>
        <v>137.87100000000001</v>
      </c>
      <c r="J872" s="9">
        <v>0.1</v>
      </c>
      <c r="K872" s="4" t="s">
        <v>2049</v>
      </c>
      <c r="L872" s="10">
        <v>1240.8389999999999</v>
      </c>
    </row>
    <row r="873" spans="1:12" ht="14.4" x14ac:dyDescent="0.3">
      <c r="A873" t="s">
        <v>2917</v>
      </c>
      <c r="B873" s="1">
        <v>45302</v>
      </c>
      <c r="C873" t="s">
        <v>307</v>
      </c>
      <c r="D873" t="s">
        <v>1783</v>
      </c>
      <c r="E873" t="s">
        <v>2020</v>
      </c>
      <c r="F873" s="6">
        <v>1</v>
      </c>
      <c r="G873" s="8">
        <v>517.82000000000005</v>
      </c>
      <c r="H873" s="10">
        <v>517.82000000000005</v>
      </c>
      <c r="I873" s="8">
        <f>salesfact[[#This Row],[Total Price ]]*J873</f>
        <v>150.1678</v>
      </c>
      <c r="J873" s="9">
        <v>0.28999999999999998</v>
      </c>
      <c r="K873" s="4" t="s">
        <v>2044</v>
      </c>
      <c r="L873" s="10">
        <v>367.65219999999999</v>
      </c>
    </row>
    <row r="874" spans="1:12" ht="14.4" x14ac:dyDescent="0.3">
      <c r="A874" t="s">
        <v>2918</v>
      </c>
      <c r="B874" s="1">
        <v>45653</v>
      </c>
      <c r="C874" t="s">
        <v>1300</v>
      </c>
      <c r="D874" t="s">
        <v>1894</v>
      </c>
      <c r="E874" t="s">
        <v>1995</v>
      </c>
      <c r="F874" s="6">
        <v>4</v>
      </c>
      <c r="G874" s="8">
        <v>282.45</v>
      </c>
      <c r="H874" s="10">
        <v>1129.8</v>
      </c>
      <c r="I874" s="8">
        <f>salesfact[[#This Row],[Total Price ]]*J874</f>
        <v>327.64199999999994</v>
      </c>
      <c r="J874" s="9">
        <v>0.28999999999999998</v>
      </c>
      <c r="K874" s="4" t="s">
        <v>2049</v>
      </c>
      <c r="L874" s="10">
        <v>802.1579999999999</v>
      </c>
    </row>
    <row r="875" spans="1:12" ht="14.4" x14ac:dyDescent="0.3">
      <c r="A875" t="s">
        <v>2919</v>
      </c>
      <c r="B875" s="1">
        <v>45250</v>
      </c>
      <c r="C875" t="s">
        <v>1512</v>
      </c>
      <c r="D875" t="s">
        <v>1927</v>
      </c>
      <c r="E875" t="s">
        <v>1998</v>
      </c>
      <c r="F875" s="6">
        <v>2</v>
      </c>
      <c r="G875" s="8">
        <v>386.46</v>
      </c>
      <c r="H875" s="10">
        <v>772.92</v>
      </c>
      <c r="I875" s="8">
        <f>salesfact[[#This Row],[Total Price ]]*J875</f>
        <v>177.77160000000001</v>
      </c>
      <c r="J875" s="9">
        <v>0.23</v>
      </c>
      <c r="K875" s="4" t="s">
        <v>2049</v>
      </c>
      <c r="L875" s="10">
        <v>595.14840000000004</v>
      </c>
    </row>
    <row r="876" spans="1:12" ht="14.4" x14ac:dyDescent="0.3">
      <c r="A876" t="s">
        <v>2920</v>
      </c>
      <c r="B876" s="1">
        <v>45661</v>
      </c>
      <c r="C876" t="s">
        <v>748</v>
      </c>
      <c r="D876" t="s">
        <v>1714</v>
      </c>
      <c r="E876" t="s">
        <v>1985</v>
      </c>
      <c r="F876" s="6">
        <v>1</v>
      </c>
      <c r="G876" s="8">
        <v>270.45</v>
      </c>
      <c r="H876" s="10">
        <v>270.45</v>
      </c>
      <c r="I876" s="8">
        <f>salesfact[[#This Row],[Total Price ]]*J876</f>
        <v>40.567499999999995</v>
      </c>
      <c r="J876" s="9">
        <v>0.15</v>
      </c>
      <c r="K876" s="4" t="s">
        <v>2049</v>
      </c>
      <c r="L876" s="10">
        <v>229.88249999999999</v>
      </c>
    </row>
    <row r="877" spans="1:12" ht="14.4" x14ac:dyDescent="0.3">
      <c r="A877" t="s">
        <v>2921</v>
      </c>
      <c r="B877" s="1">
        <v>45493</v>
      </c>
      <c r="C877" t="s">
        <v>204</v>
      </c>
      <c r="D877" t="s">
        <v>1894</v>
      </c>
      <c r="E877" t="s">
        <v>2008</v>
      </c>
      <c r="F877" s="6">
        <v>4</v>
      </c>
      <c r="G877" s="8">
        <v>762.94</v>
      </c>
      <c r="H877" s="10">
        <v>3051.76</v>
      </c>
      <c r="I877" s="8">
        <f>salesfact[[#This Row],[Total Price ]]*J877</f>
        <v>274.65840000000003</v>
      </c>
      <c r="J877" s="9">
        <v>0.09</v>
      </c>
      <c r="K877" s="4" t="s">
        <v>2049</v>
      </c>
      <c r="L877" s="10">
        <v>2777.1016</v>
      </c>
    </row>
    <row r="878" spans="1:12" ht="14.4" x14ac:dyDescent="0.3">
      <c r="A878" t="s">
        <v>2922</v>
      </c>
      <c r="B878" s="1">
        <v>45242</v>
      </c>
      <c r="C878" t="s">
        <v>1615</v>
      </c>
      <c r="D878" t="s">
        <v>1786</v>
      </c>
      <c r="E878" t="s">
        <v>2016</v>
      </c>
      <c r="F878" s="6">
        <v>1</v>
      </c>
      <c r="G878" s="8">
        <v>409.03</v>
      </c>
      <c r="H878" s="10">
        <v>409.03</v>
      </c>
      <c r="I878" s="8">
        <f>salesfact[[#This Row],[Total Price ]]*J878</f>
        <v>102.25749999999999</v>
      </c>
      <c r="J878" s="9">
        <v>0.25</v>
      </c>
      <c r="K878" s="4" t="s">
        <v>2049</v>
      </c>
      <c r="L878" s="10">
        <v>306.77249999999998</v>
      </c>
    </row>
    <row r="879" spans="1:12" ht="14.4" x14ac:dyDescent="0.3">
      <c r="A879" t="s">
        <v>2923</v>
      </c>
      <c r="B879" s="1">
        <v>45411</v>
      </c>
      <c r="C879" t="s">
        <v>821</v>
      </c>
      <c r="D879" t="s">
        <v>1954</v>
      </c>
      <c r="E879" t="s">
        <v>2029</v>
      </c>
      <c r="F879" s="6">
        <v>2</v>
      </c>
      <c r="G879" s="8">
        <v>891.13</v>
      </c>
      <c r="H879" s="10">
        <v>1782.26</v>
      </c>
      <c r="I879" s="8">
        <f>salesfact[[#This Row],[Total Price ]]*J879</f>
        <v>231.69380000000001</v>
      </c>
      <c r="J879" s="9">
        <v>0.13</v>
      </c>
      <c r="K879" s="4" t="s">
        <v>2044</v>
      </c>
      <c r="L879" s="10">
        <v>1550.5662</v>
      </c>
    </row>
    <row r="880" spans="1:12" ht="14.4" x14ac:dyDescent="0.3">
      <c r="A880" t="s">
        <v>2924</v>
      </c>
      <c r="B880" s="1">
        <v>45593</v>
      </c>
      <c r="C880" t="s">
        <v>166</v>
      </c>
      <c r="D880" t="s">
        <v>1942</v>
      </c>
      <c r="E880" t="s">
        <v>2023</v>
      </c>
      <c r="F880" s="6">
        <v>1</v>
      </c>
      <c r="G880" s="8">
        <v>553.38</v>
      </c>
      <c r="H880" s="10">
        <v>553.38</v>
      </c>
      <c r="I880" s="8">
        <f>salesfact[[#This Row],[Total Price ]]*J880</f>
        <v>116.2098</v>
      </c>
      <c r="J880" s="9">
        <v>0.21</v>
      </c>
      <c r="K880" s="4" t="s">
        <v>2046</v>
      </c>
      <c r="L880" s="10">
        <v>437.17020000000002</v>
      </c>
    </row>
    <row r="881" spans="1:12" ht="14.4" x14ac:dyDescent="0.3">
      <c r="A881" t="s">
        <v>2925</v>
      </c>
      <c r="B881" s="1">
        <v>45281</v>
      </c>
      <c r="C881" t="s">
        <v>635</v>
      </c>
      <c r="D881" t="s">
        <v>1921</v>
      </c>
      <c r="E881" t="s">
        <v>2016</v>
      </c>
      <c r="F881" s="6">
        <v>2</v>
      </c>
      <c r="G881" s="8">
        <v>652.29999999999995</v>
      </c>
      <c r="H881" s="10">
        <v>1304.5999999999999</v>
      </c>
      <c r="I881" s="8">
        <f>salesfact[[#This Row],[Total Price ]]*J881</f>
        <v>208.73599999999999</v>
      </c>
      <c r="J881" s="9">
        <v>0.16</v>
      </c>
      <c r="K881" s="4" t="s">
        <v>2049</v>
      </c>
      <c r="L881" s="10">
        <v>1095.864</v>
      </c>
    </row>
    <row r="882" spans="1:12" ht="14.4" x14ac:dyDescent="0.3">
      <c r="A882" t="s">
        <v>2926</v>
      </c>
      <c r="B882" s="1">
        <v>45575</v>
      </c>
      <c r="C882" t="s">
        <v>510</v>
      </c>
      <c r="D882" t="s">
        <v>1789</v>
      </c>
      <c r="E882" t="s">
        <v>2005</v>
      </c>
      <c r="F882" s="6">
        <v>4</v>
      </c>
      <c r="G882" s="8">
        <v>194.36</v>
      </c>
      <c r="H882" s="10">
        <v>777.44</v>
      </c>
      <c r="I882" s="8">
        <f>salesfact[[#This Row],[Total Price ]]*J882</f>
        <v>139.9392</v>
      </c>
      <c r="J882" s="9">
        <v>0.18</v>
      </c>
      <c r="K882" s="4" t="s">
        <v>2049</v>
      </c>
      <c r="L882" s="10">
        <v>637.50080000000014</v>
      </c>
    </row>
    <row r="883" spans="1:12" ht="14.4" x14ac:dyDescent="0.3">
      <c r="A883" t="s">
        <v>2927</v>
      </c>
      <c r="B883" s="1">
        <v>45660</v>
      </c>
      <c r="C883" t="s">
        <v>613</v>
      </c>
      <c r="D883" t="s">
        <v>1942</v>
      </c>
      <c r="E883" t="s">
        <v>1976</v>
      </c>
      <c r="F883" s="6">
        <v>3</v>
      </c>
      <c r="G883" s="8">
        <v>476.37</v>
      </c>
      <c r="H883" s="10">
        <v>1429.1100000000001</v>
      </c>
      <c r="I883" s="8">
        <f>salesfact[[#This Row],[Total Price ]]*J883</f>
        <v>300.11310000000003</v>
      </c>
      <c r="J883" s="9">
        <v>0.21</v>
      </c>
      <c r="K883" s="4" t="s">
        <v>2049</v>
      </c>
      <c r="L883" s="10">
        <v>1128.9969000000001</v>
      </c>
    </row>
    <row r="884" spans="1:12" ht="14.4" x14ac:dyDescent="0.3">
      <c r="A884" t="s">
        <v>2928</v>
      </c>
      <c r="B884" s="1">
        <v>45360</v>
      </c>
      <c r="C884" t="s">
        <v>1258</v>
      </c>
      <c r="D884" t="s">
        <v>1783</v>
      </c>
      <c r="E884" t="s">
        <v>1992</v>
      </c>
      <c r="F884" s="6">
        <v>3</v>
      </c>
      <c r="G884" s="8">
        <v>174.57</v>
      </c>
      <c r="H884" s="10">
        <v>523.71</v>
      </c>
      <c r="I884" s="8">
        <f>salesfact[[#This Row],[Total Price ]]*J884</f>
        <v>0</v>
      </c>
      <c r="J884" s="9">
        <v>0</v>
      </c>
      <c r="K884" s="4" t="s">
        <v>2046</v>
      </c>
      <c r="L884" s="10">
        <v>523.71</v>
      </c>
    </row>
    <row r="885" spans="1:12" ht="14.4" x14ac:dyDescent="0.3">
      <c r="A885" t="s">
        <v>2929</v>
      </c>
      <c r="B885" s="1">
        <v>45526</v>
      </c>
      <c r="C885" t="s">
        <v>500</v>
      </c>
      <c r="D885" t="s">
        <v>1921</v>
      </c>
      <c r="E885" t="s">
        <v>1971</v>
      </c>
      <c r="F885" s="6">
        <v>3</v>
      </c>
      <c r="G885" s="8">
        <v>762</v>
      </c>
      <c r="H885" s="10">
        <v>2286</v>
      </c>
      <c r="I885" s="8">
        <f>salesfact[[#This Row],[Total Price ]]*J885</f>
        <v>45.72</v>
      </c>
      <c r="J885" s="9">
        <v>0.02</v>
      </c>
      <c r="K885" s="4" t="s">
        <v>2046</v>
      </c>
      <c r="L885" s="10">
        <v>2240.2800000000002</v>
      </c>
    </row>
    <row r="886" spans="1:12" ht="14.4" x14ac:dyDescent="0.3">
      <c r="A886" t="s">
        <v>2930</v>
      </c>
      <c r="B886" s="1">
        <v>45395</v>
      </c>
      <c r="C886" t="s">
        <v>1432</v>
      </c>
      <c r="D886" t="s">
        <v>1882</v>
      </c>
      <c r="E886" t="s">
        <v>2032</v>
      </c>
      <c r="F886" s="6">
        <v>1</v>
      </c>
      <c r="G886" s="8">
        <v>44.08</v>
      </c>
      <c r="H886" s="10">
        <v>44.08</v>
      </c>
      <c r="I886" s="8">
        <f>salesfact[[#This Row],[Total Price ]]*J886</f>
        <v>2.2040000000000002</v>
      </c>
      <c r="J886" s="9">
        <v>0.05</v>
      </c>
      <c r="K886" s="4" t="s">
        <v>2044</v>
      </c>
      <c r="L886" s="10">
        <v>41.875999999999998</v>
      </c>
    </row>
    <row r="887" spans="1:12" ht="14.4" x14ac:dyDescent="0.3">
      <c r="A887" t="s">
        <v>2931</v>
      </c>
      <c r="B887" s="1">
        <v>45466</v>
      </c>
      <c r="C887" t="s">
        <v>1617</v>
      </c>
      <c r="D887" t="s">
        <v>1842</v>
      </c>
      <c r="E887" t="s">
        <v>2016</v>
      </c>
      <c r="F887" s="6">
        <v>1</v>
      </c>
      <c r="G887" s="8">
        <v>992.37</v>
      </c>
      <c r="H887" s="10">
        <v>992.37</v>
      </c>
      <c r="I887" s="8">
        <f>salesfact[[#This Row],[Total Price ]]*J887</f>
        <v>238.1688</v>
      </c>
      <c r="J887" s="9">
        <v>0.24</v>
      </c>
      <c r="K887" s="4" t="s">
        <v>2049</v>
      </c>
      <c r="L887" s="10">
        <v>754.20119999999997</v>
      </c>
    </row>
    <row r="888" spans="1:12" ht="14.4" x14ac:dyDescent="0.3">
      <c r="A888" t="s">
        <v>2932</v>
      </c>
      <c r="B888" s="1">
        <v>45876</v>
      </c>
      <c r="C888" t="s">
        <v>765</v>
      </c>
      <c r="D888" t="s">
        <v>1753</v>
      </c>
      <c r="E888" t="s">
        <v>2008</v>
      </c>
      <c r="F888" s="6">
        <v>3</v>
      </c>
      <c r="G888" s="8">
        <v>465.4</v>
      </c>
      <c r="H888" s="10">
        <v>1396.1999999999998</v>
      </c>
      <c r="I888" s="8">
        <f>salesfact[[#This Row],[Total Price ]]*J888</f>
        <v>404.89799999999991</v>
      </c>
      <c r="J888" s="9">
        <v>0.28999999999999998</v>
      </c>
      <c r="K888" s="4" t="s">
        <v>2049</v>
      </c>
      <c r="L888" s="10">
        <v>991.30199999999979</v>
      </c>
    </row>
    <row r="889" spans="1:12" ht="14.4" x14ac:dyDescent="0.3">
      <c r="A889" t="s">
        <v>2933</v>
      </c>
      <c r="B889" s="1">
        <v>45724</v>
      </c>
      <c r="C889" t="s">
        <v>1178</v>
      </c>
      <c r="D889" t="s">
        <v>1704</v>
      </c>
      <c r="E889" t="s">
        <v>2008</v>
      </c>
      <c r="F889" s="6">
        <v>2</v>
      </c>
      <c r="G889" s="8">
        <v>693.61</v>
      </c>
      <c r="H889" s="10">
        <v>1387.22</v>
      </c>
      <c r="I889" s="8">
        <f>salesfact[[#This Row],[Total Price ]]*J889</f>
        <v>208.083</v>
      </c>
      <c r="J889" s="9">
        <v>0.15</v>
      </c>
      <c r="K889" s="4" t="s">
        <v>2046</v>
      </c>
      <c r="L889" s="10">
        <v>1179.1369999999999</v>
      </c>
    </row>
    <row r="890" spans="1:12" ht="14.4" x14ac:dyDescent="0.3">
      <c r="A890" t="s">
        <v>2934</v>
      </c>
      <c r="B890" s="1">
        <v>45801</v>
      </c>
      <c r="C890" t="s">
        <v>1538</v>
      </c>
      <c r="D890" t="s">
        <v>1866</v>
      </c>
      <c r="E890" t="s">
        <v>2001</v>
      </c>
      <c r="F890" s="6">
        <v>2</v>
      </c>
      <c r="G890" s="8">
        <v>995.11</v>
      </c>
      <c r="H890" s="10">
        <v>1990.22</v>
      </c>
      <c r="I890" s="8">
        <f>salesfact[[#This Row],[Total Price ]]*J890</f>
        <v>258.72860000000003</v>
      </c>
      <c r="J890" s="9">
        <v>0.13</v>
      </c>
      <c r="K890" s="4" t="s">
        <v>2046</v>
      </c>
      <c r="L890" s="10">
        <v>1731.4914000000001</v>
      </c>
    </row>
    <row r="891" spans="1:12" ht="14.4" x14ac:dyDescent="0.3">
      <c r="A891" t="s">
        <v>2935</v>
      </c>
      <c r="B891" s="1">
        <v>45749</v>
      </c>
      <c r="C891" t="s">
        <v>1307</v>
      </c>
      <c r="D891" t="s">
        <v>1728</v>
      </c>
      <c r="E891" t="s">
        <v>1988</v>
      </c>
      <c r="F891" s="6">
        <v>3</v>
      </c>
      <c r="G891" s="8">
        <v>70.97</v>
      </c>
      <c r="H891" s="10">
        <v>212.91</v>
      </c>
      <c r="I891" s="8">
        <f>salesfact[[#This Row],[Total Price ]]*J891</f>
        <v>12.7746</v>
      </c>
      <c r="J891" s="9">
        <v>0.06</v>
      </c>
      <c r="K891" s="4" t="s">
        <v>2049</v>
      </c>
      <c r="L891" s="10">
        <v>200.1354</v>
      </c>
    </row>
    <row r="892" spans="1:12" ht="14.4" x14ac:dyDescent="0.3">
      <c r="A892" t="s">
        <v>2936</v>
      </c>
      <c r="B892" s="1">
        <v>45325</v>
      </c>
      <c r="C892" t="s">
        <v>480</v>
      </c>
      <c r="D892" t="s">
        <v>1915</v>
      </c>
      <c r="E892" t="s">
        <v>2005</v>
      </c>
      <c r="F892" s="6">
        <v>3</v>
      </c>
      <c r="G892" s="8">
        <v>470.42</v>
      </c>
      <c r="H892" s="10">
        <v>1411.26</v>
      </c>
      <c r="I892" s="8">
        <f>salesfact[[#This Row],[Total Price ]]*J892</f>
        <v>225.80160000000001</v>
      </c>
      <c r="J892" s="9">
        <v>0.16</v>
      </c>
      <c r="K892" s="4" t="s">
        <v>2044</v>
      </c>
      <c r="L892" s="10">
        <v>1185.4584</v>
      </c>
    </row>
    <row r="893" spans="1:12" ht="14.4" x14ac:dyDescent="0.3">
      <c r="A893" t="s">
        <v>2937</v>
      </c>
      <c r="B893" s="1">
        <v>45932</v>
      </c>
      <c r="C893" t="s">
        <v>1109</v>
      </c>
      <c r="D893" t="s">
        <v>1924</v>
      </c>
      <c r="E893" t="s">
        <v>2023</v>
      </c>
      <c r="F893" s="6">
        <v>2</v>
      </c>
      <c r="G893" s="8">
        <v>215.59</v>
      </c>
      <c r="H893" s="10">
        <v>431.18</v>
      </c>
      <c r="I893" s="8">
        <f>salesfact[[#This Row],[Total Price ]]*J893</f>
        <v>77.612399999999994</v>
      </c>
      <c r="J893" s="9">
        <v>0.18</v>
      </c>
      <c r="K893" s="4" t="s">
        <v>2044</v>
      </c>
      <c r="L893" s="10">
        <v>353.56760000000003</v>
      </c>
    </row>
    <row r="894" spans="1:12" ht="14.4" x14ac:dyDescent="0.3">
      <c r="A894" t="s">
        <v>2938</v>
      </c>
      <c r="B894" s="1">
        <v>45895</v>
      </c>
      <c r="C894" t="s">
        <v>881</v>
      </c>
      <c r="D894" t="s">
        <v>1942</v>
      </c>
      <c r="E894" t="s">
        <v>1971</v>
      </c>
      <c r="F894" s="6">
        <v>1</v>
      </c>
      <c r="G894" s="8">
        <v>533.79999999999995</v>
      </c>
      <c r="H894" s="10">
        <v>533.79999999999995</v>
      </c>
      <c r="I894" s="8">
        <f>salesfact[[#This Row],[Total Price ]]*J894</f>
        <v>144.126</v>
      </c>
      <c r="J894" s="9">
        <v>0.27</v>
      </c>
      <c r="K894" s="4" t="s">
        <v>2049</v>
      </c>
      <c r="L894" s="10">
        <v>389.67399999999998</v>
      </c>
    </row>
    <row r="895" spans="1:12" ht="14.4" x14ac:dyDescent="0.3">
      <c r="A895" t="s">
        <v>2939</v>
      </c>
      <c r="B895" s="1">
        <v>45614</v>
      </c>
      <c r="C895" t="s">
        <v>410</v>
      </c>
      <c r="D895" t="s">
        <v>1757</v>
      </c>
      <c r="E895" t="s">
        <v>1985</v>
      </c>
      <c r="F895" s="6">
        <v>2</v>
      </c>
      <c r="G895" s="8">
        <v>732.67</v>
      </c>
      <c r="H895" s="10">
        <v>1465.34</v>
      </c>
      <c r="I895" s="8">
        <f>salesfact[[#This Row],[Total Price ]]*J895</f>
        <v>351.68159999999995</v>
      </c>
      <c r="J895" s="9">
        <v>0.24</v>
      </c>
      <c r="K895" s="4" t="s">
        <v>2046</v>
      </c>
      <c r="L895" s="10">
        <v>1113.6584</v>
      </c>
    </row>
    <row r="896" spans="1:12" ht="14.4" x14ac:dyDescent="0.3">
      <c r="A896" t="s">
        <v>2940</v>
      </c>
      <c r="B896" s="1">
        <v>45247</v>
      </c>
      <c r="C896" t="s">
        <v>1603</v>
      </c>
      <c r="D896" t="s">
        <v>1845</v>
      </c>
      <c r="E896" t="s">
        <v>2016</v>
      </c>
      <c r="F896" s="6">
        <v>4</v>
      </c>
      <c r="G896" s="8">
        <v>106.48</v>
      </c>
      <c r="H896" s="10">
        <v>425.92</v>
      </c>
      <c r="I896" s="8">
        <f>salesfact[[#This Row],[Total Price ]]*J896</f>
        <v>42.592000000000006</v>
      </c>
      <c r="J896" s="9">
        <v>0.1</v>
      </c>
      <c r="K896" s="4" t="s">
        <v>2049</v>
      </c>
      <c r="L896" s="10">
        <v>383.32799999999997</v>
      </c>
    </row>
    <row r="897" spans="1:12" ht="14.4" x14ac:dyDescent="0.3">
      <c r="A897" t="s">
        <v>2941</v>
      </c>
      <c r="B897" s="1">
        <v>45696</v>
      </c>
      <c r="C897" t="s">
        <v>453</v>
      </c>
      <c r="D897" t="s">
        <v>1836</v>
      </c>
      <c r="E897" t="s">
        <v>1985</v>
      </c>
      <c r="F897" s="6">
        <v>1</v>
      </c>
      <c r="G897" s="8">
        <v>38.950000000000003</v>
      </c>
      <c r="H897" s="10">
        <v>38.950000000000003</v>
      </c>
      <c r="I897" s="8">
        <f>salesfact[[#This Row],[Total Price ]]*J897</f>
        <v>10.906000000000002</v>
      </c>
      <c r="J897" s="9">
        <v>0.28000000000000003</v>
      </c>
      <c r="K897" s="4" t="s">
        <v>2044</v>
      </c>
      <c r="L897" s="10">
        <v>28.044</v>
      </c>
    </row>
    <row r="898" spans="1:12" ht="14.4" x14ac:dyDescent="0.3">
      <c r="A898" t="s">
        <v>2942</v>
      </c>
      <c r="B898" s="1">
        <v>45294</v>
      </c>
      <c r="C898" t="s">
        <v>1450</v>
      </c>
      <c r="D898" t="s">
        <v>1954</v>
      </c>
      <c r="E898" t="s">
        <v>2023</v>
      </c>
      <c r="F898" s="6">
        <v>1</v>
      </c>
      <c r="G898" s="8">
        <v>835.17</v>
      </c>
      <c r="H898" s="10">
        <v>835.17</v>
      </c>
      <c r="I898" s="8">
        <f>salesfact[[#This Row],[Total Price ]]*J898</f>
        <v>16.703399999999998</v>
      </c>
      <c r="J898" s="9">
        <v>0.02</v>
      </c>
      <c r="K898" s="4" t="s">
        <v>2049</v>
      </c>
      <c r="L898" s="10">
        <v>818.46659999999997</v>
      </c>
    </row>
    <row r="899" spans="1:12" ht="14.4" x14ac:dyDescent="0.3">
      <c r="A899" t="s">
        <v>2943</v>
      </c>
      <c r="B899" s="1">
        <v>45389</v>
      </c>
      <c r="C899" t="s">
        <v>551</v>
      </c>
      <c r="D899" t="s">
        <v>1915</v>
      </c>
      <c r="E899" t="s">
        <v>1985</v>
      </c>
      <c r="F899" s="6">
        <v>1</v>
      </c>
      <c r="G899" s="8">
        <v>113.07</v>
      </c>
      <c r="H899" s="10">
        <v>113.07</v>
      </c>
      <c r="I899" s="8">
        <f>salesfact[[#This Row],[Total Price ]]*J899</f>
        <v>27.136799999999997</v>
      </c>
      <c r="J899" s="9">
        <v>0.24</v>
      </c>
      <c r="K899" s="4" t="s">
        <v>2044</v>
      </c>
      <c r="L899" s="10">
        <v>85.933199999999999</v>
      </c>
    </row>
    <row r="900" spans="1:12" ht="14.4" x14ac:dyDescent="0.3">
      <c r="A900" t="s">
        <v>2944</v>
      </c>
      <c r="B900" s="1">
        <v>45930</v>
      </c>
      <c r="C900" t="s">
        <v>1540</v>
      </c>
      <c r="D900" t="s">
        <v>1948</v>
      </c>
      <c r="E900" t="s">
        <v>2013</v>
      </c>
      <c r="F900" s="6">
        <v>2</v>
      </c>
      <c r="G900" s="8">
        <v>451.33</v>
      </c>
      <c r="H900" s="10">
        <v>902.66</v>
      </c>
      <c r="I900" s="8">
        <f>salesfact[[#This Row],[Total Price ]]*J900</f>
        <v>207.61179999999999</v>
      </c>
      <c r="J900" s="9">
        <v>0.23</v>
      </c>
      <c r="K900" s="4" t="s">
        <v>2049</v>
      </c>
      <c r="L900" s="10">
        <v>695.04819999999995</v>
      </c>
    </row>
    <row r="901" spans="1:12" ht="14.4" x14ac:dyDescent="0.3">
      <c r="A901" t="s">
        <v>2945</v>
      </c>
      <c r="B901" s="1">
        <v>45456</v>
      </c>
      <c r="C901" t="s">
        <v>1278</v>
      </c>
      <c r="D901" t="s">
        <v>1924</v>
      </c>
      <c r="E901" t="s">
        <v>1995</v>
      </c>
      <c r="F901" s="6">
        <v>3</v>
      </c>
      <c r="G901" s="8">
        <v>619.80999999999995</v>
      </c>
      <c r="H901" s="10">
        <v>1859.4299999999998</v>
      </c>
      <c r="I901" s="8">
        <f>salesfact[[#This Row],[Total Price ]]*J901</f>
        <v>297.50880000000001</v>
      </c>
      <c r="J901" s="9">
        <v>0.16</v>
      </c>
      <c r="K901" s="4" t="s">
        <v>2049</v>
      </c>
      <c r="L901" s="10">
        <v>1561.9212</v>
      </c>
    </row>
    <row r="902" spans="1:12" ht="14.4" x14ac:dyDescent="0.3">
      <c r="A902" t="s">
        <v>2946</v>
      </c>
      <c r="B902" s="1">
        <v>45713</v>
      </c>
      <c r="C902" t="s">
        <v>465</v>
      </c>
      <c r="D902" t="s">
        <v>1851</v>
      </c>
      <c r="E902" t="s">
        <v>1998</v>
      </c>
      <c r="F902" s="6">
        <v>4</v>
      </c>
      <c r="G902" s="8">
        <v>46.97</v>
      </c>
      <c r="H902" s="10">
        <v>187.88</v>
      </c>
      <c r="I902" s="8">
        <f>salesfact[[#This Row],[Total Price ]]*J902</f>
        <v>48.848799999999997</v>
      </c>
      <c r="J902" s="9">
        <v>0.26</v>
      </c>
      <c r="K902" s="4" t="s">
        <v>2046</v>
      </c>
      <c r="L902" s="10">
        <v>139.03120000000001</v>
      </c>
    </row>
    <row r="903" spans="1:12" ht="14.4" x14ac:dyDescent="0.3">
      <c r="A903" t="s">
        <v>2947</v>
      </c>
      <c r="B903" s="1">
        <v>45784</v>
      </c>
      <c r="C903" t="s">
        <v>712</v>
      </c>
      <c r="D903" t="s">
        <v>1801</v>
      </c>
      <c r="E903" t="s">
        <v>1980</v>
      </c>
      <c r="F903" s="6">
        <v>2</v>
      </c>
      <c r="G903" s="8">
        <v>71.48</v>
      </c>
      <c r="H903" s="10">
        <v>142.96</v>
      </c>
      <c r="I903" s="8">
        <f>salesfact[[#This Row],[Total Price ]]*J903</f>
        <v>20.014400000000002</v>
      </c>
      <c r="J903" s="9">
        <v>0.14000000000000001</v>
      </c>
      <c r="K903" s="4" t="s">
        <v>2049</v>
      </c>
      <c r="L903" s="10">
        <v>122.9456</v>
      </c>
    </row>
    <row r="904" spans="1:12" ht="14.4" x14ac:dyDescent="0.3">
      <c r="A904" t="s">
        <v>2948</v>
      </c>
      <c r="B904" s="1">
        <v>45812</v>
      </c>
      <c r="C904" t="s">
        <v>9</v>
      </c>
      <c r="D904" t="s">
        <v>1833</v>
      </c>
      <c r="E904" t="s">
        <v>2032</v>
      </c>
      <c r="F904" s="6">
        <v>2</v>
      </c>
      <c r="G904" s="8">
        <v>404.08</v>
      </c>
      <c r="H904" s="10">
        <v>808.16</v>
      </c>
      <c r="I904" s="8">
        <f>salesfact[[#This Row],[Total Price ]]*J904</f>
        <v>56.571200000000005</v>
      </c>
      <c r="J904" s="9">
        <v>7.0000000000000007E-2</v>
      </c>
      <c r="K904" s="4" t="s">
        <v>2044</v>
      </c>
      <c r="L904" s="10">
        <v>751.58879999999988</v>
      </c>
    </row>
    <row r="905" spans="1:12" ht="14.4" x14ac:dyDescent="0.3">
      <c r="A905" t="s">
        <v>2949</v>
      </c>
      <c r="B905" s="1">
        <v>45653</v>
      </c>
      <c r="C905" t="s">
        <v>959</v>
      </c>
      <c r="D905" t="s">
        <v>1708</v>
      </c>
      <c r="E905" t="s">
        <v>2023</v>
      </c>
      <c r="F905" s="6">
        <v>1</v>
      </c>
      <c r="G905" s="8">
        <v>519.91</v>
      </c>
      <c r="H905" s="10">
        <v>519.91</v>
      </c>
      <c r="I905" s="8">
        <f>salesfact[[#This Row],[Total Price ]]*J905</f>
        <v>25.9955</v>
      </c>
      <c r="J905" s="9">
        <v>0.05</v>
      </c>
      <c r="K905" s="4" t="s">
        <v>2049</v>
      </c>
      <c r="L905" s="10">
        <v>493.91449999999992</v>
      </c>
    </row>
    <row r="906" spans="1:12" ht="14.4" x14ac:dyDescent="0.3">
      <c r="A906" t="s">
        <v>2950</v>
      </c>
      <c r="B906" s="1">
        <v>45672</v>
      </c>
      <c r="C906" t="s">
        <v>590</v>
      </c>
      <c r="D906" t="s">
        <v>1808</v>
      </c>
      <c r="E906" t="s">
        <v>2016</v>
      </c>
      <c r="F906" s="6">
        <v>3</v>
      </c>
      <c r="G906" s="8">
        <v>566.16</v>
      </c>
      <c r="H906" s="10">
        <v>1698.48</v>
      </c>
      <c r="I906" s="8">
        <f>salesfact[[#This Row],[Total Price ]]*J906</f>
        <v>84.924000000000007</v>
      </c>
      <c r="J906" s="9">
        <v>0.05</v>
      </c>
      <c r="K906" s="4" t="s">
        <v>2046</v>
      </c>
      <c r="L906" s="10">
        <v>1613.556</v>
      </c>
    </row>
    <row r="907" spans="1:12" ht="14.4" x14ac:dyDescent="0.3">
      <c r="A907" t="s">
        <v>2951</v>
      </c>
      <c r="B907" s="1">
        <v>45799</v>
      </c>
      <c r="C907" t="s">
        <v>1338</v>
      </c>
      <c r="D907" t="s">
        <v>1821</v>
      </c>
      <c r="E907" t="s">
        <v>2008</v>
      </c>
      <c r="F907" s="6">
        <v>2</v>
      </c>
      <c r="G907" s="8">
        <v>295.12</v>
      </c>
      <c r="H907" s="10">
        <v>590.24</v>
      </c>
      <c r="I907" s="8">
        <f>salesfact[[#This Row],[Total Price ]]*J907</f>
        <v>53.121600000000001</v>
      </c>
      <c r="J907" s="9">
        <v>0.09</v>
      </c>
      <c r="K907" s="4" t="s">
        <v>2049</v>
      </c>
      <c r="L907" s="10">
        <v>537.11840000000007</v>
      </c>
    </row>
    <row r="908" spans="1:12" ht="14.4" x14ac:dyDescent="0.3">
      <c r="A908" t="s">
        <v>2952</v>
      </c>
      <c r="B908" s="1">
        <v>45848</v>
      </c>
      <c r="C908" t="s">
        <v>469</v>
      </c>
      <c r="D908" t="s">
        <v>1763</v>
      </c>
      <c r="E908" t="s">
        <v>2011</v>
      </c>
      <c r="F908" s="6">
        <v>2</v>
      </c>
      <c r="G908" s="8">
        <v>414.18</v>
      </c>
      <c r="H908" s="10">
        <v>828.36</v>
      </c>
      <c r="I908" s="8">
        <f>salesfact[[#This Row],[Total Price ]]*J908</f>
        <v>207.09</v>
      </c>
      <c r="J908" s="9">
        <v>0.25</v>
      </c>
      <c r="K908" s="4" t="s">
        <v>2046</v>
      </c>
      <c r="L908" s="10">
        <v>621.27</v>
      </c>
    </row>
    <row r="909" spans="1:12" ht="14.4" x14ac:dyDescent="0.3">
      <c r="A909" t="s">
        <v>2953</v>
      </c>
      <c r="B909" s="1">
        <v>45918</v>
      </c>
      <c r="C909" t="s">
        <v>972</v>
      </c>
      <c r="D909" t="s">
        <v>1839</v>
      </c>
      <c r="E909" t="s">
        <v>2001</v>
      </c>
      <c r="F909" s="6">
        <v>2</v>
      </c>
      <c r="G909" s="8">
        <v>433.75</v>
      </c>
      <c r="H909" s="10">
        <v>867.5</v>
      </c>
      <c r="I909" s="8">
        <f>salesfact[[#This Row],[Total Price ]]*J909</f>
        <v>0</v>
      </c>
      <c r="J909" s="9">
        <v>0</v>
      </c>
      <c r="K909" s="4" t="s">
        <v>2044</v>
      </c>
      <c r="L909" s="10">
        <v>867.5</v>
      </c>
    </row>
    <row r="910" spans="1:12" ht="14.4" x14ac:dyDescent="0.3">
      <c r="A910" t="s">
        <v>2954</v>
      </c>
      <c r="B910" s="1">
        <v>45288</v>
      </c>
      <c r="C910" t="s">
        <v>1014</v>
      </c>
      <c r="D910" t="s">
        <v>1921</v>
      </c>
      <c r="E910" t="s">
        <v>2032</v>
      </c>
      <c r="F910" s="6">
        <v>3</v>
      </c>
      <c r="G910" s="8">
        <v>104.33</v>
      </c>
      <c r="H910" s="10">
        <v>312.99</v>
      </c>
      <c r="I910" s="8">
        <f>salesfact[[#This Row],[Total Price ]]*J910</f>
        <v>40.688700000000004</v>
      </c>
      <c r="J910" s="9">
        <v>0.13</v>
      </c>
      <c r="K910" s="4" t="s">
        <v>2049</v>
      </c>
      <c r="L910" s="10">
        <v>272.30130000000003</v>
      </c>
    </row>
    <row r="911" spans="1:12" ht="14.4" x14ac:dyDescent="0.3">
      <c r="A911" t="s">
        <v>2955</v>
      </c>
      <c r="B911" s="1">
        <v>45477</v>
      </c>
      <c r="C911" t="s">
        <v>1535</v>
      </c>
      <c r="D911" t="s">
        <v>1655</v>
      </c>
      <c r="E911" t="s">
        <v>2013</v>
      </c>
      <c r="F911" s="6">
        <v>1</v>
      </c>
      <c r="G911" s="8">
        <v>221.7</v>
      </c>
      <c r="H911" s="10">
        <v>221.7</v>
      </c>
      <c r="I911" s="8">
        <f>salesfact[[#This Row],[Total Price ]]*J911</f>
        <v>8.8680000000000003</v>
      </c>
      <c r="J911" s="9">
        <v>0.04</v>
      </c>
      <c r="K911" s="4" t="s">
        <v>2044</v>
      </c>
      <c r="L911" s="10">
        <v>212.83199999999999</v>
      </c>
    </row>
    <row r="912" spans="1:12" ht="14.4" x14ac:dyDescent="0.3">
      <c r="A912" t="s">
        <v>2956</v>
      </c>
      <c r="B912" s="1">
        <v>45796</v>
      </c>
      <c r="C912" t="s">
        <v>795</v>
      </c>
      <c r="D912" t="s">
        <v>1866</v>
      </c>
      <c r="E912" t="s">
        <v>1992</v>
      </c>
      <c r="F912" s="6">
        <v>2</v>
      </c>
      <c r="G912" s="8">
        <v>491.26</v>
      </c>
      <c r="H912" s="10">
        <v>982.52</v>
      </c>
      <c r="I912" s="8">
        <f>salesfact[[#This Row],[Total Price ]]*J912</f>
        <v>137.55280000000002</v>
      </c>
      <c r="J912" s="9">
        <v>0.14000000000000001</v>
      </c>
      <c r="K912" s="4" t="s">
        <v>2049</v>
      </c>
      <c r="L912" s="10">
        <v>844.96719999999993</v>
      </c>
    </row>
    <row r="913" spans="1:12" ht="14.4" x14ac:dyDescent="0.3">
      <c r="A913" t="s">
        <v>2957</v>
      </c>
      <c r="B913" s="1">
        <v>45630</v>
      </c>
      <c r="C913" t="s">
        <v>702</v>
      </c>
      <c r="D913" t="s">
        <v>1772</v>
      </c>
      <c r="E913" t="s">
        <v>2001</v>
      </c>
      <c r="F913" s="6">
        <v>4</v>
      </c>
      <c r="G913" s="8">
        <v>923.14</v>
      </c>
      <c r="H913" s="10">
        <v>3692.56</v>
      </c>
      <c r="I913" s="8">
        <f>salesfact[[#This Row],[Total Price ]]*J913</f>
        <v>553.88400000000001</v>
      </c>
      <c r="J913" s="9">
        <v>0.15</v>
      </c>
      <c r="K913" s="4" t="s">
        <v>2044</v>
      </c>
      <c r="L913" s="10">
        <v>3138.6759999999999</v>
      </c>
    </row>
    <row r="914" spans="1:12" ht="14.4" x14ac:dyDescent="0.3">
      <c r="A914" t="s">
        <v>2958</v>
      </c>
      <c r="B914" s="1">
        <v>45625</v>
      </c>
      <c r="C914" t="s">
        <v>743</v>
      </c>
      <c r="D914" t="s">
        <v>1857</v>
      </c>
      <c r="E914" t="s">
        <v>1998</v>
      </c>
      <c r="F914" s="6">
        <v>2</v>
      </c>
      <c r="G914" s="8">
        <v>747.65</v>
      </c>
      <c r="H914" s="10">
        <v>1495.3</v>
      </c>
      <c r="I914" s="8">
        <f>salesfact[[#This Row],[Total Price ]]*J914</f>
        <v>119.624</v>
      </c>
      <c r="J914" s="9">
        <v>0.08</v>
      </c>
      <c r="K914" s="4" t="s">
        <v>2044</v>
      </c>
      <c r="L914" s="10">
        <v>1375.6759999999999</v>
      </c>
    </row>
    <row r="915" spans="1:12" ht="14.4" x14ac:dyDescent="0.3">
      <c r="A915" t="s">
        <v>2959</v>
      </c>
      <c r="B915" s="1">
        <v>45773</v>
      </c>
      <c r="C915" t="s">
        <v>469</v>
      </c>
      <c r="D915" t="s">
        <v>1789</v>
      </c>
      <c r="E915" t="s">
        <v>1998</v>
      </c>
      <c r="F915" s="6">
        <v>3</v>
      </c>
      <c r="G915" s="8">
        <v>94.55</v>
      </c>
      <c r="H915" s="10">
        <v>283.64999999999998</v>
      </c>
      <c r="I915" s="8">
        <f>salesfact[[#This Row],[Total Price ]]*J915</f>
        <v>36.874499999999998</v>
      </c>
      <c r="J915" s="9">
        <v>0.13</v>
      </c>
      <c r="K915" s="4" t="s">
        <v>2049</v>
      </c>
      <c r="L915" s="10">
        <v>246.77549999999999</v>
      </c>
    </row>
    <row r="916" spans="1:12" ht="14.4" x14ac:dyDescent="0.3">
      <c r="A916" t="s">
        <v>2960</v>
      </c>
      <c r="B916" s="1">
        <v>45308</v>
      </c>
      <c r="C916" t="s">
        <v>195</v>
      </c>
      <c r="D916" t="s">
        <v>1700</v>
      </c>
      <c r="E916" t="s">
        <v>2032</v>
      </c>
      <c r="F916" s="6">
        <v>3</v>
      </c>
      <c r="G916" s="8">
        <v>620.12</v>
      </c>
      <c r="H916" s="10">
        <v>1860.3600000000001</v>
      </c>
      <c r="I916" s="8">
        <f>salesfact[[#This Row],[Total Price ]]*J916</f>
        <v>111.6216</v>
      </c>
      <c r="J916" s="9">
        <v>0.06</v>
      </c>
      <c r="K916" s="4" t="s">
        <v>2044</v>
      </c>
      <c r="L916" s="10">
        <v>1748.7384</v>
      </c>
    </row>
    <row r="917" spans="1:12" ht="14.4" x14ac:dyDescent="0.3">
      <c r="A917" t="s">
        <v>2961</v>
      </c>
      <c r="B917" s="1">
        <v>45869</v>
      </c>
      <c r="C917" t="s">
        <v>1595</v>
      </c>
      <c r="D917" t="s">
        <v>1873</v>
      </c>
      <c r="E917" t="s">
        <v>1995</v>
      </c>
      <c r="F917" s="6">
        <v>2</v>
      </c>
      <c r="G917" s="8">
        <v>354.09</v>
      </c>
      <c r="H917" s="10">
        <v>708.18</v>
      </c>
      <c r="I917" s="8">
        <f>salesfact[[#This Row],[Total Price ]]*J917</f>
        <v>84.981599999999986</v>
      </c>
      <c r="J917" s="9">
        <v>0.12</v>
      </c>
      <c r="K917" s="4" t="s">
        <v>2049</v>
      </c>
      <c r="L917" s="10">
        <v>623.19839999999999</v>
      </c>
    </row>
    <row r="918" spans="1:12" ht="14.4" x14ac:dyDescent="0.3">
      <c r="A918" t="s">
        <v>2962</v>
      </c>
      <c r="B918" s="1">
        <v>45621</v>
      </c>
      <c r="C918" t="s">
        <v>538</v>
      </c>
      <c r="D918" t="s">
        <v>1824</v>
      </c>
      <c r="E918" t="s">
        <v>1992</v>
      </c>
      <c r="F918" s="6">
        <v>3</v>
      </c>
      <c r="G918" s="8">
        <v>214.94</v>
      </c>
      <c r="H918" s="10">
        <v>644.81999999999994</v>
      </c>
      <c r="I918" s="8">
        <f>salesfact[[#This Row],[Total Price ]]*J918</f>
        <v>141.8604</v>
      </c>
      <c r="J918" s="9">
        <v>0.22</v>
      </c>
      <c r="K918" s="4" t="s">
        <v>2049</v>
      </c>
      <c r="L918" s="10">
        <v>502.95960000000002</v>
      </c>
    </row>
    <row r="919" spans="1:12" ht="14.4" x14ac:dyDescent="0.3">
      <c r="A919" t="s">
        <v>2963</v>
      </c>
      <c r="B919" s="1">
        <v>45428</v>
      </c>
      <c r="C919" t="s">
        <v>759</v>
      </c>
      <c r="D919" t="s">
        <v>1677</v>
      </c>
      <c r="E919" t="s">
        <v>2013</v>
      </c>
      <c r="F919" s="6">
        <v>2</v>
      </c>
      <c r="G919" s="8">
        <v>309.77999999999997</v>
      </c>
      <c r="H919" s="10">
        <v>619.55999999999995</v>
      </c>
      <c r="I919" s="8">
        <f>salesfact[[#This Row],[Total Price ]]*J919</f>
        <v>99.129599999999996</v>
      </c>
      <c r="J919" s="9">
        <v>0.16</v>
      </c>
      <c r="K919" s="4" t="s">
        <v>2044</v>
      </c>
      <c r="L919" s="10">
        <v>520.43039999999996</v>
      </c>
    </row>
    <row r="920" spans="1:12" ht="14.4" x14ac:dyDescent="0.3">
      <c r="A920" t="s">
        <v>2964</v>
      </c>
      <c r="B920" s="1">
        <v>45807</v>
      </c>
      <c r="C920" t="s">
        <v>320</v>
      </c>
      <c r="D920" t="s">
        <v>1693</v>
      </c>
      <c r="E920" t="s">
        <v>1985</v>
      </c>
      <c r="F920" s="6">
        <v>2</v>
      </c>
      <c r="G920" s="8">
        <v>183.85</v>
      </c>
      <c r="H920" s="10">
        <v>367.7</v>
      </c>
      <c r="I920" s="8">
        <f>salesfact[[#This Row],[Total Price ]]*J920</f>
        <v>51.478000000000002</v>
      </c>
      <c r="J920" s="9">
        <v>0.14000000000000001</v>
      </c>
      <c r="K920" s="4" t="s">
        <v>2046</v>
      </c>
      <c r="L920" s="10">
        <v>316.22199999999998</v>
      </c>
    </row>
    <row r="921" spans="1:12" ht="14.4" x14ac:dyDescent="0.3">
      <c r="A921" t="s">
        <v>2965</v>
      </c>
      <c r="B921" s="1">
        <v>45238</v>
      </c>
      <c r="C921" t="s">
        <v>1385</v>
      </c>
      <c r="D921" t="s">
        <v>1876</v>
      </c>
      <c r="E921" t="s">
        <v>1971</v>
      </c>
      <c r="F921" s="6">
        <v>1</v>
      </c>
      <c r="G921" s="8">
        <v>550.05999999999995</v>
      </c>
      <c r="H921" s="10">
        <v>550.05999999999995</v>
      </c>
      <c r="I921" s="8">
        <f>salesfact[[#This Row],[Total Price ]]*J921</f>
        <v>5.5005999999999995</v>
      </c>
      <c r="J921" s="9">
        <v>0.01</v>
      </c>
      <c r="K921" s="4" t="s">
        <v>2044</v>
      </c>
      <c r="L921" s="10">
        <v>544.55939999999998</v>
      </c>
    </row>
    <row r="922" spans="1:12" ht="14.4" x14ac:dyDescent="0.3">
      <c r="A922" t="s">
        <v>2966</v>
      </c>
      <c r="B922" s="1">
        <v>45253</v>
      </c>
      <c r="C922" t="s">
        <v>154</v>
      </c>
      <c r="D922" t="s">
        <v>1903</v>
      </c>
      <c r="E922" t="s">
        <v>1988</v>
      </c>
      <c r="F922" s="6">
        <v>2</v>
      </c>
      <c r="G922" s="8">
        <v>32.19</v>
      </c>
      <c r="H922" s="10">
        <v>64.38</v>
      </c>
      <c r="I922" s="8">
        <f>salesfact[[#This Row],[Total Price ]]*J922</f>
        <v>8.3693999999999988</v>
      </c>
      <c r="J922" s="9">
        <v>0.13</v>
      </c>
      <c r="K922" s="4" t="s">
        <v>2049</v>
      </c>
      <c r="L922" s="10">
        <v>56.010599999999997</v>
      </c>
    </row>
    <row r="923" spans="1:12" ht="14.4" x14ac:dyDescent="0.3">
      <c r="A923" t="s">
        <v>2967</v>
      </c>
      <c r="B923" s="1">
        <v>45460</v>
      </c>
      <c r="C923" t="s">
        <v>566</v>
      </c>
      <c r="D923" t="s">
        <v>1760</v>
      </c>
      <c r="E923" t="s">
        <v>2032</v>
      </c>
      <c r="F923" s="6">
        <v>2</v>
      </c>
      <c r="G923" s="8">
        <v>892.06</v>
      </c>
      <c r="H923" s="10">
        <v>1784.12</v>
      </c>
      <c r="I923" s="8">
        <f>salesfact[[#This Row],[Total Price ]]*J923</f>
        <v>142.7296</v>
      </c>
      <c r="J923" s="9">
        <v>0.08</v>
      </c>
      <c r="K923" s="4" t="s">
        <v>2044</v>
      </c>
      <c r="L923" s="10">
        <v>1641.3904</v>
      </c>
    </row>
    <row r="924" spans="1:12" ht="14.4" x14ac:dyDescent="0.3">
      <c r="A924" t="s">
        <v>2968</v>
      </c>
      <c r="B924" s="1">
        <v>45628</v>
      </c>
      <c r="C924" t="s">
        <v>1557</v>
      </c>
      <c r="D924" t="s">
        <v>1839</v>
      </c>
      <c r="E924" t="s">
        <v>1995</v>
      </c>
      <c r="F924" s="6">
        <v>1</v>
      </c>
      <c r="G924" s="8">
        <v>127.47</v>
      </c>
      <c r="H924" s="10">
        <v>127.47</v>
      </c>
      <c r="I924" s="8">
        <f>salesfact[[#This Row],[Total Price ]]*J924</f>
        <v>20.395199999999999</v>
      </c>
      <c r="J924" s="9">
        <v>0.16</v>
      </c>
      <c r="K924" s="4" t="s">
        <v>2049</v>
      </c>
      <c r="L924" s="10">
        <v>107.0748</v>
      </c>
    </row>
    <row r="925" spans="1:12" ht="14.4" x14ac:dyDescent="0.3">
      <c r="A925" t="s">
        <v>2969</v>
      </c>
      <c r="B925" s="1">
        <v>45778</v>
      </c>
      <c r="C925" t="s">
        <v>1328</v>
      </c>
      <c r="D925" t="s">
        <v>1897</v>
      </c>
      <c r="E925" t="s">
        <v>2018</v>
      </c>
      <c r="F925" s="6">
        <v>3</v>
      </c>
      <c r="G925" s="8">
        <v>212.87</v>
      </c>
      <c r="H925" s="10">
        <v>638.61</v>
      </c>
      <c r="I925" s="8">
        <f>salesfact[[#This Row],[Total Price ]]*J925</f>
        <v>114.9498</v>
      </c>
      <c r="J925" s="9">
        <v>0.18</v>
      </c>
      <c r="K925" s="4" t="s">
        <v>2044</v>
      </c>
      <c r="L925" s="10">
        <v>523.66020000000003</v>
      </c>
    </row>
    <row r="926" spans="1:12" ht="14.4" x14ac:dyDescent="0.3">
      <c r="A926" t="s">
        <v>2970</v>
      </c>
      <c r="B926" s="1">
        <v>45471</v>
      </c>
      <c r="C926" t="s">
        <v>702</v>
      </c>
      <c r="D926" t="s">
        <v>1909</v>
      </c>
      <c r="E926" t="s">
        <v>1998</v>
      </c>
      <c r="F926" s="6">
        <v>1</v>
      </c>
      <c r="G926" s="8">
        <v>26.37</v>
      </c>
      <c r="H926" s="10">
        <v>26.37</v>
      </c>
      <c r="I926" s="8">
        <f>salesfact[[#This Row],[Total Price ]]*J926</f>
        <v>7.9109999999999996</v>
      </c>
      <c r="J926" s="9">
        <v>0.3</v>
      </c>
      <c r="K926" s="4" t="s">
        <v>2049</v>
      </c>
      <c r="L926" s="10">
        <v>18.459</v>
      </c>
    </row>
    <row r="927" spans="1:12" ht="14.4" x14ac:dyDescent="0.3">
      <c r="A927" t="s">
        <v>2971</v>
      </c>
      <c r="B927" s="1">
        <v>45770</v>
      </c>
      <c r="C927" t="s">
        <v>1540</v>
      </c>
      <c r="D927" t="s">
        <v>1763</v>
      </c>
      <c r="E927" t="s">
        <v>2029</v>
      </c>
      <c r="F927" s="6">
        <v>4</v>
      </c>
      <c r="G927" s="8">
        <v>953.98</v>
      </c>
      <c r="H927" s="10">
        <v>3815.92</v>
      </c>
      <c r="I927" s="8">
        <f>salesfact[[#This Row],[Total Price ]]*J927</f>
        <v>610.54719999999998</v>
      </c>
      <c r="J927" s="9">
        <v>0.16</v>
      </c>
      <c r="K927" s="4" t="s">
        <v>2044</v>
      </c>
      <c r="L927" s="10">
        <v>3205.3728000000001</v>
      </c>
    </row>
    <row r="928" spans="1:12" ht="14.4" x14ac:dyDescent="0.3">
      <c r="A928" t="s">
        <v>2972</v>
      </c>
      <c r="B928" s="1">
        <v>45369</v>
      </c>
      <c r="C928" t="s">
        <v>809</v>
      </c>
      <c r="D928" t="s">
        <v>1866</v>
      </c>
      <c r="E928" t="s">
        <v>2032</v>
      </c>
      <c r="F928" s="6">
        <v>3</v>
      </c>
      <c r="G928" s="8">
        <v>968.88</v>
      </c>
      <c r="H928" s="10">
        <v>2906.64</v>
      </c>
      <c r="I928" s="8">
        <f>salesfact[[#This Row],[Total Price ]]*J928</f>
        <v>435.99599999999998</v>
      </c>
      <c r="J928" s="9">
        <v>0.15</v>
      </c>
      <c r="K928" s="4" t="s">
        <v>2044</v>
      </c>
      <c r="L928" s="10">
        <v>2470.6439999999998</v>
      </c>
    </row>
    <row r="929" spans="1:12" ht="14.4" x14ac:dyDescent="0.3">
      <c r="A929" t="s">
        <v>2973</v>
      </c>
      <c r="B929" s="1">
        <v>45910</v>
      </c>
      <c r="C929" t="s">
        <v>722</v>
      </c>
      <c r="D929" t="s">
        <v>1894</v>
      </c>
      <c r="E929" t="s">
        <v>2029</v>
      </c>
      <c r="F929" s="6">
        <v>1</v>
      </c>
      <c r="G929" s="8">
        <v>533.04999999999995</v>
      </c>
      <c r="H929" s="10">
        <v>533.04999999999995</v>
      </c>
      <c r="I929" s="8">
        <f>salesfact[[#This Row],[Total Price ]]*J929</f>
        <v>58.635499999999993</v>
      </c>
      <c r="J929" s="9">
        <v>0.11</v>
      </c>
      <c r="K929" s="4" t="s">
        <v>2046</v>
      </c>
      <c r="L929" s="10">
        <v>474.41449999999998</v>
      </c>
    </row>
    <row r="930" spans="1:12" ht="14.4" x14ac:dyDescent="0.3">
      <c r="A930" t="s">
        <v>2974</v>
      </c>
      <c r="B930" s="1">
        <v>45637</v>
      </c>
      <c r="C930" t="s">
        <v>1307</v>
      </c>
      <c r="D930" t="s">
        <v>1909</v>
      </c>
      <c r="E930" t="s">
        <v>1976</v>
      </c>
      <c r="F930" s="6">
        <v>3</v>
      </c>
      <c r="G930" s="8">
        <v>138.86000000000001</v>
      </c>
      <c r="H930" s="10">
        <v>416.58000000000004</v>
      </c>
      <c r="I930" s="8">
        <f>salesfact[[#This Row],[Total Price ]]*J930</f>
        <v>45.823800000000006</v>
      </c>
      <c r="J930" s="9">
        <v>0.11</v>
      </c>
      <c r="K930" s="4" t="s">
        <v>2046</v>
      </c>
      <c r="L930" s="10">
        <v>370.75619999999998</v>
      </c>
    </row>
    <row r="931" spans="1:12" ht="14.4" x14ac:dyDescent="0.3">
      <c r="A931" t="s">
        <v>2975</v>
      </c>
      <c r="B931" s="1">
        <v>45706</v>
      </c>
      <c r="C931" t="s">
        <v>632</v>
      </c>
      <c r="D931" t="s">
        <v>1725</v>
      </c>
      <c r="E931" t="s">
        <v>1971</v>
      </c>
      <c r="F931" s="6">
        <v>1</v>
      </c>
      <c r="G931" s="8">
        <v>588.92999999999995</v>
      </c>
      <c r="H931" s="10">
        <v>588.92999999999995</v>
      </c>
      <c r="I931" s="8">
        <f>salesfact[[#This Row],[Total Price ]]*J931</f>
        <v>17.667899999999999</v>
      </c>
      <c r="J931" s="9">
        <v>0.03</v>
      </c>
      <c r="K931" s="4" t="s">
        <v>2049</v>
      </c>
      <c r="L931" s="10">
        <v>571.26209999999992</v>
      </c>
    </row>
    <row r="932" spans="1:12" ht="14.4" x14ac:dyDescent="0.3">
      <c r="A932" t="s">
        <v>2976</v>
      </c>
      <c r="B932" s="1">
        <v>45557</v>
      </c>
      <c r="C932" t="s">
        <v>1367</v>
      </c>
      <c r="D932" t="s">
        <v>1821</v>
      </c>
      <c r="E932" t="s">
        <v>1992</v>
      </c>
      <c r="F932" s="6">
        <v>2</v>
      </c>
      <c r="G932" s="8">
        <v>576.83000000000004</v>
      </c>
      <c r="H932" s="10">
        <v>1153.6600000000001</v>
      </c>
      <c r="I932" s="8">
        <f>salesfact[[#This Row],[Total Price ]]*J932</f>
        <v>219.19540000000001</v>
      </c>
      <c r="J932" s="9">
        <v>0.19</v>
      </c>
      <c r="K932" s="4" t="s">
        <v>2046</v>
      </c>
      <c r="L932" s="10">
        <v>934.46460000000013</v>
      </c>
    </row>
    <row r="933" spans="1:12" ht="14.4" x14ac:dyDescent="0.3">
      <c r="A933" t="s">
        <v>2977</v>
      </c>
      <c r="B933" s="1">
        <v>45338</v>
      </c>
      <c r="C933" t="s">
        <v>1134</v>
      </c>
      <c r="D933" t="s">
        <v>1860</v>
      </c>
      <c r="E933" t="s">
        <v>2013</v>
      </c>
      <c r="F933" s="6">
        <v>1</v>
      </c>
      <c r="G933" s="8">
        <v>681.3</v>
      </c>
      <c r="H933" s="10">
        <v>681.3</v>
      </c>
      <c r="I933" s="8">
        <f>salesfact[[#This Row],[Total Price ]]*J933</f>
        <v>34.064999999999998</v>
      </c>
      <c r="J933" s="9">
        <v>0.05</v>
      </c>
      <c r="K933" s="4" t="s">
        <v>2044</v>
      </c>
      <c r="L933" s="10">
        <v>647.2349999999999</v>
      </c>
    </row>
    <row r="934" spans="1:12" ht="14.4" x14ac:dyDescent="0.3">
      <c r="A934" t="s">
        <v>2978</v>
      </c>
      <c r="B934" s="1">
        <v>45441</v>
      </c>
      <c r="C934" t="s">
        <v>1517</v>
      </c>
      <c r="D934" t="s">
        <v>1735</v>
      </c>
      <c r="E934" t="s">
        <v>2020</v>
      </c>
      <c r="F934" s="6">
        <v>3</v>
      </c>
      <c r="G934" s="8">
        <v>504.97</v>
      </c>
      <c r="H934" s="10">
        <v>1514.91</v>
      </c>
      <c r="I934" s="8">
        <f>salesfact[[#This Row],[Total Price ]]*J934</f>
        <v>454.47300000000001</v>
      </c>
      <c r="J934" s="9">
        <v>0.3</v>
      </c>
      <c r="K934" s="4" t="s">
        <v>2044</v>
      </c>
      <c r="L934" s="10">
        <v>1060.4369999999999</v>
      </c>
    </row>
    <row r="935" spans="1:12" ht="14.4" x14ac:dyDescent="0.3">
      <c r="A935" t="s">
        <v>2979</v>
      </c>
      <c r="B935" s="1">
        <v>45396</v>
      </c>
      <c r="C935" t="s">
        <v>285</v>
      </c>
      <c r="D935" t="s">
        <v>1776</v>
      </c>
      <c r="E935" t="s">
        <v>2011</v>
      </c>
      <c r="F935" s="6">
        <v>3</v>
      </c>
      <c r="G935" s="8">
        <v>649.78</v>
      </c>
      <c r="H935" s="10">
        <v>1949.34</v>
      </c>
      <c r="I935" s="8">
        <f>salesfact[[#This Row],[Total Price ]]*J935</f>
        <v>194.934</v>
      </c>
      <c r="J935" s="9">
        <v>0.1</v>
      </c>
      <c r="K935" s="4" t="s">
        <v>2046</v>
      </c>
      <c r="L935" s="10">
        <v>1754.4059999999999</v>
      </c>
    </row>
    <row r="936" spans="1:12" ht="14.4" x14ac:dyDescent="0.3">
      <c r="A936" t="s">
        <v>2980</v>
      </c>
      <c r="B936" s="1">
        <v>45317</v>
      </c>
      <c r="C936" t="s">
        <v>897</v>
      </c>
      <c r="D936" t="s">
        <v>1779</v>
      </c>
      <c r="E936" t="s">
        <v>2005</v>
      </c>
      <c r="F936" s="6">
        <v>2</v>
      </c>
      <c r="G936" s="8">
        <v>986.73</v>
      </c>
      <c r="H936" s="10">
        <v>1973.46</v>
      </c>
      <c r="I936" s="8">
        <f>salesfact[[#This Row],[Total Price ]]*J936</f>
        <v>98.673000000000002</v>
      </c>
      <c r="J936" s="9">
        <v>0.05</v>
      </c>
      <c r="K936" s="4" t="s">
        <v>2046</v>
      </c>
      <c r="L936" s="10">
        <v>1874.787</v>
      </c>
    </row>
    <row r="937" spans="1:12" ht="14.4" x14ac:dyDescent="0.3">
      <c r="A937" t="s">
        <v>2981</v>
      </c>
      <c r="B937" s="1">
        <v>45235</v>
      </c>
      <c r="C937" t="s">
        <v>500</v>
      </c>
      <c r="D937" t="s">
        <v>1693</v>
      </c>
      <c r="E937" t="s">
        <v>2020</v>
      </c>
      <c r="F937" s="6">
        <v>2</v>
      </c>
      <c r="G937" s="8">
        <v>65.44</v>
      </c>
      <c r="H937" s="10">
        <v>130.88</v>
      </c>
      <c r="I937" s="8">
        <f>salesfact[[#This Row],[Total Price ]]*J937</f>
        <v>6.5440000000000005</v>
      </c>
      <c r="J937" s="9">
        <v>0.05</v>
      </c>
      <c r="K937" s="4" t="s">
        <v>2046</v>
      </c>
      <c r="L937" s="10">
        <v>124.336</v>
      </c>
    </row>
    <row r="938" spans="1:12" ht="14.4" x14ac:dyDescent="0.3">
      <c r="A938" t="s">
        <v>2982</v>
      </c>
      <c r="B938" s="1">
        <v>45824</v>
      </c>
      <c r="C938" t="s">
        <v>1314</v>
      </c>
      <c r="D938" t="s">
        <v>1854</v>
      </c>
      <c r="E938" t="s">
        <v>2016</v>
      </c>
      <c r="F938" s="6">
        <v>3</v>
      </c>
      <c r="G938" s="8">
        <v>953.74</v>
      </c>
      <c r="H938" s="10">
        <v>2861.2200000000003</v>
      </c>
      <c r="I938" s="8">
        <f>salesfact[[#This Row],[Total Price ]]*J938</f>
        <v>114.44880000000001</v>
      </c>
      <c r="J938" s="9">
        <v>0.04</v>
      </c>
      <c r="K938" s="4" t="s">
        <v>2044</v>
      </c>
      <c r="L938" s="10">
        <v>2746.7712000000001</v>
      </c>
    </row>
    <row r="939" spans="1:12" ht="14.4" x14ac:dyDescent="0.3">
      <c r="A939" t="s">
        <v>2983</v>
      </c>
      <c r="B939" s="1">
        <v>45543</v>
      </c>
      <c r="C939" t="s">
        <v>311</v>
      </c>
      <c r="D939" t="s">
        <v>1894</v>
      </c>
      <c r="E939" t="s">
        <v>2008</v>
      </c>
      <c r="F939" s="6">
        <v>3</v>
      </c>
      <c r="G939" s="8">
        <v>904.48</v>
      </c>
      <c r="H939" s="10">
        <v>2713.44</v>
      </c>
      <c r="I939" s="8">
        <f>salesfact[[#This Row],[Total Price ]]*J939</f>
        <v>569.82240000000002</v>
      </c>
      <c r="J939" s="9">
        <v>0.21</v>
      </c>
      <c r="K939" s="4" t="s">
        <v>2046</v>
      </c>
      <c r="L939" s="10">
        <v>2143.6176</v>
      </c>
    </row>
    <row r="940" spans="1:12" ht="14.4" x14ac:dyDescent="0.3">
      <c r="A940" t="s">
        <v>2984</v>
      </c>
      <c r="B940" s="1">
        <v>45595</v>
      </c>
      <c r="C940" t="s">
        <v>1611</v>
      </c>
      <c r="D940" t="s">
        <v>1851</v>
      </c>
      <c r="E940" t="s">
        <v>2020</v>
      </c>
      <c r="F940" s="6">
        <v>3</v>
      </c>
      <c r="G940" s="8">
        <v>920.82</v>
      </c>
      <c r="H940" s="10">
        <v>2762.46</v>
      </c>
      <c r="I940" s="8">
        <f>salesfact[[#This Row],[Total Price ]]*J940</f>
        <v>276.24600000000004</v>
      </c>
      <c r="J940" s="9">
        <v>0.1</v>
      </c>
      <c r="K940" s="4" t="s">
        <v>2046</v>
      </c>
      <c r="L940" s="10">
        <v>2486.2139999999999</v>
      </c>
    </row>
    <row r="941" spans="1:12" ht="14.4" x14ac:dyDescent="0.3">
      <c r="A941" t="s">
        <v>2985</v>
      </c>
      <c r="B941" s="1">
        <v>45803</v>
      </c>
      <c r="C941" t="s">
        <v>1083</v>
      </c>
      <c r="D941" t="s">
        <v>1744</v>
      </c>
      <c r="E941" t="s">
        <v>1976</v>
      </c>
      <c r="F941" s="6">
        <v>1</v>
      </c>
      <c r="G941" s="8">
        <v>182.28</v>
      </c>
      <c r="H941" s="10">
        <v>182.28</v>
      </c>
      <c r="I941" s="8">
        <f>salesfact[[#This Row],[Total Price ]]*J941</f>
        <v>27.341999999999999</v>
      </c>
      <c r="J941" s="9">
        <v>0.15</v>
      </c>
      <c r="K941" s="4" t="s">
        <v>2049</v>
      </c>
      <c r="L941" s="10">
        <v>154.93799999999999</v>
      </c>
    </row>
    <row r="942" spans="1:12" ht="14.4" x14ac:dyDescent="0.3">
      <c r="A942" t="s">
        <v>2986</v>
      </c>
      <c r="B942" s="1">
        <v>45880</v>
      </c>
      <c r="C942" t="s">
        <v>1486</v>
      </c>
      <c r="D942" t="s">
        <v>1753</v>
      </c>
      <c r="E942" t="s">
        <v>2023</v>
      </c>
      <c r="F942" s="6">
        <v>3</v>
      </c>
      <c r="G942" s="8">
        <v>938.68</v>
      </c>
      <c r="H942" s="10">
        <v>2816.04</v>
      </c>
      <c r="I942" s="8">
        <f>salesfact[[#This Row],[Total Price ]]*J942</f>
        <v>394.24560000000002</v>
      </c>
      <c r="J942" s="9">
        <v>0.14000000000000001</v>
      </c>
      <c r="K942" s="4" t="s">
        <v>2044</v>
      </c>
      <c r="L942" s="10">
        <v>2421.7944000000002</v>
      </c>
    </row>
    <row r="943" spans="1:12" ht="14.4" x14ac:dyDescent="0.3">
      <c r="A943" t="s">
        <v>2987</v>
      </c>
      <c r="B943" s="1">
        <v>45690</v>
      </c>
      <c r="C943" t="s">
        <v>363</v>
      </c>
      <c r="D943" t="s">
        <v>1939</v>
      </c>
      <c r="E943" t="s">
        <v>1992</v>
      </c>
      <c r="F943" s="6">
        <v>3</v>
      </c>
      <c r="G943" s="8">
        <v>219.96</v>
      </c>
      <c r="H943" s="10">
        <v>659.88</v>
      </c>
      <c r="I943" s="8">
        <f>salesfact[[#This Row],[Total Price ]]*J943</f>
        <v>118.77839999999999</v>
      </c>
      <c r="J943" s="9">
        <v>0.18</v>
      </c>
      <c r="K943" s="4" t="s">
        <v>2046</v>
      </c>
      <c r="L943" s="10">
        <v>541.10160000000008</v>
      </c>
    </row>
    <row r="944" spans="1:12" ht="14.4" x14ac:dyDescent="0.3">
      <c r="A944" t="s">
        <v>2988</v>
      </c>
      <c r="B944" s="1">
        <v>45841</v>
      </c>
      <c r="C944" t="s">
        <v>1560</v>
      </c>
      <c r="D944" t="s">
        <v>1879</v>
      </c>
      <c r="E944" t="s">
        <v>2029</v>
      </c>
      <c r="F944" s="6">
        <v>3</v>
      </c>
      <c r="G944" s="8">
        <v>385.74</v>
      </c>
      <c r="H944" s="10">
        <v>1157.22</v>
      </c>
      <c r="I944" s="8">
        <f>salesfact[[#This Row],[Total Price ]]*J944</f>
        <v>312.44940000000003</v>
      </c>
      <c r="J944" s="9">
        <v>0.27</v>
      </c>
      <c r="K944" s="4" t="s">
        <v>2044</v>
      </c>
      <c r="L944" s="10">
        <v>844.77059999999994</v>
      </c>
    </row>
    <row r="945" spans="1:12" ht="14.4" x14ac:dyDescent="0.3">
      <c r="A945" t="s">
        <v>2989</v>
      </c>
      <c r="B945" s="1">
        <v>45380</v>
      </c>
      <c r="C945" t="s">
        <v>1508</v>
      </c>
      <c r="D945" t="s">
        <v>1909</v>
      </c>
      <c r="E945" t="s">
        <v>2029</v>
      </c>
      <c r="F945" s="6">
        <v>2</v>
      </c>
      <c r="G945" s="8">
        <v>830.94</v>
      </c>
      <c r="H945" s="10">
        <v>1661.88</v>
      </c>
      <c r="I945" s="8">
        <f>salesfact[[#This Row],[Total Price ]]*J945</f>
        <v>465.32640000000009</v>
      </c>
      <c r="J945" s="9">
        <v>0.28000000000000003</v>
      </c>
      <c r="K945" s="4" t="s">
        <v>2046</v>
      </c>
      <c r="L945" s="10">
        <v>1196.5536</v>
      </c>
    </row>
    <row r="946" spans="1:12" ht="14.4" x14ac:dyDescent="0.3">
      <c r="A946" t="s">
        <v>2990</v>
      </c>
      <c r="B946" s="1">
        <v>45503</v>
      </c>
      <c r="C946" t="s">
        <v>1314</v>
      </c>
      <c r="D946" t="s">
        <v>1652</v>
      </c>
      <c r="E946" t="s">
        <v>2005</v>
      </c>
      <c r="F946" s="6">
        <v>3</v>
      </c>
      <c r="G946" s="8">
        <v>462.75</v>
      </c>
      <c r="H946" s="10">
        <v>1388.25</v>
      </c>
      <c r="I946" s="8">
        <f>salesfact[[#This Row],[Total Price ]]*J946</f>
        <v>305.41500000000002</v>
      </c>
      <c r="J946" s="9">
        <v>0.22</v>
      </c>
      <c r="K946" s="4" t="s">
        <v>2046</v>
      </c>
      <c r="L946" s="10">
        <v>1082.835</v>
      </c>
    </row>
    <row r="947" spans="1:12" ht="14.4" x14ac:dyDescent="0.3">
      <c r="A947" t="s">
        <v>2991</v>
      </c>
      <c r="B947" s="1">
        <v>45567</v>
      </c>
      <c r="C947" t="s">
        <v>311</v>
      </c>
      <c r="D947" t="s">
        <v>1696</v>
      </c>
      <c r="E947" t="s">
        <v>2020</v>
      </c>
      <c r="F947" s="6">
        <v>4</v>
      </c>
      <c r="G947" s="8">
        <v>973.9</v>
      </c>
      <c r="H947" s="10">
        <v>3895.6</v>
      </c>
      <c r="I947" s="8">
        <f>salesfact[[#This Row],[Total Price ]]*J947</f>
        <v>77.912000000000006</v>
      </c>
      <c r="J947" s="9">
        <v>0.02</v>
      </c>
      <c r="K947" s="4" t="s">
        <v>2049</v>
      </c>
      <c r="L947" s="10">
        <v>3817.6880000000001</v>
      </c>
    </row>
    <row r="948" spans="1:12" ht="14.4" x14ac:dyDescent="0.3">
      <c r="A948" t="s">
        <v>2992</v>
      </c>
      <c r="B948" s="1">
        <v>45600</v>
      </c>
      <c r="C948" t="s">
        <v>572</v>
      </c>
      <c r="D948" t="s">
        <v>1766</v>
      </c>
      <c r="E948" t="s">
        <v>1976</v>
      </c>
      <c r="F948" s="6">
        <v>2</v>
      </c>
      <c r="G948" s="8">
        <v>157.18</v>
      </c>
      <c r="H948" s="10">
        <v>314.36</v>
      </c>
      <c r="I948" s="8">
        <f>salesfact[[#This Row],[Total Price ]]*J948</f>
        <v>47.154000000000003</v>
      </c>
      <c r="J948" s="9">
        <v>0.15</v>
      </c>
      <c r="K948" s="4" t="s">
        <v>2044</v>
      </c>
      <c r="L948" s="10">
        <v>267.20600000000002</v>
      </c>
    </row>
    <row r="949" spans="1:12" ht="14.4" x14ac:dyDescent="0.3">
      <c r="A949" t="s">
        <v>2993</v>
      </c>
      <c r="B949" s="1">
        <v>45415</v>
      </c>
      <c r="C949" t="s">
        <v>81</v>
      </c>
      <c r="D949" t="s">
        <v>1885</v>
      </c>
      <c r="E949" t="s">
        <v>2016</v>
      </c>
      <c r="F949" s="6">
        <v>3</v>
      </c>
      <c r="G949" s="8">
        <v>239.57</v>
      </c>
      <c r="H949" s="10">
        <v>718.71</v>
      </c>
      <c r="I949" s="8">
        <f>salesfact[[#This Row],[Total Price ]]*J949</f>
        <v>114.99360000000001</v>
      </c>
      <c r="J949" s="9">
        <v>0.16</v>
      </c>
      <c r="K949" s="4" t="s">
        <v>2044</v>
      </c>
      <c r="L949" s="10">
        <v>603.71640000000002</v>
      </c>
    </row>
    <row r="950" spans="1:12" ht="14.4" x14ac:dyDescent="0.3">
      <c r="A950" t="s">
        <v>2994</v>
      </c>
      <c r="B950" s="1">
        <v>45343</v>
      </c>
      <c r="C950" t="s">
        <v>1148</v>
      </c>
      <c r="D950" t="s">
        <v>1677</v>
      </c>
      <c r="E950" t="s">
        <v>2023</v>
      </c>
      <c r="F950" s="6">
        <v>4</v>
      </c>
      <c r="G950" s="8">
        <v>583.21</v>
      </c>
      <c r="H950" s="10">
        <v>2332.84</v>
      </c>
      <c r="I950" s="8">
        <f>salesfact[[#This Row],[Total Price ]]*J950</f>
        <v>466.56800000000004</v>
      </c>
      <c r="J950" s="9">
        <v>0.2</v>
      </c>
      <c r="K950" s="4" t="s">
        <v>2044</v>
      </c>
      <c r="L950" s="10">
        <v>1866.2719999999999</v>
      </c>
    </row>
    <row r="951" spans="1:12" ht="14.4" x14ac:dyDescent="0.3">
      <c r="A951" t="s">
        <v>2995</v>
      </c>
      <c r="B951" s="1">
        <v>45399</v>
      </c>
      <c r="C951" t="s">
        <v>1395</v>
      </c>
      <c r="D951" t="s">
        <v>1909</v>
      </c>
      <c r="E951" t="s">
        <v>2001</v>
      </c>
      <c r="F951" s="6">
        <v>3</v>
      </c>
      <c r="G951" s="8">
        <v>758.75</v>
      </c>
      <c r="H951" s="10">
        <v>2276.25</v>
      </c>
      <c r="I951" s="8">
        <f>salesfact[[#This Row],[Total Price ]]*J951</f>
        <v>614.58750000000009</v>
      </c>
      <c r="J951" s="9">
        <v>0.27</v>
      </c>
      <c r="K951" s="4" t="s">
        <v>2046</v>
      </c>
      <c r="L951" s="10">
        <v>1661.6624999999999</v>
      </c>
    </row>
    <row r="952" spans="1:12" ht="14.4" x14ac:dyDescent="0.3">
      <c r="A952" t="s">
        <v>2996</v>
      </c>
      <c r="B952" s="1">
        <v>45689</v>
      </c>
      <c r="C952" t="s">
        <v>1095</v>
      </c>
      <c r="D952" t="s">
        <v>1848</v>
      </c>
      <c r="E952" t="s">
        <v>1992</v>
      </c>
      <c r="F952" s="6">
        <v>4</v>
      </c>
      <c r="G952" s="8">
        <v>372.42</v>
      </c>
      <c r="H952" s="10">
        <v>1489.68</v>
      </c>
      <c r="I952" s="8">
        <f>salesfact[[#This Row],[Total Price ]]*J952</f>
        <v>283.03919999999999</v>
      </c>
      <c r="J952" s="9">
        <v>0.19</v>
      </c>
      <c r="K952" s="4" t="s">
        <v>2044</v>
      </c>
      <c r="L952" s="10">
        <v>1206.6407999999999</v>
      </c>
    </row>
    <row r="953" spans="1:12" ht="14.4" x14ac:dyDescent="0.3">
      <c r="A953" t="s">
        <v>2997</v>
      </c>
      <c r="B953" s="1">
        <v>45699</v>
      </c>
      <c r="C953" t="s">
        <v>616</v>
      </c>
      <c r="D953" t="s">
        <v>1854</v>
      </c>
      <c r="E953" t="s">
        <v>2032</v>
      </c>
      <c r="F953" s="6">
        <v>4</v>
      </c>
      <c r="G953" s="8">
        <v>286.27999999999997</v>
      </c>
      <c r="H953" s="10">
        <v>1145.1199999999999</v>
      </c>
      <c r="I953" s="8">
        <f>salesfact[[#This Row],[Total Price ]]*J953</f>
        <v>320.6336</v>
      </c>
      <c r="J953" s="9">
        <v>0.28000000000000003</v>
      </c>
      <c r="K953" s="4" t="s">
        <v>2046</v>
      </c>
      <c r="L953" s="10">
        <v>824.48639999999989</v>
      </c>
    </row>
    <row r="954" spans="1:12" ht="14.4" x14ac:dyDescent="0.3">
      <c r="A954" t="s">
        <v>2998</v>
      </c>
      <c r="B954" s="1">
        <v>45663</v>
      </c>
      <c r="C954" t="s">
        <v>1007</v>
      </c>
      <c r="D954" t="s">
        <v>1885</v>
      </c>
      <c r="E954" t="s">
        <v>2011</v>
      </c>
      <c r="F954" s="6">
        <v>3</v>
      </c>
      <c r="G954" s="8">
        <v>488.37</v>
      </c>
      <c r="H954" s="10">
        <v>1465.1100000000001</v>
      </c>
      <c r="I954" s="8">
        <f>salesfact[[#This Row],[Total Price ]]*J954</f>
        <v>395.57970000000006</v>
      </c>
      <c r="J954" s="9">
        <v>0.27</v>
      </c>
      <c r="K954" s="4" t="s">
        <v>2049</v>
      </c>
      <c r="L954" s="10">
        <v>1069.5302999999999</v>
      </c>
    </row>
    <row r="955" spans="1:12" ht="14.4" x14ac:dyDescent="0.3">
      <c r="A955" t="s">
        <v>2999</v>
      </c>
      <c r="B955" s="1">
        <v>45377</v>
      </c>
      <c r="C955" t="s">
        <v>1549</v>
      </c>
      <c r="D955" t="s">
        <v>1927</v>
      </c>
      <c r="E955" t="s">
        <v>2001</v>
      </c>
      <c r="F955" s="6">
        <v>3</v>
      </c>
      <c r="G955" s="8">
        <v>662.82</v>
      </c>
      <c r="H955" s="10">
        <v>1988.46</v>
      </c>
      <c r="I955" s="8">
        <f>salesfact[[#This Row],[Total Price ]]*J955</f>
        <v>19.884600000000002</v>
      </c>
      <c r="J955" s="9">
        <v>0.01</v>
      </c>
      <c r="K955" s="4" t="s">
        <v>2049</v>
      </c>
      <c r="L955" s="10">
        <v>1968.5753999999999</v>
      </c>
    </row>
    <row r="956" spans="1:12" ht="14.4" x14ac:dyDescent="0.3">
      <c r="A956" t="s">
        <v>3000</v>
      </c>
      <c r="B956" s="1">
        <v>45412</v>
      </c>
      <c r="C956" t="s">
        <v>1622</v>
      </c>
      <c r="D956" t="s">
        <v>1663</v>
      </c>
      <c r="E956" t="s">
        <v>2023</v>
      </c>
      <c r="F956" s="6">
        <v>2</v>
      </c>
      <c r="G956" s="8">
        <v>824.34</v>
      </c>
      <c r="H956" s="10">
        <v>1648.68</v>
      </c>
      <c r="I956" s="8">
        <f>salesfact[[#This Row],[Total Price ]]*J956</f>
        <v>164.86800000000002</v>
      </c>
      <c r="J956" s="9">
        <v>0.1</v>
      </c>
      <c r="K956" s="4" t="s">
        <v>2049</v>
      </c>
      <c r="L956" s="10">
        <v>1483.8119999999999</v>
      </c>
    </row>
    <row r="957" spans="1:12" ht="14.4" x14ac:dyDescent="0.3">
      <c r="A957" t="s">
        <v>3001</v>
      </c>
      <c r="B957" s="1">
        <v>45349</v>
      </c>
      <c r="C957" t="s">
        <v>480</v>
      </c>
      <c r="D957" t="s">
        <v>1842</v>
      </c>
      <c r="E957" t="s">
        <v>2001</v>
      </c>
      <c r="F957" s="6">
        <v>1</v>
      </c>
      <c r="G957" s="8">
        <v>437.12</v>
      </c>
      <c r="H957" s="10">
        <v>437.12</v>
      </c>
      <c r="I957" s="8">
        <f>salesfact[[#This Row],[Total Price ]]*J957</f>
        <v>91.795199999999994</v>
      </c>
      <c r="J957" s="9">
        <v>0.21</v>
      </c>
      <c r="K957" s="4" t="s">
        <v>2044</v>
      </c>
      <c r="L957" s="10">
        <v>345.32479999999998</v>
      </c>
    </row>
    <row r="958" spans="1:12" ht="14.4" x14ac:dyDescent="0.3">
      <c r="A958" t="s">
        <v>3002</v>
      </c>
      <c r="B958" s="1">
        <v>45486</v>
      </c>
      <c r="C958" t="s">
        <v>1233</v>
      </c>
      <c r="D958" t="s">
        <v>1930</v>
      </c>
      <c r="E958" t="s">
        <v>1995</v>
      </c>
      <c r="F958" s="6">
        <v>3</v>
      </c>
      <c r="G958" s="8">
        <v>23.37</v>
      </c>
      <c r="H958" s="10">
        <v>70.11</v>
      </c>
      <c r="I958" s="8">
        <f>salesfact[[#This Row],[Total Price ]]*J958</f>
        <v>10.516499999999999</v>
      </c>
      <c r="J958" s="9">
        <v>0.15</v>
      </c>
      <c r="K958" s="4" t="s">
        <v>2046</v>
      </c>
      <c r="L958" s="10">
        <v>59.593499999999999</v>
      </c>
    </row>
    <row r="959" spans="1:12" ht="14.4" x14ac:dyDescent="0.3">
      <c r="A959" t="s">
        <v>3003</v>
      </c>
      <c r="B959" s="1">
        <v>45761</v>
      </c>
      <c r="C959" t="s">
        <v>722</v>
      </c>
      <c r="D959" t="s">
        <v>1769</v>
      </c>
      <c r="E959" t="s">
        <v>2001</v>
      </c>
      <c r="F959" s="6">
        <v>1</v>
      </c>
      <c r="G959" s="8">
        <v>579.69000000000005</v>
      </c>
      <c r="H959" s="10">
        <v>579.69000000000005</v>
      </c>
      <c r="I959" s="8">
        <f>salesfact[[#This Row],[Total Price ]]*J959</f>
        <v>11.593800000000002</v>
      </c>
      <c r="J959" s="9">
        <v>0.02</v>
      </c>
      <c r="K959" s="4" t="s">
        <v>2044</v>
      </c>
      <c r="L959" s="10">
        <v>568.09620000000007</v>
      </c>
    </row>
    <row r="960" spans="1:12" ht="14.4" x14ac:dyDescent="0.3">
      <c r="A960" t="s">
        <v>3004</v>
      </c>
      <c r="B960" s="1">
        <v>45639</v>
      </c>
      <c r="C960" t="s">
        <v>1448</v>
      </c>
      <c r="D960" t="s">
        <v>1900</v>
      </c>
      <c r="E960" t="s">
        <v>2018</v>
      </c>
      <c r="F960" s="6">
        <v>3</v>
      </c>
      <c r="G960" s="8">
        <v>240.51</v>
      </c>
      <c r="H960" s="10">
        <v>721.53</v>
      </c>
      <c r="I960" s="8">
        <f>salesfact[[#This Row],[Total Price ]]*J960</f>
        <v>50.507100000000001</v>
      </c>
      <c r="J960" s="9">
        <v>7.0000000000000007E-2</v>
      </c>
      <c r="K960" s="4" t="s">
        <v>2044</v>
      </c>
      <c r="L960" s="10">
        <v>671.02289999999994</v>
      </c>
    </row>
    <row r="961" spans="1:12" ht="14.4" x14ac:dyDescent="0.3">
      <c r="A961" t="s">
        <v>3005</v>
      </c>
      <c r="B961" s="1">
        <v>45893</v>
      </c>
      <c r="C961" t="s">
        <v>1311</v>
      </c>
      <c r="D961" t="s">
        <v>1735</v>
      </c>
      <c r="E961" t="s">
        <v>2018</v>
      </c>
      <c r="F961" s="6">
        <v>2</v>
      </c>
      <c r="G961" s="8">
        <v>855.4</v>
      </c>
      <c r="H961" s="10">
        <v>1710.8</v>
      </c>
      <c r="I961" s="8">
        <f>salesfact[[#This Row],[Total Price ]]*J961</f>
        <v>136.864</v>
      </c>
      <c r="J961" s="9">
        <v>0.08</v>
      </c>
      <c r="K961" s="4" t="s">
        <v>2049</v>
      </c>
      <c r="L961" s="10">
        <v>1573.9359999999999</v>
      </c>
    </row>
    <row r="962" spans="1:12" ht="14.4" x14ac:dyDescent="0.3">
      <c r="A962" t="s">
        <v>3006</v>
      </c>
      <c r="B962" s="1">
        <v>45227</v>
      </c>
      <c r="C962" t="s">
        <v>51</v>
      </c>
      <c r="D962" t="s">
        <v>1936</v>
      </c>
      <c r="E962" t="s">
        <v>1998</v>
      </c>
      <c r="F962" s="6">
        <v>1</v>
      </c>
      <c r="G962" s="8">
        <v>537.26</v>
      </c>
      <c r="H962" s="10">
        <v>537.26</v>
      </c>
      <c r="I962" s="8">
        <f>salesfact[[#This Row],[Total Price ]]*J962</f>
        <v>48.353400000000001</v>
      </c>
      <c r="J962" s="9">
        <v>0.09</v>
      </c>
      <c r="K962" s="4" t="s">
        <v>2044</v>
      </c>
      <c r="L962" s="10">
        <v>488.90660000000003</v>
      </c>
    </row>
    <row r="963" spans="1:12" ht="14.4" x14ac:dyDescent="0.3">
      <c r="A963" t="s">
        <v>3007</v>
      </c>
      <c r="B963" s="1">
        <v>45637</v>
      </c>
      <c r="C963" t="s">
        <v>1318</v>
      </c>
      <c r="D963" t="s">
        <v>1818</v>
      </c>
      <c r="E963" t="s">
        <v>2008</v>
      </c>
      <c r="F963" s="6">
        <v>3</v>
      </c>
      <c r="G963" s="8">
        <v>918.26</v>
      </c>
      <c r="H963" s="10">
        <v>2754.7799999999997</v>
      </c>
      <c r="I963" s="8">
        <f>salesfact[[#This Row],[Total Price ]]*J963</f>
        <v>468.31259999999997</v>
      </c>
      <c r="J963" s="9">
        <v>0.17</v>
      </c>
      <c r="K963" s="4" t="s">
        <v>2049</v>
      </c>
      <c r="L963" s="10">
        <v>2286.4674</v>
      </c>
    </row>
    <row r="964" spans="1:12" ht="14.4" x14ac:dyDescent="0.3">
      <c r="A964" t="s">
        <v>3008</v>
      </c>
      <c r="B964" s="1">
        <v>45472</v>
      </c>
      <c r="C964" t="s">
        <v>416</v>
      </c>
      <c r="D964" t="s">
        <v>1663</v>
      </c>
      <c r="E964" t="s">
        <v>2005</v>
      </c>
      <c r="F964" s="6">
        <v>4</v>
      </c>
      <c r="G964" s="8">
        <v>579.70000000000005</v>
      </c>
      <c r="H964" s="10">
        <v>2318.8000000000002</v>
      </c>
      <c r="I964" s="8">
        <f>salesfact[[#This Row],[Total Price ]]*J964</f>
        <v>417.38400000000001</v>
      </c>
      <c r="J964" s="9">
        <v>0.18</v>
      </c>
      <c r="K964" s="4" t="s">
        <v>2046</v>
      </c>
      <c r="L964" s="10">
        <v>1901.4159999999999</v>
      </c>
    </row>
    <row r="965" spans="1:12" ht="14.4" x14ac:dyDescent="0.3">
      <c r="A965" t="s">
        <v>3009</v>
      </c>
      <c r="B965" s="1">
        <v>45710</v>
      </c>
      <c r="C965" t="s">
        <v>590</v>
      </c>
      <c r="D965" t="s">
        <v>1792</v>
      </c>
      <c r="E965" t="s">
        <v>1995</v>
      </c>
      <c r="F965" s="6">
        <v>1</v>
      </c>
      <c r="G965" s="8">
        <v>824.32</v>
      </c>
      <c r="H965" s="10">
        <v>824.32</v>
      </c>
      <c r="I965" s="8">
        <f>salesfact[[#This Row],[Total Price ]]*J965</f>
        <v>148.3776</v>
      </c>
      <c r="J965" s="9">
        <v>0.18</v>
      </c>
      <c r="K965" s="4" t="s">
        <v>2044</v>
      </c>
      <c r="L965" s="10">
        <v>675.94240000000013</v>
      </c>
    </row>
    <row r="966" spans="1:12" ht="14.4" x14ac:dyDescent="0.3">
      <c r="A966" t="s">
        <v>3010</v>
      </c>
      <c r="B966" s="1">
        <v>45682</v>
      </c>
      <c r="C966" t="s">
        <v>469</v>
      </c>
      <c r="D966" t="s">
        <v>1801</v>
      </c>
      <c r="E966" t="s">
        <v>2020</v>
      </c>
      <c r="F966" s="6">
        <v>4</v>
      </c>
      <c r="G966" s="8">
        <v>614.99</v>
      </c>
      <c r="H966" s="10">
        <v>2459.96</v>
      </c>
      <c r="I966" s="8">
        <f>salesfact[[#This Row],[Total Price ]]*J966</f>
        <v>393.59360000000004</v>
      </c>
      <c r="J966" s="9">
        <v>0.16</v>
      </c>
      <c r="K966" s="4" t="s">
        <v>2046</v>
      </c>
      <c r="L966" s="10">
        <v>2066.3663999999999</v>
      </c>
    </row>
    <row r="967" spans="1:12" ht="14.4" x14ac:dyDescent="0.3">
      <c r="A967" t="s">
        <v>3011</v>
      </c>
      <c r="B967" s="1">
        <v>45730</v>
      </c>
      <c r="C967" t="s">
        <v>531</v>
      </c>
      <c r="D967" t="s">
        <v>1851</v>
      </c>
      <c r="E967" t="s">
        <v>1971</v>
      </c>
      <c r="F967" s="6">
        <v>4</v>
      </c>
      <c r="G967" s="8">
        <v>189.21</v>
      </c>
      <c r="H967" s="10">
        <v>756.84</v>
      </c>
      <c r="I967" s="8">
        <f>salesfact[[#This Row],[Total Price ]]*J967</f>
        <v>45.410400000000003</v>
      </c>
      <c r="J967" s="9">
        <v>0.06</v>
      </c>
      <c r="K967" s="4" t="s">
        <v>2049</v>
      </c>
      <c r="L967" s="10">
        <v>711.42959999999994</v>
      </c>
    </row>
    <row r="968" spans="1:12" ht="14.4" x14ac:dyDescent="0.3">
      <c r="A968" t="s">
        <v>3012</v>
      </c>
      <c r="B968" s="1">
        <v>45629</v>
      </c>
      <c r="C968" t="s">
        <v>616</v>
      </c>
      <c r="D968" t="s">
        <v>1851</v>
      </c>
      <c r="E968" t="s">
        <v>2018</v>
      </c>
      <c r="F968" s="6">
        <v>2</v>
      </c>
      <c r="G968" s="8">
        <v>233.33</v>
      </c>
      <c r="H968" s="10">
        <v>466.66</v>
      </c>
      <c r="I968" s="8">
        <f>salesfact[[#This Row],[Total Price ]]*J968</f>
        <v>23.333000000000002</v>
      </c>
      <c r="J968" s="9">
        <v>0.05</v>
      </c>
      <c r="K968" s="4" t="s">
        <v>2044</v>
      </c>
      <c r="L968" s="10">
        <v>443.327</v>
      </c>
    </row>
    <row r="969" spans="1:12" ht="14.4" x14ac:dyDescent="0.3">
      <c r="A969" t="s">
        <v>3013</v>
      </c>
      <c r="B969" s="1">
        <v>45783</v>
      </c>
      <c r="C969" t="s">
        <v>906</v>
      </c>
      <c r="D969" t="s">
        <v>1779</v>
      </c>
      <c r="E969" t="s">
        <v>2029</v>
      </c>
      <c r="F969" s="6">
        <v>3</v>
      </c>
      <c r="G969" s="8">
        <v>529.89</v>
      </c>
      <c r="H969" s="10">
        <v>1589.67</v>
      </c>
      <c r="I969" s="8">
        <f>salesfact[[#This Row],[Total Price ]]*J969</f>
        <v>333.83069999999998</v>
      </c>
      <c r="J969" s="9">
        <v>0.21</v>
      </c>
      <c r="K969" s="4" t="s">
        <v>2044</v>
      </c>
      <c r="L969" s="10">
        <v>1255.8393000000001</v>
      </c>
    </row>
    <row r="970" spans="1:12" ht="14.4" x14ac:dyDescent="0.3">
      <c r="A970" t="s">
        <v>3014</v>
      </c>
      <c r="B970" s="1">
        <v>45518</v>
      </c>
      <c r="C970" t="s">
        <v>1603</v>
      </c>
      <c r="D970" t="s">
        <v>1942</v>
      </c>
      <c r="E970" t="s">
        <v>1976</v>
      </c>
      <c r="F970" s="6">
        <v>2</v>
      </c>
      <c r="G970" s="8">
        <v>954.1</v>
      </c>
      <c r="H970" s="10">
        <v>1908.2</v>
      </c>
      <c r="I970" s="8">
        <f>salesfact[[#This Row],[Total Price ]]*J970</f>
        <v>324.39400000000001</v>
      </c>
      <c r="J970" s="9">
        <v>0.17</v>
      </c>
      <c r="K970" s="4" t="s">
        <v>2046</v>
      </c>
      <c r="L970" s="10">
        <v>1583.806</v>
      </c>
    </row>
    <row r="971" spans="1:12" ht="14.4" x14ac:dyDescent="0.3">
      <c r="A971" t="s">
        <v>3015</v>
      </c>
      <c r="B971" s="1">
        <v>45274</v>
      </c>
      <c r="C971" t="s">
        <v>1134</v>
      </c>
      <c r="D971" t="s">
        <v>1860</v>
      </c>
      <c r="E971" t="s">
        <v>1998</v>
      </c>
      <c r="F971" s="6">
        <v>1</v>
      </c>
      <c r="G971" s="8">
        <v>370.04</v>
      </c>
      <c r="H971" s="10">
        <v>370.04</v>
      </c>
      <c r="I971" s="8">
        <f>salesfact[[#This Row],[Total Price ]]*J971</f>
        <v>14.801600000000001</v>
      </c>
      <c r="J971" s="9">
        <v>0.04</v>
      </c>
      <c r="K971" s="4" t="s">
        <v>2049</v>
      </c>
      <c r="L971" s="10">
        <v>355.23840000000001</v>
      </c>
    </row>
    <row r="972" spans="1:12" ht="14.4" x14ac:dyDescent="0.3">
      <c r="A972" t="s">
        <v>3016</v>
      </c>
      <c r="B972" s="1">
        <v>45297</v>
      </c>
      <c r="C972" t="s">
        <v>288</v>
      </c>
      <c r="D972" t="s">
        <v>1954</v>
      </c>
      <c r="E972" t="s">
        <v>2032</v>
      </c>
      <c r="F972" s="6">
        <v>4</v>
      </c>
      <c r="G972" s="8">
        <v>492.71</v>
      </c>
      <c r="H972" s="10">
        <v>1970.84</v>
      </c>
      <c r="I972" s="8">
        <f>salesfact[[#This Row],[Total Price ]]*J972</f>
        <v>157.66720000000001</v>
      </c>
      <c r="J972" s="9">
        <v>0.08</v>
      </c>
      <c r="K972" s="4" t="s">
        <v>2044</v>
      </c>
      <c r="L972" s="10">
        <v>1813.1728000000001</v>
      </c>
    </row>
    <row r="973" spans="1:12" ht="14.4" x14ac:dyDescent="0.3">
      <c r="A973" t="s">
        <v>3017</v>
      </c>
      <c r="B973" s="1">
        <v>45530</v>
      </c>
      <c r="C973" t="s">
        <v>1011</v>
      </c>
      <c r="D973" t="s">
        <v>1939</v>
      </c>
      <c r="E973" t="s">
        <v>2016</v>
      </c>
      <c r="F973" s="6">
        <v>4</v>
      </c>
      <c r="G973" s="8">
        <v>853.26</v>
      </c>
      <c r="H973" s="10">
        <v>3413.04</v>
      </c>
      <c r="I973" s="8">
        <f>salesfact[[#This Row],[Total Price ]]*J973</f>
        <v>819.12959999999998</v>
      </c>
      <c r="J973" s="9">
        <v>0.24</v>
      </c>
      <c r="K973" s="4" t="s">
        <v>2049</v>
      </c>
      <c r="L973" s="10">
        <v>2593.9104000000002</v>
      </c>
    </row>
    <row r="974" spans="1:12" ht="14.4" x14ac:dyDescent="0.3">
      <c r="A974" t="s">
        <v>3018</v>
      </c>
      <c r="B974" s="1">
        <v>45740</v>
      </c>
      <c r="C974" t="s">
        <v>1375</v>
      </c>
      <c r="D974" t="s">
        <v>1652</v>
      </c>
      <c r="E974" t="s">
        <v>2023</v>
      </c>
      <c r="F974" s="6">
        <v>1</v>
      </c>
      <c r="G974" s="8">
        <v>402.47</v>
      </c>
      <c r="H974" s="10">
        <v>402.47</v>
      </c>
      <c r="I974" s="8">
        <f>salesfact[[#This Row],[Total Price ]]*J974</f>
        <v>76.469300000000004</v>
      </c>
      <c r="J974" s="9">
        <v>0.19</v>
      </c>
      <c r="K974" s="4" t="s">
        <v>2046</v>
      </c>
      <c r="L974" s="10">
        <v>326.00070000000011</v>
      </c>
    </row>
    <row r="975" spans="1:12" ht="14.4" x14ac:dyDescent="0.3">
      <c r="A975" t="s">
        <v>3019</v>
      </c>
      <c r="B975" s="1">
        <v>45311</v>
      </c>
      <c r="C975" t="s">
        <v>1365</v>
      </c>
      <c r="D975" t="s">
        <v>1827</v>
      </c>
      <c r="E975" t="s">
        <v>2029</v>
      </c>
      <c r="F975" s="6">
        <v>2</v>
      </c>
      <c r="G975" s="8">
        <v>528.29999999999995</v>
      </c>
      <c r="H975" s="10">
        <v>1056.5999999999999</v>
      </c>
      <c r="I975" s="8">
        <f>salesfact[[#This Row],[Total Price ]]*J975</f>
        <v>253.58399999999997</v>
      </c>
      <c r="J975" s="9">
        <v>0.24</v>
      </c>
      <c r="K975" s="4" t="s">
        <v>2044</v>
      </c>
      <c r="L975" s="10">
        <v>803.01599999999996</v>
      </c>
    </row>
    <row r="976" spans="1:12" ht="14.4" x14ac:dyDescent="0.3">
      <c r="A976" t="s">
        <v>3020</v>
      </c>
      <c r="B976" s="1">
        <v>45667</v>
      </c>
      <c r="C976" t="s">
        <v>1484</v>
      </c>
      <c r="D976" t="s">
        <v>1682</v>
      </c>
      <c r="E976" t="s">
        <v>1995</v>
      </c>
      <c r="F976" s="6">
        <v>4</v>
      </c>
      <c r="G976" s="8">
        <v>599.85</v>
      </c>
      <c r="H976" s="10">
        <v>2399.4</v>
      </c>
      <c r="I976" s="8">
        <f>salesfact[[#This Row],[Total Price ]]*J976</f>
        <v>599.85</v>
      </c>
      <c r="J976" s="9">
        <v>0.25</v>
      </c>
      <c r="K976" s="4" t="s">
        <v>2044</v>
      </c>
      <c r="L976" s="10">
        <v>1799.55</v>
      </c>
    </row>
    <row r="977" spans="1:12" ht="14.4" x14ac:dyDescent="0.3">
      <c r="A977" t="s">
        <v>3021</v>
      </c>
      <c r="B977" s="1">
        <v>45281</v>
      </c>
      <c r="C977" t="s">
        <v>1076</v>
      </c>
      <c r="D977" t="s">
        <v>1704</v>
      </c>
      <c r="E977" t="s">
        <v>2005</v>
      </c>
      <c r="F977" s="6">
        <v>2</v>
      </c>
      <c r="G977" s="8">
        <v>61.42</v>
      </c>
      <c r="H977" s="10">
        <v>122.84</v>
      </c>
      <c r="I977" s="8">
        <f>salesfact[[#This Row],[Total Price ]]*J977</f>
        <v>9.8272000000000013</v>
      </c>
      <c r="J977" s="9">
        <v>0.08</v>
      </c>
      <c r="K977" s="4" t="s">
        <v>2046</v>
      </c>
      <c r="L977" s="10">
        <v>113.0128</v>
      </c>
    </row>
    <row r="978" spans="1:12" ht="14.4" x14ac:dyDescent="0.3">
      <c r="A978" t="s">
        <v>3022</v>
      </c>
      <c r="B978" s="1">
        <v>45693</v>
      </c>
      <c r="C978" t="s">
        <v>909</v>
      </c>
      <c r="D978" t="s">
        <v>1714</v>
      </c>
      <c r="E978" t="s">
        <v>2008</v>
      </c>
      <c r="F978" s="6">
        <v>2</v>
      </c>
      <c r="G978" s="8">
        <v>466.42</v>
      </c>
      <c r="H978" s="10">
        <v>932.84</v>
      </c>
      <c r="I978" s="8">
        <f>salesfact[[#This Row],[Total Price ]]*J978</f>
        <v>111.9408</v>
      </c>
      <c r="J978" s="9">
        <v>0.12</v>
      </c>
      <c r="K978" s="4" t="s">
        <v>2046</v>
      </c>
      <c r="L978" s="10">
        <v>820.89920000000006</v>
      </c>
    </row>
    <row r="979" spans="1:12" ht="14.4" x14ac:dyDescent="0.3">
      <c r="A979" t="s">
        <v>3023</v>
      </c>
      <c r="B979" s="1">
        <v>45857</v>
      </c>
      <c r="C979" t="s">
        <v>431</v>
      </c>
      <c r="D979" t="s">
        <v>1753</v>
      </c>
      <c r="E979" t="s">
        <v>1992</v>
      </c>
      <c r="F979" s="6">
        <v>4</v>
      </c>
      <c r="G979" s="8">
        <v>540.69000000000005</v>
      </c>
      <c r="H979" s="10">
        <v>2162.7600000000002</v>
      </c>
      <c r="I979" s="8">
        <f>salesfact[[#This Row],[Total Price ]]*J979</f>
        <v>194.64840000000001</v>
      </c>
      <c r="J979" s="9">
        <v>0.09</v>
      </c>
      <c r="K979" s="4" t="s">
        <v>2049</v>
      </c>
      <c r="L979" s="10">
        <v>1968.1116</v>
      </c>
    </row>
    <row r="980" spans="1:12" ht="14.4" x14ac:dyDescent="0.3">
      <c r="A980" t="s">
        <v>3024</v>
      </c>
      <c r="B980" s="1">
        <v>45737</v>
      </c>
      <c r="C980" t="s">
        <v>1063</v>
      </c>
      <c r="D980" t="s">
        <v>1714</v>
      </c>
      <c r="E980" t="s">
        <v>2016</v>
      </c>
      <c r="F980" s="6">
        <v>3</v>
      </c>
      <c r="G980" s="8">
        <v>677.46</v>
      </c>
      <c r="H980" s="10">
        <v>2032.38</v>
      </c>
      <c r="I980" s="8">
        <f>salesfact[[#This Row],[Total Price ]]*J980</f>
        <v>101.61900000000001</v>
      </c>
      <c r="J980" s="9">
        <v>0.05</v>
      </c>
      <c r="K980" s="4" t="s">
        <v>2044</v>
      </c>
      <c r="L980" s="10">
        <v>1930.761</v>
      </c>
    </row>
    <row r="981" spans="1:12" ht="14.4" x14ac:dyDescent="0.3">
      <c r="A981" t="s">
        <v>3025</v>
      </c>
      <c r="B981" s="1">
        <v>45771</v>
      </c>
      <c r="C981" t="s">
        <v>1152</v>
      </c>
      <c r="D981" t="s">
        <v>1721</v>
      </c>
      <c r="E981" t="s">
        <v>1976</v>
      </c>
      <c r="F981" s="6">
        <v>3</v>
      </c>
      <c r="G981" s="8">
        <v>614.63</v>
      </c>
      <c r="H981" s="10">
        <v>1843.8899999999999</v>
      </c>
      <c r="I981" s="8">
        <f>salesfact[[#This Row],[Total Price ]]*J981</f>
        <v>110.63339999999999</v>
      </c>
      <c r="J981" s="9">
        <v>0.06</v>
      </c>
      <c r="K981" s="4" t="s">
        <v>2046</v>
      </c>
      <c r="L981" s="10">
        <v>1733.2565999999999</v>
      </c>
    </row>
    <row r="982" spans="1:12" ht="14.4" x14ac:dyDescent="0.3">
      <c r="A982" t="s">
        <v>3026</v>
      </c>
      <c r="B982" s="1">
        <v>45272</v>
      </c>
      <c r="C982" t="s">
        <v>861</v>
      </c>
      <c r="D982" t="s">
        <v>1863</v>
      </c>
      <c r="E982" t="s">
        <v>2001</v>
      </c>
      <c r="F982" s="6">
        <v>4</v>
      </c>
      <c r="G982" s="8">
        <v>649.52</v>
      </c>
      <c r="H982" s="10">
        <v>2598.08</v>
      </c>
      <c r="I982" s="8">
        <f>salesfact[[#This Row],[Total Price ]]*J982</f>
        <v>285.78879999999998</v>
      </c>
      <c r="J982" s="9">
        <v>0.11</v>
      </c>
      <c r="K982" s="4" t="s">
        <v>2044</v>
      </c>
      <c r="L982" s="10">
        <v>2312.2912000000001</v>
      </c>
    </row>
    <row r="983" spans="1:12" ht="14.4" x14ac:dyDescent="0.3">
      <c r="A983" t="s">
        <v>3027</v>
      </c>
      <c r="B983" s="1">
        <v>45481</v>
      </c>
      <c r="C983" t="s">
        <v>1486</v>
      </c>
      <c r="D983" t="s">
        <v>1921</v>
      </c>
      <c r="E983" t="s">
        <v>2001</v>
      </c>
      <c r="F983" s="6">
        <v>2</v>
      </c>
      <c r="G983" s="8">
        <v>943.93</v>
      </c>
      <c r="H983" s="10">
        <v>1887.86</v>
      </c>
      <c r="I983" s="8">
        <f>salesfact[[#This Row],[Total Price ]]*J983</f>
        <v>415.32919999999996</v>
      </c>
      <c r="J983" s="9">
        <v>0.22</v>
      </c>
      <c r="K983" s="4" t="s">
        <v>2046</v>
      </c>
      <c r="L983" s="10">
        <v>1472.5308</v>
      </c>
    </row>
    <row r="984" spans="1:12" ht="14.4" x14ac:dyDescent="0.3">
      <c r="A984" t="s">
        <v>3028</v>
      </c>
      <c r="B984" s="1">
        <v>45228</v>
      </c>
      <c r="C984" t="s">
        <v>650</v>
      </c>
      <c r="D984" t="s">
        <v>1753</v>
      </c>
      <c r="E984" t="s">
        <v>2001</v>
      </c>
      <c r="F984" s="6">
        <v>4</v>
      </c>
      <c r="G984" s="8">
        <v>538.73</v>
      </c>
      <c r="H984" s="10">
        <v>2154.92</v>
      </c>
      <c r="I984" s="8">
        <f>salesfact[[#This Row],[Total Price ]]*J984</f>
        <v>64.647599999999997</v>
      </c>
      <c r="J984" s="9">
        <v>0.03</v>
      </c>
      <c r="K984" s="4" t="s">
        <v>2044</v>
      </c>
      <c r="L984" s="10">
        <v>2090.2723999999998</v>
      </c>
    </row>
    <row r="985" spans="1:12" ht="14.4" x14ac:dyDescent="0.3">
      <c r="A985" t="s">
        <v>3029</v>
      </c>
      <c r="B985" s="1">
        <v>45432</v>
      </c>
      <c r="C985" t="s">
        <v>391</v>
      </c>
      <c r="D985" t="s">
        <v>1863</v>
      </c>
      <c r="E985" t="s">
        <v>2001</v>
      </c>
      <c r="F985" s="6">
        <v>2</v>
      </c>
      <c r="G985" s="8">
        <v>853.93</v>
      </c>
      <c r="H985" s="10">
        <v>1707.86</v>
      </c>
      <c r="I985" s="8">
        <f>salesfact[[#This Row],[Total Price ]]*J985</f>
        <v>17.078599999999998</v>
      </c>
      <c r="J985" s="9">
        <v>0.01</v>
      </c>
      <c r="K985" s="4" t="s">
        <v>2046</v>
      </c>
      <c r="L985" s="10">
        <v>1690.7814000000001</v>
      </c>
    </row>
    <row r="986" spans="1:12" ht="14.4" x14ac:dyDescent="0.3">
      <c r="A986" t="s">
        <v>3030</v>
      </c>
      <c r="B986" s="1">
        <v>45914</v>
      </c>
      <c r="C986" t="s">
        <v>1608</v>
      </c>
      <c r="D986" t="s">
        <v>1747</v>
      </c>
      <c r="E986" t="s">
        <v>1988</v>
      </c>
      <c r="F986" s="6">
        <v>4</v>
      </c>
      <c r="G986" s="8">
        <v>465.42</v>
      </c>
      <c r="H986" s="10">
        <v>1861.68</v>
      </c>
      <c r="I986" s="8">
        <f>salesfact[[#This Row],[Total Price ]]*J986</f>
        <v>484.03680000000003</v>
      </c>
      <c r="J986" s="9">
        <v>0.26</v>
      </c>
      <c r="K986" s="4" t="s">
        <v>2049</v>
      </c>
      <c r="L986" s="10">
        <v>1377.6432</v>
      </c>
    </row>
    <row r="987" spans="1:12" ht="14.4" x14ac:dyDescent="0.3">
      <c r="A987" t="s">
        <v>3031</v>
      </c>
      <c r="B987" s="1">
        <v>45758</v>
      </c>
      <c r="C987" t="s">
        <v>265</v>
      </c>
      <c r="D987" t="s">
        <v>1643</v>
      </c>
      <c r="E987" t="s">
        <v>2011</v>
      </c>
      <c r="F987" s="6">
        <v>4</v>
      </c>
      <c r="G987" s="8">
        <v>880.26</v>
      </c>
      <c r="H987" s="10">
        <v>3521.04</v>
      </c>
      <c r="I987" s="8">
        <f>salesfact[[#This Row],[Total Price ]]*J987</f>
        <v>387.31439999999998</v>
      </c>
      <c r="J987" s="9">
        <v>0.11</v>
      </c>
      <c r="K987" s="4" t="s">
        <v>2049</v>
      </c>
      <c r="L987" s="10">
        <v>3133.7256000000002</v>
      </c>
    </row>
    <row r="988" spans="1:12" ht="14.4" x14ac:dyDescent="0.3">
      <c r="A988" t="s">
        <v>3032</v>
      </c>
      <c r="B988" s="1">
        <v>45429</v>
      </c>
      <c r="C988" t="s">
        <v>1588</v>
      </c>
      <c r="D988" t="s">
        <v>1818</v>
      </c>
      <c r="E988" t="s">
        <v>2011</v>
      </c>
      <c r="F988" s="6">
        <v>3</v>
      </c>
      <c r="G988" s="8">
        <v>461.02</v>
      </c>
      <c r="H988" s="10">
        <v>1383.06</v>
      </c>
      <c r="I988" s="8">
        <f>salesfact[[#This Row],[Total Price ]]*J988</f>
        <v>401.08739999999995</v>
      </c>
      <c r="J988" s="9">
        <v>0.28999999999999998</v>
      </c>
      <c r="K988" s="4" t="s">
        <v>2046</v>
      </c>
      <c r="L988" s="10">
        <v>981.97259999999994</v>
      </c>
    </row>
    <row r="989" spans="1:12" ht="14.4" x14ac:dyDescent="0.3">
      <c r="A989" t="s">
        <v>3033</v>
      </c>
      <c r="B989" s="1">
        <v>45578</v>
      </c>
      <c r="C989" t="s">
        <v>141</v>
      </c>
      <c r="D989" t="s">
        <v>1735</v>
      </c>
      <c r="E989" t="s">
        <v>2016</v>
      </c>
      <c r="F989" s="6">
        <v>1</v>
      </c>
      <c r="G989" s="8">
        <v>531.99</v>
      </c>
      <c r="H989" s="10">
        <v>531.99</v>
      </c>
      <c r="I989" s="8">
        <f>salesfact[[#This Row],[Total Price ]]*J989</f>
        <v>90.438300000000012</v>
      </c>
      <c r="J989" s="9">
        <v>0.17</v>
      </c>
      <c r="K989" s="4" t="s">
        <v>2046</v>
      </c>
      <c r="L989" s="10">
        <v>441.55169999999998</v>
      </c>
    </row>
    <row r="990" spans="1:12" ht="14.4" x14ac:dyDescent="0.3">
      <c r="A990" t="s">
        <v>3034</v>
      </c>
      <c r="B990" s="1">
        <v>45486</v>
      </c>
      <c r="C990" t="s">
        <v>35</v>
      </c>
      <c r="D990" t="s">
        <v>1804</v>
      </c>
      <c r="E990" t="s">
        <v>2026</v>
      </c>
      <c r="F990" s="6">
        <v>2</v>
      </c>
      <c r="G990" s="8">
        <v>274.08999999999997</v>
      </c>
      <c r="H990" s="10">
        <v>548.17999999999995</v>
      </c>
      <c r="I990" s="8">
        <f>salesfact[[#This Row],[Total Price ]]*J990</f>
        <v>71.26339999999999</v>
      </c>
      <c r="J990" s="9">
        <v>0.13</v>
      </c>
      <c r="K990" s="4" t="s">
        <v>2046</v>
      </c>
      <c r="L990" s="10">
        <v>476.91660000000002</v>
      </c>
    </row>
    <row r="991" spans="1:12" ht="14.4" x14ac:dyDescent="0.3">
      <c r="A991" t="s">
        <v>3035</v>
      </c>
      <c r="B991" s="1">
        <v>45694</v>
      </c>
      <c r="C991" t="s">
        <v>1482</v>
      </c>
      <c r="D991" t="s">
        <v>1930</v>
      </c>
      <c r="E991" t="s">
        <v>2008</v>
      </c>
      <c r="F991" s="6">
        <v>1</v>
      </c>
      <c r="G991" s="8">
        <v>66.14</v>
      </c>
      <c r="H991" s="10">
        <v>66.14</v>
      </c>
      <c r="I991" s="8">
        <f>salesfact[[#This Row],[Total Price ]]*J991</f>
        <v>9.2596000000000007</v>
      </c>
      <c r="J991" s="9">
        <v>0.14000000000000001</v>
      </c>
      <c r="K991" s="4" t="s">
        <v>2049</v>
      </c>
      <c r="L991" s="10">
        <v>56.880400000000002</v>
      </c>
    </row>
    <row r="992" spans="1:12" ht="14.4" x14ac:dyDescent="0.3">
      <c r="A992" t="s">
        <v>3036</v>
      </c>
      <c r="B992" s="1">
        <v>45875</v>
      </c>
      <c r="C992" t="s">
        <v>347</v>
      </c>
      <c r="D992" t="s">
        <v>1718</v>
      </c>
      <c r="E992" t="s">
        <v>2005</v>
      </c>
      <c r="F992" s="6">
        <v>3</v>
      </c>
      <c r="G992" s="8">
        <v>955.82</v>
      </c>
      <c r="H992" s="10">
        <v>2867.46</v>
      </c>
      <c r="I992" s="8">
        <f>salesfact[[#This Row],[Total Price ]]*J992</f>
        <v>458.79360000000003</v>
      </c>
      <c r="J992" s="9">
        <v>0.16</v>
      </c>
      <c r="K992" s="4" t="s">
        <v>2049</v>
      </c>
      <c r="L992" s="10">
        <v>2408.6664000000001</v>
      </c>
    </row>
    <row r="993" spans="1:12" ht="14.4" x14ac:dyDescent="0.3">
      <c r="A993" t="s">
        <v>3037</v>
      </c>
      <c r="B993" s="1">
        <v>45432</v>
      </c>
      <c r="C993" t="s">
        <v>1122</v>
      </c>
      <c r="D993" t="s">
        <v>1725</v>
      </c>
      <c r="E993" t="s">
        <v>2013</v>
      </c>
      <c r="F993" s="6">
        <v>1</v>
      </c>
      <c r="G993" s="8">
        <v>904.92</v>
      </c>
      <c r="H993" s="10">
        <v>904.92</v>
      </c>
      <c r="I993" s="8">
        <f>salesfact[[#This Row],[Total Price ]]*J993</f>
        <v>117.6396</v>
      </c>
      <c r="J993" s="9">
        <v>0.13</v>
      </c>
      <c r="K993" s="4" t="s">
        <v>2044</v>
      </c>
      <c r="L993" s="10">
        <v>787.28039999999999</v>
      </c>
    </row>
    <row r="994" spans="1:12" ht="14.4" x14ac:dyDescent="0.3">
      <c r="A994" t="s">
        <v>3038</v>
      </c>
      <c r="B994" s="1">
        <v>45575</v>
      </c>
      <c r="C994" t="s">
        <v>9</v>
      </c>
      <c r="D994" t="s">
        <v>1783</v>
      </c>
      <c r="E994" t="s">
        <v>1998</v>
      </c>
      <c r="F994" s="6">
        <v>3</v>
      </c>
      <c r="G994" s="8">
        <v>490.02</v>
      </c>
      <c r="H994" s="10">
        <v>1470.06</v>
      </c>
      <c r="I994" s="8">
        <f>salesfact[[#This Row],[Total Price ]]*J994</f>
        <v>382.21559999999999</v>
      </c>
      <c r="J994" s="9">
        <v>0.26</v>
      </c>
      <c r="K994" s="4" t="s">
        <v>2044</v>
      </c>
      <c r="L994" s="10">
        <v>1087.8444</v>
      </c>
    </row>
    <row r="995" spans="1:12" ht="14.4" x14ac:dyDescent="0.3">
      <c r="A995" t="s">
        <v>3039</v>
      </c>
      <c r="B995" s="1">
        <v>45340</v>
      </c>
      <c r="C995" t="s">
        <v>1252</v>
      </c>
      <c r="D995" t="s">
        <v>1714</v>
      </c>
      <c r="E995" t="s">
        <v>1995</v>
      </c>
      <c r="F995" s="6">
        <v>2</v>
      </c>
      <c r="G995" s="8">
        <v>957.54</v>
      </c>
      <c r="H995" s="10">
        <v>1915.08</v>
      </c>
      <c r="I995" s="8">
        <f>salesfact[[#This Row],[Total Price ]]*J995</f>
        <v>191.50800000000001</v>
      </c>
      <c r="J995" s="9">
        <v>0.1</v>
      </c>
      <c r="K995" s="4" t="s">
        <v>2049</v>
      </c>
      <c r="L995" s="10">
        <v>1723.5719999999999</v>
      </c>
    </row>
    <row r="996" spans="1:12" ht="14.4" x14ac:dyDescent="0.3">
      <c r="A996" t="s">
        <v>3040</v>
      </c>
      <c r="B996" s="1">
        <v>45926</v>
      </c>
      <c r="C996" t="s">
        <v>1155</v>
      </c>
      <c r="D996" t="s">
        <v>1963</v>
      </c>
      <c r="E996" t="s">
        <v>2016</v>
      </c>
      <c r="F996" s="6">
        <v>2</v>
      </c>
      <c r="G996" s="8">
        <v>314.39999999999998</v>
      </c>
      <c r="H996" s="10">
        <v>628.79999999999995</v>
      </c>
      <c r="I996" s="8">
        <f>salesfact[[#This Row],[Total Price ]]*J996</f>
        <v>44.015999999999998</v>
      </c>
      <c r="J996" s="9">
        <v>7.0000000000000007E-2</v>
      </c>
      <c r="K996" s="4" t="s">
        <v>2046</v>
      </c>
      <c r="L996" s="10">
        <v>584.78399999999988</v>
      </c>
    </row>
    <row r="997" spans="1:12" ht="14.4" x14ac:dyDescent="0.3">
      <c r="A997" t="s">
        <v>3041</v>
      </c>
      <c r="B997" s="1">
        <v>45373</v>
      </c>
      <c r="C997" t="s">
        <v>1343</v>
      </c>
      <c r="D997" t="s">
        <v>1731</v>
      </c>
      <c r="E997" t="s">
        <v>1995</v>
      </c>
      <c r="F997" s="6">
        <v>3</v>
      </c>
      <c r="G997" s="8">
        <v>480.11</v>
      </c>
      <c r="H997" s="10">
        <v>1440.33</v>
      </c>
      <c r="I997" s="8">
        <f>salesfact[[#This Row],[Total Price ]]*J997</f>
        <v>158.43629999999999</v>
      </c>
      <c r="J997" s="9">
        <v>0.11</v>
      </c>
      <c r="K997" s="4" t="s">
        <v>2046</v>
      </c>
      <c r="L997" s="10">
        <v>1281.8937000000001</v>
      </c>
    </row>
    <row r="998" spans="1:12" ht="14.4" x14ac:dyDescent="0.3">
      <c r="A998" t="s">
        <v>3042</v>
      </c>
      <c r="B998" s="1">
        <v>45579</v>
      </c>
      <c r="C998" t="s">
        <v>1328</v>
      </c>
      <c r="D998" t="s">
        <v>1808</v>
      </c>
      <c r="E998" t="s">
        <v>1995</v>
      </c>
      <c r="F998" s="6">
        <v>4</v>
      </c>
      <c r="G998" s="8">
        <v>826.55</v>
      </c>
      <c r="H998" s="10">
        <v>3306.2</v>
      </c>
      <c r="I998" s="8">
        <f>salesfact[[#This Row],[Total Price ]]*J998</f>
        <v>925.73599999999999</v>
      </c>
      <c r="J998" s="9">
        <v>0.28000000000000003</v>
      </c>
      <c r="K998" s="4" t="s">
        <v>2044</v>
      </c>
      <c r="L998" s="10">
        <v>2380.4639999999999</v>
      </c>
    </row>
    <row r="999" spans="1:12" ht="14.4" x14ac:dyDescent="0.3">
      <c r="A999" t="s">
        <v>3043</v>
      </c>
      <c r="B999" s="1">
        <v>45805</v>
      </c>
      <c r="C999" t="s">
        <v>733</v>
      </c>
      <c r="D999" t="s">
        <v>1741</v>
      </c>
      <c r="E999" t="s">
        <v>1985</v>
      </c>
      <c r="F999" s="6">
        <v>3</v>
      </c>
      <c r="G999" s="8">
        <v>530.16999999999996</v>
      </c>
      <c r="H999" s="10">
        <v>1590.5099999999998</v>
      </c>
      <c r="I999" s="8">
        <f>salesfact[[#This Row],[Total Price ]]*J999</f>
        <v>286.29179999999997</v>
      </c>
      <c r="J999" s="9">
        <v>0.18</v>
      </c>
      <c r="K999" s="4" t="s">
        <v>2046</v>
      </c>
      <c r="L999" s="10">
        <v>1304.2182</v>
      </c>
    </row>
    <row r="1000" spans="1:12" ht="14.4" x14ac:dyDescent="0.3">
      <c r="A1000" t="s">
        <v>3044</v>
      </c>
      <c r="B1000" s="1">
        <v>45522</v>
      </c>
      <c r="C1000" t="s">
        <v>1378</v>
      </c>
      <c r="D1000" t="s">
        <v>1763</v>
      </c>
      <c r="E1000" t="s">
        <v>2026</v>
      </c>
      <c r="F1000" s="6">
        <v>3</v>
      </c>
      <c r="G1000" s="8">
        <v>336.17</v>
      </c>
      <c r="H1000" s="10">
        <v>1008.51</v>
      </c>
      <c r="I1000" s="8">
        <f>salesfact[[#This Row],[Total Price ]]*J1000</f>
        <v>40.340400000000002</v>
      </c>
      <c r="J1000" s="9">
        <v>0.04</v>
      </c>
      <c r="K1000" s="4" t="s">
        <v>2049</v>
      </c>
      <c r="L1000" s="10">
        <v>968.16959999999995</v>
      </c>
    </row>
    <row r="1001" spans="1:12" ht="14.4" x14ac:dyDescent="0.3">
      <c r="A1001" t="s">
        <v>3045</v>
      </c>
      <c r="B1001" s="1">
        <v>45304</v>
      </c>
      <c r="C1001" t="s">
        <v>1419</v>
      </c>
      <c r="D1001" t="s">
        <v>1909</v>
      </c>
      <c r="E1001" t="s">
        <v>2001</v>
      </c>
      <c r="F1001" s="6">
        <v>4</v>
      </c>
      <c r="G1001" s="8">
        <v>22.51</v>
      </c>
      <c r="H1001" s="10">
        <v>90.04</v>
      </c>
      <c r="I1001" s="8">
        <f>salesfact[[#This Row],[Total Price ]]*J1001</f>
        <v>24.310800000000004</v>
      </c>
      <c r="J1001" s="9">
        <v>0.27</v>
      </c>
      <c r="K1001" s="4" t="s">
        <v>2046</v>
      </c>
      <c r="L1001" s="10">
        <v>65.729200000000006</v>
      </c>
    </row>
    <row r="1002" spans="1:12" ht="14.4" x14ac:dyDescent="0.3">
      <c r="A1002" t="s">
        <v>3046</v>
      </c>
      <c r="B1002" s="1">
        <v>45456</v>
      </c>
      <c r="C1002" t="s">
        <v>733</v>
      </c>
      <c r="D1002" t="s">
        <v>1842</v>
      </c>
      <c r="E1002" t="s">
        <v>1980</v>
      </c>
      <c r="F1002" s="6">
        <v>2</v>
      </c>
      <c r="G1002" s="8">
        <v>909.51</v>
      </c>
      <c r="H1002" s="10">
        <v>1819.02</v>
      </c>
      <c r="I1002" s="8">
        <f>salesfact[[#This Row],[Total Price ]]*J1002</f>
        <v>491.1354</v>
      </c>
      <c r="J1002" s="9">
        <v>0.27</v>
      </c>
      <c r="K1002" s="4" t="s">
        <v>2044</v>
      </c>
      <c r="L1002" s="10">
        <v>1327.8846000000001</v>
      </c>
    </row>
    <row r="1003" spans="1:12" ht="14.4" x14ac:dyDescent="0.3">
      <c r="A1003" t="s">
        <v>3047</v>
      </c>
      <c r="B1003" s="1">
        <v>45776</v>
      </c>
      <c r="C1003" t="s">
        <v>252</v>
      </c>
      <c r="D1003" t="s">
        <v>1873</v>
      </c>
      <c r="E1003" t="s">
        <v>2018</v>
      </c>
      <c r="F1003" s="6">
        <v>4</v>
      </c>
      <c r="G1003" s="8">
        <v>593.84</v>
      </c>
      <c r="H1003" s="10">
        <v>2375.36</v>
      </c>
      <c r="I1003" s="8">
        <f>salesfact[[#This Row],[Total Price ]]*J1003</f>
        <v>570.08640000000003</v>
      </c>
      <c r="J1003" s="9">
        <v>0.24</v>
      </c>
      <c r="K1003" s="4" t="s">
        <v>2046</v>
      </c>
      <c r="L1003" s="10">
        <v>1805.2736</v>
      </c>
    </row>
    <row r="1004" spans="1:12" ht="14.4" x14ac:dyDescent="0.3">
      <c r="A1004" t="s">
        <v>3048</v>
      </c>
      <c r="B1004" s="1">
        <v>45566</v>
      </c>
      <c r="C1004" t="s">
        <v>469</v>
      </c>
      <c r="D1004" t="s">
        <v>1885</v>
      </c>
      <c r="E1004" t="s">
        <v>2008</v>
      </c>
      <c r="F1004" s="6">
        <v>3</v>
      </c>
      <c r="G1004" s="8">
        <v>909.11</v>
      </c>
      <c r="H1004" s="10">
        <v>2727.33</v>
      </c>
      <c r="I1004" s="8">
        <f>salesfact[[#This Row],[Total Price ]]*J1004</f>
        <v>627.28589999999997</v>
      </c>
      <c r="J1004" s="9">
        <v>0.23</v>
      </c>
      <c r="K1004" s="4" t="s">
        <v>2049</v>
      </c>
      <c r="L1004" s="10">
        <v>2100.0441000000001</v>
      </c>
    </row>
    <row r="1005" spans="1:12" ht="14.4" x14ac:dyDescent="0.3">
      <c r="A1005" t="s">
        <v>3049</v>
      </c>
      <c r="B1005" s="1">
        <v>45542</v>
      </c>
      <c r="C1005" t="s">
        <v>1356</v>
      </c>
      <c r="D1005" t="s">
        <v>1731</v>
      </c>
      <c r="E1005" t="s">
        <v>1976</v>
      </c>
      <c r="F1005" s="6">
        <v>4</v>
      </c>
      <c r="G1005" s="8">
        <v>996.85</v>
      </c>
      <c r="H1005" s="10">
        <v>3987.4</v>
      </c>
      <c r="I1005" s="8">
        <f>salesfact[[#This Row],[Total Price ]]*J1005</f>
        <v>956.976</v>
      </c>
      <c r="J1005" s="9">
        <v>0.24</v>
      </c>
      <c r="K1005" s="4" t="s">
        <v>2046</v>
      </c>
      <c r="L1005" s="10">
        <v>3030.424</v>
      </c>
    </row>
    <row r="1006" spans="1:12" ht="14.4" x14ac:dyDescent="0.3">
      <c r="A1006" t="s">
        <v>3050</v>
      </c>
      <c r="B1006" s="1">
        <v>45834</v>
      </c>
      <c r="C1006" t="s">
        <v>1068</v>
      </c>
      <c r="D1006" t="s">
        <v>1638</v>
      </c>
      <c r="E1006" t="s">
        <v>2026</v>
      </c>
      <c r="F1006" s="6">
        <v>1</v>
      </c>
      <c r="G1006" s="8">
        <v>522.69000000000005</v>
      </c>
      <c r="H1006" s="10">
        <v>522.69000000000005</v>
      </c>
      <c r="I1006" s="8">
        <f>salesfact[[#This Row],[Total Price ]]*J1006</f>
        <v>31.361400000000003</v>
      </c>
      <c r="J1006" s="9">
        <v>0.06</v>
      </c>
      <c r="K1006" s="4" t="s">
        <v>2049</v>
      </c>
      <c r="L1006" s="10">
        <v>491.32860000000011</v>
      </c>
    </row>
    <row r="1007" spans="1:12" ht="14.4" x14ac:dyDescent="0.3">
      <c r="A1007" t="s">
        <v>3051</v>
      </c>
      <c r="B1007" s="1">
        <v>45405</v>
      </c>
      <c r="C1007" t="s">
        <v>745</v>
      </c>
      <c r="D1007" t="s">
        <v>1827</v>
      </c>
      <c r="E1007" t="s">
        <v>1985</v>
      </c>
      <c r="F1007" s="6">
        <v>3</v>
      </c>
      <c r="G1007" s="8">
        <v>261.05</v>
      </c>
      <c r="H1007" s="10">
        <v>783.15000000000009</v>
      </c>
      <c r="I1007" s="8">
        <f>salesfact[[#This Row],[Total Price ]]*J1007</f>
        <v>93.978000000000009</v>
      </c>
      <c r="J1007" s="9">
        <v>0.12</v>
      </c>
      <c r="K1007" s="4" t="s">
        <v>2046</v>
      </c>
      <c r="L1007" s="10">
        <v>689.17200000000014</v>
      </c>
    </row>
    <row r="1008" spans="1:12" ht="14.4" x14ac:dyDescent="0.3">
      <c r="A1008" t="s">
        <v>3052</v>
      </c>
      <c r="B1008" s="1">
        <v>45918</v>
      </c>
      <c r="C1008" t="s">
        <v>387</v>
      </c>
      <c r="D1008" t="s">
        <v>1728</v>
      </c>
      <c r="E1008" t="s">
        <v>2026</v>
      </c>
      <c r="F1008" s="6">
        <v>3</v>
      </c>
      <c r="G1008" s="8">
        <v>644.73</v>
      </c>
      <c r="H1008" s="10">
        <v>1934.19</v>
      </c>
      <c r="I1008" s="8">
        <f>salesfact[[#This Row],[Total Price ]]*J1008</f>
        <v>19.341900000000003</v>
      </c>
      <c r="J1008" s="9">
        <v>0.01</v>
      </c>
      <c r="K1008" s="4" t="s">
        <v>2049</v>
      </c>
      <c r="L1008" s="10">
        <v>1914.8480999999999</v>
      </c>
    </row>
    <row r="1009" spans="1:12" ht="14.4" x14ac:dyDescent="0.3">
      <c r="A1009" t="s">
        <v>3053</v>
      </c>
      <c r="B1009" s="1">
        <v>45217</v>
      </c>
      <c r="C1009" t="s">
        <v>755</v>
      </c>
      <c r="D1009" t="s">
        <v>1891</v>
      </c>
      <c r="E1009" t="s">
        <v>1980</v>
      </c>
      <c r="F1009" s="6">
        <v>2</v>
      </c>
      <c r="G1009" s="8">
        <v>541.52</v>
      </c>
      <c r="H1009" s="10">
        <v>1083.04</v>
      </c>
      <c r="I1009" s="8">
        <f>salesfact[[#This Row],[Total Price ]]*J1009</f>
        <v>281.59039999999999</v>
      </c>
      <c r="J1009" s="9">
        <v>0.26</v>
      </c>
      <c r="K1009" s="4" t="s">
        <v>2046</v>
      </c>
      <c r="L1009" s="10">
        <v>801.44959999999992</v>
      </c>
    </row>
    <row r="1010" spans="1:12" ht="14.4" x14ac:dyDescent="0.3">
      <c r="A1010" t="s">
        <v>3054</v>
      </c>
      <c r="B1010" s="1">
        <v>45259</v>
      </c>
      <c r="C1010" t="s">
        <v>1436</v>
      </c>
      <c r="D1010" t="s">
        <v>1854</v>
      </c>
      <c r="E1010" t="s">
        <v>2008</v>
      </c>
      <c r="F1010" s="6">
        <v>1</v>
      </c>
      <c r="G1010" s="8">
        <v>395.18</v>
      </c>
      <c r="H1010" s="10">
        <v>395.18</v>
      </c>
      <c r="I1010" s="8">
        <f>salesfact[[#This Row],[Total Price ]]*J1010</f>
        <v>35.566200000000002</v>
      </c>
      <c r="J1010" s="9">
        <v>0.09</v>
      </c>
      <c r="K1010" s="4" t="s">
        <v>2046</v>
      </c>
      <c r="L1010" s="10">
        <v>359.61380000000003</v>
      </c>
    </row>
    <row r="1011" spans="1:12" ht="14.4" x14ac:dyDescent="0.3">
      <c r="A1011" t="s">
        <v>3055</v>
      </c>
      <c r="B1011" s="1">
        <v>45740</v>
      </c>
      <c r="C1011" t="s">
        <v>435</v>
      </c>
      <c r="D1011" t="s">
        <v>1673</v>
      </c>
      <c r="E1011" t="s">
        <v>2001</v>
      </c>
      <c r="F1011" s="6">
        <v>4</v>
      </c>
      <c r="G1011" s="8">
        <v>56.37</v>
      </c>
      <c r="H1011" s="10">
        <v>225.48</v>
      </c>
      <c r="I1011" s="8">
        <f>salesfact[[#This Row],[Total Price ]]*J1011</f>
        <v>38.331600000000002</v>
      </c>
      <c r="J1011" s="9">
        <v>0.17</v>
      </c>
      <c r="K1011" s="4" t="s">
        <v>2044</v>
      </c>
      <c r="L1011" s="10">
        <v>187.14840000000001</v>
      </c>
    </row>
    <row r="1012" spans="1:12" ht="14.4" x14ac:dyDescent="0.3">
      <c r="A1012" t="s">
        <v>3056</v>
      </c>
      <c r="B1012" s="1">
        <v>45908</v>
      </c>
      <c r="C1012" t="s">
        <v>790</v>
      </c>
      <c r="D1012" t="s">
        <v>1903</v>
      </c>
      <c r="E1012" t="s">
        <v>2005</v>
      </c>
      <c r="F1012" s="6">
        <v>4</v>
      </c>
      <c r="G1012" s="8">
        <v>202.59</v>
      </c>
      <c r="H1012" s="10">
        <v>810.36</v>
      </c>
      <c r="I1012" s="8">
        <f>salesfact[[#This Row],[Total Price ]]*J1012</f>
        <v>48.621600000000001</v>
      </c>
      <c r="J1012" s="9">
        <v>0.06</v>
      </c>
      <c r="K1012" s="4" t="s">
        <v>2049</v>
      </c>
      <c r="L1012" s="10">
        <v>761.73839999999996</v>
      </c>
    </row>
    <row r="1013" spans="1:12" ht="14.4" x14ac:dyDescent="0.3">
      <c r="A1013" t="s">
        <v>3057</v>
      </c>
      <c r="B1013" s="1">
        <v>45601</v>
      </c>
      <c r="C1013" t="s">
        <v>35</v>
      </c>
      <c r="D1013" t="s">
        <v>1909</v>
      </c>
      <c r="E1013" t="s">
        <v>1992</v>
      </c>
      <c r="F1013" s="6">
        <v>2</v>
      </c>
      <c r="G1013" s="8">
        <v>358.36</v>
      </c>
      <c r="H1013" s="10">
        <v>716.72</v>
      </c>
      <c r="I1013" s="8">
        <f>salesfact[[#This Row],[Total Price ]]*J1013</f>
        <v>35.836000000000006</v>
      </c>
      <c r="J1013" s="9">
        <v>0.05</v>
      </c>
      <c r="K1013" s="4" t="s">
        <v>2046</v>
      </c>
      <c r="L1013" s="10">
        <v>680.88400000000001</v>
      </c>
    </row>
    <row r="1014" spans="1:12" ht="14.4" x14ac:dyDescent="0.3">
      <c r="A1014" t="s">
        <v>3058</v>
      </c>
      <c r="B1014" s="1">
        <v>45535</v>
      </c>
      <c r="C1014" t="s">
        <v>331</v>
      </c>
      <c r="D1014" t="s">
        <v>1772</v>
      </c>
      <c r="E1014" t="s">
        <v>2029</v>
      </c>
      <c r="F1014" s="6">
        <v>4</v>
      </c>
      <c r="G1014" s="8">
        <v>85.62</v>
      </c>
      <c r="H1014" s="10">
        <v>342.48</v>
      </c>
      <c r="I1014" s="8">
        <f>salesfact[[#This Row],[Total Price ]]*J1014</f>
        <v>95.894400000000019</v>
      </c>
      <c r="J1014" s="9">
        <v>0.28000000000000003</v>
      </c>
      <c r="K1014" s="4" t="s">
        <v>2049</v>
      </c>
      <c r="L1014" s="10">
        <v>246.5856</v>
      </c>
    </row>
    <row r="1015" spans="1:12" ht="14.4" x14ac:dyDescent="0.3">
      <c r="A1015" t="s">
        <v>3059</v>
      </c>
      <c r="B1015" s="1">
        <v>45459</v>
      </c>
      <c r="C1015" t="s">
        <v>716</v>
      </c>
      <c r="D1015" t="s">
        <v>1668</v>
      </c>
      <c r="E1015" t="s">
        <v>2026</v>
      </c>
      <c r="F1015" s="6">
        <v>4</v>
      </c>
      <c r="G1015" s="8">
        <v>929.26</v>
      </c>
      <c r="H1015" s="10">
        <v>3717.04</v>
      </c>
      <c r="I1015" s="8">
        <f>salesfact[[#This Row],[Total Price ]]*J1015</f>
        <v>854.91920000000005</v>
      </c>
      <c r="J1015" s="9">
        <v>0.23</v>
      </c>
      <c r="K1015" s="4" t="s">
        <v>2046</v>
      </c>
      <c r="L1015" s="10">
        <v>2862.1208000000001</v>
      </c>
    </row>
    <row r="1016" spans="1:12" ht="14.4" x14ac:dyDescent="0.3">
      <c r="A1016" t="s">
        <v>3060</v>
      </c>
      <c r="B1016" s="1">
        <v>45681</v>
      </c>
      <c r="C1016" t="s">
        <v>1095</v>
      </c>
      <c r="D1016" t="s">
        <v>1845</v>
      </c>
      <c r="E1016" t="s">
        <v>2016</v>
      </c>
      <c r="F1016" s="6">
        <v>2</v>
      </c>
      <c r="G1016" s="8">
        <v>92.64</v>
      </c>
      <c r="H1016" s="10">
        <v>185.28</v>
      </c>
      <c r="I1016" s="8">
        <f>salesfact[[#This Row],[Total Price ]]*J1016</f>
        <v>25.939200000000003</v>
      </c>
      <c r="J1016" s="9">
        <v>0.14000000000000001</v>
      </c>
      <c r="K1016" s="4" t="s">
        <v>2049</v>
      </c>
      <c r="L1016" s="10">
        <v>159.3408</v>
      </c>
    </row>
    <row r="1017" spans="1:12" ht="14.4" x14ac:dyDescent="0.3">
      <c r="A1017" t="s">
        <v>3061</v>
      </c>
      <c r="B1017" s="1">
        <v>45725</v>
      </c>
      <c r="C1017" t="s">
        <v>906</v>
      </c>
      <c r="D1017" t="s">
        <v>1851</v>
      </c>
      <c r="E1017" t="s">
        <v>1988</v>
      </c>
      <c r="F1017" s="6">
        <v>4</v>
      </c>
      <c r="G1017" s="8">
        <v>139.05000000000001</v>
      </c>
      <c r="H1017" s="10">
        <v>556.20000000000005</v>
      </c>
      <c r="I1017" s="8">
        <f>salesfact[[#This Row],[Total Price ]]*J1017</f>
        <v>161.298</v>
      </c>
      <c r="J1017" s="9">
        <v>0.28999999999999998</v>
      </c>
      <c r="K1017" s="4" t="s">
        <v>2049</v>
      </c>
      <c r="L1017" s="10">
        <v>394.90199999999999</v>
      </c>
    </row>
    <row r="1018" spans="1:12" ht="14.4" x14ac:dyDescent="0.3">
      <c r="A1018" t="s">
        <v>3062</v>
      </c>
      <c r="B1018" s="1">
        <v>45461</v>
      </c>
      <c r="C1018" t="s">
        <v>572</v>
      </c>
      <c r="D1018" t="s">
        <v>1824</v>
      </c>
      <c r="E1018" t="s">
        <v>1988</v>
      </c>
      <c r="F1018" s="6">
        <v>3</v>
      </c>
      <c r="G1018" s="8">
        <v>155.87</v>
      </c>
      <c r="H1018" s="10">
        <v>467.61</v>
      </c>
      <c r="I1018" s="8">
        <f>salesfact[[#This Row],[Total Price ]]*J1018</f>
        <v>14.0283</v>
      </c>
      <c r="J1018" s="9">
        <v>0.03</v>
      </c>
      <c r="K1018" s="4" t="s">
        <v>2049</v>
      </c>
      <c r="L1018" s="10">
        <v>453.58170000000001</v>
      </c>
    </row>
    <row r="1019" spans="1:12" ht="14.4" x14ac:dyDescent="0.3">
      <c r="A1019" t="s">
        <v>3063</v>
      </c>
      <c r="B1019" s="1">
        <v>45837</v>
      </c>
      <c r="C1019" t="s">
        <v>1479</v>
      </c>
      <c r="D1019" t="s">
        <v>1763</v>
      </c>
      <c r="E1019" t="s">
        <v>2023</v>
      </c>
      <c r="F1019" s="6">
        <v>4</v>
      </c>
      <c r="G1019" s="8">
        <v>115.42</v>
      </c>
      <c r="H1019" s="10">
        <v>461.68</v>
      </c>
      <c r="I1019" s="8">
        <f>salesfact[[#This Row],[Total Price ]]*J1019</f>
        <v>13.8504</v>
      </c>
      <c r="J1019" s="9">
        <v>0.03</v>
      </c>
      <c r="K1019" s="4" t="s">
        <v>2049</v>
      </c>
      <c r="L1019" s="10">
        <v>447.82960000000003</v>
      </c>
    </row>
    <row r="1020" spans="1:12" ht="14.4" x14ac:dyDescent="0.3">
      <c r="A1020" t="s">
        <v>3064</v>
      </c>
      <c r="B1020" s="1">
        <v>45823</v>
      </c>
      <c r="C1020" t="s">
        <v>510</v>
      </c>
      <c r="D1020" t="s">
        <v>1821</v>
      </c>
      <c r="E1020" t="s">
        <v>1995</v>
      </c>
      <c r="F1020" s="6">
        <v>3</v>
      </c>
      <c r="G1020" s="8">
        <v>593.62</v>
      </c>
      <c r="H1020" s="10">
        <v>1780.8600000000001</v>
      </c>
      <c r="I1020" s="8">
        <f>salesfact[[#This Row],[Total Price ]]*J1020</f>
        <v>142.46880000000002</v>
      </c>
      <c r="J1020" s="9">
        <v>0.08</v>
      </c>
      <c r="K1020" s="4" t="s">
        <v>2044</v>
      </c>
      <c r="L1020" s="10">
        <v>1638.3912</v>
      </c>
    </row>
    <row r="1021" spans="1:12" ht="14.4" x14ac:dyDescent="0.3">
      <c r="A1021" t="s">
        <v>3065</v>
      </c>
      <c r="B1021" s="1">
        <v>45733</v>
      </c>
      <c r="C1021" t="s">
        <v>1224</v>
      </c>
      <c r="D1021" t="s">
        <v>1798</v>
      </c>
      <c r="E1021" t="s">
        <v>1988</v>
      </c>
      <c r="F1021" s="6">
        <v>2</v>
      </c>
      <c r="G1021" s="8">
        <v>825.04</v>
      </c>
      <c r="H1021" s="10">
        <v>1650.08</v>
      </c>
      <c r="I1021" s="8">
        <f>salesfact[[#This Row],[Total Price ]]*J1021</f>
        <v>330.01600000000002</v>
      </c>
      <c r="J1021" s="9">
        <v>0.2</v>
      </c>
      <c r="K1021" s="4" t="s">
        <v>2044</v>
      </c>
      <c r="L1021" s="10">
        <v>1320.0640000000001</v>
      </c>
    </row>
    <row r="1022" spans="1:12" ht="14.4" x14ac:dyDescent="0.3">
      <c r="A1022" t="s">
        <v>3066</v>
      </c>
      <c r="B1022" s="1">
        <v>45322</v>
      </c>
      <c r="C1022" t="s">
        <v>1535</v>
      </c>
      <c r="D1022" t="s">
        <v>1735</v>
      </c>
      <c r="E1022" t="s">
        <v>2016</v>
      </c>
      <c r="F1022" s="6">
        <v>1</v>
      </c>
      <c r="G1022" s="8">
        <v>963.76</v>
      </c>
      <c r="H1022" s="10">
        <v>963.76</v>
      </c>
      <c r="I1022" s="8">
        <f>salesfact[[#This Row],[Total Price ]]*J1022</f>
        <v>134.9264</v>
      </c>
      <c r="J1022" s="9">
        <v>0.14000000000000001</v>
      </c>
      <c r="K1022" s="4" t="s">
        <v>2046</v>
      </c>
      <c r="L1022" s="10">
        <v>828.83359999999993</v>
      </c>
    </row>
    <row r="1023" spans="1:12" ht="14.4" x14ac:dyDescent="0.3">
      <c r="A1023" t="s">
        <v>3067</v>
      </c>
      <c r="B1023" s="1">
        <v>45415</v>
      </c>
      <c r="C1023" t="s">
        <v>1046</v>
      </c>
      <c r="D1023" t="s">
        <v>1830</v>
      </c>
      <c r="E1023" t="s">
        <v>1995</v>
      </c>
      <c r="F1023" s="6">
        <v>1</v>
      </c>
      <c r="G1023" s="8">
        <v>238.24</v>
      </c>
      <c r="H1023" s="10">
        <v>238.24</v>
      </c>
      <c r="I1023" s="8">
        <f>salesfact[[#This Row],[Total Price ]]*J1023</f>
        <v>28.588799999999999</v>
      </c>
      <c r="J1023" s="9">
        <v>0.12</v>
      </c>
      <c r="K1023" s="4" t="s">
        <v>2046</v>
      </c>
      <c r="L1023" s="10">
        <v>209.65119999999999</v>
      </c>
    </row>
    <row r="1024" spans="1:12" ht="14.4" x14ac:dyDescent="0.3">
      <c r="A1024" t="s">
        <v>3068</v>
      </c>
      <c r="B1024" s="1">
        <v>45644</v>
      </c>
      <c r="C1024" t="s">
        <v>1517</v>
      </c>
      <c r="D1024" t="s">
        <v>1912</v>
      </c>
      <c r="E1024" t="s">
        <v>2023</v>
      </c>
      <c r="F1024" s="6">
        <v>1</v>
      </c>
      <c r="G1024" s="8">
        <v>756.63</v>
      </c>
      <c r="H1024" s="10">
        <v>756.63</v>
      </c>
      <c r="I1024" s="8">
        <f>salesfact[[#This Row],[Total Price ]]*J1024</f>
        <v>30.2652</v>
      </c>
      <c r="J1024" s="9">
        <v>0.04</v>
      </c>
      <c r="K1024" s="4" t="s">
        <v>2046</v>
      </c>
      <c r="L1024" s="10">
        <v>726.36479999999995</v>
      </c>
    </row>
    <row r="1025" spans="1:12" ht="14.4" x14ac:dyDescent="0.3">
      <c r="A1025" t="s">
        <v>3069</v>
      </c>
      <c r="B1025" s="1">
        <v>45845</v>
      </c>
      <c r="C1025" t="s">
        <v>109</v>
      </c>
      <c r="D1025" t="s">
        <v>1945</v>
      </c>
      <c r="E1025" t="s">
        <v>1998</v>
      </c>
      <c r="F1025" s="6">
        <v>3</v>
      </c>
      <c r="G1025" s="8">
        <v>159.76</v>
      </c>
      <c r="H1025" s="10">
        <v>479.28</v>
      </c>
      <c r="I1025" s="8">
        <f>salesfact[[#This Row],[Total Price ]]*J1025</f>
        <v>105.44159999999999</v>
      </c>
      <c r="J1025" s="9">
        <v>0.22</v>
      </c>
      <c r="K1025" s="4" t="s">
        <v>2044</v>
      </c>
      <c r="L1025" s="10">
        <v>373.83839999999998</v>
      </c>
    </row>
    <row r="1026" spans="1:12" ht="14.4" x14ac:dyDescent="0.3">
      <c r="A1026" t="s">
        <v>3070</v>
      </c>
      <c r="B1026" s="1">
        <v>45354</v>
      </c>
      <c r="C1026" t="s">
        <v>1268</v>
      </c>
      <c r="D1026" t="s">
        <v>1951</v>
      </c>
      <c r="E1026" t="s">
        <v>2001</v>
      </c>
      <c r="F1026" s="6">
        <v>1</v>
      </c>
      <c r="G1026" s="8">
        <v>329.94</v>
      </c>
      <c r="H1026" s="10">
        <v>329.94</v>
      </c>
      <c r="I1026" s="8">
        <f>salesfact[[#This Row],[Total Price ]]*J1026</f>
        <v>46.191600000000001</v>
      </c>
      <c r="J1026" s="9">
        <v>0.14000000000000001</v>
      </c>
      <c r="K1026" s="4" t="s">
        <v>2049</v>
      </c>
      <c r="L1026" s="10">
        <v>283.7484</v>
      </c>
    </row>
    <row r="1027" spans="1:12" ht="14.4" x14ac:dyDescent="0.3">
      <c r="A1027" t="s">
        <v>3071</v>
      </c>
      <c r="B1027" s="1">
        <v>45720</v>
      </c>
      <c r="C1027" t="s">
        <v>285</v>
      </c>
      <c r="D1027" t="s">
        <v>1708</v>
      </c>
      <c r="E1027" t="s">
        <v>2001</v>
      </c>
      <c r="F1027" s="6">
        <v>1</v>
      </c>
      <c r="G1027" s="8">
        <v>234.06</v>
      </c>
      <c r="H1027" s="10">
        <v>234.06</v>
      </c>
      <c r="I1027" s="8">
        <f>salesfact[[#This Row],[Total Price ]]*J1027</f>
        <v>25.746600000000001</v>
      </c>
      <c r="J1027" s="9">
        <v>0.11</v>
      </c>
      <c r="K1027" s="4" t="s">
        <v>2046</v>
      </c>
      <c r="L1027" s="10">
        <v>208.3134</v>
      </c>
    </row>
    <row r="1028" spans="1:12" ht="14.4" x14ac:dyDescent="0.3">
      <c r="A1028" t="s">
        <v>3072</v>
      </c>
      <c r="B1028" s="1">
        <v>45278</v>
      </c>
      <c r="C1028" t="s">
        <v>1117</v>
      </c>
      <c r="D1028" t="s">
        <v>1909</v>
      </c>
      <c r="E1028" t="s">
        <v>1971</v>
      </c>
      <c r="F1028" s="6">
        <v>2</v>
      </c>
      <c r="G1028" s="8">
        <v>773.75</v>
      </c>
      <c r="H1028" s="10">
        <v>1547.5</v>
      </c>
      <c r="I1028" s="8">
        <f>salesfact[[#This Row],[Total Price ]]*J1028</f>
        <v>247.6</v>
      </c>
      <c r="J1028" s="9">
        <v>0.16</v>
      </c>
      <c r="K1028" s="4" t="s">
        <v>2046</v>
      </c>
      <c r="L1028" s="10">
        <v>1299.9000000000001</v>
      </c>
    </row>
    <row r="1029" spans="1:12" ht="14.4" x14ac:dyDescent="0.3">
      <c r="A1029" t="s">
        <v>3073</v>
      </c>
      <c r="B1029" s="1">
        <v>45422</v>
      </c>
      <c r="C1029" t="s">
        <v>1464</v>
      </c>
      <c r="D1029" t="s">
        <v>1821</v>
      </c>
      <c r="E1029" t="s">
        <v>2029</v>
      </c>
      <c r="F1029" s="6">
        <v>1</v>
      </c>
      <c r="G1029" s="8">
        <v>73.88</v>
      </c>
      <c r="H1029" s="10">
        <v>73.88</v>
      </c>
      <c r="I1029" s="8">
        <f>salesfact[[#This Row],[Total Price ]]*J1029</f>
        <v>2.9552</v>
      </c>
      <c r="J1029" s="9">
        <v>0.04</v>
      </c>
      <c r="K1029" s="4" t="s">
        <v>2044</v>
      </c>
      <c r="L1029" s="10">
        <v>70.924799999999991</v>
      </c>
    </row>
    <row r="1030" spans="1:12" ht="14.4" x14ac:dyDescent="0.3">
      <c r="A1030" t="s">
        <v>3074</v>
      </c>
      <c r="B1030" s="1">
        <v>45337</v>
      </c>
      <c r="C1030" t="s">
        <v>41</v>
      </c>
      <c r="D1030" t="s">
        <v>1924</v>
      </c>
      <c r="E1030" t="s">
        <v>2029</v>
      </c>
      <c r="F1030" s="6">
        <v>1</v>
      </c>
      <c r="G1030" s="8">
        <v>859.3</v>
      </c>
      <c r="H1030" s="10">
        <v>859.3</v>
      </c>
      <c r="I1030" s="8">
        <f>salesfact[[#This Row],[Total Price ]]*J1030</f>
        <v>137.488</v>
      </c>
      <c r="J1030" s="9">
        <v>0.16</v>
      </c>
      <c r="K1030" s="4" t="s">
        <v>2046</v>
      </c>
      <c r="L1030" s="10">
        <v>721.8119999999999</v>
      </c>
    </row>
    <row r="1031" spans="1:12" ht="14.4" x14ac:dyDescent="0.3">
      <c r="A1031" t="s">
        <v>3075</v>
      </c>
      <c r="B1031" s="1">
        <v>45564</v>
      </c>
      <c r="C1031" t="s">
        <v>535</v>
      </c>
      <c r="D1031" t="s">
        <v>1909</v>
      </c>
      <c r="E1031" t="s">
        <v>1995</v>
      </c>
      <c r="F1031" s="6">
        <v>4</v>
      </c>
      <c r="G1031" s="8">
        <v>762.43</v>
      </c>
      <c r="H1031" s="10">
        <v>3049.72</v>
      </c>
      <c r="I1031" s="8">
        <f>salesfact[[#This Row],[Total Price ]]*J1031</f>
        <v>152.48599999999999</v>
      </c>
      <c r="J1031" s="9">
        <v>0.05</v>
      </c>
      <c r="K1031" s="4" t="s">
        <v>2044</v>
      </c>
      <c r="L1031" s="10">
        <v>2897.233999999999</v>
      </c>
    </row>
    <row r="1032" spans="1:12" ht="14.4" x14ac:dyDescent="0.3">
      <c r="A1032" t="s">
        <v>3076</v>
      </c>
      <c r="B1032" s="1">
        <v>45424</v>
      </c>
      <c r="C1032" t="s">
        <v>516</v>
      </c>
      <c r="D1032" t="s">
        <v>1885</v>
      </c>
      <c r="E1032" t="s">
        <v>1971</v>
      </c>
      <c r="F1032" s="6">
        <v>1</v>
      </c>
      <c r="G1032" s="8">
        <v>328.51</v>
      </c>
      <c r="H1032" s="10">
        <v>328.51</v>
      </c>
      <c r="I1032" s="8">
        <f>salesfact[[#This Row],[Total Price ]]*J1032</f>
        <v>65.701999999999998</v>
      </c>
      <c r="J1032" s="9">
        <v>0.2</v>
      </c>
      <c r="K1032" s="4" t="s">
        <v>2049</v>
      </c>
      <c r="L1032" s="10">
        <v>262.80799999999999</v>
      </c>
    </row>
    <row r="1033" spans="1:12" ht="14.4" x14ac:dyDescent="0.3">
      <c r="A1033" t="s">
        <v>3077</v>
      </c>
      <c r="B1033" s="1">
        <v>45719</v>
      </c>
      <c r="C1033" t="s">
        <v>990</v>
      </c>
      <c r="D1033" t="s">
        <v>1795</v>
      </c>
      <c r="E1033" t="s">
        <v>1988</v>
      </c>
      <c r="F1033" s="6">
        <v>1</v>
      </c>
      <c r="G1033" s="8">
        <v>34.51</v>
      </c>
      <c r="H1033" s="10">
        <v>34.51</v>
      </c>
      <c r="I1033" s="8">
        <f>salesfact[[#This Row],[Total Price ]]*J1033</f>
        <v>1.3803999999999998</v>
      </c>
      <c r="J1033" s="9">
        <v>0.04</v>
      </c>
      <c r="K1033" s="4" t="s">
        <v>2049</v>
      </c>
      <c r="L1033" s="10">
        <v>33.129600000000003</v>
      </c>
    </row>
    <row r="1034" spans="1:12" ht="14.4" x14ac:dyDescent="0.3">
      <c r="A1034" t="s">
        <v>3078</v>
      </c>
      <c r="B1034" s="1">
        <v>45250</v>
      </c>
      <c r="C1034" t="s">
        <v>453</v>
      </c>
      <c r="D1034" t="s">
        <v>1714</v>
      </c>
      <c r="E1034" t="s">
        <v>2011</v>
      </c>
      <c r="F1034" s="6">
        <v>3</v>
      </c>
      <c r="G1034" s="8">
        <v>663.73</v>
      </c>
      <c r="H1034" s="10">
        <v>1991.19</v>
      </c>
      <c r="I1034" s="8">
        <f>salesfact[[#This Row],[Total Price ]]*J1034</f>
        <v>119.4714</v>
      </c>
      <c r="J1034" s="9">
        <v>0.06</v>
      </c>
      <c r="K1034" s="4" t="s">
        <v>2049</v>
      </c>
      <c r="L1034" s="10">
        <v>1871.7185999999999</v>
      </c>
    </row>
    <row r="1035" spans="1:12" ht="14.4" x14ac:dyDescent="0.3">
      <c r="A1035" t="s">
        <v>3079</v>
      </c>
      <c r="B1035" s="1">
        <v>45479</v>
      </c>
      <c r="C1035" t="s">
        <v>900</v>
      </c>
      <c r="D1035" t="s">
        <v>1760</v>
      </c>
      <c r="E1035" t="s">
        <v>2005</v>
      </c>
      <c r="F1035" s="6">
        <v>1</v>
      </c>
      <c r="G1035" s="8">
        <v>409.41</v>
      </c>
      <c r="H1035" s="10">
        <v>409.41</v>
      </c>
      <c r="I1035" s="8">
        <f>salesfact[[#This Row],[Total Price ]]*J1035</f>
        <v>53.223300000000002</v>
      </c>
      <c r="J1035" s="9">
        <v>0.13</v>
      </c>
      <c r="K1035" s="4" t="s">
        <v>2046</v>
      </c>
      <c r="L1035" s="10">
        <v>356.18669999999997</v>
      </c>
    </row>
    <row r="1036" spans="1:12" ht="14.4" x14ac:dyDescent="0.3">
      <c r="A1036" t="s">
        <v>3080</v>
      </c>
      <c r="B1036" s="1">
        <v>45727</v>
      </c>
      <c r="C1036" t="s">
        <v>408</v>
      </c>
      <c r="D1036" t="s">
        <v>1900</v>
      </c>
      <c r="E1036" t="s">
        <v>1985</v>
      </c>
      <c r="F1036" s="6">
        <v>3</v>
      </c>
      <c r="G1036" s="8">
        <v>461.03</v>
      </c>
      <c r="H1036" s="10">
        <v>1383.09</v>
      </c>
      <c r="I1036" s="8">
        <f>salesfact[[#This Row],[Total Price ]]*J1036</f>
        <v>152.13989999999998</v>
      </c>
      <c r="J1036" s="9">
        <v>0.11</v>
      </c>
      <c r="K1036" s="4" t="s">
        <v>2046</v>
      </c>
      <c r="L1036" s="10">
        <v>1230.9501</v>
      </c>
    </row>
    <row r="1037" spans="1:12" ht="14.4" x14ac:dyDescent="0.3">
      <c r="A1037" t="s">
        <v>3081</v>
      </c>
      <c r="B1037" s="1">
        <v>45394</v>
      </c>
      <c r="C1037" t="s">
        <v>1268</v>
      </c>
      <c r="D1037" t="s">
        <v>1714</v>
      </c>
      <c r="E1037" t="s">
        <v>2018</v>
      </c>
      <c r="F1037" s="6">
        <v>2</v>
      </c>
      <c r="G1037" s="8">
        <v>760.14</v>
      </c>
      <c r="H1037" s="10">
        <v>1520.28</v>
      </c>
      <c r="I1037" s="8">
        <f>salesfact[[#This Row],[Total Price ]]*J1037</f>
        <v>30.4056</v>
      </c>
      <c r="J1037" s="9">
        <v>0.02</v>
      </c>
      <c r="K1037" s="4" t="s">
        <v>2049</v>
      </c>
      <c r="L1037" s="10">
        <v>1489.8743999999999</v>
      </c>
    </row>
    <row r="1038" spans="1:12" ht="14.4" x14ac:dyDescent="0.3">
      <c r="A1038" t="s">
        <v>3082</v>
      </c>
      <c r="B1038" s="1">
        <v>45773</v>
      </c>
      <c r="C1038" t="s">
        <v>1004</v>
      </c>
      <c r="D1038" t="s">
        <v>1728</v>
      </c>
      <c r="E1038" t="s">
        <v>1976</v>
      </c>
      <c r="F1038" s="6">
        <v>3</v>
      </c>
      <c r="G1038" s="8">
        <v>688.76</v>
      </c>
      <c r="H1038" s="10">
        <v>2066.2799999999997</v>
      </c>
      <c r="I1038" s="8">
        <f>salesfact[[#This Row],[Total Price ]]*J1038</f>
        <v>247.95359999999997</v>
      </c>
      <c r="J1038" s="9">
        <v>0.12</v>
      </c>
      <c r="K1038" s="4" t="s">
        <v>2046</v>
      </c>
      <c r="L1038" s="10">
        <v>1818.3263999999999</v>
      </c>
    </row>
    <row r="1039" spans="1:12" ht="14.4" x14ac:dyDescent="0.3">
      <c r="A1039" t="s">
        <v>3083</v>
      </c>
      <c r="B1039" s="1">
        <v>45779</v>
      </c>
      <c r="C1039" t="s">
        <v>632</v>
      </c>
      <c r="D1039" t="s">
        <v>1792</v>
      </c>
      <c r="E1039" t="s">
        <v>2005</v>
      </c>
      <c r="F1039" s="6">
        <v>2</v>
      </c>
      <c r="G1039" s="8">
        <v>257.77999999999997</v>
      </c>
      <c r="H1039" s="10">
        <v>515.55999999999995</v>
      </c>
      <c r="I1039" s="8">
        <f>salesfact[[#This Row],[Total Price ]]*J1039</f>
        <v>25.777999999999999</v>
      </c>
      <c r="J1039" s="9">
        <v>0.05</v>
      </c>
      <c r="K1039" s="4" t="s">
        <v>2044</v>
      </c>
      <c r="L1039" s="10">
        <v>489.78199999999993</v>
      </c>
    </row>
    <row r="1040" spans="1:12" ht="14.4" x14ac:dyDescent="0.3">
      <c r="A1040" t="s">
        <v>3084</v>
      </c>
      <c r="B1040" s="1">
        <v>45400</v>
      </c>
      <c r="C1040" t="s">
        <v>252</v>
      </c>
      <c r="D1040" t="s">
        <v>1824</v>
      </c>
      <c r="E1040" t="s">
        <v>1998</v>
      </c>
      <c r="F1040" s="6">
        <v>2</v>
      </c>
      <c r="G1040" s="8">
        <v>314.29000000000002</v>
      </c>
      <c r="H1040" s="10">
        <v>628.58000000000004</v>
      </c>
      <c r="I1040" s="8">
        <f>salesfact[[#This Row],[Total Price ]]*J1040</f>
        <v>119.43020000000001</v>
      </c>
      <c r="J1040" s="9">
        <v>0.19</v>
      </c>
      <c r="K1040" s="4" t="s">
        <v>2049</v>
      </c>
      <c r="L1040" s="10">
        <v>509.14980000000008</v>
      </c>
    </row>
    <row r="1041" spans="1:12" ht="14.4" x14ac:dyDescent="0.3">
      <c r="A1041" t="s">
        <v>3085</v>
      </c>
      <c r="B1041" s="1">
        <v>45520</v>
      </c>
      <c r="C1041" t="s">
        <v>619</v>
      </c>
      <c r="D1041" t="s">
        <v>1882</v>
      </c>
      <c r="E1041" t="s">
        <v>2018</v>
      </c>
      <c r="F1041" s="6">
        <v>3</v>
      </c>
      <c r="G1041" s="8">
        <v>336.09</v>
      </c>
      <c r="H1041" s="10">
        <v>1008.27</v>
      </c>
      <c r="I1041" s="8">
        <f>salesfact[[#This Row],[Total Price ]]*J1041</f>
        <v>10.082700000000001</v>
      </c>
      <c r="J1041" s="9">
        <v>0.01</v>
      </c>
      <c r="K1041" s="4" t="s">
        <v>2046</v>
      </c>
      <c r="L1041" s="10">
        <v>998.18729999999994</v>
      </c>
    </row>
    <row r="1042" spans="1:12" ht="14.4" x14ac:dyDescent="0.3">
      <c r="A1042" t="s">
        <v>3086</v>
      </c>
      <c r="B1042" s="1">
        <v>45861</v>
      </c>
      <c r="C1042" t="s">
        <v>24</v>
      </c>
      <c r="D1042" t="s">
        <v>1891</v>
      </c>
      <c r="E1042" t="s">
        <v>2026</v>
      </c>
      <c r="F1042" s="6">
        <v>3</v>
      </c>
      <c r="G1042" s="8">
        <v>202.07</v>
      </c>
      <c r="H1042" s="10">
        <v>606.21</v>
      </c>
      <c r="I1042" s="8">
        <f>salesfact[[#This Row],[Total Price ]]*J1042</f>
        <v>139.42830000000001</v>
      </c>
      <c r="J1042" s="9">
        <v>0.23</v>
      </c>
      <c r="K1042" s="4" t="s">
        <v>2046</v>
      </c>
      <c r="L1042" s="10">
        <v>466.78170000000011</v>
      </c>
    </row>
    <row r="1043" spans="1:12" ht="14.4" x14ac:dyDescent="0.3">
      <c r="A1043" t="s">
        <v>3087</v>
      </c>
      <c r="B1043" s="1">
        <v>45781</v>
      </c>
      <c r="C1043" t="s">
        <v>1098</v>
      </c>
      <c r="D1043" t="s">
        <v>1708</v>
      </c>
      <c r="E1043" t="s">
        <v>2001</v>
      </c>
      <c r="F1043" s="6">
        <v>2</v>
      </c>
      <c r="G1043" s="8">
        <v>485.25</v>
      </c>
      <c r="H1043" s="10">
        <v>970.5</v>
      </c>
      <c r="I1043" s="8">
        <f>salesfact[[#This Row],[Total Price ]]*J1043</f>
        <v>271.74</v>
      </c>
      <c r="J1043" s="9">
        <v>0.28000000000000003</v>
      </c>
      <c r="K1043" s="4" t="s">
        <v>2044</v>
      </c>
      <c r="L1043" s="10">
        <v>698.76</v>
      </c>
    </row>
    <row r="1044" spans="1:12" ht="14.4" x14ac:dyDescent="0.3">
      <c r="A1044" t="s">
        <v>3088</v>
      </c>
      <c r="B1044" s="1">
        <v>45906</v>
      </c>
      <c r="C1044" t="s">
        <v>670</v>
      </c>
      <c r="D1044" t="s">
        <v>1891</v>
      </c>
      <c r="E1044" t="s">
        <v>2008</v>
      </c>
      <c r="F1044" s="6">
        <v>4</v>
      </c>
      <c r="G1044" s="8">
        <v>552.38</v>
      </c>
      <c r="H1044" s="10">
        <v>2209.52</v>
      </c>
      <c r="I1044" s="8">
        <f>salesfact[[#This Row],[Total Price ]]*J1044</f>
        <v>220.952</v>
      </c>
      <c r="J1044" s="9">
        <v>0.1</v>
      </c>
      <c r="K1044" s="4" t="s">
        <v>2046</v>
      </c>
      <c r="L1044" s="10">
        <v>1988.568</v>
      </c>
    </row>
    <row r="1045" spans="1:12" ht="14.4" x14ac:dyDescent="0.3">
      <c r="A1045" t="s">
        <v>3089</v>
      </c>
      <c r="B1045" s="1">
        <v>45251</v>
      </c>
      <c r="C1045" t="s">
        <v>461</v>
      </c>
      <c r="D1045" t="s">
        <v>1839</v>
      </c>
      <c r="E1045" t="s">
        <v>2026</v>
      </c>
      <c r="F1045" s="6">
        <v>4</v>
      </c>
      <c r="G1045" s="8">
        <v>377.26</v>
      </c>
      <c r="H1045" s="10">
        <v>1509.04</v>
      </c>
      <c r="I1045" s="8">
        <f>salesfact[[#This Row],[Total Price ]]*J1045</f>
        <v>331.98879999999997</v>
      </c>
      <c r="J1045" s="9">
        <v>0.22</v>
      </c>
      <c r="K1045" s="4" t="s">
        <v>2049</v>
      </c>
      <c r="L1045" s="10">
        <v>1177.0512000000001</v>
      </c>
    </row>
    <row r="1046" spans="1:12" ht="14.4" x14ac:dyDescent="0.3">
      <c r="A1046" t="s">
        <v>3090</v>
      </c>
      <c r="B1046" s="1">
        <v>45257</v>
      </c>
      <c r="C1046" t="s">
        <v>257</v>
      </c>
      <c r="D1046" t="s">
        <v>1804</v>
      </c>
      <c r="E1046" t="s">
        <v>2032</v>
      </c>
      <c r="F1046" s="6">
        <v>4</v>
      </c>
      <c r="G1046" s="8">
        <v>189.07</v>
      </c>
      <c r="H1046" s="10">
        <v>756.28</v>
      </c>
      <c r="I1046" s="8">
        <f>salesfact[[#This Row],[Total Price ]]*J1046</f>
        <v>75.628</v>
      </c>
      <c r="J1046" s="9">
        <v>0.1</v>
      </c>
      <c r="K1046" s="4" t="s">
        <v>2049</v>
      </c>
      <c r="L1046" s="10">
        <v>680.65200000000004</v>
      </c>
    </row>
    <row r="1047" spans="1:12" ht="14.4" x14ac:dyDescent="0.3">
      <c r="A1047" t="s">
        <v>3091</v>
      </c>
      <c r="B1047" s="1">
        <v>45818</v>
      </c>
      <c r="C1047" t="s">
        <v>1628</v>
      </c>
      <c r="D1047" t="s">
        <v>1750</v>
      </c>
      <c r="E1047" t="s">
        <v>1988</v>
      </c>
      <c r="F1047" s="6">
        <v>3</v>
      </c>
      <c r="G1047" s="8">
        <v>272.27</v>
      </c>
      <c r="H1047" s="10">
        <v>816.81</v>
      </c>
      <c r="I1047" s="8">
        <f>salesfact[[#This Row],[Total Price ]]*J1047</f>
        <v>8.168099999999999</v>
      </c>
      <c r="J1047" s="9">
        <v>0.01</v>
      </c>
      <c r="K1047" s="4" t="s">
        <v>2044</v>
      </c>
      <c r="L1047" s="10">
        <v>808.64189999999996</v>
      </c>
    </row>
    <row r="1048" spans="1:12" ht="14.4" x14ac:dyDescent="0.3">
      <c r="A1048" t="s">
        <v>3092</v>
      </c>
      <c r="B1048" s="1">
        <v>45806</v>
      </c>
      <c r="C1048" t="s">
        <v>959</v>
      </c>
      <c r="D1048" t="s">
        <v>1942</v>
      </c>
      <c r="E1048" t="s">
        <v>2011</v>
      </c>
      <c r="F1048" s="6">
        <v>1</v>
      </c>
      <c r="G1048" s="8">
        <v>209.39</v>
      </c>
      <c r="H1048" s="10">
        <v>209.39</v>
      </c>
      <c r="I1048" s="8">
        <f>salesfact[[#This Row],[Total Price ]]*J1048</f>
        <v>58.629200000000004</v>
      </c>
      <c r="J1048" s="9">
        <v>0.28000000000000003</v>
      </c>
      <c r="K1048" s="4" t="s">
        <v>2046</v>
      </c>
      <c r="L1048" s="10">
        <v>150.76079999999999</v>
      </c>
    </row>
    <row r="1049" spans="1:12" ht="14.4" x14ac:dyDescent="0.3">
      <c r="A1049" t="s">
        <v>3093</v>
      </c>
      <c r="B1049" s="1">
        <v>45288</v>
      </c>
      <c r="C1049" t="s">
        <v>257</v>
      </c>
      <c r="D1049" t="s">
        <v>1906</v>
      </c>
      <c r="E1049" t="s">
        <v>2005</v>
      </c>
      <c r="F1049" s="6">
        <v>1</v>
      </c>
      <c r="G1049" s="8">
        <v>813.87</v>
      </c>
      <c r="H1049" s="10">
        <v>813.87</v>
      </c>
      <c r="I1049" s="8">
        <f>salesfact[[#This Row],[Total Price ]]*J1049</f>
        <v>187.1901</v>
      </c>
      <c r="J1049" s="9">
        <v>0.23</v>
      </c>
      <c r="K1049" s="4" t="s">
        <v>2044</v>
      </c>
      <c r="L1049" s="10">
        <v>626.67989999999998</v>
      </c>
    </row>
    <row r="1050" spans="1:12" ht="14.4" x14ac:dyDescent="0.3">
      <c r="A1050" t="s">
        <v>3094</v>
      </c>
      <c r="B1050" s="1">
        <v>45783</v>
      </c>
      <c r="C1050" t="s">
        <v>937</v>
      </c>
      <c r="D1050" t="s">
        <v>1744</v>
      </c>
      <c r="E1050" t="s">
        <v>1971</v>
      </c>
      <c r="F1050" s="6">
        <v>1</v>
      </c>
      <c r="G1050" s="8">
        <v>143.69999999999999</v>
      </c>
      <c r="H1050" s="10">
        <v>143.69999999999999</v>
      </c>
      <c r="I1050" s="8">
        <f>salesfact[[#This Row],[Total Price ]]*J1050</f>
        <v>27.302999999999997</v>
      </c>
      <c r="J1050" s="9">
        <v>0.19</v>
      </c>
      <c r="K1050" s="4" t="s">
        <v>2046</v>
      </c>
      <c r="L1050" s="10">
        <v>116.39700000000001</v>
      </c>
    </row>
    <row r="1051" spans="1:12" ht="14.4" x14ac:dyDescent="0.3">
      <c r="A1051" t="s">
        <v>3095</v>
      </c>
      <c r="B1051" s="1">
        <v>45385</v>
      </c>
      <c r="C1051" t="s">
        <v>1551</v>
      </c>
      <c r="D1051" t="s">
        <v>1801</v>
      </c>
      <c r="E1051" t="s">
        <v>1976</v>
      </c>
      <c r="F1051" s="6">
        <v>4</v>
      </c>
      <c r="G1051" s="8">
        <v>837.34</v>
      </c>
      <c r="H1051" s="10">
        <v>3349.36</v>
      </c>
      <c r="I1051" s="8">
        <f>salesfact[[#This Row],[Total Price ]]*J1051</f>
        <v>167.46800000000002</v>
      </c>
      <c r="J1051" s="9">
        <v>0.05</v>
      </c>
      <c r="K1051" s="4" t="s">
        <v>2046</v>
      </c>
      <c r="L1051" s="10">
        <v>3181.8919999999998</v>
      </c>
    </row>
    <row r="1052" spans="1:12" ht="14.4" x14ac:dyDescent="0.3">
      <c r="A1052" t="s">
        <v>3096</v>
      </c>
      <c r="B1052" s="1">
        <v>45878</v>
      </c>
      <c r="C1052" t="s">
        <v>503</v>
      </c>
      <c r="D1052" t="s">
        <v>1700</v>
      </c>
      <c r="E1052" t="s">
        <v>2032</v>
      </c>
      <c r="F1052" s="6">
        <v>1</v>
      </c>
      <c r="G1052" s="8">
        <v>151.66</v>
      </c>
      <c r="H1052" s="10">
        <v>151.66</v>
      </c>
      <c r="I1052" s="8">
        <f>salesfact[[#This Row],[Total Price ]]*J1052</f>
        <v>24.265599999999999</v>
      </c>
      <c r="J1052" s="9">
        <v>0.16</v>
      </c>
      <c r="K1052" s="4" t="s">
        <v>2049</v>
      </c>
      <c r="L1052" s="10">
        <v>127.3944</v>
      </c>
    </row>
    <row r="1053" spans="1:12" ht="14.4" x14ac:dyDescent="0.3">
      <c r="A1053" t="s">
        <v>3097</v>
      </c>
      <c r="B1053" s="1">
        <v>45720</v>
      </c>
      <c r="C1053" t="s">
        <v>1628</v>
      </c>
      <c r="D1053" t="s">
        <v>1795</v>
      </c>
      <c r="E1053" t="s">
        <v>2001</v>
      </c>
      <c r="F1053" s="6">
        <v>3</v>
      </c>
      <c r="G1053" s="8">
        <v>961.4</v>
      </c>
      <c r="H1053" s="10">
        <v>2884.2</v>
      </c>
      <c r="I1053" s="8">
        <f>salesfact[[#This Row],[Total Price ]]*J1053</f>
        <v>57.683999999999997</v>
      </c>
      <c r="J1053" s="9">
        <v>0.02</v>
      </c>
      <c r="K1053" s="4" t="s">
        <v>2046</v>
      </c>
      <c r="L1053" s="10">
        <v>2826.5160000000001</v>
      </c>
    </row>
    <row r="1054" spans="1:12" ht="14.4" x14ac:dyDescent="0.3">
      <c r="A1054" t="s">
        <v>3098</v>
      </c>
      <c r="B1054" s="1">
        <v>45503</v>
      </c>
      <c r="C1054" t="s">
        <v>1273</v>
      </c>
      <c r="D1054" t="s">
        <v>1888</v>
      </c>
      <c r="E1054" t="s">
        <v>2029</v>
      </c>
      <c r="F1054" s="6">
        <v>4</v>
      </c>
      <c r="G1054" s="8">
        <v>475.98</v>
      </c>
      <c r="H1054" s="10">
        <v>1903.92</v>
      </c>
      <c r="I1054" s="8">
        <f>salesfact[[#This Row],[Total Price ]]*J1054</f>
        <v>361.7448</v>
      </c>
      <c r="J1054" s="9">
        <v>0.19</v>
      </c>
      <c r="K1054" s="4" t="s">
        <v>2046</v>
      </c>
      <c r="L1054" s="10">
        <v>1542.1751999999999</v>
      </c>
    </row>
    <row r="1055" spans="1:12" ht="14.4" x14ac:dyDescent="0.3">
      <c r="A1055" t="s">
        <v>3099</v>
      </c>
      <c r="B1055" s="1">
        <v>45551</v>
      </c>
      <c r="C1055" t="s">
        <v>1303</v>
      </c>
      <c r="D1055" t="s">
        <v>1776</v>
      </c>
      <c r="E1055" t="s">
        <v>2020</v>
      </c>
      <c r="F1055" s="6">
        <v>4</v>
      </c>
      <c r="G1055" s="8">
        <v>132.88999999999999</v>
      </c>
      <c r="H1055" s="10">
        <v>531.55999999999995</v>
      </c>
      <c r="I1055" s="8">
        <f>salesfact[[#This Row],[Total Price ]]*J1055</f>
        <v>63.787199999999991</v>
      </c>
      <c r="J1055" s="9">
        <v>0.12</v>
      </c>
      <c r="K1055" s="4" t="s">
        <v>2044</v>
      </c>
      <c r="L1055" s="10">
        <v>467.77280000000002</v>
      </c>
    </row>
    <row r="1056" spans="1:12" ht="14.4" x14ac:dyDescent="0.3">
      <c r="A1056" t="s">
        <v>3100</v>
      </c>
      <c r="B1056" s="1">
        <v>45850</v>
      </c>
      <c r="C1056" t="s">
        <v>1466</v>
      </c>
      <c r="D1056" t="s">
        <v>1766</v>
      </c>
      <c r="E1056" t="s">
        <v>2013</v>
      </c>
      <c r="F1056" s="6">
        <v>3</v>
      </c>
      <c r="G1056" s="8">
        <v>471.31</v>
      </c>
      <c r="H1056" s="10">
        <v>1413.93</v>
      </c>
      <c r="I1056" s="8">
        <f>salesfact[[#This Row],[Total Price ]]*J1056</f>
        <v>0</v>
      </c>
      <c r="J1056" s="9">
        <v>0</v>
      </c>
      <c r="K1056" s="4" t="s">
        <v>2046</v>
      </c>
      <c r="L1056" s="10">
        <v>1413.93</v>
      </c>
    </row>
    <row r="1057" spans="1:12" ht="14.4" x14ac:dyDescent="0.3">
      <c r="A1057" t="s">
        <v>3101</v>
      </c>
      <c r="B1057" s="1">
        <v>45441</v>
      </c>
      <c r="C1057" t="s">
        <v>1535</v>
      </c>
      <c r="D1057" t="s">
        <v>1894</v>
      </c>
      <c r="E1057" t="s">
        <v>2018</v>
      </c>
      <c r="F1057" s="6">
        <v>2</v>
      </c>
      <c r="G1057" s="8">
        <v>720.32</v>
      </c>
      <c r="H1057" s="10">
        <v>1440.64</v>
      </c>
      <c r="I1057" s="8">
        <f>salesfact[[#This Row],[Total Price ]]*J1057</f>
        <v>374.56640000000004</v>
      </c>
      <c r="J1057" s="9">
        <v>0.26</v>
      </c>
      <c r="K1057" s="4" t="s">
        <v>2044</v>
      </c>
      <c r="L1057" s="10">
        <v>1066.0735999999999</v>
      </c>
    </row>
    <row r="1058" spans="1:12" ht="14.4" x14ac:dyDescent="0.3">
      <c r="A1058" t="s">
        <v>3102</v>
      </c>
      <c r="B1058" s="1">
        <v>45431</v>
      </c>
      <c r="C1058" t="s">
        <v>341</v>
      </c>
      <c r="D1058" t="s">
        <v>1863</v>
      </c>
      <c r="E1058" t="s">
        <v>2029</v>
      </c>
      <c r="F1058" s="6">
        <v>4</v>
      </c>
      <c r="G1058" s="8">
        <v>99.92</v>
      </c>
      <c r="H1058" s="10">
        <v>399.68</v>
      </c>
      <c r="I1058" s="8">
        <f>salesfact[[#This Row],[Total Price ]]*J1058</f>
        <v>43.964800000000004</v>
      </c>
      <c r="J1058" s="9">
        <v>0.11</v>
      </c>
      <c r="K1058" s="4" t="s">
        <v>2049</v>
      </c>
      <c r="L1058" s="10">
        <v>355.71519999999998</v>
      </c>
    </row>
    <row r="1059" spans="1:12" ht="14.4" x14ac:dyDescent="0.3">
      <c r="A1059" t="s">
        <v>3103</v>
      </c>
      <c r="B1059" s="1">
        <v>45873</v>
      </c>
      <c r="C1059" t="s">
        <v>311</v>
      </c>
      <c r="D1059" t="s">
        <v>1682</v>
      </c>
      <c r="E1059" t="s">
        <v>1985</v>
      </c>
      <c r="F1059" s="6">
        <v>3</v>
      </c>
      <c r="G1059" s="8">
        <v>900.63</v>
      </c>
      <c r="H1059" s="10">
        <v>2701.89</v>
      </c>
      <c r="I1059" s="8">
        <f>salesfact[[#This Row],[Total Price ]]*J1059</f>
        <v>297.2079</v>
      </c>
      <c r="J1059" s="9">
        <v>0.11</v>
      </c>
      <c r="K1059" s="4" t="s">
        <v>2049</v>
      </c>
      <c r="L1059" s="10">
        <v>2404.6821</v>
      </c>
    </row>
    <row r="1060" spans="1:12" ht="14.4" x14ac:dyDescent="0.3">
      <c r="A1060" t="s">
        <v>3104</v>
      </c>
      <c r="B1060" s="1">
        <v>45629</v>
      </c>
      <c r="C1060" t="s">
        <v>1479</v>
      </c>
      <c r="D1060" t="s">
        <v>1801</v>
      </c>
      <c r="E1060" t="s">
        <v>2001</v>
      </c>
      <c r="F1060" s="6">
        <v>1</v>
      </c>
      <c r="G1060" s="8">
        <v>681.72</v>
      </c>
      <c r="H1060" s="10">
        <v>681.72</v>
      </c>
      <c r="I1060" s="8">
        <f>salesfact[[#This Row],[Total Price ]]*J1060</f>
        <v>74.989199999999997</v>
      </c>
      <c r="J1060" s="9">
        <v>0.11</v>
      </c>
      <c r="K1060" s="4" t="s">
        <v>2046</v>
      </c>
      <c r="L1060" s="10">
        <v>606.73080000000004</v>
      </c>
    </row>
    <row r="1061" spans="1:12" ht="14.4" x14ac:dyDescent="0.3">
      <c r="A1061" t="s">
        <v>3105</v>
      </c>
      <c r="B1061" s="1">
        <v>45222</v>
      </c>
      <c r="C1061" t="s">
        <v>62</v>
      </c>
      <c r="D1061" t="s">
        <v>1900</v>
      </c>
      <c r="E1061" t="s">
        <v>2016</v>
      </c>
      <c r="F1061" s="6">
        <v>2</v>
      </c>
      <c r="G1061" s="8">
        <v>838.22</v>
      </c>
      <c r="H1061" s="10">
        <v>1676.44</v>
      </c>
      <c r="I1061" s="8">
        <f>salesfact[[#This Row],[Total Price ]]*J1061</f>
        <v>502.93200000000002</v>
      </c>
      <c r="J1061" s="9">
        <v>0.3</v>
      </c>
      <c r="K1061" s="4" t="s">
        <v>2044</v>
      </c>
      <c r="L1061" s="10">
        <v>1173.508</v>
      </c>
    </row>
    <row r="1062" spans="1:12" ht="14.4" x14ac:dyDescent="0.3">
      <c r="A1062" t="s">
        <v>3106</v>
      </c>
      <c r="B1062" s="1">
        <v>45797</v>
      </c>
      <c r="C1062" t="s">
        <v>745</v>
      </c>
      <c r="D1062" t="s">
        <v>1927</v>
      </c>
      <c r="E1062" t="s">
        <v>2013</v>
      </c>
      <c r="F1062" s="6">
        <v>2</v>
      </c>
      <c r="G1062" s="8">
        <v>816.22</v>
      </c>
      <c r="H1062" s="10">
        <v>1632.44</v>
      </c>
      <c r="I1062" s="8">
        <f>salesfact[[#This Row],[Total Price ]]*J1062</f>
        <v>440.75880000000006</v>
      </c>
      <c r="J1062" s="9">
        <v>0.27</v>
      </c>
      <c r="K1062" s="4" t="s">
        <v>2044</v>
      </c>
      <c r="L1062" s="10">
        <v>1191.6812</v>
      </c>
    </row>
    <row r="1063" spans="1:12" ht="14.4" x14ac:dyDescent="0.3">
      <c r="A1063" t="s">
        <v>3107</v>
      </c>
      <c r="B1063" s="1">
        <v>45554</v>
      </c>
      <c r="C1063" t="s">
        <v>1303</v>
      </c>
      <c r="D1063" t="s">
        <v>1848</v>
      </c>
      <c r="E1063" t="s">
        <v>1998</v>
      </c>
      <c r="F1063" s="6">
        <v>2</v>
      </c>
      <c r="G1063" s="8">
        <v>654.12</v>
      </c>
      <c r="H1063" s="10">
        <v>1308.24</v>
      </c>
      <c r="I1063" s="8">
        <f>salesfact[[#This Row],[Total Price ]]*J1063</f>
        <v>353.22480000000002</v>
      </c>
      <c r="J1063" s="9">
        <v>0.27</v>
      </c>
      <c r="K1063" s="4" t="s">
        <v>2046</v>
      </c>
      <c r="L1063" s="10">
        <v>955.01519999999994</v>
      </c>
    </row>
    <row r="1064" spans="1:12" ht="14.4" x14ac:dyDescent="0.3">
      <c r="A1064" t="s">
        <v>3108</v>
      </c>
      <c r="B1064" s="1">
        <v>45385</v>
      </c>
      <c r="C1064" t="s">
        <v>453</v>
      </c>
      <c r="D1064" t="s">
        <v>1885</v>
      </c>
      <c r="E1064" t="s">
        <v>2016</v>
      </c>
      <c r="F1064" s="6">
        <v>4</v>
      </c>
      <c r="G1064" s="8">
        <v>528.22</v>
      </c>
      <c r="H1064" s="10">
        <v>2112.88</v>
      </c>
      <c r="I1064" s="8">
        <f>salesfact[[#This Row],[Total Price ]]*J1064</f>
        <v>422.57600000000002</v>
      </c>
      <c r="J1064" s="9">
        <v>0.2</v>
      </c>
      <c r="K1064" s="4" t="s">
        <v>2046</v>
      </c>
      <c r="L1064" s="10">
        <v>1690.3040000000001</v>
      </c>
    </row>
    <row r="1065" spans="1:12" ht="14.4" x14ac:dyDescent="0.3">
      <c r="A1065" t="s">
        <v>3109</v>
      </c>
      <c r="B1065" s="1">
        <v>45704</v>
      </c>
      <c r="C1065" t="s">
        <v>827</v>
      </c>
      <c r="D1065" t="s">
        <v>1763</v>
      </c>
      <c r="E1065" t="s">
        <v>1998</v>
      </c>
      <c r="F1065" s="6">
        <v>4</v>
      </c>
      <c r="G1065" s="8">
        <v>36.72</v>
      </c>
      <c r="H1065" s="10">
        <v>146.88</v>
      </c>
      <c r="I1065" s="8">
        <f>salesfact[[#This Row],[Total Price ]]*J1065</f>
        <v>10.281600000000001</v>
      </c>
      <c r="J1065" s="9">
        <v>7.0000000000000007E-2</v>
      </c>
      <c r="K1065" s="4" t="s">
        <v>2049</v>
      </c>
      <c r="L1065" s="10">
        <v>136.5984</v>
      </c>
    </row>
    <row r="1066" spans="1:12" ht="14.4" x14ac:dyDescent="0.3">
      <c r="A1066" t="s">
        <v>3110</v>
      </c>
      <c r="B1066" s="1">
        <v>45545</v>
      </c>
      <c r="C1066" t="s">
        <v>1273</v>
      </c>
      <c r="D1066" t="s">
        <v>1900</v>
      </c>
      <c r="E1066" t="s">
        <v>2032</v>
      </c>
      <c r="F1066" s="6">
        <v>2</v>
      </c>
      <c r="G1066" s="8">
        <v>705.97</v>
      </c>
      <c r="H1066" s="10">
        <v>1411.94</v>
      </c>
      <c r="I1066" s="8">
        <f>salesfact[[#This Row],[Total Price ]]*J1066</f>
        <v>141.19400000000002</v>
      </c>
      <c r="J1066" s="9">
        <v>0.1</v>
      </c>
      <c r="K1066" s="4" t="s">
        <v>2046</v>
      </c>
      <c r="L1066" s="10">
        <v>1270.7460000000001</v>
      </c>
    </row>
    <row r="1067" spans="1:12" ht="14.4" x14ac:dyDescent="0.3">
      <c r="A1067" t="s">
        <v>3111</v>
      </c>
      <c r="B1067" s="1">
        <v>45736</v>
      </c>
      <c r="C1067" t="s">
        <v>129</v>
      </c>
      <c r="D1067" t="s">
        <v>1783</v>
      </c>
      <c r="E1067" t="s">
        <v>1976</v>
      </c>
      <c r="F1067" s="6">
        <v>2</v>
      </c>
      <c r="G1067" s="8">
        <v>994.29</v>
      </c>
      <c r="H1067" s="10">
        <v>1988.58</v>
      </c>
      <c r="I1067" s="8">
        <f>salesfact[[#This Row],[Total Price ]]*J1067</f>
        <v>19.8858</v>
      </c>
      <c r="J1067" s="9">
        <v>0.01</v>
      </c>
      <c r="K1067" s="4" t="s">
        <v>2046</v>
      </c>
      <c r="L1067" s="10">
        <v>1968.6941999999999</v>
      </c>
    </row>
    <row r="1068" spans="1:12" ht="14.4" x14ac:dyDescent="0.3">
      <c r="A1068" t="s">
        <v>3112</v>
      </c>
      <c r="B1068" s="1">
        <v>45608</v>
      </c>
      <c r="C1068" t="s">
        <v>1419</v>
      </c>
      <c r="D1068" t="s">
        <v>1942</v>
      </c>
      <c r="E1068" t="s">
        <v>2029</v>
      </c>
      <c r="F1068" s="6">
        <v>1</v>
      </c>
      <c r="G1068" s="8">
        <v>909.04</v>
      </c>
      <c r="H1068" s="10">
        <v>909.04</v>
      </c>
      <c r="I1068" s="8">
        <f>salesfact[[#This Row],[Total Price ]]*J1068</f>
        <v>99.994399999999999</v>
      </c>
      <c r="J1068" s="9">
        <v>0.11</v>
      </c>
      <c r="K1068" s="4" t="s">
        <v>2044</v>
      </c>
      <c r="L1068" s="10">
        <v>809.04560000000004</v>
      </c>
    </row>
    <row r="1069" spans="1:12" ht="14.4" x14ac:dyDescent="0.3">
      <c r="A1069" t="s">
        <v>3113</v>
      </c>
      <c r="B1069" s="1">
        <v>45334</v>
      </c>
      <c r="C1069" t="s">
        <v>1213</v>
      </c>
      <c r="D1069" t="s">
        <v>1763</v>
      </c>
      <c r="E1069" t="s">
        <v>2011</v>
      </c>
      <c r="F1069" s="6">
        <v>1</v>
      </c>
      <c r="G1069" s="8">
        <v>164.73</v>
      </c>
      <c r="H1069" s="10">
        <v>164.73</v>
      </c>
      <c r="I1069" s="8">
        <f>salesfact[[#This Row],[Total Price ]]*J1069</f>
        <v>19.767599999999998</v>
      </c>
      <c r="J1069" s="9">
        <v>0.12</v>
      </c>
      <c r="K1069" s="4" t="s">
        <v>2046</v>
      </c>
      <c r="L1069" s="10">
        <v>144.9624</v>
      </c>
    </row>
    <row r="1070" spans="1:12" ht="14.4" x14ac:dyDescent="0.3">
      <c r="A1070" t="s">
        <v>3114</v>
      </c>
      <c r="B1070" s="1">
        <v>45690</v>
      </c>
      <c r="C1070" t="s">
        <v>292</v>
      </c>
      <c r="D1070" t="s">
        <v>1772</v>
      </c>
      <c r="E1070" t="s">
        <v>1998</v>
      </c>
      <c r="F1070" s="6">
        <v>2</v>
      </c>
      <c r="G1070" s="8">
        <v>606.35</v>
      </c>
      <c r="H1070" s="10">
        <v>1212.7</v>
      </c>
      <c r="I1070" s="8">
        <f>salesfact[[#This Row],[Total Price ]]*J1070</f>
        <v>194.03200000000001</v>
      </c>
      <c r="J1070" s="9">
        <v>0.16</v>
      </c>
      <c r="K1070" s="4" t="s">
        <v>2049</v>
      </c>
      <c r="L1070" s="10">
        <v>1018.668</v>
      </c>
    </row>
    <row r="1071" spans="1:12" ht="14.4" x14ac:dyDescent="0.3">
      <c r="A1071" t="s">
        <v>3115</v>
      </c>
      <c r="B1071" s="1">
        <v>45481</v>
      </c>
      <c r="C1071" t="s">
        <v>645</v>
      </c>
      <c r="D1071" t="s">
        <v>1960</v>
      </c>
      <c r="E1071" t="s">
        <v>1988</v>
      </c>
      <c r="F1071" s="6">
        <v>3</v>
      </c>
      <c r="G1071" s="8">
        <v>904.19</v>
      </c>
      <c r="H1071" s="10">
        <v>2712.57</v>
      </c>
      <c r="I1071" s="8">
        <f>salesfact[[#This Row],[Total Price ]]*J1071</f>
        <v>244.13130000000001</v>
      </c>
      <c r="J1071" s="9">
        <v>0.09</v>
      </c>
      <c r="K1071" s="4" t="s">
        <v>2044</v>
      </c>
      <c r="L1071" s="10">
        <v>2468.4387000000002</v>
      </c>
    </row>
    <row r="1072" spans="1:12" ht="14.4" x14ac:dyDescent="0.3">
      <c r="A1072" t="s">
        <v>3116</v>
      </c>
      <c r="B1072" s="1">
        <v>45576</v>
      </c>
      <c r="C1072" t="s">
        <v>607</v>
      </c>
      <c r="D1072" t="s">
        <v>1815</v>
      </c>
      <c r="E1072" t="s">
        <v>1980</v>
      </c>
      <c r="F1072" s="6">
        <v>4</v>
      </c>
      <c r="G1072" s="8">
        <v>694.61</v>
      </c>
      <c r="H1072" s="10">
        <v>2778.44</v>
      </c>
      <c r="I1072" s="8">
        <f>salesfact[[#This Row],[Total Price ]]*J1072</f>
        <v>500.11919999999998</v>
      </c>
      <c r="J1072" s="9">
        <v>0.18</v>
      </c>
      <c r="K1072" s="4" t="s">
        <v>2049</v>
      </c>
      <c r="L1072" s="10">
        <v>2278.3208</v>
      </c>
    </row>
    <row r="1073" spans="1:12" ht="14.4" x14ac:dyDescent="0.3">
      <c r="A1073" t="s">
        <v>3117</v>
      </c>
      <c r="B1073" s="1">
        <v>45215</v>
      </c>
      <c r="C1073" t="s">
        <v>838</v>
      </c>
      <c r="D1073" t="s">
        <v>1933</v>
      </c>
      <c r="E1073" t="s">
        <v>1980</v>
      </c>
      <c r="F1073" s="6">
        <v>4</v>
      </c>
      <c r="G1073" s="8">
        <v>753.83</v>
      </c>
      <c r="H1073" s="10">
        <v>3015.32</v>
      </c>
      <c r="I1073" s="8">
        <f>salesfact[[#This Row],[Total Price ]]*J1073</f>
        <v>723.67679999999996</v>
      </c>
      <c r="J1073" s="9">
        <v>0.24</v>
      </c>
      <c r="K1073" s="4" t="s">
        <v>2044</v>
      </c>
      <c r="L1073" s="10">
        <v>2291.6432</v>
      </c>
    </row>
    <row r="1074" spans="1:12" ht="14.4" x14ac:dyDescent="0.3">
      <c r="A1074" t="s">
        <v>3118</v>
      </c>
      <c r="B1074" s="1">
        <v>45653</v>
      </c>
      <c r="C1074" t="s">
        <v>754</v>
      </c>
      <c r="D1074" t="s">
        <v>1721</v>
      </c>
      <c r="E1074" t="s">
        <v>2001</v>
      </c>
      <c r="F1074" s="6">
        <v>1</v>
      </c>
      <c r="G1074" s="8">
        <v>66.22</v>
      </c>
      <c r="H1074" s="10">
        <v>66.22</v>
      </c>
      <c r="I1074" s="8">
        <f>salesfact[[#This Row],[Total Price ]]*J1074</f>
        <v>1.3244</v>
      </c>
      <c r="J1074" s="9">
        <v>0.02</v>
      </c>
      <c r="K1074" s="4" t="s">
        <v>2044</v>
      </c>
      <c r="L1074" s="10">
        <v>64.895600000000002</v>
      </c>
    </row>
    <row r="1075" spans="1:12" ht="14.4" x14ac:dyDescent="0.3">
      <c r="A1075" t="s">
        <v>3119</v>
      </c>
      <c r="B1075" s="1">
        <v>45241</v>
      </c>
      <c r="C1075" t="s">
        <v>1178</v>
      </c>
      <c r="D1075" t="s">
        <v>1857</v>
      </c>
      <c r="E1075" t="s">
        <v>2018</v>
      </c>
      <c r="F1075" s="6">
        <v>2</v>
      </c>
      <c r="G1075" s="8">
        <v>891.8</v>
      </c>
      <c r="H1075" s="10">
        <v>1783.6</v>
      </c>
      <c r="I1075" s="8">
        <f>salesfact[[#This Row],[Total Price ]]*J1075</f>
        <v>517.24399999999991</v>
      </c>
      <c r="J1075" s="9">
        <v>0.28999999999999998</v>
      </c>
      <c r="K1075" s="4" t="s">
        <v>2049</v>
      </c>
      <c r="L1075" s="10">
        <v>1266.356</v>
      </c>
    </row>
    <row r="1076" spans="1:12" ht="14.4" x14ac:dyDescent="0.3">
      <c r="A1076" t="s">
        <v>3120</v>
      </c>
      <c r="B1076" s="1">
        <v>45428</v>
      </c>
      <c r="C1076" t="s">
        <v>1252</v>
      </c>
      <c r="D1076" t="s">
        <v>1891</v>
      </c>
      <c r="E1076" t="s">
        <v>2005</v>
      </c>
      <c r="F1076" s="6">
        <v>4</v>
      </c>
      <c r="G1076" s="8">
        <v>255.48</v>
      </c>
      <c r="H1076" s="10">
        <v>1021.92</v>
      </c>
      <c r="I1076" s="8">
        <f>salesfact[[#This Row],[Total Price ]]*J1076</f>
        <v>30.657599999999999</v>
      </c>
      <c r="J1076" s="9">
        <v>0.03</v>
      </c>
      <c r="K1076" s="4" t="s">
        <v>2049</v>
      </c>
      <c r="L1076" s="10">
        <v>991.26239999999996</v>
      </c>
    </row>
    <row r="1077" spans="1:12" ht="14.4" x14ac:dyDescent="0.3">
      <c r="A1077" t="s">
        <v>3121</v>
      </c>
      <c r="B1077" s="1">
        <v>45593</v>
      </c>
      <c r="C1077" t="s">
        <v>1071</v>
      </c>
      <c r="D1077" t="s">
        <v>1918</v>
      </c>
      <c r="E1077" t="s">
        <v>2026</v>
      </c>
      <c r="F1077" s="6">
        <v>4</v>
      </c>
      <c r="G1077" s="8">
        <v>604.87</v>
      </c>
      <c r="H1077" s="10">
        <v>2419.48</v>
      </c>
      <c r="I1077" s="8">
        <f>salesfact[[#This Row],[Total Price ]]*J1077</f>
        <v>677.45440000000008</v>
      </c>
      <c r="J1077" s="9">
        <v>0.28000000000000003</v>
      </c>
      <c r="K1077" s="4" t="s">
        <v>2046</v>
      </c>
      <c r="L1077" s="10">
        <v>1742.0255999999999</v>
      </c>
    </row>
    <row r="1078" spans="1:12" ht="14.4" x14ac:dyDescent="0.3">
      <c r="A1078" t="s">
        <v>3122</v>
      </c>
      <c r="B1078" s="1">
        <v>45370</v>
      </c>
      <c r="C1078" t="s">
        <v>223</v>
      </c>
      <c r="D1078" t="s">
        <v>1760</v>
      </c>
      <c r="E1078" t="s">
        <v>2026</v>
      </c>
      <c r="F1078" s="6">
        <v>3</v>
      </c>
      <c r="G1078" s="8">
        <v>623.82000000000005</v>
      </c>
      <c r="H1078" s="10">
        <v>1871.46</v>
      </c>
      <c r="I1078" s="8">
        <f>salesfact[[#This Row],[Total Price ]]*J1078</f>
        <v>243.28980000000001</v>
      </c>
      <c r="J1078" s="9">
        <v>0.13</v>
      </c>
      <c r="K1078" s="4" t="s">
        <v>2049</v>
      </c>
      <c r="L1078" s="10">
        <v>1628.1702</v>
      </c>
    </row>
    <row r="1079" spans="1:12" ht="14.4" x14ac:dyDescent="0.3">
      <c r="A1079" t="s">
        <v>3123</v>
      </c>
      <c r="B1079" s="1">
        <v>45882</v>
      </c>
      <c r="C1079" t="s">
        <v>566</v>
      </c>
      <c r="D1079" t="s">
        <v>1879</v>
      </c>
      <c r="E1079" t="s">
        <v>2023</v>
      </c>
      <c r="F1079" s="6">
        <v>3</v>
      </c>
      <c r="G1079" s="8">
        <v>575.24</v>
      </c>
      <c r="H1079" s="10">
        <v>1725.72</v>
      </c>
      <c r="I1079" s="8">
        <f>salesfact[[#This Row],[Total Price ]]*J1079</f>
        <v>207.0864</v>
      </c>
      <c r="J1079" s="9">
        <v>0.12</v>
      </c>
      <c r="K1079" s="4" t="s">
        <v>2049</v>
      </c>
      <c r="L1079" s="10">
        <v>1518.6335999999999</v>
      </c>
    </row>
    <row r="1080" spans="1:12" ht="14.4" x14ac:dyDescent="0.3">
      <c r="A1080" t="s">
        <v>3124</v>
      </c>
      <c r="B1080" s="1">
        <v>45878</v>
      </c>
      <c r="C1080" t="s">
        <v>1397</v>
      </c>
      <c r="D1080" t="s">
        <v>1655</v>
      </c>
      <c r="E1080" t="s">
        <v>2011</v>
      </c>
      <c r="F1080" s="6">
        <v>1</v>
      </c>
      <c r="G1080" s="8">
        <v>769.4</v>
      </c>
      <c r="H1080" s="10">
        <v>769.4</v>
      </c>
      <c r="I1080" s="8">
        <f>salesfact[[#This Row],[Total Price ]]*J1080</f>
        <v>123.104</v>
      </c>
      <c r="J1080" s="9">
        <v>0.16</v>
      </c>
      <c r="K1080" s="4" t="s">
        <v>2044</v>
      </c>
      <c r="L1080" s="10">
        <v>646.29599999999994</v>
      </c>
    </row>
    <row r="1081" spans="1:12" ht="14.4" x14ac:dyDescent="0.3">
      <c r="A1081" t="s">
        <v>3125</v>
      </c>
      <c r="B1081" s="1">
        <v>45420</v>
      </c>
      <c r="C1081" t="s">
        <v>1155</v>
      </c>
      <c r="D1081" t="s">
        <v>1655</v>
      </c>
      <c r="E1081" t="s">
        <v>2026</v>
      </c>
      <c r="F1081" s="6">
        <v>1</v>
      </c>
      <c r="G1081" s="8">
        <v>227.28</v>
      </c>
      <c r="H1081" s="10">
        <v>227.28</v>
      </c>
      <c r="I1081" s="8">
        <f>salesfact[[#This Row],[Total Price ]]*J1081</f>
        <v>29.546400000000002</v>
      </c>
      <c r="J1081" s="9">
        <v>0.13</v>
      </c>
      <c r="K1081" s="4" t="s">
        <v>2049</v>
      </c>
      <c r="L1081" s="10">
        <v>197.7336</v>
      </c>
    </row>
    <row r="1082" spans="1:12" ht="14.4" x14ac:dyDescent="0.3">
      <c r="A1082" t="s">
        <v>3126</v>
      </c>
      <c r="B1082" s="1">
        <v>45361</v>
      </c>
      <c r="C1082" t="s">
        <v>249</v>
      </c>
      <c r="D1082" t="s">
        <v>1648</v>
      </c>
      <c r="E1082" t="s">
        <v>2026</v>
      </c>
      <c r="F1082" s="6">
        <v>4</v>
      </c>
      <c r="G1082" s="8">
        <v>127.58</v>
      </c>
      <c r="H1082" s="10">
        <v>510.32</v>
      </c>
      <c r="I1082" s="8">
        <f>salesfact[[#This Row],[Total Price ]]*J1082</f>
        <v>76.548000000000002</v>
      </c>
      <c r="J1082" s="9">
        <v>0.15</v>
      </c>
      <c r="K1082" s="4" t="s">
        <v>2044</v>
      </c>
      <c r="L1082" s="10">
        <v>433.77199999999999</v>
      </c>
    </row>
    <row r="1083" spans="1:12" ht="14.4" x14ac:dyDescent="0.3">
      <c r="A1083" t="s">
        <v>3127</v>
      </c>
      <c r="B1083" s="1">
        <v>45702</v>
      </c>
      <c r="C1083" t="s">
        <v>1408</v>
      </c>
      <c r="D1083" t="s">
        <v>1795</v>
      </c>
      <c r="E1083" t="s">
        <v>1985</v>
      </c>
      <c r="F1083" s="6">
        <v>1</v>
      </c>
      <c r="G1083" s="8">
        <v>793.21</v>
      </c>
      <c r="H1083" s="10">
        <v>793.21</v>
      </c>
      <c r="I1083" s="8">
        <f>salesfact[[#This Row],[Total Price ]]*J1083</f>
        <v>71.388900000000007</v>
      </c>
      <c r="J1083" s="9">
        <v>0.09</v>
      </c>
      <c r="K1083" s="4" t="s">
        <v>2044</v>
      </c>
      <c r="L1083" s="10">
        <v>721.8211</v>
      </c>
    </row>
    <row r="1084" spans="1:12" ht="14.4" x14ac:dyDescent="0.3">
      <c r="A1084" t="s">
        <v>3128</v>
      </c>
      <c r="B1084" s="1">
        <v>45871</v>
      </c>
      <c r="C1084" t="s">
        <v>1071</v>
      </c>
      <c r="D1084" t="s">
        <v>1915</v>
      </c>
      <c r="E1084" t="s">
        <v>2013</v>
      </c>
      <c r="F1084" s="6">
        <v>3</v>
      </c>
      <c r="G1084" s="8">
        <v>435.61</v>
      </c>
      <c r="H1084" s="10">
        <v>1306.83</v>
      </c>
      <c r="I1084" s="8">
        <f>salesfact[[#This Row],[Total Price ]]*J1084</f>
        <v>39.204899999999995</v>
      </c>
      <c r="J1084" s="9">
        <v>0.03</v>
      </c>
      <c r="K1084" s="4" t="s">
        <v>2046</v>
      </c>
      <c r="L1084" s="10">
        <v>1267.6251</v>
      </c>
    </row>
    <row r="1085" spans="1:12" ht="14.4" x14ac:dyDescent="0.3">
      <c r="A1085" t="s">
        <v>3129</v>
      </c>
      <c r="B1085" s="1">
        <v>45531</v>
      </c>
      <c r="C1085" t="s">
        <v>1321</v>
      </c>
      <c r="D1085" t="s">
        <v>1747</v>
      </c>
      <c r="E1085" t="s">
        <v>2023</v>
      </c>
      <c r="F1085" s="6">
        <v>1</v>
      </c>
      <c r="G1085" s="8">
        <v>850.06</v>
      </c>
      <c r="H1085" s="10">
        <v>850.06</v>
      </c>
      <c r="I1085" s="8">
        <f>salesfact[[#This Row],[Total Price ]]*J1085</f>
        <v>246.51739999999998</v>
      </c>
      <c r="J1085" s="9">
        <v>0.28999999999999998</v>
      </c>
      <c r="K1085" s="4" t="s">
        <v>2046</v>
      </c>
      <c r="L1085" s="10">
        <v>603.54259999999988</v>
      </c>
    </row>
    <row r="1086" spans="1:12" ht="14.4" x14ac:dyDescent="0.3">
      <c r="A1086" t="s">
        <v>3130</v>
      </c>
      <c r="B1086" s="1">
        <v>45330</v>
      </c>
      <c r="C1086" t="s">
        <v>1206</v>
      </c>
      <c r="D1086" t="s">
        <v>1704</v>
      </c>
      <c r="E1086" t="s">
        <v>2023</v>
      </c>
      <c r="F1086" s="6">
        <v>2</v>
      </c>
      <c r="G1086" s="8">
        <v>753.92</v>
      </c>
      <c r="H1086" s="10">
        <v>1507.84</v>
      </c>
      <c r="I1086" s="8">
        <f>salesfact[[#This Row],[Total Price ]]*J1086</f>
        <v>256.33280000000002</v>
      </c>
      <c r="J1086" s="9">
        <v>0.17</v>
      </c>
      <c r="K1086" s="4" t="s">
        <v>2046</v>
      </c>
      <c r="L1086" s="10">
        <v>1251.5072</v>
      </c>
    </row>
    <row r="1087" spans="1:12" ht="14.4" x14ac:dyDescent="0.3">
      <c r="A1087" t="s">
        <v>3131</v>
      </c>
      <c r="B1087" s="1">
        <v>45311</v>
      </c>
      <c r="C1087" t="s">
        <v>1600</v>
      </c>
      <c r="D1087" t="s">
        <v>1655</v>
      </c>
      <c r="E1087" t="s">
        <v>2016</v>
      </c>
      <c r="F1087" s="6">
        <v>3</v>
      </c>
      <c r="G1087" s="8">
        <v>408.99</v>
      </c>
      <c r="H1087" s="10">
        <v>1226.97</v>
      </c>
      <c r="I1087" s="8">
        <f>salesfact[[#This Row],[Total Price ]]*J1087</f>
        <v>331.28190000000001</v>
      </c>
      <c r="J1087" s="9">
        <v>0.27</v>
      </c>
      <c r="K1087" s="4" t="s">
        <v>2046</v>
      </c>
      <c r="L1087" s="10">
        <v>895.68809999999996</v>
      </c>
    </row>
    <row r="1088" spans="1:12" ht="14.4" x14ac:dyDescent="0.3">
      <c r="A1088" t="s">
        <v>3132</v>
      </c>
      <c r="B1088" s="1">
        <v>45567</v>
      </c>
      <c r="C1088" t="s">
        <v>1026</v>
      </c>
      <c r="D1088" t="s">
        <v>1836</v>
      </c>
      <c r="E1088" t="s">
        <v>1992</v>
      </c>
      <c r="F1088" s="6">
        <v>3</v>
      </c>
      <c r="G1088" s="8">
        <v>404.5</v>
      </c>
      <c r="H1088" s="10">
        <v>1213.5</v>
      </c>
      <c r="I1088" s="8">
        <f>salesfact[[#This Row],[Total Price ]]*J1088</f>
        <v>266.97000000000003</v>
      </c>
      <c r="J1088" s="9">
        <v>0.22</v>
      </c>
      <c r="K1088" s="4" t="s">
        <v>2046</v>
      </c>
      <c r="L1088" s="10">
        <v>946.53000000000009</v>
      </c>
    </row>
    <row r="1089" spans="1:12" ht="14.4" x14ac:dyDescent="0.3">
      <c r="A1089" t="s">
        <v>3133</v>
      </c>
      <c r="B1089" s="1">
        <v>45239</v>
      </c>
      <c r="C1089" t="s">
        <v>1303</v>
      </c>
      <c r="D1089" t="s">
        <v>1779</v>
      </c>
      <c r="E1089" t="s">
        <v>1985</v>
      </c>
      <c r="F1089" s="6">
        <v>3</v>
      </c>
      <c r="G1089" s="8">
        <v>717.81</v>
      </c>
      <c r="H1089" s="10">
        <v>2153.4299999999998</v>
      </c>
      <c r="I1089" s="8">
        <f>salesfact[[#This Row],[Total Price ]]*J1089</f>
        <v>366.0831</v>
      </c>
      <c r="J1089" s="9">
        <v>0.17</v>
      </c>
      <c r="K1089" s="4" t="s">
        <v>2049</v>
      </c>
      <c r="L1089" s="10">
        <v>1787.3469</v>
      </c>
    </row>
    <row r="1090" spans="1:12" ht="14.4" x14ac:dyDescent="0.3">
      <c r="A1090" t="s">
        <v>3134</v>
      </c>
      <c r="B1090" s="1">
        <v>45284</v>
      </c>
      <c r="C1090" t="s">
        <v>917</v>
      </c>
      <c r="D1090" t="s">
        <v>1918</v>
      </c>
      <c r="E1090" t="s">
        <v>1976</v>
      </c>
      <c r="F1090" s="6">
        <v>3</v>
      </c>
      <c r="G1090" s="8">
        <v>204.77</v>
      </c>
      <c r="H1090" s="10">
        <v>614.31000000000006</v>
      </c>
      <c r="I1090" s="8">
        <f>salesfact[[#This Row],[Total Price ]]*J1090</f>
        <v>86.003400000000013</v>
      </c>
      <c r="J1090" s="9">
        <v>0.14000000000000001</v>
      </c>
      <c r="K1090" s="4" t="s">
        <v>2044</v>
      </c>
      <c r="L1090" s="10">
        <v>528.3066</v>
      </c>
    </row>
    <row r="1091" spans="1:12" ht="14.4" x14ac:dyDescent="0.3">
      <c r="A1091" t="s">
        <v>3135</v>
      </c>
      <c r="B1091" s="1">
        <v>45686</v>
      </c>
      <c r="C1091" t="s">
        <v>195</v>
      </c>
      <c r="D1091" t="s">
        <v>1808</v>
      </c>
      <c r="E1091" t="s">
        <v>2029</v>
      </c>
      <c r="F1091" s="6">
        <v>4</v>
      </c>
      <c r="G1091" s="8">
        <v>106.23</v>
      </c>
      <c r="H1091" s="10">
        <v>424.92</v>
      </c>
      <c r="I1091" s="8">
        <f>salesfact[[#This Row],[Total Price ]]*J1091</f>
        <v>118.97760000000001</v>
      </c>
      <c r="J1091" s="9">
        <v>0.28000000000000003</v>
      </c>
      <c r="K1091" s="4" t="s">
        <v>2049</v>
      </c>
      <c r="L1091" s="10">
        <v>305.94240000000002</v>
      </c>
    </row>
    <row r="1092" spans="1:12" ht="14.4" x14ac:dyDescent="0.3">
      <c r="A1092" t="s">
        <v>3136</v>
      </c>
      <c r="B1092" s="1">
        <v>45824</v>
      </c>
      <c r="C1092" t="s">
        <v>1142</v>
      </c>
      <c r="D1092" t="s">
        <v>1863</v>
      </c>
      <c r="E1092" t="s">
        <v>1992</v>
      </c>
      <c r="F1092" s="6">
        <v>2</v>
      </c>
      <c r="G1092" s="8">
        <v>769.48</v>
      </c>
      <c r="H1092" s="10">
        <v>1538.96</v>
      </c>
      <c r="I1092" s="8">
        <f>salesfact[[#This Row],[Total Price ]]*J1092</f>
        <v>169.28560000000002</v>
      </c>
      <c r="J1092" s="9">
        <v>0.11</v>
      </c>
      <c r="K1092" s="4" t="s">
        <v>2046</v>
      </c>
      <c r="L1092" s="10">
        <v>1369.6744000000001</v>
      </c>
    </row>
    <row r="1093" spans="1:12" ht="14.4" x14ac:dyDescent="0.3">
      <c r="A1093" t="s">
        <v>3137</v>
      </c>
      <c r="B1093" s="1">
        <v>45867</v>
      </c>
      <c r="C1093" t="s">
        <v>930</v>
      </c>
      <c r="D1093" t="s">
        <v>1836</v>
      </c>
      <c r="E1093" t="s">
        <v>2016</v>
      </c>
      <c r="F1093" s="6">
        <v>2</v>
      </c>
      <c r="G1093" s="8">
        <v>714.21</v>
      </c>
      <c r="H1093" s="10">
        <v>1428.42</v>
      </c>
      <c r="I1093" s="8">
        <f>salesfact[[#This Row],[Total Price ]]*J1093</f>
        <v>199.97880000000004</v>
      </c>
      <c r="J1093" s="9">
        <v>0.14000000000000001</v>
      </c>
      <c r="K1093" s="4" t="s">
        <v>2044</v>
      </c>
      <c r="L1093" s="10">
        <v>1228.4412</v>
      </c>
    </row>
    <row r="1094" spans="1:12" ht="14.4" x14ac:dyDescent="0.3">
      <c r="A1094" t="s">
        <v>3138</v>
      </c>
      <c r="B1094" s="1">
        <v>45578</v>
      </c>
      <c r="C1094" t="s">
        <v>981</v>
      </c>
      <c r="D1094" t="s">
        <v>1686</v>
      </c>
      <c r="E1094" t="s">
        <v>2020</v>
      </c>
      <c r="F1094" s="6">
        <v>4</v>
      </c>
      <c r="G1094" s="8">
        <v>632.24</v>
      </c>
      <c r="H1094" s="10">
        <v>2528.96</v>
      </c>
      <c r="I1094" s="8">
        <f>salesfact[[#This Row],[Total Price ]]*J1094</f>
        <v>632.24</v>
      </c>
      <c r="J1094" s="9">
        <v>0.25</v>
      </c>
      <c r="K1094" s="4" t="s">
        <v>2046</v>
      </c>
      <c r="L1094" s="10">
        <v>1896.72</v>
      </c>
    </row>
    <row r="1095" spans="1:12" ht="14.4" x14ac:dyDescent="0.3">
      <c r="A1095" t="s">
        <v>3139</v>
      </c>
      <c r="B1095" s="1">
        <v>45575</v>
      </c>
      <c r="C1095" t="s">
        <v>638</v>
      </c>
      <c r="D1095" t="s">
        <v>1900</v>
      </c>
      <c r="E1095" t="s">
        <v>1985</v>
      </c>
      <c r="F1095" s="6">
        <v>2</v>
      </c>
      <c r="G1095" s="8">
        <v>845.27</v>
      </c>
      <c r="H1095" s="10">
        <v>1690.54</v>
      </c>
      <c r="I1095" s="8">
        <f>salesfact[[#This Row],[Total Price ]]*J1095</f>
        <v>304.29719999999998</v>
      </c>
      <c r="J1095" s="9">
        <v>0.18</v>
      </c>
      <c r="K1095" s="4" t="s">
        <v>2046</v>
      </c>
      <c r="L1095" s="10">
        <v>1386.2428</v>
      </c>
    </row>
    <row r="1096" spans="1:12" ht="14.4" x14ac:dyDescent="0.3">
      <c r="A1096" t="s">
        <v>3140</v>
      </c>
      <c r="B1096" s="1">
        <v>45816</v>
      </c>
      <c r="C1096" t="s">
        <v>1622</v>
      </c>
      <c r="D1096" t="s">
        <v>1927</v>
      </c>
      <c r="E1096" t="s">
        <v>2016</v>
      </c>
      <c r="F1096" s="6">
        <v>1</v>
      </c>
      <c r="G1096" s="8">
        <v>575.94000000000005</v>
      </c>
      <c r="H1096" s="10">
        <v>575.94000000000005</v>
      </c>
      <c r="I1096" s="8">
        <f>salesfact[[#This Row],[Total Price ]]*J1096</f>
        <v>97.909800000000018</v>
      </c>
      <c r="J1096" s="9">
        <v>0.17</v>
      </c>
      <c r="K1096" s="4" t="s">
        <v>2044</v>
      </c>
      <c r="L1096" s="10">
        <v>478.03019999999998</v>
      </c>
    </row>
    <row r="1097" spans="1:12" ht="14.4" x14ac:dyDescent="0.3">
      <c r="A1097" t="s">
        <v>3141</v>
      </c>
      <c r="B1097" s="1">
        <v>45620</v>
      </c>
      <c r="C1097" t="s">
        <v>917</v>
      </c>
      <c r="D1097" t="s">
        <v>1918</v>
      </c>
      <c r="E1097" t="s">
        <v>2020</v>
      </c>
      <c r="F1097" s="6">
        <v>1</v>
      </c>
      <c r="G1097" s="8">
        <v>907.97</v>
      </c>
      <c r="H1097" s="10">
        <v>907.97</v>
      </c>
      <c r="I1097" s="8">
        <f>salesfact[[#This Row],[Total Price ]]*J1097</f>
        <v>236.07220000000001</v>
      </c>
      <c r="J1097" s="9">
        <v>0.26</v>
      </c>
      <c r="K1097" s="4" t="s">
        <v>2049</v>
      </c>
      <c r="L1097" s="10">
        <v>671.89779999999996</v>
      </c>
    </row>
    <row r="1098" spans="1:12" ht="14.4" x14ac:dyDescent="0.3">
      <c r="A1098" t="s">
        <v>3142</v>
      </c>
      <c r="B1098" s="1">
        <v>45695</v>
      </c>
      <c r="C1098" t="s">
        <v>967</v>
      </c>
      <c r="D1098" t="s">
        <v>1718</v>
      </c>
      <c r="E1098" t="s">
        <v>2013</v>
      </c>
      <c r="F1098" s="6">
        <v>1</v>
      </c>
      <c r="G1098" s="8">
        <v>99.35</v>
      </c>
      <c r="H1098" s="10">
        <v>99.35</v>
      </c>
      <c r="I1098" s="8">
        <f>salesfact[[#This Row],[Total Price ]]*J1098</f>
        <v>7.9479999999999995</v>
      </c>
      <c r="J1098" s="9">
        <v>0.08</v>
      </c>
      <c r="K1098" s="4" t="s">
        <v>2049</v>
      </c>
      <c r="L1098" s="10">
        <v>91.402000000000001</v>
      </c>
    </row>
    <row r="1099" spans="1:12" ht="14.4" x14ac:dyDescent="0.3">
      <c r="A1099" t="s">
        <v>3143</v>
      </c>
      <c r="B1099" s="1">
        <v>45596</v>
      </c>
      <c r="C1099" t="s">
        <v>327</v>
      </c>
      <c r="D1099" t="s">
        <v>1638</v>
      </c>
      <c r="E1099" t="s">
        <v>1985</v>
      </c>
      <c r="F1099" s="6">
        <v>2</v>
      </c>
      <c r="G1099" s="8">
        <v>374.42</v>
      </c>
      <c r="H1099" s="10">
        <v>748.84</v>
      </c>
      <c r="I1099" s="8">
        <f>salesfact[[#This Row],[Total Price ]]*J1099</f>
        <v>157.25640000000001</v>
      </c>
      <c r="J1099" s="9">
        <v>0.21</v>
      </c>
      <c r="K1099" s="4" t="s">
        <v>2049</v>
      </c>
      <c r="L1099" s="10">
        <v>591.58360000000005</v>
      </c>
    </row>
    <row r="1100" spans="1:12" ht="14.4" x14ac:dyDescent="0.3">
      <c r="A1100" t="s">
        <v>3144</v>
      </c>
      <c r="B1100" s="1">
        <v>45869</v>
      </c>
      <c r="C1100" t="s">
        <v>1581</v>
      </c>
      <c r="D1100" t="s">
        <v>1700</v>
      </c>
      <c r="E1100" t="s">
        <v>2020</v>
      </c>
      <c r="F1100" s="6">
        <v>3</v>
      </c>
      <c r="G1100" s="8">
        <v>248.43</v>
      </c>
      <c r="H1100" s="10">
        <v>745.29</v>
      </c>
      <c r="I1100" s="8">
        <f>salesfact[[#This Row],[Total Price ]]*J1100</f>
        <v>178.86959999999999</v>
      </c>
      <c r="J1100" s="9">
        <v>0.24</v>
      </c>
      <c r="K1100" s="4" t="s">
        <v>2049</v>
      </c>
      <c r="L1100" s="10">
        <v>566.42039999999997</v>
      </c>
    </row>
    <row r="1101" spans="1:12" ht="14.4" x14ac:dyDescent="0.3">
      <c r="A1101" t="s">
        <v>3145</v>
      </c>
      <c r="B1101" s="1">
        <v>45631</v>
      </c>
      <c r="C1101" t="s">
        <v>1546</v>
      </c>
      <c r="D1101" t="s">
        <v>1921</v>
      </c>
      <c r="E1101" t="s">
        <v>1976</v>
      </c>
      <c r="F1101" s="6">
        <v>1</v>
      </c>
      <c r="G1101" s="8">
        <v>784.46</v>
      </c>
      <c r="H1101" s="10">
        <v>784.46</v>
      </c>
      <c r="I1101" s="8">
        <f>salesfact[[#This Row],[Total Price ]]*J1101</f>
        <v>109.82440000000001</v>
      </c>
      <c r="J1101" s="9">
        <v>0.14000000000000001</v>
      </c>
      <c r="K1101" s="4" t="s">
        <v>2049</v>
      </c>
      <c r="L1101" s="10">
        <v>674.63560000000007</v>
      </c>
    </row>
    <row r="1102" spans="1:12" ht="14.4" x14ac:dyDescent="0.3">
      <c r="A1102" t="s">
        <v>3146</v>
      </c>
      <c r="B1102" s="1">
        <v>45379</v>
      </c>
      <c r="C1102" t="s">
        <v>942</v>
      </c>
      <c r="D1102" t="s">
        <v>1821</v>
      </c>
      <c r="E1102" t="s">
        <v>2008</v>
      </c>
      <c r="F1102" s="6">
        <v>3</v>
      </c>
      <c r="G1102" s="8">
        <v>70.88</v>
      </c>
      <c r="H1102" s="10">
        <v>212.64</v>
      </c>
      <c r="I1102" s="8">
        <f>salesfact[[#This Row],[Total Price ]]*J1102</f>
        <v>57.412799999999997</v>
      </c>
      <c r="J1102" s="9">
        <v>0.27</v>
      </c>
      <c r="K1102" s="4" t="s">
        <v>2049</v>
      </c>
      <c r="L1102" s="10">
        <v>155.22720000000001</v>
      </c>
    </row>
    <row r="1103" spans="1:12" ht="14.4" x14ac:dyDescent="0.3">
      <c r="A1103" t="s">
        <v>3147</v>
      </c>
      <c r="B1103" s="1">
        <v>45641</v>
      </c>
      <c r="C1103" t="s">
        <v>471</v>
      </c>
      <c r="D1103" t="s">
        <v>1673</v>
      </c>
      <c r="E1103" t="s">
        <v>1976</v>
      </c>
      <c r="F1103" s="6">
        <v>3</v>
      </c>
      <c r="G1103" s="8">
        <v>324.29000000000002</v>
      </c>
      <c r="H1103" s="10">
        <v>972.87000000000012</v>
      </c>
      <c r="I1103" s="8">
        <f>salesfact[[#This Row],[Total Price ]]*J1103</f>
        <v>155.65920000000003</v>
      </c>
      <c r="J1103" s="9">
        <v>0.16</v>
      </c>
      <c r="K1103" s="4" t="s">
        <v>2049</v>
      </c>
      <c r="L1103" s="10">
        <v>817.21080000000006</v>
      </c>
    </row>
    <row r="1104" spans="1:12" ht="14.4" x14ac:dyDescent="0.3">
      <c r="A1104" t="s">
        <v>3148</v>
      </c>
      <c r="B1104" s="1">
        <v>45842</v>
      </c>
      <c r="C1104" t="s">
        <v>576</v>
      </c>
      <c r="D1104" t="s">
        <v>1700</v>
      </c>
      <c r="E1104" t="s">
        <v>1985</v>
      </c>
      <c r="F1104" s="6">
        <v>4</v>
      </c>
      <c r="G1104" s="8">
        <v>243.92</v>
      </c>
      <c r="H1104" s="10">
        <v>975.68</v>
      </c>
      <c r="I1104" s="8">
        <f>salesfact[[#This Row],[Total Price ]]*J1104</f>
        <v>19.5136</v>
      </c>
      <c r="J1104" s="9">
        <v>0.02</v>
      </c>
      <c r="K1104" s="4" t="s">
        <v>2046</v>
      </c>
      <c r="L1104" s="10">
        <v>956.16639999999995</v>
      </c>
    </row>
    <row r="1105" spans="1:12" ht="14.4" x14ac:dyDescent="0.3">
      <c r="A1105" t="s">
        <v>3149</v>
      </c>
      <c r="B1105" s="1">
        <v>45257</v>
      </c>
      <c r="C1105" t="s">
        <v>1287</v>
      </c>
      <c r="D1105" t="s">
        <v>1744</v>
      </c>
      <c r="E1105" t="s">
        <v>2016</v>
      </c>
      <c r="F1105" s="6">
        <v>1</v>
      </c>
      <c r="G1105" s="8">
        <v>664.35</v>
      </c>
      <c r="H1105" s="10">
        <v>664.35</v>
      </c>
      <c r="I1105" s="8">
        <f>salesfact[[#This Row],[Total Price ]]*J1105</f>
        <v>0</v>
      </c>
      <c r="J1105" s="9">
        <v>0</v>
      </c>
      <c r="K1105" s="4" t="s">
        <v>2044</v>
      </c>
      <c r="L1105" s="10">
        <v>664.35</v>
      </c>
    </row>
    <row r="1106" spans="1:12" ht="14.4" x14ac:dyDescent="0.3">
      <c r="A1106" t="s">
        <v>3150</v>
      </c>
      <c r="B1106" s="1">
        <v>45468</v>
      </c>
      <c r="C1106" t="s">
        <v>1318</v>
      </c>
      <c r="D1106" t="s">
        <v>1721</v>
      </c>
      <c r="E1106" t="s">
        <v>2008</v>
      </c>
      <c r="F1106" s="6">
        <v>2</v>
      </c>
      <c r="G1106" s="8">
        <v>218.07</v>
      </c>
      <c r="H1106" s="10">
        <v>436.14</v>
      </c>
      <c r="I1106" s="8">
        <f>salesfact[[#This Row],[Total Price ]]*J1106</f>
        <v>82.866600000000005</v>
      </c>
      <c r="J1106" s="9">
        <v>0.19</v>
      </c>
      <c r="K1106" s="4" t="s">
        <v>2046</v>
      </c>
      <c r="L1106" s="10">
        <v>353.27339999999998</v>
      </c>
    </row>
    <row r="1107" spans="1:12" ht="14.4" x14ac:dyDescent="0.3">
      <c r="A1107" t="s">
        <v>3151</v>
      </c>
      <c r="B1107" s="1">
        <v>45228</v>
      </c>
      <c r="C1107" t="s">
        <v>1314</v>
      </c>
      <c r="D1107" t="s">
        <v>1700</v>
      </c>
      <c r="E1107" t="s">
        <v>1985</v>
      </c>
      <c r="F1107" s="6">
        <v>4</v>
      </c>
      <c r="G1107" s="8">
        <v>921.83</v>
      </c>
      <c r="H1107" s="10">
        <v>3687.32</v>
      </c>
      <c r="I1107" s="8">
        <f>salesfact[[#This Row],[Total Price ]]*J1107</f>
        <v>995.57640000000015</v>
      </c>
      <c r="J1107" s="9">
        <v>0.27</v>
      </c>
      <c r="K1107" s="4" t="s">
        <v>2044</v>
      </c>
      <c r="L1107" s="10">
        <v>2691.7435999999998</v>
      </c>
    </row>
    <row r="1108" spans="1:12" ht="14.4" x14ac:dyDescent="0.3">
      <c r="A1108" t="s">
        <v>3152</v>
      </c>
      <c r="B1108" s="1">
        <v>45661</v>
      </c>
      <c r="C1108" t="s">
        <v>661</v>
      </c>
      <c r="D1108" t="s">
        <v>1815</v>
      </c>
      <c r="E1108" t="s">
        <v>1976</v>
      </c>
      <c r="F1108" s="6">
        <v>3</v>
      </c>
      <c r="G1108" s="8">
        <v>326.2</v>
      </c>
      <c r="H1108" s="10">
        <v>978.59999999999991</v>
      </c>
      <c r="I1108" s="8">
        <f>salesfact[[#This Row],[Total Price ]]*J1108</f>
        <v>215.29199999999997</v>
      </c>
      <c r="J1108" s="9">
        <v>0.22</v>
      </c>
      <c r="K1108" s="4" t="s">
        <v>2049</v>
      </c>
      <c r="L1108" s="10">
        <v>763.30799999999999</v>
      </c>
    </row>
    <row r="1109" spans="1:12" ht="14.4" x14ac:dyDescent="0.3">
      <c r="A1109" t="s">
        <v>3153</v>
      </c>
      <c r="B1109" s="1">
        <v>45701</v>
      </c>
      <c r="C1109" t="s">
        <v>1520</v>
      </c>
      <c r="D1109" t="s">
        <v>1708</v>
      </c>
      <c r="E1109" t="s">
        <v>2032</v>
      </c>
      <c r="F1109" s="6">
        <v>1</v>
      </c>
      <c r="G1109" s="8">
        <v>244.25</v>
      </c>
      <c r="H1109" s="10">
        <v>244.25</v>
      </c>
      <c r="I1109" s="8">
        <f>salesfact[[#This Row],[Total Price ]]*J1109</f>
        <v>21.982499999999998</v>
      </c>
      <c r="J1109" s="9">
        <v>0.09</v>
      </c>
      <c r="K1109" s="4" t="s">
        <v>2046</v>
      </c>
      <c r="L1109" s="10">
        <v>222.26750000000001</v>
      </c>
    </row>
    <row r="1110" spans="1:12" ht="14.4" x14ac:dyDescent="0.3">
      <c r="A1110" t="s">
        <v>3154</v>
      </c>
      <c r="B1110" s="1">
        <v>45448</v>
      </c>
      <c r="C1110" t="s">
        <v>1271</v>
      </c>
      <c r="D1110" t="s">
        <v>1848</v>
      </c>
      <c r="E1110" t="s">
        <v>2008</v>
      </c>
      <c r="F1110" s="6">
        <v>3</v>
      </c>
      <c r="G1110" s="8">
        <v>808.87</v>
      </c>
      <c r="H1110" s="10">
        <v>2426.61</v>
      </c>
      <c r="I1110" s="8">
        <f>salesfact[[#This Row],[Total Price ]]*J1110</f>
        <v>291.19319999999999</v>
      </c>
      <c r="J1110" s="9">
        <v>0.12</v>
      </c>
      <c r="K1110" s="4" t="s">
        <v>2049</v>
      </c>
      <c r="L1110" s="10">
        <v>2135.4168</v>
      </c>
    </row>
    <row r="1111" spans="1:12" ht="14.4" x14ac:dyDescent="0.3">
      <c r="A1111" t="s">
        <v>3155</v>
      </c>
      <c r="B1111" s="1">
        <v>45387</v>
      </c>
      <c r="C1111" t="s">
        <v>1181</v>
      </c>
      <c r="D1111" t="s">
        <v>1753</v>
      </c>
      <c r="E1111" t="s">
        <v>1980</v>
      </c>
      <c r="F1111" s="6">
        <v>3</v>
      </c>
      <c r="G1111" s="8">
        <v>826.15</v>
      </c>
      <c r="H1111" s="10">
        <v>2478.4499999999998</v>
      </c>
      <c r="I1111" s="8">
        <f>salesfact[[#This Row],[Total Price ]]*J1111</f>
        <v>0</v>
      </c>
      <c r="J1111" s="9">
        <v>0</v>
      </c>
      <c r="K1111" s="4" t="s">
        <v>2046</v>
      </c>
      <c r="L1111" s="10">
        <v>2478.4499999999998</v>
      </c>
    </row>
    <row r="1112" spans="1:12" ht="14.4" x14ac:dyDescent="0.3">
      <c r="A1112" t="s">
        <v>3156</v>
      </c>
      <c r="B1112" s="1">
        <v>45652</v>
      </c>
      <c r="C1112" t="s">
        <v>722</v>
      </c>
      <c r="D1112" t="s">
        <v>1731</v>
      </c>
      <c r="E1112" t="s">
        <v>2032</v>
      </c>
      <c r="F1112" s="6">
        <v>3</v>
      </c>
      <c r="G1112" s="8">
        <v>631.20000000000005</v>
      </c>
      <c r="H1112" s="10">
        <v>1893.6000000000001</v>
      </c>
      <c r="I1112" s="8">
        <f>salesfact[[#This Row],[Total Price ]]*J1112</f>
        <v>454.464</v>
      </c>
      <c r="J1112" s="9">
        <v>0.24</v>
      </c>
      <c r="K1112" s="4" t="s">
        <v>2044</v>
      </c>
      <c r="L1112" s="10">
        <v>1439.136</v>
      </c>
    </row>
    <row r="1113" spans="1:12" ht="14.4" x14ac:dyDescent="0.3">
      <c r="A1113" t="s">
        <v>3157</v>
      </c>
      <c r="B1113" s="1">
        <v>45316</v>
      </c>
      <c r="C1113" t="s">
        <v>990</v>
      </c>
      <c r="D1113" t="s">
        <v>1839</v>
      </c>
      <c r="E1113" t="s">
        <v>2008</v>
      </c>
      <c r="F1113" s="6">
        <v>1</v>
      </c>
      <c r="G1113" s="8">
        <v>937.01</v>
      </c>
      <c r="H1113" s="10">
        <v>937.01</v>
      </c>
      <c r="I1113" s="8">
        <f>salesfact[[#This Row],[Total Price ]]*J1113</f>
        <v>65.590700000000012</v>
      </c>
      <c r="J1113" s="9">
        <v>7.0000000000000007E-2</v>
      </c>
      <c r="K1113" s="4" t="s">
        <v>2044</v>
      </c>
      <c r="L1113" s="10">
        <v>871.41929999999991</v>
      </c>
    </row>
    <row r="1114" spans="1:12" ht="14.4" x14ac:dyDescent="0.3">
      <c r="A1114" t="s">
        <v>3158</v>
      </c>
      <c r="B1114" s="1">
        <v>45316</v>
      </c>
      <c r="C1114" t="s">
        <v>607</v>
      </c>
      <c r="D1114" t="s">
        <v>1885</v>
      </c>
      <c r="E1114" t="s">
        <v>1992</v>
      </c>
      <c r="F1114" s="6">
        <v>2</v>
      </c>
      <c r="G1114" s="8">
        <v>644</v>
      </c>
      <c r="H1114" s="10">
        <v>1288</v>
      </c>
      <c r="I1114" s="8">
        <f>salesfact[[#This Row],[Total Price ]]*J1114</f>
        <v>51.52</v>
      </c>
      <c r="J1114" s="9">
        <v>0.04</v>
      </c>
      <c r="K1114" s="4" t="s">
        <v>2046</v>
      </c>
      <c r="L1114" s="10">
        <v>1236.48</v>
      </c>
    </row>
    <row r="1115" spans="1:12" ht="14.4" x14ac:dyDescent="0.3">
      <c r="A1115" t="s">
        <v>3159</v>
      </c>
      <c r="B1115" s="1">
        <v>45888</v>
      </c>
      <c r="C1115" t="s">
        <v>413</v>
      </c>
      <c r="D1115" t="s">
        <v>1939</v>
      </c>
      <c r="E1115" t="s">
        <v>1992</v>
      </c>
      <c r="F1115" s="6">
        <v>3</v>
      </c>
      <c r="G1115" s="8">
        <v>629.58000000000004</v>
      </c>
      <c r="H1115" s="10">
        <v>1888.7400000000002</v>
      </c>
      <c r="I1115" s="8">
        <f>salesfact[[#This Row],[Total Price ]]*J1115</f>
        <v>94.437000000000012</v>
      </c>
      <c r="J1115" s="9">
        <v>0.05</v>
      </c>
      <c r="K1115" s="4" t="s">
        <v>2044</v>
      </c>
      <c r="L1115" s="10">
        <v>1794.3030000000001</v>
      </c>
    </row>
    <row r="1116" spans="1:12" ht="14.4" x14ac:dyDescent="0.3">
      <c r="A1116" t="s">
        <v>3160</v>
      </c>
      <c r="B1116" s="1">
        <v>45791</v>
      </c>
      <c r="C1116" t="s">
        <v>1540</v>
      </c>
      <c r="D1116" t="s">
        <v>1927</v>
      </c>
      <c r="E1116" t="s">
        <v>1980</v>
      </c>
      <c r="F1116" s="6">
        <v>2</v>
      </c>
      <c r="G1116" s="8">
        <v>121.52</v>
      </c>
      <c r="H1116" s="10">
        <v>243.04</v>
      </c>
      <c r="I1116" s="8">
        <f>salesfact[[#This Row],[Total Price ]]*J1116</f>
        <v>43.747199999999999</v>
      </c>
      <c r="J1116" s="9">
        <v>0.18</v>
      </c>
      <c r="K1116" s="4" t="s">
        <v>2049</v>
      </c>
      <c r="L1116" s="10">
        <v>199.2928</v>
      </c>
    </row>
    <row r="1117" spans="1:12" ht="14.4" x14ac:dyDescent="0.3">
      <c r="A1117" t="s">
        <v>3161</v>
      </c>
      <c r="B1117" s="1">
        <v>45420</v>
      </c>
      <c r="C1117" t="s">
        <v>1361</v>
      </c>
      <c r="D1117" t="s">
        <v>1860</v>
      </c>
      <c r="E1117" t="s">
        <v>2032</v>
      </c>
      <c r="F1117" s="6">
        <v>2</v>
      </c>
      <c r="G1117" s="8">
        <v>549.83000000000004</v>
      </c>
      <c r="H1117" s="10">
        <v>1099.6600000000001</v>
      </c>
      <c r="I1117" s="8">
        <f>salesfact[[#This Row],[Total Price ]]*J1117</f>
        <v>76.97620000000002</v>
      </c>
      <c r="J1117" s="9">
        <v>7.0000000000000007E-2</v>
      </c>
      <c r="K1117" s="4" t="s">
        <v>2046</v>
      </c>
      <c r="L1117" s="10">
        <v>1022.6838</v>
      </c>
    </row>
    <row r="1118" spans="1:12" ht="14.4" x14ac:dyDescent="0.3">
      <c r="A1118" t="s">
        <v>3162</v>
      </c>
      <c r="B1118" s="1">
        <v>45219</v>
      </c>
      <c r="C1118" t="s">
        <v>572</v>
      </c>
      <c r="D1118" t="s">
        <v>1693</v>
      </c>
      <c r="E1118" t="s">
        <v>2001</v>
      </c>
      <c r="F1118" s="6">
        <v>3</v>
      </c>
      <c r="G1118" s="8">
        <v>278.38</v>
      </c>
      <c r="H1118" s="10">
        <v>835.14</v>
      </c>
      <c r="I1118" s="8">
        <f>salesfact[[#This Row],[Total Price ]]*J1118</f>
        <v>25.054199999999998</v>
      </c>
      <c r="J1118" s="9">
        <v>0.03</v>
      </c>
      <c r="K1118" s="4" t="s">
        <v>2044</v>
      </c>
      <c r="L1118" s="10">
        <v>810.08579999999995</v>
      </c>
    </row>
    <row r="1119" spans="1:12" ht="14.4" x14ac:dyDescent="0.3">
      <c r="A1119" t="s">
        <v>3163</v>
      </c>
      <c r="B1119" s="1">
        <v>45510</v>
      </c>
      <c r="C1119" t="s">
        <v>1466</v>
      </c>
      <c r="D1119" t="s">
        <v>1954</v>
      </c>
      <c r="E1119" t="s">
        <v>1985</v>
      </c>
      <c r="F1119" s="6">
        <v>4</v>
      </c>
      <c r="G1119" s="8">
        <v>723.66</v>
      </c>
      <c r="H1119" s="10">
        <v>2894.64</v>
      </c>
      <c r="I1119" s="8">
        <f>salesfact[[#This Row],[Total Price ]]*J1119</f>
        <v>86.839199999999991</v>
      </c>
      <c r="J1119" s="9">
        <v>0.03</v>
      </c>
      <c r="K1119" s="4" t="s">
        <v>2046</v>
      </c>
      <c r="L1119" s="10">
        <v>2807.8008</v>
      </c>
    </row>
    <row r="1120" spans="1:12" ht="14.4" x14ac:dyDescent="0.3">
      <c r="A1120" t="s">
        <v>3164</v>
      </c>
      <c r="B1120" s="1">
        <v>45687</v>
      </c>
      <c r="C1120" t="s">
        <v>778</v>
      </c>
      <c r="D1120" t="s">
        <v>1882</v>
      </c>
      <c r="E1120" t="s">
        <v>2005</v>
      </c>
      <c r="F1120" s="6">
        <v>1</v>
      </c>
      <c r="G1120" s="8">
        <v>724.74</v>
      </c>
      <c r="H1120" s="10">
        <v>724.74</v>
      </c>
      <c r="I1120" s="8">
        <f>salesfact[[#This Row],[Total Price ]]*J1120</f>
        <v>108.711</v>
      </c>
      <c r="J1120" s="9">
        <v>0.15</v>
      </c>
      <c r="K1120" s="4" t="s">
        <v>2046</v>
      </c>
      <c r="L1120" s="10">
        <v>616.029</v>
      </c>
    </row>
    <row r="1121" spans="1:12" ht="14.4" x14ac:dyDescent="0.3">
      <c r="A1121" t="s">
        <v>3165</v>
      </c>
      <c r="B1121" s="1">
        <v>45271</v>
      </c>
      <c r="C1121" t="s">
        <v>1512</v>
      </c>
      <c r="D1121" t="s">
        <v>1721</v>
      </c>
      <c r="E1121" t="s">
        <v>1988</v>
      </c>
      <c r="F1121" s="6">
        <v>2</v>
      </c>
      <c r="G1121" s="8">
        <v>961.84</v>
      </c>
      <c r="H1121" s="10">
        <v>1923.68</v>
      </c>
      <c r="I1121" s="8">
        <f>salesfact[[#This Row],[Total Price ]]*J1121</f>
        <v>480.92</v>
      </c>
      <c r="J1121" s="9">
        <v>0.25</v>
      </c>
      <c r="K1121" s="4" t="s">
        <v>2046</v>
      </c>
      <c r="L1121" s="10">
        <v>1442.76</v>
      </c>
    </row>
    <row r="1122" spans="1:12" ht="14.4" x14ac:dyDescent="0.3">
      <c r="A1122" t="s">
        <v>3166</v>
      </c>
      <c r="B1122" s="1">
        <v>45446</v>
      </c>
      <c r="C1122" t="s">
        <v>114</v>
      </c>
      <c r="D1122" t="s">
        <v>1772</v>
      </c>
      <c r="E1122" t="s">
        <v>2023</v>
      </c>
      <c r="F1122" s="6">
        <v>4</v>
      </c>
      <c r="G1122" s="8">
        <v>21.12</v>
      </c>
      <c r="H1122" s="10">
        <v>84.48</v>
      </c>
      <c r="I1122" s="8">
        <f>salesfact[[#This Row],[Total Price ]]*J1122</f>
        <v>15.2064</v>
      </c>
      <c r="J1122" s="9">
        <v>0.18</v>
      </c>
      <c r="K1122" s="4" t="s">
        <v>2049</v>
      </c>
      <c r="L1122" s="10">
        <v>69.273600000000002</v>
      </c>
    </row>
    <row r="1123" spans="1:12" ht="14.4" x14ac:dyDescent="0.3">
      <c r="A1123" t="s">
        <v>3167</v>
      </c>
      <c r="B1123" s="1">
        <v>45579</v>
      </c>
      <c r="C1123" t="s">
        <v>1122</v>
      </c>
      <c r="D1123" t="s">
        <v>1638</v>
      </c>
      <c r="E1123" t="s">
        <v>1988</v>
      </c>
      <c r="F1123" s="6">
        <v>3</v>
      </c>
      <c r="G1123" s="8">
        <v>819.93</v>
      </c>
      <c r="H1123" s="10">
        <v>2459.79</v>
      </c>
      <c r="I1123" s="8">
        <f>salesfact[[#This Row],[Total Price ]]*J1123</f>
        <v>196.78319999999999</v>
      </c>
      <c r="J1123" s="9">
        <v>0.08</v>
      </c>
      <c r="K1123" s="4" t="s">
        <v>2046</v>
      </c>
      <c r="L1123" s="10">
        <v>2263.0068000000001</v>
      </c>
    </row>
    <row r="1124" spans="1:12" ht="14.4" x14ac:dyDescent="0.3">
      <c r="A1124" t="s">
        <v>3168</v>
      </c>
      <c r="B1124" s="1">
        <v>45725</v>
      </c>
      <c r="C1124" t="s">
        <v>1052</v>
      </c>
      <c r="D1124" t="s">
        <v>1789</v>
      </c>
      <c r="E1124" t="s">
        <v>1971</v>
      </c>
      <c r="F1124" s="6">
        <v>2</v>
      </c>
      <c r="G1124" s="8">
        <v>700.95</v>
      </c>
      <c r="H1124" s="10">
        <v>1401.9</v>
      </c>
      <c r="I1124" s="8">
        <f>salesfact[[#This Row],[Total Price ]]*J1124</f>
        <v>252.34200000000001</v>
      </c>
      <c r="J1124" s="9">
        <v>0.18</v>
      </c>
      <c r="K1124" s="4" t="s">
        <v>2044</v>
      </c>
      <c r="L1124" s="10">
        <v>1149.558</v>
      </c>
    </row>
    <row r="1125" spans="1:12" ht="14.4" x14ac:dyDescent="0.3">
      <c r="A1125" t="s">
        <v>3169</v>
      </c>
      <c r="B1125" s="1">
        <v>45910</v>
      </c>
      <c r="C1125" t="s">
        <v>576</v>
      </c>
      <c r="D1125" t="s">
        <v>1708</v>
      </c>
      <c r="E1125" t="s">
        <v>2018</v>
      </c>
      <c r="F1125" s="6">
        <v>2</v>
      </c>
      <c r="G1125" s="8">
        <v>456.38</v>
      </c>
      <c r="H1125" s="10">
        <v>912.76</v>
      </c>
      <c r="I1125" s="8">
        <f>salesfact[[#This Row],[Total Price ]]*J1125</f>
        <v>109.5312</v>
      </c>
      <c r="J1125" s="9">
        <v>0.12</v>
      </c>
      <c r="K1125" s="4" t="s">
        <v>2044</v>
      </c>
      <c r="L1125" s="10">
        <v>803.22879999999998</v>
      </c>
    </row>
    <row r="1126" spans="1:12" ht="14.4" x14ac:dyDescent="0.3">
      <c r="A1126" t="s">
        <v>3170</v>
      </c>
      <c r="B1126" s="1">
        <v>45447</v>
      </c>
      <c r="C1126" t="s">
        <v>1246</v>
      </c>
      <c r="D1126" t="s">
        <v>1894</v>
      </c>
      <c r="E1126" t="s">
        <v>2018</v>
      </c>
      <c r="F1126" s="6">
        <v>3</v>
      </c>
      <c r="G1126" s="8">
        <v>291.05</v>
      </c>
      <c r="H1126" s="10">
        <v>873.15000000000009</v>
      </c>
      <c r="I1126" s="8">
        <f>salesfact[[#This Row],[Total Price ]]*J1126</f>
        <v>261.94499999999999</v>
      </c>
      <c r="J1126" s="9">
        <v>0.3</v>
      </c>
      <c r="K1126" s="4" t="s">
        <v>2044</v>
      </c>
      <c r="L1126" s="10">
        <v>611.20500000000004</v>
      </c>
    </row>
    <row r="1127" spans="1:12" ht="14.4" x14ac:dyDescent="0.3">
      <c r="A1127" t="s">
        <v>3171</v>
      </c>
      <c r="B1127" s="1">
        <v>45307</v>
      </c>
      <c r="C1127" t="s">
        <v>864</v>
      </c>
      <c r="D1127" t="s">
        <v>1951</v>
      </c>
      <c r="E1127" t="s">
        <v>2020</v>
      </c>
      <c r="F1127" s="6">
        <v>2</v>
      </c>
      <c r="G1127" s="8">
        <v>463.52</v>
      </c>
      <c r="H1127" s="10">
        <v>927.04</v>
      </c>
      <c r="I1127" s="8">
        <f>salesfact[[#This Row],[Total Price ]]*J1127</f>
        <v>250.30080000000001</v>
      </c>
      <c r="J1127" s="9">
        <v>0.27</v>
      </c>
      <c r="K1127" s="4" t="s">
        <v>2046</v>
      </c>
      <c r="L1127" s="10">
        <v>676.73919999999998</v>
      </c>
    </row>
    <row r="1128" spans="1:12" ht="14.4" x14ac:dyDescent="0.3">
      <c r="A1128" t="s">
        <v>3172</v>
      </c>
      <c r="B1128" s="1">
        <v>45653</v>
      </c>
      <c r="C1128" t="s">
        <v>1300</v>
      </c>
      <c r="D1128" t="s">
        <v>1638</v>
      </c>
      <c r="E1128" t="s">
        <v>2026</v>
      </c>
      <c r="F1128" s="6">
        <v>3</v>
      </c>
      <c r="G1128" s="8">
        <v>241.64</v>
      </c>
      <c r="H1128" s="10">
        <v>724.92</v>
      </c>
      <c r="I1128" s="8">
        <f>salesfact[[#This Row],[Total Price ]]*J1128</f>
        <v>210.22679999999997</v>
      </c>
      <c r="J1128" s="9">
        <v>0.28999999999999998</v>
      </c>
      <c r="K1128" s="4" t="s">
        <v>2046</v>
      </c>
      <c r="L1128" s="10">
        <v>514.69319999999993</v>
      </c>
    </row>
    <row r="1129" spans="1:12" ht="14.4" x14ac:dyDescent="0.3">
      <c r="A1129" t="s">
        <v>3173</v>
      </c>
      <c r="B1129" s="1">
        <v>45817</v>
      </c>
      <c r="C1129" t="s">
        <v>1588</v>
      </c>
      <c r="D1129" t="s">
        <v>1750</v>
      </c>
      <c r="E1129" t="s">
        <v>2008</v>
      </c>
      <c r="F1129" s="6">
        <v>2</v>
      </c>
      <c r="G1129" s="8">
        <v>47.86</v>
      </c>
      <c r="H1129" s="10">
        <v>95.72</v>
      </c>
      <c r="I1129" s="8">
        <f>salesfact[[#This Row],[Total Price ]]*J1129</f>
        <v>2.8715999999999999</v>
      </c>
      <c r="J1129" s="9">
        <v>0.03</v>
      </c>
      <c r="K1129" s="4" t="s">
        <v>2046</v>
      </c>
      <c r="L1129" s="10">
        <v>92.848399999999998</v>
      </c>
    </row>
    <row r="1130" spans="1:12" ht="14.4" x14ac:dyDescent="0.3">
      <c r="A1130" t="s">
        <v>3174</v>
      </c>
      <c r="B1130" s="1">
        <v>45509</v>
      </c>
      <c r="C1130" t="s">
        <v>1198</v>
      </c>
      <c r="D1130" t="s">
        <v>1942</v>
      </c>
      <c r="E1130" t="s">
        <v>1985</v>
      </c>
      <c r="F1130" s="6">
        <v>1</v>
      </c>
      <c r="G1130" s="8">
        <v>805.07</v>
      </c>
      <c r="H1130" s="10">
        <v>805.07</v>
      </c>
      <c r="I1130" s="8">
        <f>salesfact[[#This Row],[Total Price ]]*J1130</f>
        <v>48.304200000000002</v>
      </c>
      <c r="J1130" s="9">
        <v>0.06</v>
      </c>
      <c r="K1130" s="4" t="s">
        <v>2049</v>
      </c>
      <c r="L1130" s="10">
        <v>756.76580000000001</v>
      </c>
    </row>
    <row r="1131" spans="1:12" ht="14.4" x14ac:dyDescent="0.3">
      <c r="A1131" t="s">
        <v>3175</v>
      </c>
      <c r="B1131" s="1">
        <v>45753</v>
      </c>
      <c r="C1131" t="s">
        <v>1281</v>
      </c>
      <c r="D1131" t="s">
        <v>1763</v>
      </c>
      <c r="E1131" t="s">
        <v>1976</v>
      </c>
      <c r="F1131" s="6">
        <v>3</v>
      </c>
      <c r="G1131" s="8">
        <v>848.48</v>
      </c>
      <c r="H1131" s="10">
        <v>2545.44</v>
      </c>
      <c r="I1131" s="8">
        <f>salesfact[[#This Row],[Total Price ]]*J1131</f>
        <v>0</v>
      </c>
      <c r="J1131" s="9">
        <v>0</v>
      </c>
      <c r="K1131" s="4" t="s">
        <v>2049</v>
      </c>
      <c r="L1131" s="10">
        <v>2545.44</v>
      </c>
    </row>
    <row r="1132" spans="1:12" ht="14.4" x14ac:dyDescent="0.3">
      <c r="A1132" t="s">
        <v>3176</v>
      </c>
      <c r="B1132" s="1">
        <v>45512</v>
      </c>
      <c r="C1132" t="s">
        <v>894</v>
      </c>
      <c r="D1132" t="s">
        <v>1824</v>
      </c>
      <c r="E1132" t="s">
        <v>2001</v>
      </c>
      <c r="F1132" s="6">
        <v>2</v>
      </c>
      <c r="G1132" s="8">
        <v>568.95000000000005</v>
      </c>
      <c r="H1132" s="10">
        <v>1137.9000000000001</v>
      </c>
      <c r="I1132" s="8">
        <f>salesfact[[#This Row],[Total Price ]]*J1132</f>
        <v>250.33800000000002</v>
      </c>
      <c r="J1132" s="9">
        <v>0.22</v>
      </c>
      <c r="K1132" s="4" t="s">
        <v>2044</v>
      </c>
      <c r="L1132" s="10">
        <v>887.56200000000013</v>
      </c>
    </row>
    <row r="1133" spans="1:12" ht="14.4" x14ac:dyDescent="0.3">
      <c r="A1133" t="s">
        <v>3177</v>
      </c>
      <c r="B1133" s="1">
        <v>45764</v>
      </c>
      <c r="C1133" t="s">
        <v>642</v>
      </c>
      <c r="D1133" t="s">
        <v>1824</v>
      </c>
      <c r="E1133" t="s">
        <v>2011</v>
      </c>
      <c r="F1133" s="6">
        <v>3</v>
      </c>
      <c r="G1133" s="8">
        <v>269.83999999999997</v>
      </c>
      <c r="H1133" s="10">
        <v>809.52</v>
      </c>
      <c r="I1133" s="8">
        <f>salesfact[[#This Row],[Total Price ]]*J1133</f>
        <v>40.475999999999999</v>
      </c>
      <c r="J1133" s="9">
        <v>0.05</v>
      </c>
      <c r="K1133" s="4" t="s">
        <v>2046</v>
      </c>
      <c r="L1133" s="10">
        <v>769.04399999999998</v>
      </c>
    </row>
    <row r="1134" spans="1:12" ht="14.4" x14ac:dyDescent="0.3">
      <c r="A1134" t="s">
        <v>3178</v>
      </c>
      <c r="B1134" s="1">
        <v>45746</v>
      </c>
      <c r="C1134" t="s">
        <v>1095</v>
      </c>
      <c r="D1134" t="s">
        <v>1851</v>
      </c>
      <c r="E1134" t="s">
        <v>2016</v>
      </c>
      <c r="F1134" s="6">
        <v>4</v>
      </c>
      <c r="G1134" s="8">
        <v>267.36</v>
      </c>
      <c r="H1134" s="10">
        <v>1069.44</v>
      </c>
      <c r="I1134" s="8">
        <f>salesfact[[#This Row],[Total Price ]]*J1134</f>
        <v>288.74880000000002</v>
      </c>
      <c r="J1134" s="9">
        <v>0.27</v>
      </c>
      <c r="K1134" s="4" t="s">
        <v>2046</v>
      </c>
      <c r="L1134" s="10">
        <v>780.69119999999998</v>
      </c>
    </row>
    <row r="1135" spans="1:12" ht="14.4" x14ac:dyDescent="0.3">
      <c r="A1135" t="s">
        <v>3179</v>
      </c>
      <c r="B1135" s="1">
        <v>45647</v>
      </c>
      <c r="C1135" t="s">
        <v>484</v>
      </c>
      <c r="D1135" t="s">
        <v>1772</v>
      </c>
      <c r="E1135" t="s">
        <v>1976</v>
      </c>
      <c r="F1135" s="6">
        <v>1</v>
      </c>
      <c r="G1135" s="8">
        <v>438.41</v>
      </c>
      <c r="H1135" s="10">
        <v>438.41</v>
      </c>
      <c r="I1135" s="8">
        <f>salesfact[[#This Row],[Total Price ]]*J1135</f>
        <v>39.456899999999997</v>
      </c>
      <c r="J1135" s="9">
        <v>0.09</v>
      </c>
      <c r="K1135" s="4" t="s">
        <v>2044</v>
      </c>
      <c r="L1135" s="10">
        <v>398.95310000000012</v>
      </c>
    </row>
    <row r="1136" spans="1:12" ht="14.4" x14ac:dyDescent="0.3">
      <c r="A1136" t="s">
        <v>3180</v>
      </c>
      <c r="B1136" s="1">
        <v>45443</v>
      </c>
      <c r="C1136" t="s">
        <v>647</v>
      </c>
      <c r="D1136" t="s">
        <v>1818</v>
      </c>
      <c r="E1136" t="s">
        <v>2029</v>
      </c>
      <c r="F1136" s="6">
        <v>2</v>
      </c>
      <c r="G1136" s="8">
        <v>86.72</v>
      </c>
      <c r="H1136" s="10">
        <v>173.44</v>
      </c>
      <c r="I1136" s="8">
        <f>salesfact[[#This Row],[Total Price ]]*J1136</f>
        <v>48.563200000000002</v>
      </c>
      <c r="J1136" s="9">
        <v>0.28000000000000003</v>
      </c>
      <c r="K1136" s="4" t="s">
        <v>2049</v>
      </c>
      <c r="L1136" s="10">
        <v>124.8768</v>
      </c>
    </row>
    <row r="1137" spans="1:12" ht="14.4" x14ac:dyDescent="0.3">
      <c r="A1137" t="s">
        <v>3181</v>
      </c>
      <c r="B1137" s="1">
        <v>45722</v>
      </c>
      <c r="C1137" t="s">
        <v>1432</v>
      </c>
      <c r="D1137" t="s">
        <v>1933</v>
      </c>
      <c r="E1137" t="s">
        <v>1995</v>
      </c>
      <c r="F1137" s="6">
        <v>4</v>
      </c>
      <c r="G1137" s="8">
        <v>630.21</v>
      </c>
      <c r="H1137" s="10">
        <v>2520.84</v>
      </c>
      <c r="I1137" s="8">
        <f>salesfact[[#This Row],[Total Price ]]*J1137</f>
        <v>352.91760000000005</v>
      </c>
      <c r="J1137" s="9">
        <v>0.14000000000000001</v>
      </c>
      <c r="K1137" s="4" t="s">
        <v>2049</v>
      </c>
      <c r="L1137" s="10">
        <v>2167.9223999999999</v>
      </c>
    </row>
    <row r="1138" spans="1:12" ht="14.4" x14ac:dyDescent="0.3">
      <c r="A1138" t="s">
        <v>3182</v>
      </c>
      <c r="B1138" s="1">
        <v>45575</v>
      </c>
      <c r="C1138" t="s">
        <v>1240</v>
      </c>
      <c r="D1138" t="s">
        <v>1842</v>
      </c>
      <c r="E1138" t="s">
        <v>1995</v>
      </c>
      <c r="F1138" s="6">
        <v>3</v>
      </c>
      <c r="G1138" s="8">
        <v>180.84</v>
      </c>
      <c r="H1138" s="10">
        <v>542.52</v>
      </c>
      <c r="I1138" s="8">
        <f>salesfact[[#This Row],[Total Price ]]*J1138</f>
        <v>16.275599999999997</v>
      </c>
      <c r="J1138" s="9">
        <v>0.03</v>
      </c>
      <c r="K1138" s="4" t="s">
        <v>2046</v>
      </c>
      <c r="L1138" s="10">
        <v>526.24439999999993</v>
      </c>
    </row>
    <row r="1139" spans="1:12" ht="14.4" x14ac:dyDescent="0.3">
      <c r="A1139" t="s">
        <v>3183</v>
      </c>
      <c r="B1139" s="1">
        <v>45441</v>
      </c>
      <c r="C1139" t="s">
        <v>35</v>
      </c>
      <c r="D1139" t="s">
        <v>1857</v>
      </c>
      <c r="E1139" t="s">
        <v>2023</v>
      </c>
      <c r="F1139" s="6">
        <v>1</v>
      </c>
      <c r="G1139" s="8">
        <v>453.41</v>
      </c>
      <c r="H1139" s="10">
        <v>453.41</v>
      </c>
      <c r="I1139" s="8">
        <f>salesfact[[#This Row],[Total Price ]]*J1139</f>
        <v>18.136400000000002</v>
      </c>
      <c r="J1139" s="9">
        <v>0.04</v>
      </c>
      <c r="K1139" s="4" t="s">
        <v>2049</v>
      </c>
      <c r="L1139" s="10">
        <v>435.27359999999999</v>
      </c>
    </row>
    <row r="1140" spans="1:12" ht="14.4" x14ac:dyDescent="0.3">
      <c r="A1140" t="s">
        <v>3184</v>
      </c>
      <c r="B1140" s="1">
        <v>45940</v>
      </c>
      <c r="C1140" t="s">
        <v>133</v>
      </c>
      <c r="D1140" t="s">
        <v>1818</v>
      </c>
      <c r="E1140" t="s">
        <v>1995</v>
      </c>
      <c r="F1140" s="6">
        <v>1</v>
      </c>
      <c r="G1140" s="8">
        <v>629.09</v>
      </c>
      <c r="H1140" s="10">
        <v>629.09</v>
      </c>
      <c r="I1140" s="8">
        <f>salesfact[[#This Row],[Total Price ]]*J1140</f>
        <v>12.581800000000001</v>
      </c>
      <c r="J1140" s="9">
        <v>0.02</v>
      </c>
      <c r="K1140" s="4" t="s">
        <v>2044</v>
      </c>
      <c r="L1140" s="10">
        <v>616.50819999999999</v>
      </c>
    </row>
    <row r="1141" spans="1:12" ht="14.4" x14ac:dyDescent="0.3">
      <c r="A1141" t="s">
        <v>3185</v>
      </c>
      <c r="B1141" s="1">
        <v>45518</v>
      </c>
      <c r="C1141" t="s">
        <v>124</v>
      </c>
      <c r="D1141" t="s">
        <v>1897</v>
      </c>
      <c r="E1141" t="s">
        <v>1980</v>
      </c>
      <c r="F1141" s="6">
        <v>2</v>
      </c>
      <c r="G1141" s="8">
        <v>257.45</v>
      </c>
      <c r="H1141" s="10">
        <v>514.9</v>
      </c>
      <c r="I1141" s="8">
        <f>salesfact[[#This Row],[Total Price ]]*J1141</f>
        <v>0</v>
      </c>
      <c r="J1141" s="9">
        <v>0</v>
      </c>
      <c r="K1141" s="4" t="s">
        <v>2049</v>
      </c>
      <c r="L1141" s="10">
        <v>514.9</v>
      </c>
    </row>
    <row r="1142" spans="1:12" ht="14.4" x14ac:dyDescent="0.3">
      <c r="A1142" t="s">
        <v>3186</v>
      </c>
      <c r="B1142" s="1">
        <v>45861</v>
      </c>
      <c r="C1142" t="s">
        <v>694</v>
      </c>
      <c r="D1142" t="s">
        <v>1763</v>
      </c>
      <c r="E1142" t="s">
        <v>2020</v>
      </c>
      <c r="F1142" s="6">
        <v>2</v>
      </c>
      <c r="G1142" s="8">
        <v>696.61</v>
      </c>
      <c r="H1142" s="10">
        <v>1393.22</v>
      </c>
      <c r="I1142" s="8">
        <f>salesfact[[#This Row],[Total Price ]]*J1142</f>
        <v>236.84740000000002</v>
      </c>
      <c r="J1142" s="9">
        <v>0.17</v>
      </c>
      <c r="K1142" s="4" t="s">
        <v>2046</v>
      </c>
      <c r="L1142" s="10">
        <v>1156.3725999999999</v>
      </c>
    </row>
    <row r="1143" spans="1:12" ht="14.4" x14ac:dyDescent="0.3">
      <c r="A1143" t="s">
        <v>3187</v>
      </c>
      <c r="B1143" s="1">
        <v>45416</v>
      </c>
      <c r="C1143" t="s">
        <v>1281</v>
      </c>
      <c r="D1143" t="s">
        <v>1801</v>
      </c>
      <c r="E1143" t="s">
        <v>1998</v>
      </c>
      <c r="F1143" s="6">
        <v>2</v>
      </c>
      <c r="G1143" s="8">
        <v>143.79</v>
      </c>
      <c r="H1143" s="10">
        <v>287.58</v>
      </c>
      <c r="I1143" s="8">
        <f>salesfact[[#This Row],[Total Price ]]*J1143</f>
        <v>28.757999999999999</v>
      </c>
      <c r="J1143" s="9">
        <v>0.1</v>
      </c>
      <c r="K1143" s="4" t="s">
        <v>2046</v>
      </c>
      <c r="L1143" s="10">
        <v>258.822</v>
      </c>
    </row>
    <row r="1144" spans="1:12" ht="14.4" x14ac:dyDescent="0.3">
      <c r="A1144" t="s">
        <v>3188</v>
      </c>
      <c r="B1144" s="1">
        <v>45608</v>
      </c>
      <c r="C1144" t="s">
        <v>1057</v>
      </c>
      <c r="D1144" t="s">
        <v>1915</v>
      </c>
      <c r="E1144" t="s">
        <v>1976</v>
      </c>
      <c r="F1144" s="6">
        <v>3</v>
      </c>
      <c r="G1144" s="8">
        <v>460.93</v>
      </c>
      <c r="H1144" s="10">
        <v>1382.79</v>
      </c>
      <c r="I1144" s="8">
        <f>salesfact[[#This Row],[Total Price ]]*J1144</f>
        <v>262.73009999999999</v>
      </c>
      <c r="J1144" s="9">
        <v>0.19</v>
      </c>
      <c r="K1144" s="4" t="s">
        <v>2049</v>
      </c>
      <c r="L1144" s="10">
        <v>1120.0599</v>
      </c>
    </row>
    <row r="1145" spans="1:12" ht="14.4" x14ac:dyDescent="0.3">
      <c r="A1145" t="s">
        <v>3189</v>
      </c>
      <c r="B1145" s="1">
        <v>45301</v>
      </c>
      <c r="C1145" t="s">
        <v>1628</v>
      </c>
      <c r="D1145" t="s">
        <v>1744</v>
      </c>
      <c r="E1145" t="s">
        <v>2005</v>
      </c>
      <c r="F1145" s="6">
        <v>2</v>
      </c>
      <c r="G1145" s="8">
        <v>67.55</v>
      </c>
      <c r="H1145" s="10">
        <v>135.1</v>
      </c>
      <c r="I1145" s="8">
        <f>salesfact[[#This Row],[Total Price ]]*J1145</f>
        <v>4.0529999999999999</v>
      </c>
      <c r="J1145" s="9">
        <v>0.03</v>
      </c>
      <c r="K1145" s="4" t="s">
        <v>2044</v>
      </c>
      <c r="L1145" s="10">
        <v>131.047</v>
      </c>
    </row>
    <row r="1146" spans="1:12" ht="14.4" x14ac:dyDescent="0.3">
      <c r="A1146" t="s">
        <v>3190</v>
      </c>
      <c r="B1146" s="1">
        <v>45433</v>
      </c>
      <c r="C1146" t="s">
        <v>793</v>
      </c>
      <c r="D1146" t="s">
        <v>1811</v>
      </c>
      <c r="E1146" t="s">
        <v>1976</v>
      </c>
      <c r="F1146" s="6">
        <v>3</v>
      </c>
      <c r="G1146" s="8">
        <v>803.31</v>
      </c>
      <c r="H1146" s="10">
        <v>2409.9299999999998</v>
      </c>
      <c r="I1146" s="8">
        <f>salesfact[[#This Row],[Total Price ]]*J1146</f>
        <v>240.99299999999999</v>
      </c>
      <c r="J1146" s="9">
        <v>0.1</v>
      </c>
      <c r="K1146" s="4" t="s">
        <v>2046</v>
      </c>
      <c r="L1146" s="10">
        <v>2168.9369999999999</v>
      </c>
    </row>
    <row r="1147" spans="1:12" ht="14.4" x14ac:dyDescent="0.3">
      <c r="A1147" t="s">
        <v>3191</v>
      </c>
      <c r="B1147" s="1">
        <v>45821</v>
      </c>
      <c r="C1147" t="s">
        <v>1452</v>
      </c>
      <c r="D1147" t="s">
        <v>1704</v>
      </c>
      <c r="E1147" t="s">
        <v>2016</v>
      </c>
      <c r="F1147" s="6">
        <v>4</v>
      </c>
      <c r="G1147" s="8">
        <v>254.71</v>
      </c>
      <c r="H1147" s="10">
        <v>1018.84</v>
      </c>
      <c r="I1147" s="8">
        <f>salesfact[[#This Row],[Total Price ]]*J1147</f>
        <v>203.76800000000003</v>
      </c>
      <c r="J1147" s="9">
        <v>0.2</v>
      </c>
      <c r="K1147" s="4" t="s">
        <v>2049</v>
      </c>
      <c r="L1147" s="10">
        <v>815.07200000000012</v>
      </c>
    </row>
    <row r="1148" spans="1:12" ht="14.4" x14ac:dyDescent="0.3">
      <c r="A1148" t="s">
        <v>3192</v>
      </c>
      <c r="B1148" s="1">
        <v>45508</v>
      </c>
      <c r="C1148" t="s">
        <v>249</v>
      </c>
      <c r="D1148" t="s">
        <v>1815</v>
      </c>
      <c r="E1148" t="s">
        <v>1988</v>
      </c>
      <c r="F1148" s="6">
        <v>4</v>
      </c>
      <c r="G1148" s="8">
        <v>594.89</v>
      </c>
      <c r="H1148" s="10">
        <v>2379.56</v>
      </c>
      <c r="I1148" s="8">
        <f>salesfact[[#This Row],[Total Price ]]*J1148</f>
        <v>713.86799999999994</v>
      </c>
      <c r="J1148" s="9">
        <v>0.3</v>
      </c>
      <c r="K1148" s="4" t="s">
        <v>2046</v>
      </c>
      <c r="L1148" s="10">
        <v>1665.692</v>
      </c>
    </row>
    <row r="1149" spans="1:12" ht="14.4" x14ac:dyDescent="0.3">
      <c r="A1149" t="s">
        <v>3193</v>
      </c>
      <c r="B1149" s="1">
        <v>45854</v>
      </c>
      <c r="C1149" t="s">
        <v>821</v>
      </c>
      <c r="D1149" t="s">
        <v>1939</v>
      </c>
      <c r="E1149" t="s">
        <v>1971</v>
      </c>
      <c r="F1149" s="6">
        <v>2</v>
      </c>
      <c r="G1149" s="8">
        <v>844.31</v>
      </c>
      <c r="H1149" s="10">
        <v>1688.62</v>
      </c>
      <c r="I1149" s="8">
        <f>salesfact[[#This Row],[Total Price ]]*J1149</f>
        <v>118.2034</v>
      </c>
      <c r="J1149" s="9">
        <v>7.0000000000000007E-2</v>
      </c>
      <c r="K1149" s="4" t="s">
        <v>2046</v>
      </c>
      <c r="L1149" s="10">
        <v>1570.4166</v>
      </c>
    </row>
    <row r="1150" spans="1:12" ht="14.4" x14ac:dyDescent="0.3">
      <c r="A1150" t="s">
        <v>3194</v>
      </c>
      <c r="B1150" s="1">
        <v>45569</v>
      </c>
      <c r="C1150" t="s">
        <v>551</v>
      </c>
      <c r="D1150" t="s">
        <v>1700</v>
      </c>
      <c r="E1150" t="s">
        <v>1995</v>
      </c>
      <c r="F1150" s="6">
        <v>4</v>
      </c>
      <c r="G1150" s="8">
        <v>101.33</v>
      </c>
      <c r="H1150" s="10">
        <v>405.32</v>
      </c>
      <c r="I1150" s="8">
        <f>salesfact[[#This Row],[Total Price ]]*J1150</f>
        <v>0</v>
      </c>
      <c r="J1150" s="9">
        <v>0</v>
      </c>
      <c r="K1150" s="4" t="s">
        <v>2044</v>
      </c>
      <c r="L1150" s="10">
        <v>405.32</v>
      </c>
    </row>
    <row r="1151" spans="1:12" ht="14.4" x14ac:dyDescent="0.3">
      <c r="A1151" t="s">
        <v>3195</v>
      </c>
      <c r="B1151" s="1">
        <v>45824</v>
      </c>
      <c r="C1151" t="s">
        <v>541</v>
      </c>
      <c r="D1151" t="s">
        <v>1738</v>
      </c>
      <c r="E1151" t="s">
        <v>2001</v>
      </c>
      <c r="F1151" s="6">
        <v>3</v>
      </c>
      <c r="G1151" s="8">
        <v>922.56</v>
      </c>
      <c r="H1151" s="10">
        <v>2767.68</v>
      </c>
      <c r="I1151" s="8">
        <f>salesfact[[#This Row],[Total Price ]]*J1151</f>
        <v>498.18239999999997</v>
      </c>
      <c r="J1151" s="9">
        <v>0.18</v>
      </c>
      <c r="K1151" s="4" t="s">
        <v>2046</v>
      </c>
      <c r="L1151" s="10">
        <v>2269.4976000000001</v>
      </c>
    </row>
    <row r="1152" spans="1:12" ht="14.4" x14ac:dyDescent="0.3">
      <c r="A1152" t="s">
        <v>3196</v>
      </c>
      <c r="B1152" s="1">
        <v>45352</v>
      </c>
      <c r="C1152" t="s">
        <v>1452</v>
      </c>
      <c r="D1152" t="s">
        <v>1776</v>
      </c>
      <c r="E1152" t="s">
        <v>2018</v>
      </c>
      <c r="F1152" s="6">
        <v>4</v>
      </c>
      <c r="G1152" s="8">
        <v>867.19</v>
      </c>
      <c r="H1152" s="10">
        <v>3468.76</v>
      </c>
      <c r="I1152" s="8">
        <f>salesfact[[#This Row],[Total Price ]]*J1152</f>
        <v>242.81320000000005</v>
      </c>
      <c r="J1152" s="9">
        <v>7.0000000000000007E-2</v>
      </c>
      <c r="K1152" s="4" t="s">
        <v>2049</v>
      </c>
      <c r="L1152" s="10">
        <v>3225.9468000000002</v>
      </c>
    </row>
    <row r="1153" spans="1:12" ht="14.4" x14ac:dyDescent="0.3">
      <c r="A1153" t="s">
        <v>3197</v>
      </c>
      <c r="B1153" s="1">
        <v>45454</v>
      </c>
      <c r="C1153" t="s">
        <v>46</v>
      </c>
      <c r="D1153" t="s">
        <v>1915</v>
      </c>
      <c r="E1153" t="s">
        <v>2026</v>
      </c>
      <c r="F1153" s="6">
        <v>3</v>
      </c>
      <c r="G1153" s="8">
        <v>816.87</v>
      </c>
      <c r="H1153" s="10">
        <v>2450.61</v>
      </c>
      <c r="I1153" s="8">
        <f>salesfact[[#This Row],[Total Price ]]*J1153</f>
        <v>343.08540000000005</v>
      </c>
      <c r="J1153" s="9">
        <v>0.14000000000000001</v>
      </c>
      <c r="K1153" s="4" t="s">
        <v>2046</v>
      </c>
      <c r="L1153" s="10">
        <v>2107.5246000000002</v>
      </c>
    </row>
    <row r="1154" spans="1:12" ht="14.4" x14ac:dyDescent="0.3">
      <c r="A1154" t="s">
        <v>3198</v>
      </c>
      <c r="B1154" s="1">
        <v>45924</v>
      </c>
      <c r="C1154" t="s">
        <v>1579</v>
      </c>
      <c r="D1154" t="s">
        <v>1860</v>
      </c>
      <c r="E1154" t="s">
        <v>1985</v>
      </c>
      <c r="F1154" s="6">
        <v>3</v>
      </c>
      <c r="G1154" s="8">
        <v>258.06</v>
      </c>
      <c r="H1154" s="10">
        <v>774.18000000000006</v>
      </c>
      <c r="I1154" s="8">
        <f>salesfact[[#This Row],[Total Price ]]*J1154</f>
        <v>0</v>
      </c>
      <c r="J1154" s="9">
        <v>0</v>
      </c>
      <c r="K1154" s="4" t="s">
        <v>2046</v>
      </c>
      <c r="L1154" s="10">
        <v>774.18000000000006</v>
      </c>
    </row>
    <row r="1155" spans="1:12" ht="14.4" x14ac:dyDescent="0.3">
      <c r="A1155" t="s">
        <v>3199</v>
      </c>
      <c r="B1155" s="1">
        <v>45694</v>
      </c>
      <c r="C1155" t="s">
        <v>1105</v>
      </c>
      <c r="D1155" t="s">
        <v>1776</v>
      </c>
      <c r="E1155" t="s">
        <v>2018</v>
      </c>
      <c r="F1155" s="6">
        <v>2</v>
      </c>
      <c r="G1155" s="8">
        <v>574.58000000000004</v>
      </c>
      <c r="H1155" s="10">
        <v>1149.1600000000001</v>
      </c>
      <c r="I1155" s="8">
        <f>salesfact[[#This Row],[Total Price ]]*J1155</f>
        <v>68.949600000000004</v>
      </c>
      <c r="J1155" s="9">
        <v>0.06</v>
      </c>
      <c r="K1155" s="4" t="s">
        <v>2044</v>
      </c>
      <c r="L1155" s="10">
        <v>1080.2103999999999</v>
      </c>
    </row>
    <row r="1156" spans="1:12" ht="14.4" x14ac:dyDescent="0.3">
      <c r="A1156" t="s">
        <v>3200</v>
      </c>
      <c r="B1156" s="1">
        <v>45587</v>
      </c>
      <c r="C1156" t="s">
        <v>124</v>
      </c>
      <c r="D1156" t="s">
        <v>1915</v>
      </c>
      <c r="E1156" t="s">
        <v>1995</v>
      </c>
      <c r="F1156" s="6">
        <v>2</v>
      </c>
      <c r="G1156" s="8">
        <v>472.18</v>
      </c>
      <c r="H1156" s="10">
        <v>944.36</v>
      </c>
      <c r="I1156" s="8">
        <f>salesfact[[#This Row],[Total Price ]]*J1156</f>
        <v>254.97720000000001</v>
      </c>
      <c r="J1156" s="9">
        <v>0.27</v>
      </c>
      <c r="K1156" s="4" t="s">
        <v>2046</v>
      </c>
      <c r="L1156" s="10">
        <v>689.38279999999997</v>
      </c>
    </row>
    <row r="1157" spans="1:12" ht="14.4" x14ac:dyDescent="0.3">
      <c r="A1157" t="s">
        <v>3201</v>
      </c>
      <c r="B1157" s="1">
        <v>45556</v>
      </c>
      <c r="C1157" t="s">
        <v>1188</v>
      </c>
      <c r="D1157" t="s">
        <v>1786</v>
      </c>
      <c r="E1157" t="s">
        <v>1992</v>
      </c>
      <c r="F1157" s="6">
        <v>2</v>
      </c>
      <c r="G1157" s="8">
        <v>20.47</v>
      </c>
      <c r="H1157" s="10">
        <v>40.94</v>
      </c>
      <c r="I1157" s="8">
        <f>salesfact[[#This Row],[Total Price ]]*J1157</f>
        <v>4.9127999999999998</v>
      </c>
      <c r="J1157" s="9">
        <v>0.12</v>
      </c>
      <c r="K1157" s="4" t="s">
        <v>2049</v>
      </c>
      <c r="L1157" s="10">
        <v>36.027200000000001</v>
      </c>
    </row>
    <row r="1158" spans="1:12" ht="14.4" x14ac:dyDescent="0.3">
      <c r="A1158" t="s">
        <v>3202</v>
      </c>
      <c r="B1158" s="1">
        <v>45923</v>
      </c>
      <c r="C1158" t="s">
        <v>129</v>
      </c>
      <c r="D1158" t="s">
        <v>1725</v>
      </c>
      <c r="E1158" t="s">
        <v>1998</v>
      </c>
      <c r="F1158" s="6">
        <v>3</v>
      </c>
      <c r="G1158" s="8">
        <v>235.41</v>
      </c>
      <c r="H1158" s="10">
        <v>706.23</v>
      </c>
      <c r="I1158" s="8">
        <f>salesfact[[#This Row],[Total Price ]]*J1158</f>
        <v>105.9345</v>
      </c>
      <c r="J1158" s="9">
        <v>0.15</v>
      </c>
      <c r="K1158" s="4" t="s">
        <v>2046</v>
      </c>
      <c r="L1158" s="10">
        <v>600.29549999999995</v>
      </c>
    </row>
    <row r="1159" spans="1:12" ht="14.4" x14ac:dyDescent="0.3">
      <c r="A1159" t="s">
        <v>3203</v>
      </c>
      <c r="B1159" s="1">
        <v>45811</v>
      </c>
      <c r="C1159" t="s">
        <v>855</v>
      </c>
      <c r="D1159" t="s">
        <v>1900</v>
      </c>
      <c r="E1159" t="s">
        <v>1998</v>
      </c>
      <c r="F1159" s="6">
        <v>3</v>
      </c>
      <c r="G1159" s="8">
        <v>744.9</v>
      </c>
      <c r="H1159" s="10">
        <v>2234.6999999999998</v>
      </c>
      <c r="I1159" s="8">
        <f>salesfact[[#This Row],[Total Price ]]*J1159</f>
        <v>603.36900000000003</v>
      </c>
      <c r="J1159" s="9">
        <v>0.27</v>
      </c>
      <c r="K1159" s="4" t="s">
        <v>2046</v>
      </c>
      <c r="L1159" s="10">
        <v>1631.3309999999999</v>
      </c>
    </row>
    <row r="1160" spans="1:12" ht="14.4" x14ac:dyDescent="0.3">
      <c r="A1160" t="s">
        <v>3204</v>
      </c>
      <c r="B1160" s="1">
        <v>45559</v>
      </c>
      <c r="C1160" t="s">
        <v>231</v>
      </c>
      <c r="D1160" t="s">
        <v>1711</v>
      </c>
      <c r="E1160" t="s">
        <v>1985</v>
      </c>
      <c r="F1160" s="6">
        <v>2</v>
      </c>
      <c r="G1160" s="8">
        <v>382.2</v>
      </c>
      <c r="H1160" s="10">
        <v>764.4</v>
      </c>
      <c r="I1160" s="8">
        <f>salesfact[[#This Row],[Total Price ]]*J1160</f>
        <v>114.66</v>
      </c>
      <c r="J1160" s="9">
        <v>0.15</v>
      </c>
      <c r="K1160" s="4" t="s">
        <v>2044</v>
      </c>
      <c r="L1160" s="10">
        <v>649.74</v>
      </c>
    </row>
    <row r="1161" spans="1:12" ht="14.4" x14ac:dyDescent="0.3">
      <c r="A1161" t="s">
        <v>3205</v>
      </c>
      <c r="B1161" s="1">
        <v>45881</v>
      </c>
      <c r="C1161" t="s">
        <v>1203</v>
      </c>
      <c r="D1161" t="s">
        <v>1936</v>
      </c>
      <c r="E1161" t="s">
        <v>2023</v>
      </c>
      <c r="F1161" s="6">
        <v>1</v>
      </c>
      <c r="G1161" s="8">
        <v>269.25</v>
      </c>
      <c r="H1161" s="10">
        <v>269.25</v>
      </c>
      <c r="I1161" s="8">
        <f>salesfact[[#This Row],[Total Price ]]*J1161</f>
        <v>37.695</v>
      </c>
      <c r="J1161" s="9">
        <v>0.14000000000000001</v>
      </c>
      <c r="K1161" s="4" t="s">
        <v>2046</v>
      </c>
      <c r="L1161" s="10">
        <v>231.55500000000001</v>
      </c>
    </row>
    <row r="1162" spans="1:12" ht="14.4" x14ac:dyDescent="0.3">
      <c r="A1162" t="s">
        <v>3206</v>
      </c>
      <c r="B1162" s="1">
        <v>45367</v>
      </c>
      <c r="C1162" t="s">
        <v>1258</v>
      </c>
      <c r="D1162" t="s">
        <v>1750</v>
      </c>
      <c r="E1162" t="s">
        <v>2011</v>
      </c>
      <c r="F1162" s="6">
        <v>2</v>
      </c>
      <c r="G1162" s="8">
        <v>723.75</v>
      </c>
      <c r="H1162" s="10">
        <v>1447.5</v>
      </c>
      <c r="I1162" s="8">
        <f>salesfact[[#This Row],[Total Price ]]*J1162</f>
        <v>43.424999999999997</v>
      </c>
      <c r="J1162" s="9">
        <v>0.03</v>
      </c>
      <c r="K1162" s="4" t="s">
        <v>2046</v>
      </c>
      <c r="L1162" s="10">
        <v>1404.075</v>
      </c>
    </row>
    <row r="1163" spans="1:12" ht="14.4" x14ac:dyDescent="0.3">
      <c r="A1163" t="s">
        <v>3207</v>
      </c>
      <c r="B1163" s="1">
        <v>45832</v>
      </c>
      <c r="C1163" t="s">
        <v>1014</v>
      </c>
      <c r="D1163" t="s">
        <v>1714</v>
      </c>
      <c r="E1163" t="s">
        <v>2032</v>
      </c>
      <c r="F1163" s="6">
        <v>4</v>
      </c>
      <c r="G1163" s="8">
        <v>58.92</v>
      </c>
      <c r="H1163" s="10">
        <v>235.68</v>
      </c>
      <c r="I1163" s="8">
        <f>salesfact[[#This Row],[Total Price ]]*J1163</f>
        <v>42.422399999999996</v>
      </c>
      <c r="J1163" s="9">
        <v>0.18</v>
      </c>
      <c r="K1163" s="4" t="s">
        <v>2044</v>
      </c>
      <c r="L1163" s="10">
        <v>193.2576</v>
      </c>
    </row>
    <row r="1164" spans="1:12" ht="14.4" x14ac:dyDescent="0.3">
      <c r="A1164" t="s">
        <v>3208</v>
      </c>
      <c r="B1164" s="1">
        <v>45438</v>
      </c>
      <c r="C1164" t="s">
        <v>726</v>
      </c>
      <c r="D1164" t="s">
        <v>1879</v>
      </c>
      <c r="E1164" t="s">
        <v>2008</v>
      </c>
      <c r="F1164" s="6">
        <v>2</v>
      </c>
      <c r="G1164" s="8">
        <v>913.08</v>
      </c>
      <c r="H1164" s="10">
        <v>1826.16</v>
      </c>
      <c r="I1164" s="8">
        <f>salesfact[[#This Row],[Total Price ]]*J1164</f>
        <v>474.80160000000006</v>
      </c>
      <c r="J1164" s="9">
        <v>0.26</v>
      </c>
      <c r="K1164" s="4" t="s">
        <v>2044</v>
      </c>
      <c r="L1164" s="10">
        <v>1351.3584000000001</v>
      </c>
    </row>
    <row r="1165" spans="1:12" ht="14.4" x14ac:dyDescent="0.3">
      <c r="A1165" t="s">
        <v>3209</v>
      </c>
      <c r="B1165" s="1">
        <v>45691</v>
      </c>
      <c r="C1165" t="s">
        <v>889</v>
      </c>
      <c r="D1165" t="s">
        <v>1909</v>
      </c>
      <c r="E1165" t="s">
        <v>1976</v>
      </c>
      <c r="F1165" s="6">
        <v>1</v>
      </c>
      <c r="G1165" s="8">
        <v>791.83</v>
      </c>
      <c r="H1165" s="10">
        <v>791.83</v>
      </c>
      <c r="I1165" s="8">
        <f>salesfact[[#This Row],[Total Price ]]*J1165</f>
        <v>221.71240000000003</v>
      </c>
      <c r="J1165" s="9">
        <v>0.28000000000000003</v>
      </c>
      <c r="K1165" s="4" t="s">
        <v>2046</v>
      </c>
      <c r="L1165" s="10">
        <v>570.11760000000004</v>
      </c>
    </row>
    <row r="1166" spans="1:12" ht="14.4" x14ac:dyDescent="0.3">
      <c r="A1166" t="s">
        <v>3210</v>
      </c>
      <c r="B1166" s="1">
        <v>45506</v>
      </c>
      <c r="C1166" t="s">
        <v>1554</v>
      </c>
      <c r="D1166" t="s">
        <v>1652</v>
      </c>
      <c r="E1166" t="s">
        <v>2020</v>
      </c>
      <c r="F1166" s="6">
        <v>1</v>
      </c>
      <c r="G1166" s="8">
        <v>74.290000000000006</v>
      </c>
      <c r="H1166" s="10">
        <v>74.290000000000006</v>
      </c>
      <c r="I1166" s="8">
        <f>salesfact[[#This Row],[Total Price ]]*J1166</f>
        <v>22.287000000000003</v>
      </c>
      <c r="J1166" s="9">
        <v>0.3</v>
      </c>
      <c r="K1166" s="4" t="s">
        <v>2049</v>
      </c>
      <c r="L1166" s="10">
        <v>52.003</v>
      </c>
    </row>
    <row r="1167" spans="1:12" ht="14.4" x14ac:dyDescent="0.3">
      <c r="A1167" t="s">
        <v>3211</v>
      </c>
      <c r="B1167" s="1">
        <v>45251</v>
      </c>
      <c r="C1167" t="s">
        <v>891</v>
      </c>
      <c r="D1167" t="s">
        <v>1766</v>
      </c>
      <c r="E1167" t="s">
        <v>1971</v>
      </c>
      <c r="F1167" s="6">
        <v>2</v>
      </c>
      <c r="G1167" s="8">
        <v>961.68</v>
      </c>
      <c r="H1167" s="10">
        <v>1923.36</v>
      </c>
      <c r="I1167" s="8">
        <f>salesfact[[#This Row],[Total Price ]]*J1167</f>
        <v>519.30719999999997</v>
      </c>
      <c r="J1167" s="9">
        <v>0.27</v>
      </c>
      <c r="K1167" s="4" t="s">
        <v>2046</v>
      </c>
      <c r="L1167" s="10">
        <v>1404.0527999999999</v>
      </c>
    </row>
    <row r="1168" spans="1:12" ht="14.4" x14ac:dyDescent="0.3">
      <c r="A1168" t="s">
        <v>3212</v>
      </c>
      <c r="B1168" s="1">
        <v>45722</v>
      </c>
      <c r="C1168" t="s">
        <v>1615</v>
      </c>
      <c r="D1168" t="s">
        <v>1714</v>
      </c>
      <c r="E1168" t="s">
        <v>2018</v>
      </c>
      <c r="F1168" s="6">
        <v>1</v>
      </c>
      <c r="G1168" s="8">
        <v>90.72</v>
      </c>
      <c r="H1168" s="10">
        <v>90.72</v>
      </c>
      <c r="I1168" s="8">
        <f>salesfact[[#This Row],[Total Price ]]*J1168</f>
        <v>9.072000000000001</v>
      </c>
      <c r="J1168" s="9">
        <v>0.1</v>
      </c>
      <c r="K1168" s="4" t="s">
        <v>2046</v>
      </c>
      <c r="L1168" s="10">
        <v>81.647999999999996</v>
      </c>
    </row>
    <row r="1169" spans="1:12" ht="14.4" x14ac:dyDescent="0.3">
      <c r="A1169" t="s">
        <v>3213</v>
      </c>
      <c r="B1169" s="1">
        <v>45689</v>
      </c>
      <c r="C1169" t="s">
        <v>285</v>
      </c>
      <c r="D1169" t="s">
        <v>1839</v>
      </c>
      <c r="E1169" t="s">
        <v>1998</v>
      </c>
      <c r="F1169" s="6">
        <v>1</v>
      </c>
      <c r="G1169" s="8">
        <v>458.69</v>
      </c>
      <c r="H1169" s="10">
        <v>458.69</v>
      </c>
      <c r="I1169" s="8">
        <f>salesfact[[#This Row],[Total Price ]]*J1169</f>
        <v>73.3904</v>
      </c>
      <c r="J1169" s="9">
        <v>0.16</v>
      </c>
      <c r="K1169" s="4" t="s">
        <v>2046</v>
      </c>
      <c r="L1169" s="10">
        <v>385.2996</v>
      </c>
    </row>
    <row r="1170" spans="1:12" ht="14.4" x14ac:dyDescent="0.3">
      <c r="A1170" t="s">
        <v>3214</v>
      </c>
      <c r="B1170" s="1">
        <v>45346</v>
      </c>
      <c r="C1170" t="s">
        <v>858</v>
      </c>
      <c r="D1170" t="s">
        <v>1763</v>
      </c>
      <c r="E1170" t="s">
        <v>1998</v>
      </c>
      <c r="F1170" s="6">
        <v>1</v>
      </c>
      <c r="G1170" s="8">
        <v>168.29</v>
      </c>
      <c r="H1170" s="10">
        <v>168.29</v>
      </c>
      <c r="I1170" s="8">
        <f>salesfact[[#This Row],[Total Price ]]*J1170</f>
        <v>8.4145000000000003</v>
      </c>
      <c r="J1170" s="9">
        <v>0.05</v>
      </c>
      <c r="K1170" s="4" t="s">
        <v>2046</v>
      </c>
      <c r="L1170" s="10">
        <v>159.87549999999999</v>
      </c>
    </row>
    <row r="1171" spans="1:12" ht="14.4" x14ac:dyDescent="0.3">
      <c r="A1171" t="s">
        <v>3215</v>
      </c>
      <c r="B1171" s="1">
        <v>45549</v>
      </c>
      <c r="C1171" t="s">
        <v>795</v>
      </c>
      <c r="D1171" t="s">
        <v>1708</v>
      </c>
      <c r="E1171" t="s">
        <v>2026</v>
      </c>
      <c r="F1171" s="6">
        <v>1</v>
      </c>
      <c r="G1171" s="8">
        <v>391.77</v>
      </c>
      <c r="H1171" s="10">
        <v>391.77</v>
      </c>
      <c r="I1171" s="8">
        <f>salesfact[[#This Row],[Total Price ]]*J1171</f>
        <v>39.177</v>
      </c>
      <c r="J1171" s="9">
        <v>0.1</v>
      </c>
      <c r="K1171" s="4" t="s">
        <v>2046</v>
      </c>
      <c r="L1171" s="10">
        <v>352.59300000000002</v>
      </c>
    </row>
    <row r="1172" spans="1:12" ht="14.4" x14ac:dyDescent="0.3">
      <c r="A1172" t="s">
        <v>3216</v>
      </c>
      <c r="B1172" s="1">
        <v>45900</v>
      </c>
      <c r="C1172" t="s">
        <v>1195</v>
      </c>
      <c r="D1172" t="s">
        <v>1689</v>
      </c>
      <c r="E1172" t="s">
        <v>2018</v>
      </c>
      <c r="F1172" s="6">
        <v>1</v>
      </c>
      <c r="G1172" s="8">
        <v>424.83</v>
      </c>
      <c r="H1172" s="10">
        <v>424.83</v>
      </c>
      <c r="I1172" s="8">
        <f>salesfact[[#This Row],[Total Price ]]*J1172</f>
        <v>21.241500000000002</v>
      </c>
      <c r="J1172" s="9">
        <v>0.05</v>
      </c>
      <c r="K1172" s="4" t="s">
        <v>2049</v>
      </c>
      <c r="L1172" s="10">
        <v>403.58850000000001</v>
      </c>
    </row>
    <row r="1173" spans="1:12" ht="14.4" x14ac:dyDescent="0.3">
      <c r="A1173" t="s">
        <v>3217</v>
      </c>
      <c r="B1173" s="1">
        <v>45308</v>
      </c>
      <c r="C1173" t="s">
        <v>257</v>
      </c>
      <c r="D1173" t="s">
        <v>1686</v>
      </c>
      <c r="E1173" t="s">
        <v>1985</v>
      </c>
      <c r="F1173" s="6">
        <v>1</v>
      </c>
      <c r="G1173" s="8">
        <v>499.46</v>
      </c>
      <c r="H1173" s="10">
        <v>499.46</v>
      </c>
      <c r="I1173" s="8">
        <f>salesfact[[#This Row],[Total Price ]]*J1173</f>
        <v>49.945999999999998</v>
      </c>
      <c r="J1173" s="9">
        <v>0.1</v>
      </c>
      <c r="K1173" s="4" t="s">
        <v>2044</v>
      </c>
      <c r="L1173" s="10">
        <v>449.51400000000001</v>
      </c>
    </row>
    <row r="1174" spans="1:12" ht="14.4" x14ac:dyDescent="0.3">
      <c r="A1174" t="s">
        <v>3218</v>
      </c>
      <c r="B1174" s="1">
        <v>45336</v>
      </c>
      <c r="C1174" t="s">
        <v>109</v>
      </c>
      <c r="D1174" t="s">
        <v>1963</v>
      </c>
      <c r="E1174" t="s">
        <v>1976</v>
      </c>
      <c r="F1174" s="6">
        <v>2</v>
      </c>
      <c r="G1174" s="8">
        <v>698.34</v>
      </c>
      <c r="H1174" s="10">
        <v>1396.68</v>
      </c>
      <c r="I1174" s="8">
        <f>salesfact[[#This Row],[Total Price ]]*J1174</f>
        <v>209.50200000000001</v>
      </c>
      <c r="J1174" s="9">
        <v>0.15</v>
      </c>
      <c r="K1174" s="4" t="s">
        <v>2046</v>
      </c>
      <c r="L1174" s="10">
        <v>1187.1780000000001</v>
      </c>
    </row>
    <row r="1175" spans="1:12" ht="14.4" x14ac:dyDescent="0.3">
      <c r="A1175" t="s">
        <v>3219</v>
      </c>
      <c r="B1175" s="1">
        <v>45213</v>
      </c>
      <c r="C1175" t="s">
        <v>1020</v>
      </c>
      <c r="D1175" t="s">
        <v>1833</v>
      </c>
      <c r="E1175" t="s">
        <v>2023</v>
      </c>
      <c r="F1175" s="6">
        <v>2</v>
      </c>
      <c r="G1175" s="8">
        <v>805.08</v>
      </c>
      <c r="H1175" s="10">
        <v>1610.16</v>
      </c>
      <c r="I1175" s="8">
        <f>salesfact[[#This Row],[Total Price ]]*J1175</f>
        <v>434.74320000000006</v>
      </c>
      <c r="J1175" s="9">
        <v>0.27</v>
      </c>
      <c r="K1175" s="4" t="s">
        <v>2046</v>
      </c>
      <c r="L1175" s="10">
        <v>1175.4168</v>
      </c>
    </row>
    <row r="1176" spans="1:12" ht="14.4" x14ac:dyDescent="0.3">
      <c r="A1176" t="s">
        <v>3220</v>
      </c>
      <c r="B1176" s="1">
        <v>45742</v>
      </c>
      <c r="C1176" t="s">
        <v>1540</v>
      </c>
      <c r="D1176" t="s">
        <v>1894</v>
      </c>
      <c r="E1176" t="s">
        <v>1980</v>
      </c>
      <c r="F1176" s="6">
        <v>4</v>
      </c>
      <c r="G1176" s="8">
        <v>934.79</v>
      </c>
      <c r="H1176" s="10">
        <v>3739.16</v>
      </c>
      <c r="I1176" s="8">
        <f>salesfact[[#This Row],[Total Price ]]*J1176</f>
        <v>299.13279999999997</v>
      </c>
      <c r="J1176" s="9">
        <v>0.08</v>
      </c>
      <c r="K1176" s="4" t="s">
        <v>2046</v>
      </c>
      <c r="L1176" s="10">
        <v>3440.0272</v>
      </c>
    </row>
    <row r="1177" spans="1:12" ht="14.4" x14ac:dyDescent="0.3">
      <c r="A1177" t="s">
        <v>3221</v>
      </c>
      <c r="B1177" s="1">
        <v>45932</v>
      </c>
      <c r="C1177" t="s">
        <v>109</v>
      </c>
      <c r="D1177" t="s">
        <v>1845</v>
      </c>
      <c r="E1177" t="s">
        <v>1976</v>
      </c>
      <c r="F1177" s="6">
        <v>2</v>
      </c>
      <c r="G1177" s="8">
        <v>424.54</v>
      </c>
      <c r="H1177" s="10">
        <v>849.08</v>
      </c>
      <c r="I1177" s="8">
        <f>salesfact[[#This Row],[Total Price ]]*J1177</f>
        <v>203.7792</v>
      </c>
      <c r="J1177" s="9">
        <v>0.24</v>
      </c>
      <c r="K1177" s="4" t="s">
        <v>2046</v>
      </c>
      <c r="L1177" s="10">
        <v>645.30080000000009</v>
      </c>
    </row>
    <row r="1178" spans="1:12" ht="14.4" x14ac:dyDescent="0.3">
      <c r="A1178" t="s">
        <v>3222</v>
      </c>
      <c r="B1178" s="1">
        <v>45462</v>
      </c>
      <c r="C1178" t="s">
        <v>1148</v>
      </c>
      <c r="D1178" t="s">
        <v>1918</v>
      </c>
      <c r="E1178" t="s">
        <v>2026</v>
      </c>
      <c r="F1178" s="6">
        <v>1</v>
      </c>
      <c r="G1178" s="8">
        <v>235.44</v>
      </c>
      <c r="H1178" s="10">
        <v>235.44</v>
      </c>
      <c r="I1178" s="8">
        <f>salesfact[[#This Row],[Total Price ]]*J1178</f>
        <v>44.733600000000003</v>
      </c>
      <c r="J1178" s="9">
        <v>0.19</v>
      </c>
      <c r="K1178" s="4" t="s">
        <v>2049</v>
      </c>
      <c r="L1178" s="10">
        <v>190.7064</v>
      </c>
    </row>
    <row r="1179" spans="1:12" ht="14.4" x14ac:dyDescent="0.3">
      <c r="A1179" t="s">
        <v>3223</v>
      </c>
      <c r="B1179" s="1">
        <v>45568</v>
      </c>
      <c r="C1179" t="s">
        <v>981</v>
      </c>
      <c r="D1179" t="s">
        <v>1811</v>
      </c>
      <c r="E1179" t="s">
        <v>2016</v>
      </c>
      <c r="F1179" s="6">
        <v>2</v>
      </c>
      <c r="G1179" s="8">
        <v>620.71</v>
      </c>
      <c r="H1179" s="10">
        <v>1241.42</v>
      </c>
      <c r="I1179" s="8">
        <f>salesfact[[#This Row],[Total Price ]]*J1179</f>
        <v>335.18340000000006</v>
      </c>
      <c r="J1179" s="9">
        <v>0.27</v>
      </c>
      <c r="K1179" s="4" t="s">
        <v>2044</v>
      </c>
      <c r="L1179" s="10">
        <v>906.23660000000007</v>
      </c>
    </row>
    <row r="1180" spans="1:12" ht="14.4" x14ac:dyDescent="0.3">
      <c r="A1180" t="s">
        <v>3224</v>
      </c>
      <c r="B1180" s="1">
        <v>45397</v>
      </c>
      <c r="C1180" t="s">
        <v>487</v>
      </c>
      <c r="D1180" t="s">
        <v>1704</v>
      </c>
      <c r="E1180" t="s">
        <v>2011</v>
      </c>
      <c r="F1180" s="6">
        <v>2</v>
      </c>
      <c r="G1180" s="8">
        <v>851.77</v>
      </c>
      <c r="H1180" s="10">
        <v>1703.54</v>
      </c>
      <c r="I1180" s="8">
        <f>salesfact[[#This Row],[Total Price ]]*J1180</f>
        <v>221.46020000000001</v>
      </c>
      <c r="J1180" s="9">
        <v>0.13</v>
      </c>
      <c r="K1180" s="4" t="s">
        <v>2046</v>
      </c>
      <c r="L1180" s="10">
        <v>1482.0798</v>
      </c>
    </row>
    <row r="1181" spans="1:12" ht="14.4" x14ac:dyDescent="0.3">
      <c r="A1181" t="s">
        <v>3225</v>
      </c>
      <c r="B1181" s="1">
        <v>45569</v>
      </c>
      <c r="C1181" t="s">
        <v>661</v>
      </c>
      <c r="D1181" t="s">
        <v>1798</v>
      </c>
      <c r="E1181" t="s">
        <v>1976</v>
      </c>
      <c r="F1181" s="6">
        <v>3</v>
      </c>
      <c r="G1181" s="8">
        <v>876.01</v>
      </c>
      <c r="H1181" s="10">
        <v>2628.0299999999997</v>
      </c>
      <c r="I1181" s="8">
        <f>salesfact[[#This Row],[Total Price ]]*J1181</f>
        <v>525.60599999999999</v>
      </c>
      <c r="J1181" s="9">
        <v>0.2</v>
      </c>
      <c r="K1181" s="4" t="s">
        <v>2044</v>
      </c>
      <c r="L1181" s="10">
        <v>2102.424</v>
      </c>
    </row>
    <row r="1182" spans="1:12" ht="14.4" x14ac:dyDescent="0.3">
      <c r="A1182" t="s">
        <v>3226</v>
      </c>
      <c r="B1182" s="1">
        <v>45353</v>
      </c>
      <c r="C1182" t="s">
        <v>996</v>
      </c>
      <c r="D1182" t="s">
        <v>1741</v>
      </c>
      <c r="E1182" t="s">
        <v>2005</v>
      </c>
      <c r="F1182" s="6">
        <v>2</v>
      </c>
      <c r="G1182" s="8">
        <v>717.21</v>
      </c>
      <c r="H1182" s="10">
        <v>1434.42</v>
      </c>
      <c r="I1182" s="8">
        <f>salesfact[[#This Row],[Total Price ]]*J1182</f>
        <v>215.16300000000001</v>
      </c>
      <c r="J1182" s="9">
        <v>0.15</v>
      </c>
      <c r="K1182" s="4" t="s">
        <v>2049</v>
      </c>
      <c r="L1182" s="10">
        <v>1219.2570000000001</v>
      </c>
    </row>
    <row r="1183" spans="1:12" ht="14.4" x14ac:dyDescent="0.3">
      <c r="A1183" t="s">
        <v>3227</v>
      </c>
      <c r="B1183" s="1">
        <v>45343</v>
      </c>
      <c r="C1183" t="s">
        <v>269</v>
      </c>
      <c r="D1183" t="s">
        <v>1786</v>
      </c>
      <c r="E1183" t="s">
        <v>2001</v>
      </c>
      <c r="F1183" s="6">
        <v>2</v>
      </c>
      <c r="G1183" s="8">
        <v>871.43</v>
      </c>
      <c r="H1183" s="10">
        <v>1742.86</v>
      </c>
      <c r="I1183" s="8">
        <f>salesfact[[#This Row],[Total Price ]]*J1183</f>
        <v>87.143000000000001</v>
      </c>
      <c r="J1183" s="9">
        <v>0.05</v>
      </c>
      <c r="K1183" s="4" t="s">
        <v>2044</v>
      </c>
      <c r="L1183" s="10">
        <v>1655.7170000000001</v>
      </c>
    </row>
    <row r="1184" spans="1:12" ht="14.4" x14ac:dyDescent="0.3">
      <c r="A1184" t="s">
        <v>3228</v>
      </c>
      <c r="B1184" s="1">
        <v>45321</v>
      </c>
      <c r="C1184" t="s">
        <v>1508</v>
      </c>
      <c r="D1184" t="s">
        <v>1769</v>
      </c>
      <c r="E1184" t="s">
        <v>1998</v>
      </c>
      <c r="F1184" s="6">
        <v>1</v>
      </c>
      <c r="G1184" s="8">
        <v>514.65</v>
      </c>
      <c r="H1184" s="10">
        <v>514.65</v>
      </c>
      <c r="I1184" s="8">
        <f>salesfact[[#This Row],[Total Price ]]*J1184</f>
        <v>92.636999999999986</v>
      </c>
      <c r="J1184" s="9">
        <v>0.18</v>
      </c>
      <c r="K1184" s="4" t="s">
        <v>2044</v>
      </c>
      <c r="L1184" s="10">
        <v>422.01299999999998</v>
      </c>
    </row>
    <row r="1185" spans="1:12" ht="14.4" x14ac:dyDescent="0.3">
      <c r="A1185" t="s">
        <v>3229</v>
      </c>
      <c r="B1185" s="1">
        <v>45650</v>
      </c>
      <c r="C1185" t="s">
        <v>1524</v>
      </c>
      <c r="D1185" t="s">
        <v>1851</v>
      </c>
      <c r="E1185" t="s">
        <v>2023</v>
      </c>
      <c r="F1185" s="6">
        <v>3</v>
      </c>
      <c r="G1185" s="8">
        <v>198.76</v>
      </c>
      <c r="H1185" s="10">
        <v>596.28</v>
      </c>
      <c r="I1185" s="8">
        <f>salesfact[[#This Row],[Total Price ]]*J1185</f>
        <v>166.95840000000001</v>
      </c>
      <c r="J1185" s="9">
        <v>0.28000000000000003</v>
      </c>
      <c r="K1185" s="4" t="s">
        <v>2049</v>
      </c>
      <c r="L1185" s="10">
        <v>429.32159999999999</v>
      </c>
    </row>
    <row r="1186" spans="1:12" ht="14.4" x14ac:dyDescent="0.3">
      <c r="A1186" t="s">
        <v>3230</v>
      </c>
      <c r="B1186" s="1">
        <v>45811</v>
      </c>
      <c r="C1186" t="s">
        <v>838</v>
      </c>
      <c r="D1186" t="s">
        <v>1854</v>
      </c>
      <c r="E1186" t="s">
        <v>1985</v>
      </c>
      <c r="F1186" s="6">
        <v>2</v>
      </c>
      <c r="G1186" s="8">
        <v>975.72</v>
      </c>
      <c r="H1186" s="10">
        <v>1951.44</v>
      </c>
      <c r="I1186" s="8">
        <f>salesfact[[#This Row],[Total Price ]]*J1186</f>
        <v>312.23040000000003</v>
      </c>
      <c r="J1186" s="9">
        <v>0.16</v>
      </c>
      <c r="K1186" s="4" t="s">
        <v>2049</v>
      </c>
      <c r="L1186" s="10">
        <v>1639.2095999999999</v>
      </c>
    </row>
    <row r="1187" spans="1:12" ht="14.4" x14ac:dyDescent="0.3">
      <c r="A1187" t="s">
        <v>3231</v>
      </c>
      <c r="B1187" s="1">
        <v>45505</v>
      </c>
      <c r="C1187" t="s">
        <v>1415</v>
      </c>
      <c r="D1187" t="s">
        <v>1700</v>
      </c>
      <c r="E1187" t="s">
        <v>1976</v>
      </c>
      <c r="F1187" s="6">
        <v>1</v>
      </c>
      <c r="G1187" s="8">
        <v>86.03</v>
      </c>
      <c r="H1187" s="10">
        <v>86.03</v>
      </c>
      <c r="I1187" s="8">
        <f>salesfact[[#This Row],[Total Price ]]*J1187</f>
        <v>0.86030000000000006</v>
      </c>
      <c r="J1187" s="9">
        <v>0.01</v>
      </c>
      <c r="K1187" s="4" t="s">
        <v>2044</v>
      </c>
      <c r="L1187" s="10">
        <v>85.169700000000006</v>
      </c>
    </row>
    <row r="1188" spans="1:12" ht="14.4" x14ac:dyDescent="0.3">
      <c r="A1188" t="s">
        <v>3232</v>
      </c>
      <c r="B1188" s="1">
        <v>45897</v>
      </c>
      <c r="C1188" t="s">
        <v>387</v>
      </c>
      <c r="D1188" t="s">
        <v>1827</v>
      </c>
      <c r="E1188" t="s">
        <v>2013</v>
      </c>
      <c r="F1188" s="6">
        <v>4</v>
      </c>
      <c r="G1188" s="8">
        <v>705.12</v>
      </c>
      <c r="H1188" s="10">
        <v>2820.48</v>
      </c>
      <c r="I1188" s="8">
        <f>salesfact[[#This Row],[Total Price ]]*J1188</f>
        <v>423.072</v>
      </c>
      <c r="J1188" s="9">
        <v>0.15</v>
      </c>
      <c r="K1188" s="4" t="s">
        <v>2046</v>
      </c>
      <c r="L1188" s="10">
        <v>2397.4079999999999</v>
      </c>
    </row>
    <row r="1189" spans="1:12" ht="14.4" x14ac:dyDescent="0.3">
      <c r="A1189" t="s">
        <v>3233</v>
      </c>
      <c r="B1189" s="1">
        <v>45602</v>
      </c>
      <c r="C1189" t="s">
        <v>1276</v>
      </c>
      <c r="D1189" t="s">
        <v>1711</v>
      </c>
      <c r="E1189" t="s">
        <v>2013</v>
      </c>
      <c r="F1189" s="6">
        <v>3</v>
      </c>
      <c r="G1189" s="8">
        <v>99.77</v>
      </c>
      <c r="H1189" s="10">
        <v>299.31</v>
      </c>
      <c r="I1189" s="8">
        <f>salesfact[[#This Row],[Total Price ]]*J1189</f>
        <v>2.9931000000000001</v>
      </c>
      <c r="J1189" s="9">
        <v>0.01</v>
      </c>
      <c r="K1189" s="4" t="s">
        <v>2046</v>
      </c>
      <c r="L1189" s="10">
        <v>296.31689999999998</v>
      </c>
    </row>
    <row r="1190" spans="1:12" ht="14.4" x14ac:dyDescent="0.3">
      <c r="A1190" t="s">
        <v>3234</v>
      </c>
      <c r="B1190" s="1">
        <v>45530</v>
      </c>
      <c r="C1190" t="s">
        <v>790</v>
      </c>
      <c r="D1190" t="s">
        <v>1763</v>
      </c>
      <c r="E1190" t="s">
        <v>2005</v>
      </c>
      <c r="F1190" s="6">
        <v>2</v>
      </c>
      <c r="G1190" s="8">
        <v>166.26</v>
      </c>
      <c r="H1190" s="10">
        <v>332.52</v>
      </c>
      <c r="I1190" s="8">
        <f>salesfact[[#This Row],[Total Price ]]*J1190</f>
        <v>46.552800000000005</v>
      </c>
      <c r="J1190" s="9">
        <v>0.14000000000000001</v>
      </c>
      <c r="K1190" s="4" t="s">
        <v>2046</v>
      </c>
      <c r="L1190" s="10">
        <v>285.96719999999999</v>
      </c>
    </row>
    <row r="1191" spans="1:12" ht="14.4" x14ac:dyDescent="0.3">
      <c r="A1191" t="s">
        <v>3235</v>
      </c>
      <c r="B1191" s="1">
        <v>45729</v>
      </c>
      <c r="C1191" t="s">
        <v>1524</v>
      </c>
      <c r="D1191" t="s">
        <v>1738</v>
      </c>
      <c r="E1191" t="s">
        <v>1992</v>
      </c>
      <c r="F1191" s="6">
        <v>1</v>
      </c>
      <c r="G1191" s="8">
        <v>429.25</v>
      </c>
      <c r="H1191" s="10">
        <v>429.25</v>
      </c>
      <c r="I1191" s="8">
        <f>salesfact[[#This Row],[Total Price ]]*J1191</f>
        <v>124.48249999999999</v>
      </c>
      <c r="J1191" s="9">
        <v>0.28999999999999998</v>
      </c>
      <c r="K1191" s="4" t="s">
        <v>2044</v>
      </c>
      <c r="L1191" s="10">
        <v>304.76749999999998</v>
      </c>
    </row>
    <row r="1192" spans="1:12" ht="14.4" x14ac:dyDescent="0.3">
      <c r="A1192" t="s">
        <v>3236</v>
      </c>
      <c r="B1192" s="1">
        <v>45468</v>
      </c>
      <c r="C1192" t="s">
        <v>1482</v>
      </c>
      <c r="D1192" t="s">
        <v>1638</v>
      </c>
      <c r="E1192" t="s">
        <v>2005</v>
      </c>
      <c r="F1192" s="6">
        <v>2</v>
      </c>
      <c r="G1192" s="8">
        <v>540.48</v>
      </c>
      <c r="H1192" s="10">
        <v>1080.96</v>
      </c>
      <c r="I1192" s="8">
        <f>salesfact[[#This Row],[Total Price ]]*J1192</f>
        <v>313.47839999999997</v>
      </c>
      <c r="J1192" s="9">
        <v>0.28999999999999998</v>
      </c>
      <c r="K1192" s="4" t="s">
        <v>2044</v>
      </c>
      <c r="L1192" s="10">
        <v>767.48159999999996</v>
      </c>
    </row>
    <row r="1193" spans="1:12" ht="14.4" x14ac:dyDescent="0.3">
      <c r="A1193" t="s">
        <v>3237</v>
      </c>
      <c r="B1193" s="1">
        <v>45936</v>
      </c>
      <c r="C1193" t="s">
        <v>976</v>
      </c>
      <c r="D1193" t="s">
        <v>1842</v>
      </c>
      <c r="E1193" t="s">
        <v>2018</v>
      </c>
      <c r="F1193" s="6">
        <v>2</v>
      </c>
      <c r="G1193" s="8">
        <v>579.52</v>
      </c>
      <c r="H1193" s="10">
        <v>1159.04</v>
      </c>
      <c r="I1193" s="8">
        <f>salesfact[[#This Row],[Total Price ]]*J1193</f>
        <v>11.590400000000001</v>
      </c>
      <c r="J1193" s="9">
        <v>0.01</v>
      </c>
      <c r="K1193" s="4" t="s">
        <v>2046</v>
      </c>
      <c r="L1193" s="10">
        <v>1147.4495999999999</v>
      </c>
    </row>
    <row r="1194" spans="1:12" ht="14.4" x14ac:dyDescent="0.3">
      <c r="A1194" t="s">
        <v>3238</v>
      </c>
      <c r="B1194" s="1">
        <v>45622</v>
      </c>
      <c r="C1194" t="s">
        <v>141</v>
      </c>
      <c r="D1194" t="s">
        <v>1873</v>
      </c>
      <c r="E1194" t="s">
        <v>2026</v>
      </c>
      <c r="F1194" s="6">
        <v>4</v>
      </c>
      <c r="G1194" s="8">
        <v>477.52</v>
      </c>
      <c r="H1194" s="10">
        <v>1910.08</v>
      </c>
      <c r="I1194" s="8">
        <f>salesfact[[#This Row],[Total Price ]]*J1194</f>
        <v>133.7056</v>
      </c>
      <c r="J1194" s="9">
        <v>7.0000000000000007E-2</v>
      </c>
      <c r="K1194" s="4" t="s">
        <v>2046</v>
      </c>
      <c r="L1194" s="10">
        <v>1776.3743999999999</v>
      </c>
    </row>
    <row r="1195" spans="1:12" ht="14.4" x14ac:dyDescent="0.3">
      <c r="A1195" t="s">
        <v>3239</v>
      </c>
      <c r="B1195" s="1">
        <v>45705</v>
      </c>
      <c r="C1195" t="s">
        <v>942</v>
      </c>
      <c r="D1195" t="s">
        <v>1939</v>
      </c>
      <c r="E1195" t="s">
        <v>1995</v>
      </c>
      <c r="F1195" s="6">
        <v>3</v>
      </c>
      <c r="G1195" s="8">
        <v>242.58</v>
      </c>
      <c r="H1195" s="10">
        <v>727.74</v>
      </c>
      <c r="I1195" s="8">
        <f>salesfact[[#This Row],[Total Price ]]*J1195</f>
        <v>181.935</v>
      </c>
      <c r="J1195" s="9">
        <v>0.25</v>
      </c>
      <c r="K1195" s="4" t="s">
        <v>2044</v>
      </c>
      <c r="L1195" s="10">
        <v>545.80500000000006</v>
      </c>
    </row>
    <row r="1196" spans="1:12" ht="14.4" x14ac:dyDescent="0.3">
      <c r="A1196" t="s">
        <v>3240</v>
      </c>
      <c r="B1196" s="1">
        <v>45250</v>
      </c>
      <c r="C1196" t="s">
        <v>1265</v>
      </c>
      <c r="D1196" t="s">
        <v>1738</v>
      </c>
      <c r="E1196" t="s">
        <v>2026</v>
      </c>
      <c r="F1196" s="6">
        <v>2</v>
      </c>
      <c r="G1196" s="8">
        <v>519.29999999999995</v>
      </c>
      <c r="H1196" s="10">
        <v>1038.5999999999999</v>
      </c>
      <c r="I1196" s="8">
        <f>salesfact[[#This Row],[Total Price ]]*J1196</f>
        <v>93.47399999999999</v>
      </c>
      <c r="J1196" s="9">
        <v>0.09</v>
      </c>
      <c r="K1196" s="4" t="s">
        <v>2046</v>
      </c>
      <c r="L1196" s="10">
        <v>945.12599999999998</v>
      </c>
    </row>
    <row r="1197" spans="1:12" ht="14.4" x14ac:dyDescent="0.3">
      <c r="A1197" t="s">
        <v>3241</v>
      </c>
      <c r="B1197" s="1">
        <v>45684</v>
      </c>
      <c r="C1197" t="s">
        <v>1608</v>
      </c>
      <c r="D1197" t="s">
        <v>1948</v>
      </c>
      <c r="E1197" t="s">
        <v>2011</v>
      </c>
      <c r="F1197" s="6">
        <v>3</v>
      </c>
      <c r="G1197" s="8">
        <v>845.67</v>
      </c>
      <c r="H1197" s="10">
        <v>2537.0099999999998</v>
      </c>
      <c r="I1197" s="8">
        <f>salesfact[[#This Row],[Total Price ]]*J1197</f>
        <v>304.44119999999998</v>
      </c>
      <c r="J1197" s="9">
        <v>0.12</v>
      </c>
      <c r="K1197" s="4" t="s">
        <v>2049</v>
      </c>
      <c r="L1197" s="10">
        <v>2232.5688</v>
      </c>
    </row>
    <row r="1198" spans="1:12" ht="14.4" x14ac:dyDescent="0.3">
      <c r="A1198" t="s">
        <v>3242</v>
      </c>
      <c r="B1198" s="1">
        <v>45395</v>
      </c>
      <c r="C1198" t="s">
        <v>1083</v>
      </c>
      <c r="D1198" t="s">
        <v>1830</v>
      </c>
      <c r="E1198" t="s">
        <v>2023</v>
      </c>
      <c r="F1198" s="6">
        <v>4</v>
      </c>
      <c r="G1198" s="8">
        <v>750.26</v>
      </c>
      <c r="H1198" s="10">
        <v>3001.04</v>
      </c>
      <c r="I1198" s="8">
        <f>salesfact[[#This Row],[Total Price ]]*J1198</f>
        <v>30.010400000000001</v>
      </c>
      <c r="J1198" s="9">
        <v>0.01</v>
      </c>
      <c r="K1198" s="4" t="s">
        <v>2046</v>
      </c>
      <c r="L1198" s="10">
        <v>2971.0295999999998</v>
      </c>
    </row>
    <row r="1199" spans="1:12" ht="14.4" x14ac:dyDescent="0.3">
      <c r="A1199" t="s">
        <v>3243</v>
      </c>
      <c r="B1199" s="1">
        <v>45382</v>
      </c>
      <c r="C1199" t="s">
        <v>1165</v>
      </c>
      <c r="D1199" t="s">
        <v>1942</v>
      </c>
      <c r="E1199" t="s">
        <v>2013</v>
      </c>
      <c r="F1199" s="6">
        <v>4</v>
      </c>
      <c r="G1199" s="8">
        <v>294.38</v>
      </c>
      <c r="H1199" s="10">
        <v>1177.52</v>
      </c>
      <c r="I1199" s="8">
        <f>salesfact[[#This Row],[Total Price ]]*J1199</f>
        <v>235.50400000000002</v>
      </c>
      <c r="J1199" s="9">
        <v>0.2</v>
      </c>
      <c r="K1199" s="4" t="s">
        <v>2044</v>
      </c>
      <c r="L1199" s="10">
        <v>942.01600000000008</v>
      </c>
    </row>
    <row r="1200" spans="1:12" ht="14.4" x14ac:dyDescent="0.3">
      <c r="A1200" t="s">
        <v>3244</v>
      </c>
      <c r="B1200" s="1">
        <v>45919</v>
      </c>
      <c r="C1200" t="s">
        <v>424</v>
      </c>
      <c r="D1200" t="s">
        <v>1954</v>
      </c>
      <c r="E1200" t="s">
        <v>1980</v>
      </c>
      <c r="F1200" s="6">
        <v>3</v>
      </c>
      <c r="G1200" s="8">
        <v>583.52</v>
      </c>
      <c r="H1200" s="10">
        <v>1750.56</v>
      </c>
      <c r="I1200" s="8">
        <f>salesfact[[#This Row],[Total Price ]]*J1200</f>
        <v>122.53920000000001</v>
      </c>
      <c r="J1200" s="9">
        <v>7.0000000000000007E-2</v>
      </c>
      <c r="K1200" s="4" t="s">
        <v>2046</v>
      </c>
      <c r="L1200" s="10">
        <v>1628.0208</v>
      </c>
    </row>
    <row r="1201" spans="1:12" ht="14.4" x14ac:dyDescent="0.3">
      <c r="A1201" t="s">
        <v>3245</v>
      </c>
      <c r="B1201" s="1">
        <v>45453</v>
      </c>
      <c r="C1201" t="s">
        <v>1551</v>
      </c>
      <c r="D1201" t="s">
        <v>1933</v>
      </c>
      <c r="E1201" t="s">
        <v>2023</v>
      </c>
      <c r="F1201" s="6">
        <v>2</v>
      </c>
      <c r="G1201" s="8">
        <v>635.22</v>
      </c>
      <c r="H1201" s="10">
        <v>1270.44</v>
      </c>
      <c r="I1201" s="8">
        <f>salesfact[[#This Row],[Total Price ]]*J1201</f>
        <v>381.13200000000001</v>
      </c>
      <c r="J1201" s="9">
        <v>0.3</v>
      </c>
      <c r="K1201" s="4" t="s">
        <v>2049</v>
      </c>
      <c r="L1201" s="10">
        <v>889.30799999999999</v>
      </c>
    </row>
    <row r="1202" spans="1:12" ht="14.4" x14ac:dyDescent="0.3">
      <c r="A1202" t="s">
        <v>3246</v>
      </c>
      <c r="B1202" s="1">
        <v>45313</v>
      </c>
      <c r="C1202" t="s">
        <v>1443</v>
      </c>
      <c r="D1202" t="s">
        <v>1863</v>
      </c>
      <c r="E1202" t="s">
        <v>1980</v>
      </c>
      <c r="F1202" s="6">
        <v>1</v>
      </c>
      <c r="G1202" s="8">
        <v>743.55</v>
      </c>
      <c r="H1202" s="10">
        <v>743.55</v>
      </c>
      <c r="I1202" s="8">
        <f>salesfact[[#This Row],[Total Price ]]*J1202</f>
        <v>81.790499999999994</v>
      </c>
      <c r="J1202" s="9">
        <v>0.11</v>
      </c>
      <c r="K1202" s="4" t="s">
        <v>2049</v>
      </c>
      <c r="L1202" s="10">
        <v>661.7595</v>
      </c>
    </row>
    <row r="1203" spans="1:12" ht="14.4" x14ac:dyDescent="0.3">
      <c r="A1203" t="s">
        <v>3247</v>
      </c>
      <c r="B1203" s="1">
        <v>45377</v>
      </c>
      <c r="C1203" t="s">
        <v>440</v>
      </c>
      <c r="D1203" t="s">
        <v>1795</v>
      </c>
      <c r="E1203" t="s">
        <v>1985</v>
      </c>
      <c r="F1203" s="6">
        <v>4</v>
      </c>
      <c r="G1203" s="8">
        <v>530.45000000000005</v>
      </c>
      <c r="H1203" s="10">
        <v>2121.8000000000002</v>
      </c>
      <c r="I1203" s="8">
        <f>salesfact[[#This Row],[Total Price ]]*J1203</f>
        <v>275.83400000000006</v>
      </c>
      <c r="J1203" s="9">
        <v>0.13</v>
      </c>
      <c r="K1203" s="4" t="s">
        <v>2044</v>
      </c>
      <c r="L1203" s="10">
        <v>1845.9659999999999</v>
      </c>
    </row>
    <row r="1204" spans="1:12" ht="14.4" x14ac:dyDescent="0.3">
      <c r="A1204" t="s">
        <v>3248</v>
      </c>
      <c r="B1204" s="1">
        <v>45371</v>
      </c>
      <c r="C1204" t="s">
        <v>959</v>
      </c>
      <c r="D1204" t="s">
        <v>1863</v>
      </c>
      <c r="E1204" t="s">
        <v>2005</v>
      </c>
      <c r="F1204" s="6">
        <v>2</v>
      </c>
      <c r="G1204" s="8">
        <v>972.4</v>
      </c>
      <c r="H1204" s="10">
        <v>1944.8</v>
      </c>
      <c r="I1204" s="8">
        <f>salesfact[[#This Row],[Total Price ]]*J1204</f>
        <v>116.68799999999999</v>
      </c>
      <c r="J1204" s="9">
        <v>0.06</v>
      </c>
      <c r="K1204" s="4" t="s">
        <v>2049</v>
      </c>
      <c r="L1204" s="10">
        <v>1828.1120000000001</v>
      </c>
    </row>
    <row r="1205" spans="1:12" ht="14.4" x14ac:dyDescent="0.3">
      <c r="A1205" t="s">
        <v>3249</v>
      </c>
      <c r="B1205" s="1">
        <v>45797</v>
      </c>
      <c r="C1205" t="s">
        <v>1297</v>
      </c>
      <c r="D1205" t="s">
        <v>1700</v>
      </c>
      <c r="E1205" t="s">
        <v>2029</v>
      </c>
      <c r="F1205" s="6">
        <v>3</v>
      </c>
      <c r="G1205" s="8">
        <v>197.93</v>
      </c>
      <c r="H1205" s="10">
        <v>593.79</v>
      </c>
      <c r="I1205" s="8">
        <f>salesfact[[#This Row],[Total Price ]]*J1205</f>
        <v>0</v>
      </c>
      <c r="J1205" s="9">
        <v>0</v>
      </c>
      <c r="K1205" s="4" t="s">
        <v>2049</v>
      </c>
      <c r="L1205" s="10">
        <v>593.79</v>
      </c>
    </row>
    <row r="1206" spans="1:12" ht="14.4" x14ac:dyDescent="0.3">
      <c r="A1206" t="s">
        <v>3250</v>
      </c>
      <c r="B1206" s="1">
        <v>45575</v>
      </c>
      <c r="C1206" t="s">
        <v>1192</v>
      </c>
      <c r="D1206" t="s">
        <v>1927</v>
      </c>
      <c r="E1206" t="s">
        <v>2011</v>
      </c>
      <c r="F1206" s="6">
        <v>4</v>
      </c>
      <c r="G1206" s="8">
        <v>565.51</v>
      </c>
      <c r="H1206" s="10">
        <v>2262.04</v>
      </c>
      <c r="I1206" s="8">
        <f>salesfact[[#This Row],[Total Price ]]*J1206</f>
        <v>361.9264</v>
      </c>
      <c r="J1206" s="9">
        <v>0.16</v>
      </c>
      <c r="K1206" s="4" t="s">
        <v>2046</v>
      </c>
      <c r="L1206" s="10">
        <v>1900.1135999999999</v>
      </c>
    </row>
    <row r="1207" spans="1:12" ht="14.4" x14ac:dyDescent="0.3">
      <c r="A1207" t="s">
        <v>3251</v>
      </c>
      <c r="B1207" s="1">
        <v>45566</v>
      </c>
      <c r="C1207" t="s">
        <v>1359</v>
      </c>
      <c r="D1207" t="s">
        <v>1779</v>
      </c>
      <c r="E1207" t="s">
        <v>1988</v>
      </c>
      <c r="F1207" s="6">
        <v>4</v>
      </c>
      <c r="G1207" s="8">
        <v>983.38</v>
      </c>
      <c r="H1207" s="10">
        <v>3933.52</v>
      </c>
      <c r="I1207" s="8">
        <f>salesfact[[#This Row],[Total Price ]]*J1207</f>
        <v>983.38</v>
      </c>
      <c r="J1207" s="9">
        <v>0.25</v>
      </c>
      <c r="K1207" s="4" t="s">
        <v>2049</v>
      </c>
      <c r="L1207" s="10">
        <v>2950.14</v>
      </c>
    </row>
    <row r="1208" spans="1:12" ht="14.4" x14ac:dyDescent="0.3">
      <c r="A1208" t="s">
        <v>3252</v>
      </c>
      <c r="B1208" s="1">
        <v>45252</v>
      </c>
      <c r="C1208" t="s">
        <v>867</v>
      </c>
      <c r="D1208" t="s">
        <v>1963</v>
      </c>
      <c r="E1208" t="s">
        <v>2005</v>
      </c>
      <c r="F1208" s="6">
        <v>1</v>
      </c>
      <c r="G1208" s="8">
        <v>955.06</v>
      </c>
      <c r="H1208" s="10">
        <v>955.06</v>
      </c>
      <c r="I1208" s="8">
        <f>salesfact[[#This Row],[Total Price ]]*J1208</f>
        <v>133.70840000000001</v>
      </c>
      <c r="J1208" s="9">
        <v>0.14000000000000001</v>
      </c>
      <c r="K1208" s="4" t="s">
        <v>2044</v>
      </c>
      <c r="L1208" s="10">
        <v>821.35159999999996</v>
      </c>
    </row>
    <row r="1209" spans="1:12" ht="14.4" x14ac:dyDescent="0.3">
      <c r="A1209" t="s">
        <v>3253</v>
      </c>
      <c r="B1209" s="1">
        <v>45693</v>
      </c>
      <c r="C1209" t="s">
        <v>1221</v>
      </c>
      <c r="D1209" t="s">
        <v>1842</v>
      </c>
      <c r="E1209" t="s">
        <v>2020</v>
      </c>
      <c r="F1209" s="6">
        <v>3</v>
      </c>
      <c r="G1209" s="8">
        <v>597.46</v>
      </c>
      <c r="H1209" s="10">
        <v>1792.38</v>
      </c>
      <c r="I1209" s="8">
        <f>salesfact[[#This Row],[Total Price ]]*J1209</f>
        <v>35.8476</v>
      </c>
      <c r="J1209" s="9">
        <v>0.02</v>
      </c>
      <c r="K1209" s="4" t="s">
        <v>2046</v>
      </c>
      <c r="L1209" s="10">
        <v>1756.5324000000001</v>
      </c>
    </row>
    <row r="1210" spans="1:12" ht="14.4" x14ac:dyDescent="0.3">
      <c r="A1210" t="s">
        <v>3254</v>
      </c>
      <c r="B1210" s="1">
        <v>45446</v>
      </c>
      <c r="C1210" t="s">
        <v>1117</v>
      </c>
      <c r="D1210" t="s">
        <v>1673</v>
      </c>
      <c r="E1210" t="s">
        <v>2023</v>
      </c>
      <c r="F1210" s="6">
        <v>3</v>
      </c>
      <c r="G1210" s="8">
        <v>581.09</v>
      </c>
      <c r="H1210" s="10">
        <v>1743.27</v>
      </c>
      <c r="I1210" s="8">
        <f>salesfact[[#This Row],[Total Price ]]*J1210</f>
        <v>174.327</v>
      </c>
      <c r="J1210" s="9">
        <v>0.1</v>
      </c>
      <c r="K1210" s="4" t="s">
        <v>2049</v>
      </c>
      <c r="L1210" s="10">
        <v>1568.943</v>
      </c>
    </row>
    <row r="1211" spans="1:12" ht="14.4" x14ac:dyDescent="0.3">
      <c r="A1211" t="s">
        <v>3255</v>
      </c>
      <c r="B1211" s="1">
        <v>45862</v>
      </c>
      <c r="C1211" t="s">
        <v>261</v>
      </c>
      <c r="D1211" t="s">
        <v>1750</v>
      </c>
      <c r="E1211" t="s">
        <v>1988</v>
      </c>
      <c r="F1211" s="6">
        <v>4</v>
      </c>
      <c r="G1211" s="8">
        <v>153.94999999999999</v>
      </c>
      <c r="H1211" s="10">
        <v>615.79999999999995</v>
      </c>
      <c r="I1211" s="8">
        <f>salesfact[[#This Row],[Total Price ]]*J1211</f>
        <v>67.738</v>
      </c>
      <c r="J1211" s="9">
        <v>0.11</v>
      </c>
      <c r="K1211" s="4" t="s">
        <v>2046</v>
      </c>
      <c r="L1211" s="10">
        <v>548.06200000000001</v>
      </c>
    </row>
    <row r="1212" spans="1:12" ht="14.4" x14ac:dyDescent="0.3">
      <c r="A1212" t="s">
        <v>3256</v>
      </c>
      <c r="B1212" s="1">
        <v>45530</v>
      </c>
      <c r="C1212" t="s">
        <v>363</v>
      </c>
      <c r="D1212" t="s">
        <v>1769</v>
      </c>
      <c r="E1212" t="s">
        <v>2001</v>
      </c>
      <c r="F1212" s="6">
        <v>4</v>
      </c>
      <c r="G1212" s="8">
        <v>271.04000000000002</v>
      </c>
      <c r="H1212" s="10">
        <v>1084.1600000000001</v>
      </c>
      <c r="I1212" s="8">
        <f>salesfact[[#This Row],[Total Price ]]*J1212</f>
        <v>130.0992</v>
      </c>
      <c r="J1212" s="9">
        <v>0.12</v>
      </c>
      <c r="K1212" s="4" t="s">
        <v>2049</v>
      </c>
      <c r="L1212" s="10">
        <v>954.06080000000009</v>
      </c>
    </row>
    <row r="1213" spans="1:12" ht="14.4" x14ac:dyDescent="0.3">
      <c r="A1213" t="s">
        <v>3257</v>
      </c>
      <c r="B1213" s="1">
        <v>45558</v>
      </c>
      <c r="C1213" t="s">
        <v>91</v>
      </c>
      <c r="D1213" t="s">
        <v>1766</v>
      </c>
      <c r="E1213" t="s">
        <v>1995</v>
      </c>
      <c r="F1213" s="6">
        <v>4</v>
      </c>
      <c r="G1213" s="8">
        <v>328.27</v>
      </c>
      <c r="H1213" s="10">
        <v>1313.08</v>
      </c>
      <c r="I1213" s="8">
        <f>salesfact[[#This Row],[Total Price ]]*J1213</f>
        <v>118.17719999999998</v>
      </c>
      <c r="J1213" s="9">
        <v>0.09</v>
      </c>
      <c r="K1213" s="4" t="s">
        <v>2046</v>
      </c>
      <c r="L1213" s="10">
        <v>1194.9028000000001</v>
      </c>
    </row>
    <row r="1214" spans="1:12" ht="14.4" x14ac:dyDescent="0.3">
      <c r="A1214" t="s">
        <v>3258</v>
      </c>
      <c r="B1214" s="1">
        <v>45472</v>
      </c>
      <c r="C1214" t="s">
        <v>1615</v>
      </c>
      <c r="D1214" t="s">
        <v>1708</v>
      </c>
      <c r="E1214" t="s">
        <v>2018</v>
      </c>
      <c r="F1214" s="6">
        <v>4</v>
      </c>
      <c r="G1214" s="8">
        <v>884.71</v>
      </c>
      <c r="H1214" s="10">
        <v>3538.84</v>
      </c>
      <c r="I1214" s="8">
        <f>salesfact[[#This Row],[Total Price ]]*J1214</f>
        <v>318.49560000000002</v>
      </c>
      <c r="J1214" s="9">
        <v>0.09</v>
      </c>
      <c r="K1214" s="4" t="s">
        <v>2046</v>
      </c>
      <c r="L1214" s="10">
        <v>3220.3444</v>
      </c>
    </row>
    <row r="1215" spans="1:12" ht="14.4" x14ac:dyDescent="0.3">
      <c r="A1215" t="s">
        <v>3259</v>
      </c>
      <c r="B1215" s="1">
        <v>45809</v>
      </c>
      <c r="C1215" t="s">
        <v>909</v>
      </c>
      <c r="D1215" t="s">
        <v>1882</v>
      </c>
      <c r="E1215" t="s">
        <v>1988</v>
      </c>
      <c r="F1215" s="6">
        <v>1</v>
      </c>
      <c r="G1215" s="8">
        <v>41.39</v>
      </c>
      <c r="H1215" s="10">
        <v>41.39</v>
      </c>
      <c r="I1215" s="8">
        <f>salesfact[[#This Row],[Total Price ]]*J1215</f>
        <v>0.41389999999999999</v>
      </c>
      <c r="J1215" s="9">
        <v>0.01</v>
      </c>
      <c r="K1215" s="4" t="s">
        <v>2044</v>
      </c>
      <c r="L1215" s="10">
        <v>40.976100000000002</v>
      </c>
    </row>
    <row r="1216" spans="1:12" ht="14.4" x14ac:dyDescent="0.3">
      <c r="A1216" t="s">
        <v>3260</v>
      </c>
      <c r="B1216" s="1">
        <v>45783</v>
      </c>
      <c r="C1216" t="s">
        <v>650</v>
      </c>
      <c r="D1216" t="s">
        <v>1836</v>
      </c>
      <c r="E1216" t="s">
        <v>2005</v>
      </c>
      <c r="F1216" s="6">
        <v>4</v>
      </c>
      <c r="G1216" s="8">
        <v>64.06</v>
      </c>
      <c r="H1216" s="10">
        <v>256.24</v>
      </c>
      <c r="I1216" s="8">
        <f>salesfact[[#This Row],[Total Price ]]*J1216</f>
        <v>66.622399999999999</v>
      </c>
      <c r="J1216" s="9">
        <v>0.26</v>
      </c>
      <c r="K1216" s="4" t="s">
        <v>2044</v>
      </c>
      <c r="L1216" s="10">
        <v>189.61760000000001</v>
      </c>
    </row>
    <row r="1217" spans="1:12" ht="14.4" x14ac:dyDescent="0.3">
      <c r="A1217" t="s">
        <v>3261</v>
      </c>
      <c r="B1217" s="1">
        <v>45849</v>
      </c>
      <c r="C1217" t="s">
        <v>1203</v>
      </c>
      <c r="D1217" t="s">
        <v>1801</v>
      </c>
      <c r="E1217" t="s">
        <v>2005</v>
      </c>
      <c r="F1217" s="6">
        <v>2</v>
      </c>
      <c r="G1217" s="8">
        <v>152.25</v>
      </c>
      <c r="H1217" s="10">
        <v>304.5</v>
      </c>
      <c r="I1217" s="8">
        <f>salesfact[[#This Row],[Total Price ]]*J1217</f>
        <v>39.585000000000001</v>
      </c>
      <c r="J1217" s="9">
        <v>0.13</v>
      </c>
      <c r="K1217" s="4" t="s">
        <v>2044</v>
      </c>
      <c r="L1217" s="10">
        <v>264.91500000000002</v>
      </c>
    </row>
    <row r="1218" spans="1:12" ht="14.4" x14ac:dyDescent="0.3">
      <c r="A1218" t="s">
        <v>3262</v>
      </c>
      <c r="B1218" s="1">
        <v>45281</v>
      </c>
      <c r="C1218" t="s">
        <v>435</v>
      </c>
      <c r="D1218" t="s">
        <v>1693</v>
      </c>
      <c r="E1218" t="s">
        <v>2032</v>
      </c>
      <c r="F1218" s="6">
        <v>2</v>
      </c>
      <c r="G1218" s="8">
        <v>889.04</v>
      </c>
      <c r="H1218" s="10">
        <v>1778.08</v>
      </c>
      <c r="I1218" s="8">
        <f>salesfact[[#This Row],[Total Price ]]*J1218</f>
        <v>408.95839999999998</v>
      </c>
      <c r="J1218" s="9">
        <v>0.23</v>
      </c>
      <c r="K1218" s="4" t="s">
        <v>2044</v>
      </c>
      <c r="L1218" s="10">
        <v>1369.1215999999999</v>
      </c>
    </row>
    <row r="1219" spans="1:12" ht="14.4" x14ac:dyDescent="0.3">
      <c r="A1219" t="s">
        <v>3263</v>
      </c>
      <c r="B1219" s="1">
        <v>45322</v>
      </c>
      <c r="C1219" t="s">
        <v>638</v>
      </c>
      <c r="D1219" t="s">
        <v>1772</v>
      </c>
      <c r="E1219" t="s">
        <v>2008</v>
      </c>
      <c r="F1219" s="6">
        <v>3</v>
      </c>
      <c r="G1219" s="8">
        <v>145.25</v>
      </c>
      <c r="H1219" s="10">
        <v>435.75</v>
      </c>
      <c r="I1219" s="8">
        <f>salesfact[[#This Row],[Total Price ]]*J1219</f>
        <v>104.58</v>
      </c>
      <c r="J1219" s="9">
        <v>0.24</v>
      </c>
      <c r="K1219" s="4" t="s">
        <v>2046</v>
      </c>
      <c r="L1219" s="10">
        <v>331.17</v>
      </c>
    </row>
    <row r="1220" spans="1:12" ht="14.4" x14ac:dyDescent="0.3">
      <c r="A1220" t="s">
        <v>3264</v>
      </c>
      <c r="B1220" s="1">
        <v>45560</v>
      </c>
      <c r="C1220" t="s">
        <v>269</v>
      </c>
      <c r="D1220" t="s">
        <v>1930</v>
      </c>
      <c r="E1220" t="s">
        <v>1980</v>
      </c>
      <c r="F1220" s="6">
        <v>2</v>
      </c>
      <c r="G1220" s="8">
        <v>898.45</v>
      </c>
      <c r="H1220" s="10">
        <v>1796.9</v>
      </c>
      <c r="I1220" s="8">
        <f>salesfact[[#This Row],[Total Price ]]*J1220</f>
        <v>521.101</v>
      </c>
      <c r="J1220" s="9">
        <v>0.28999999999999998</v>
      </c>
      <c r="K1220" s="4" t="s">
        <v>2049</v>
      </c>
      <c r="L1220" s="10">
        <v>1275.799</v>
      </c>
    </row>
    <row r="1221" spans="1:12" ht="14.4" x14ac:dyDescent="0.3">
      <c r="A1221" t="s">
        <v>3265</v>
      </c>
      <c r="B1221" s="1">
        <v>45905</v>
      </c>
      <c r="C1221" t="s">
        <v>158</v>
      </c>
      <c r="D1221" t="s">
        <v>1766</v>
      </c>
      <c r="E1221" t="s">
        <v>2020</v>
      </c>
      <c r="F1221" s="6">
        <v>4</v>
      </c>
      <c r="G1221" s="8">
        <v>642.04999999999995</v>
      </c>
      <c r="H1221" s="10">
        <v>2568.1999999999998</v>
      </c>
      <c r="I1221" s="8">
        <f>salesfact[[#This Row],[Total Price ]]*J1221</f>
        <v>642.04999999999995</v>
      </c>
      <c r="J1221" s="9">
        <v>0.25</v>
      </c>
      <c r="K1221" s="4" t="s">
        <v>2044</v>
      </c>
      <c r="L1221" s="10">
        <v>1926.15</v>
      </c>
    </row>
    <row r="1222" spans="1:12" ht="14.4" x14ac:dyDescent="0.3">
      <c r="A1222" t="s">
        <v>3266</v>
      </c>
      <c r="B1222" s="1">
        <v>45531</v>
      </c>
      <c r="C1222" t="s">
        <v>1107</v>
      </c>
      <c r="D1222" t="s">
        <v>1918</v>
      </c>
      <c r="E1222" t="s">
        <v>1998</v>
      </c>
      <c r="F1222" s="6">
        <v>4</v>
      </c>
      <c r="G1222" s="8">
        <v>450.83</v>
      </c>
      <c r="H1222" s="10">
        <v>1803.32</v>
      </c>
      <c r="I1222" s="8">
        <f>salesfact[[#This Row],[Total Price ]]*J1222</f>
        <v>432.79679999999996</v>
      </c>
      <c r="J1222" s="9">
        <v>0.24</v>
      </c>
      <c r="K1222" s="4" t="s">
        <v>2044</v>
      </c>
      <c r="L1222" s="10">
        <v>1370.5232000000001</v>
      </c>
    </row>
    <row r="1223" spans="1:12" ht="14.4" x14ac:dyDescent="0.3">
      <c r="A1223" t="s">
        <v>3267</v>
      </c>
      <c r="B1223" s="1">
        <v>45216</v>
      </c>
      <c r="C1223" t="s">
        <v>67</v>
      </c>
      <c r="D1223" t="s">
        <v>1821</v>
      </c>
      <c r="E1223" t="s">
        <v>2032</v>
      </c>
      <c r="F1223" s="6">
        <v>2</v>
      </c>
      <c r="G1223" s="8">
        <v>441.03</v>
      </c>
      <c r="H1223" s="10">
        <v>882.06</v>
      </c>
      <c r="I1223" s="8">
        <f>salesfact[[#This Row],[Total Price ]]*J1223</f>
        <v>202.87379999999999</v>
      </c>
      <c r="J1223" s="9">
        <v>0.23</v>
      </c>
      <c r="K1223" s="4" t="s">
        <v>2049</v>
      </c>
      <c r="L1223" s="10">
        <v>679.18619999999999</v>
      </c>
    </row>
    <row r="1224" spans="1:12" ht="14.4" x14ac:dyDescent="0.3">
      <c r="A1224" t="s">
        <v>3268</v>
      </c>
      <c r="B1224" s="1">
        <v>45384</v>
      </c>
      <c r="C1224" t="s">
        <v>367</v>
      </c>
      <c r="D1224" t="s">
        <v>1735</v>
      </c>
      <c r="E1224" t="s">
        <v>1980</v>
      </c>
      <c r="F1224" s="6">
        <v>3</v>
      </c>
      <c r="G1224" s="8">
        <v>377.69</v>
      </c>
      <c r="H1224" s="10">
        <v>1133.07</v>
      </c>
      <c r="I1224" s="8">
        <f>salesfact[[#This Row],[Total Price ]]*J1224</f>
        <v>79.314900000000009</v>
      </c>
      <c r="J1224" s="9">
        <v>7.0000000000000007E-2</v>
      </c>
      <c r="K1224" s="4" t="s">
        <v>2046</v>
      </c>
      <c r="L1224" s="10">
        <v>1053.7551000000001</v>
      </c>
    </row>
    <row r="1225" spans="1:12" ht="14.4" x14ac:dyDescent="0.3">
      <c r="A1225" t="s">
        <v>3269</v>
      </c>
      <c r="B1225" s="1">
        <v>45416</v>
      </c>
      <c r="C1225" t="s">
        <v>635</v>
      </c>
      <c r="D1225" t="s">
        <v>1682</v>
      </c>
      <c r="E1225" t="s">
        <v>1998</v>
      </c>
      <c r="F1225" s="6">
        <v>1</v>
      </c>
      <c r="G1225" s="8">
        <v>457.33</v>
      </c>
      <c r="H1225" s="10">
        <v>457.33</v>
      </c>
      <c r="I1225" s="8">
        <f>salesfact[[#This Row],[Total Price ]]*J1225</f>
        <v>123.4791</v>
      </c>
      <c r="J1225" s="9">
        <v>0.27</v>
      </c>
      <c r="K1225" s="4" t="s">
        <v>2044</v>
      </c>
      <c r="L1225" s="10">
        <v>333.85090000000002</v>
      </c>
    </row>
    <row r="1226" spans="1:12" ht="14.4" x14ac:dyDescent="0.3">
      <c r="A1226" t="s">
        <v>3270</v>
      </c>
      <c r="B1226" s="1">
        <v>45880</v>
      </c>
      <c r="C1226" t="s">
        <v>894</v>
      </c>
      <c r="D1226" t="s">
        <v>1894</v>
      </c>
      <c r="E1226" t="s">
        <v>1995</v>
      </c>
      <c r="F1226" s="6">
        <v>4</v>
      </c>
      <c r="G1226" s="8">
        <v>218.01</v>
      </c>
      <c r="H1226" s="10">
        <v>872.04</v>
      </c>
      <c r="I1226" s="8">
        <f>salesfact[[#This Row],[Total Price ]]*J1226</f>
        <v>52.322399999999995</v>
      </c>
      <c r="J1226" s="9">
        <v>0.06</v>
      </c>
      <c r="K1226" s="4" t="s">
        <v>2044</v>
      </c>
      <c r="L1226" s="10">
        <v>819.71759999999995</v>
      </c>
    </row>
    <row r="1227" spans="1:12" ht="14.4" x14ac:dyDescent="0.3">
      <c r="A1227" t="s">
        <v>3271</v>
      </c>
      <c r="B1227" s="1">
        <v>45933</v>
      </c>
      <c r="C1227" t="s">
        <v>818</v>
      </c>
      <c r="D1227" t="s">
        <v>1942</v>
      </c>
      <c r="E1227" t="s">
        <v>2029</v>
      </c>
      <c r="F1227" s="6">
        <v>2</v>
      </c>
      <c r="G1227" s="8">
        <v>682.7</v>
      </c>
      <c r="H1227" s="10">
        <v>1365.4</v>
      </c>
      <c r="I1227" s="8">
        <f>salesfact[[#This Row],[Total Price ]]*J1227</f>
        <v>177.50200000000001</v>
      </c>
      <c r="J1227" s="9">
        <v>0.13</v>
      </c>
      <c r="K1227" s="4" t="s">
        <v>2044</v>
      </c>
      <c r="L1227" s="10">
        <v>1187.8979999999999</v>
      </c>
    </row>
    <row r="1228" spans="1:12" ht="14.4" x14ac:dyDescent="0.3">
      <c r="A1228" t="s">
        <v>3272</v>
      </c>
      <c r="B1228" s="1">
        <v>45345</v>
      </c>
      <c r="C1228" t="s">
        <v>1134</v>
      </c>
      <c r="D1228" t="s">
        <v>1714</v>
      </c>
      <c r="E1228" t="s">
        <v>2029</v>
      </c>
      <c r="F1228" s="6">
        <v>3</v>
      </c>
      <c r="G1228" s="8">
        <v>726.97</v>
      </c>
      <c r="H1228" s="10">
        <v>2180.91</v>
      </c>
      <c r="I1228" s="8">
        <f>salesfact[[#This Row],[Total Price ]]*J1228</f>
        <v>87.236399999999989</v>
      </c>
      <c r="J1228" s="9">
        <v>0.04</v>
      </c>
      <c r="K1228" s="4" t="s">
        <v>2046</v>
      </c>
      <c r="L1228" s="10">
        <v>2093.6736000000001</v>
      </c>
    </row>
    <row r="1229" spans="1:12" ht="14.4" x14ac:dyDescent="0.3">
      <c r="A1229" t="s">
        <v>3273</v>
      </c>
      <c r="B1229" s="1">
        <v>45681</v>
      </c>
      <c r="C1229" t="s">
        <v>1381</v>
      </c>
      <c r="D1229" t="s">
        <v>1842</v>
      </c>
      <c r="E1229" t="s">
        <v>2005</v>
      </c>
      <c r="F1229" s="6">
        <v>2</v>
      </c>
      <c r="G1229" s="8">
        <v>107.97</v>
      </c>
      <c r="H1229" s="10">
        <v>215.94</v>
      </c>
      <c r="I1229" s="8">
        <f>salesfact[[#This Row],[Total Price ]]*J1229</f>
        <v>12.956399999999999</v>
      </c>
      <c r="J1229" s="9">
        <v>0.06</v>
      </c>
      <c r="K1229" s="4" t="s">
        <v>2044</v>
      </c>
      <c r="L1229" s="10">
        <v>202.9836</v>
      </c>
    </row>
    <row r="1230" spans="1:12" ht="14.4" x14ac:dyDescent="0.3">
      <c r="A1230" t="s">
        <v>3274</v>
      </c>
      <c r="B1230" s="1">
        <v>45785</v>
      </c>
      <c r="C1230" t="s">
        <v>51</v>
      </c>
      <c r="D1230" t="s">
        <v>1659</v>
      </c>
      <c r="E1230" t="s">
        <v>2018</v>
      </c>
      <c r="F1230" s="6">
        <v>1</v>
      </c>
      <c r="G1230" s="8">
        <v>38.880000000000003</v>
      </c>
      <c r="H1230" s="10">
        <v>38.880000000000003</v>
      </c>
      <c r="I1230" s="8">
        <f>salesfact[[#This Row],[Total Price ]]*J1230</f>
        <v>6.2208000000000006</v>
      </c>
      <c r="J1230" s="9">
        <v>0.16</v>
      </c>
      <c r="K1230" s="4" t="s">
        <v>2049</v>
      </c>
      <c r="L1230" s="10">
        <v>32.659199999999998</v>
      </c>
    </row>
    <row r="1231" spans="1:12" ht="14.4" x14ac:dyDescent="0.3">
      <c r="A1231" t="s">
        <v>3275</v>
      </c>
      <c r="B1231" s="1">
        <v>45823</v>
      </c>
      <c r="C1231" t="s">
        <v>350</v>
      </c>
      <c r="D1231" t="s">
        <v>1704</v>
      </c>
      <c r="E1231" t="s">
        <v>2026</v>
      </c>
      <c r="F1231" s="6">
        <v>3</v>
      </c>
      <c r="G1231" s="8">
        <v>484.39</v>
      </c>
      <c r="H1231" s="10">
        <v>1453.17</v>
      </c>
      <c r="I1231" s="8">
        <f>salesfact[[#This Row],[Total Price ]]*J1231</f>
        <v>421.41929999999996</v>
      </c>
      <c r="J1231" s="9">
        <v>0.28999999999999998</v>
      </c>
      <c r="K1231" s="4" t="s">
        <v>2049</v>
      </c>
      <c r="L1231" s="10">
        <v>1031.7507000000001</v>
      </c>
    </row>
    <row r="1232" spans="1:12" ht="14.4" x14ac:dyDescent="0.3">
      <c r="A1232" t="s">
        <v>3276</v>
      </c>
      <c r="B1232" s="1">
        <v>45572</v>
      </c>
      <c r="C1232" t="s">
        <v>105</v>
      </c>
      <c r="D1232" t="s">
        <v>1906</v>
      </c>
      <c r="E1232" t="s">
        <v>2020</v>
      </c>
      <c r="F1232" s="6">
        <v>2</v>
      </c>
      <c r="G1232" s="8">
        <v>949.3</v>
      </c>
      <c r="H1232" s="10">
        <v>1898.6</v>
      </c>
      <c r="I1232" s="8">
        <f>salesfact[[#This Row],[Total Price ]]*J1232</f>
        <v>151.88800000000001</v>
      </c>
      <c r="J1232" s="9">
        <v>0.08</v>
      </c>
      <c r="K1232" s="4" t="s">
        <v>2049</v>
      </c>
      <c r="L1232" s="10">
        <v>1746.712</v>
      </c>
    </row>
    <row r="1233" spans="1:12" ht="14.4" x14ac:dyDescent="0.3">
      <c r="A1233" t="s">
        <v>3277</v>
      </c>
      <c r="B1233" s="1">
        <v>45259</v>
      </c>
      <c r="C1233" t="s">
        <v>1456</v>
      </c>
      <c r="D1233" t="s">
        <v>1879</v>
      </c>
      <c r="E1233" t="s">
        <v>1995</v>
      </c>
      <c r="F1233" s="6">
        <v>3</v>
      </c>
      <c r="G1233" s="8">
        <v>664.75</v>
      </c>
      <c r="H1233" s="10">
        <v>1994.25</v>
      </c>
      <c r="I1233" s="8">
        <f>salesfact[[#This Row],[Total Price ]]*J1233</f>
        <v>239.31</v>
      </c>
      <c r="J1233" s="9">
        <v>0.12</v>
      </c>
      <c r="K1233" s="4" t="s">
        <v>2044</v>
      </c>
      <c r="L1233" s="10">
        <v>1754.94</v>
      </c>
    </row>
    <row r="1234" spans="1:12" ht="14.4" x14ac:dyDescent="0.3">
      <c r="A1234" t="s">
        <v>3278</v>
      </c>
      <c r="B1234" s="1">
        <v>45740</v>
      </c>
      <c r="C1234" t="s">
        <v>1017</v>
      </c>
      <c r="D1234" t="s">
        <v>1876</v>
      </c>
      <c r="E1234" t="s">
        <v>2026</v>
      </c>
      <c r="F1234" s="6">
        <v>3</v>
      </c>
      <c r="G1234" s="8">
        <v>190.04</v>
      </c>
      <c r="H1234" s="10">
        <v>570.12</v>
      </c>
      <c r="I1234" s="8">
        <f>salesfact[[#This Row],[Total Price ]]*J1234</f>
        <v>39.908400000000007</v>
      </c>
      <c r="J1234" s="9">
        <v>7.0000000000000007E-2</v>
      </c>
      <c r="K1234" s="4" t="s">
        <v>2046</v>
      </c>
      <c r="L1234" s="10">
        <v>530.21159999999998</v>
      </c>
    </row>
    <row r="1235" spans="1:12" ht="14.4" x14ac:dyDescent="0.3">
      <c r="A1235" t="s">
        <v>3279</v>
      </c>
      <c r="B1235" s="1">
        <v>45869</v>
      </c>
      <c r="C1235" t="s">
        <v>1000</v>
      </c>
      <c r="D1235" t="s">
        <v>1668</v>
      </c>
      <c r="E1235" t="s">
        <v>2020</v>
      </c>
      <c r="F1235" s="6">
        <v>3</v>
      </c>
      <c r="G1235" s="8">
        <v>754.02</v>
      </c>
      <c r="H1235" s="10">
        <v>2262.06</v>
      </c>
      <c r="I1235" s="8">
        <f>salesfact[[#This Row],[Total Price ]]*J1235</f>
        <v>226.20600000000002</v>
      </c>
      <c r="J1235" s="9">
        <v>0.1</v>
      </c>
      <c r="K1235" s="4" t="s">
        <v>2049</v>
      </c>
      <c r="L1235" s="10">
        <v>2035.854</v>
      </c>
    </row>
    <row r="1236" spans="1:12" ht="14.4" x14ac:dyDescent="0.3">
      <c r="A1236" t="s">
        <v>3280</v>
      </c>
      <c r="B1236" s="1">
        <v>45526</v>
      </c>
      <c r="C1236" t="s">
        <v>1318</v>
      </c>
      <c r="D1236" t="s">
        <v>1763</v>
      </c>
      <c r="E1236" t="s">
        <v>2013</v>
      </c>
      <c r="F1236" s="6">
        <v>4</v>
      </c>
      <c r="G1236" s="8">
        <v>94.13</v>
      </c>
      <c r="H1236" s="10">
        <v>376.52</v>
      </c>
      <c r="I1236" s="8">
        <f>salesfact[[#This Row],[Total Price ]]*J1236</f>
        <v>15.0608</v>
      </c>
      <c r="J1236" s="9">
        <v>0.04</v>
      </c>
      <c r="K1236" s="4" t="s">
        <v>2049</v>
      </c>
      <c r="L1236" s="10">
        <v>361.45920000000001</v>
      </c>
    </row>
    <row r="1237" spans="1:12" ht="14.4" x14ac:dyDescent="0.3">
      <c r="A1237" t="s">
        <v>3281</v>
      </c>
      <c r="B1237" s="1">
        <v>45489</v>
      </c>
      <c r="C1237" t="s">
        <v>1546</v>
      </c>
      <c r="D1237" t="s">
        <v>1643</v>
      </c>
      <c r="E1237" t="s">
        <v>2020</v>
      </c>
      <c r="F1237" s="6">
        <v>3</v>
      </c>
      <c r="G1237" s="8">
        <v>402.3</v>
      </c>
      <c r="H1237" s="10">
        <v>1206.9000000000001</v>
      </c>
      <c r="I1237" s="8">
        <f>salesfact[[#This Row],[Total Price ]]*J1237</f>
        <v>253.44900000000001</v>
      </c>
      <c r="J1237" s="9">
        <v>0.21</v>
      </c>
      <c r="K1237" s="4" t="s">
        <v>2046</v>
      </c>
      <c r="L1237" s="10">
        <v>953.45100000000014</v>
      </c>
    </row>
    <row r="1238" spans="1:12" ht="14.4" x14ac:dyDescent="0.3">
      <c r="A1238" t="s">
        <v>3282</v>
      </c>
      <c r="B1238" s="1">
        <v>45908</v>
      </c>
      <c r="C1238" t="s">
        <v>881</v>
      </c>
      <c r="D1238" t="s">
        <v>1924</v>
      </c>
      <c r="E1238" t="s">
        <v>1998</v>
      </c>
      <c r="F1238" s="6">
        <v>1</v>
      </c>
      <c r="G1238" s="8">
        <v>729.05</v>
      </c>
      <c r="H1238" s="10">
        <v>729.05</v>
      </c>
      <c r="I1238" s="8">
        <f>salesfact[[#This Row],[Total Price ]]*J1238</f>
        <v>43.742999999999995</v>
      </c>
      <c r="J1238" s="9">
        <v>0.06</v>
      </c>
      <c r="K1238" s="4" t="s">
        <v>2049</v>
      </c>
      <c r="L1238" s="10">
        <v>685.3069999999999</v>
      </c>
    </row>
    <row r="1239" spans="1:12" ht="14.4" x14ac:dyDescent="0.3">
      <c r="A1239" t="s">
        <v>3283</v>
      </c>
      <c r="B1239" s="1">
        <v>45912</v>
      </c>
      <c r="C1239" t="s">
        <v>551</v>
      </c>
      <c r="D1239" t="s">
        <v>1936</v>
      </c>
      <c r="E1239" t="s">
        <v>2016</v>
      </c>
      <c r="F1239" s="6">
        <v>1</v>
      </c>
      <c r="G1239" s="8">
        <v>822.6</v>
      </c>
      <c r="H1239" s="10">
        <v>822.6</v>
      </c>
      <c r="I1239" s="8">
        <f>salesfact[[#This Row],[Total Price ]]*J1239</f>
        <v>238.554</v>
      </c>
      <c r="J1239" s="9">
        <v>0.28999999999999998</v>
      </c>
      <c r="K1239" s="4" t="s">
        <v>2046</v>
      </c>
      <c r="L1239" s="10">
        <v>584.04599999999994</v>
      </c>
    </row>
    <row r="1240" spans="1:12" ht="14.4" x14ac:dyDescent="0.3">
      <c r="A1240" t="s">
        <v>3284</v>
      </c>
      <c r="B1240" s="1">
        <v>45771</v>
      </c>
      <c r="C1240" t="s">
        <v>743</v>
      </c>
      <c r="D1240" t="s">
        <v>1915</v>
      </c>
      <c r="E1240" t="s">
        <v>2001</v>
      </c>
      <c r="F1240" s="6">
        <v>2</v>
      </c>
      <c r="G1240" s="8">
        <v>327.25</v>
      </c>
      <c r="H1240" s="10">
        <v>654.5</v>
      </c>
      <c r="I1240" s="8">
        <f>salesfact[[#This Row],[Total Price ]]*J1240</f>
        <v>124.355</v>
      </c>
      <c r="J1240" s="9">
        <v>0.19</v>
      </c>
      <c r="K1240" s="4" t="s">
        <v>2046</v>
      </c>
      <c r="L1240" s="10">
        <v>530.14499999999998</v>
      </c>
    </row>
    <row r="1241" spans="1:12" ht="14.4" x14ac:dyDescent="0.3">
      <c r="A1241" t="s">
        <v>3285</v>
      </c>
      <c r="B1241" s="1">
        <v>45619</v>
      </c>
      <c r="C1241" t="s">
        <v>374</v>
      </c>
      <c r="D1241" t="s">
        <v>1876</v>
      </c>
      <c r="E1241" t="s">
        <v>2005</v>
      </c>
      <c r="F1241" s="6">
        <v>4</v>
      </c>
      <c r="G1241" s="8">
        <v>930.38</v>
      </c>
      <c r="H1241" s="10">
        <v>3721.52</v>
      </c>
      <c r="I1241" s="8">
        <f>salesfact[[#This Row],[Total Price ]]*J1241</f>
        <v>0</v>
      </c>
      <c r="J1241" s="9">
        <v>0</v>
      </c>
      <c r="K1241" s="4" t="s">
        <v>2049</v>
      </c>
      <c r="L1241" s="10">
        <v>3721.52</v>
      </c>
    </row>
    <row r="1242" spans="1:12" ht="14.4" x14ac:dyDescent="0.3">
      <c r="A1242" t="s">
        <v>3286</v>
      </c>
      <c r="B1242" s="1">
        <v>45394</v>
      </c>
      <c r="C1242" t="s">
        <v>586</v>
      </c>
      <c r="D1242" t="s">
        <v>1741</v>
      </c>
      <c r="E1242" t="s">
        <v>1992</v>
      </c>
      <c r="F1242" s="6">
        <v>2</v>
      </c>
      <c r="G1242" s="8">
        <v>437.84</v>
      </c>
      <c r="H1242" s="10">
        <v>875.68</v>
      </c>
      <c r="I1242" s="8">
        <f>salesfact[[#This Row],[Total Price ]]*J1242</f>
        <v>210.16319999999999</v>
      </c>
      <c r="J1242" s="9">
        <v>0.24</v>
      </c>
      <c r="K1242" s="4" t="s">
        <v>2044</v>
      </c>
      <c r="L1242" s="10">
        <v>665.51679999999999</v>
      </c>
    </row>
    <row r="1243" spans="1:12" ht="14.4" x14ac:dyDescent="0.3">
      <c r="A1243" t="s">
        <v>3287</v>
      </c>
      <c r="B1243" s="1">
        <v>45786</v>
      </c>
      <c r="C1243" t="s">
        <v>324</v>
      </c>
      <c r="D1243" t="s">
        <v>1704</v>
      </c>
      <c r="E1243" t="s">
        <v>2023</v>
      </c>
      <c r="F1243" s="6">
        <v>2</v>
      </c>
      <c r="G1243" s="8">
        <v>126.02</v>
      </c>
      <c r="H1243" s="10">
        <v>252.04</v>
      </c>
      <c r="I1243" s="8">
        <f>salesfact[[#This Row],[Total Price ]]*J1243</f>
        <v>22.683599999999998</v>
      </c>
      <c r="J1243" s="9">
        <v>0.09</v>
      </c>
      <c r="K1243" s="4" t="s">
        <v>2049</v>
      </c>
      <c r="L1243" s="10">
        <v>229.35640000000001</v>
      </c>
    </row>
    <row r="1244" spans="1:12" ht="14.4" x14ac:dyDescent="0.3">
      <c r="A1244" t="s">
        <v>3288</v>
      </c>
      <c r="B1244" s="1">
        <v>45692</v>
      </c>
      <c r="C1244" t="s">
        <v>1466</v>
      </c>
      <c r="D1244" t="s">
        <v>1915</v>
      </c>
      <c r="E1244" t="s">
        <v>2020</v>
      </c>
      <c r="F1244" s="6">
        <v>1</v>
      </c>
      <c r="G1244" s="8">
        <v>860.84</v>
      </c>
      <c r="H1244" s="10">
        <v>860.84</v>
      </c>
      <c r="I1244" s="8">
        <f>salesfact[[#This Row],[Total Price ]]*J1244</f>
        <v>60.258800000000008</v>
      </c>
      <c r="J1244" s="9">
        <v>7.0000000000000007E-2</v>
      </c>
      <c r="K1244" s="4" t="s">
        <v>2046</v>
      </c>
      <c r="L1244" s="10">
        <v>800.58119999999997</v>
      </c>
    </row>
    <row r="1245" spans="1:12" ht="14.4" x14ac:dyDescent="0.3">
      <c r="A1245" t="s">
        <v>3289</v>
      </c>
      <c r="B1245" s="1">
        <v>45677</v>
      </c>
      <c r="C1245" t="s">
        <v>410</v>
      </c>
      <c r="D1245" t="s">
        <v>1808</v>
      </c>
      <c r="E1245" t="s">
        <v>2016</v>
      </c>
      <c r="F1245" s="6">
        <v>1</v>
      </c>
      <c r="G1245" s="8">
        <v>161.80000000000001</v>
      </c>
      <c r="H1245" s="10">
        <v>161.80000000000001</v>
      </c>
      <c r="I1245" s="8">
        <f>salesfact[[#This Row],[Total Price ]]*J1245</f>
        <v>38.832000000000001</v>
      </c>
      <c r="J1245" s="9">
        <v>0.24</v>
      </c>
      <c r="K1245" s="4" t="s">
        <v>2046</v>
      </c>
      <c r="L1245" s="10">
        <v>122.968</v>
      </c>
    </row>
    <row r="1246" spans="1:12" ht="14.4" x14ac:dyDescent="0.3">
      <c r="A1246" t="s">
        <v>3290</v>
      </c>
      <c r="B1246" s="1">
        <v>45669</v>
      </c>
      <c r="C1246" t="s">
        <v>1321</v>
      </c>
      <c r="D1246" t="s">
        <v>1776</v>
      </c>
      <c r="E1246" t="s">
        <v>2026</v>
      </c>
      <c r="F1246" s="6">
        <v>4</v>
      </c>
      <c r="G1246" s="8">
        <v>347.82</v>
      </c>
      <c r="H1246" s="10">
        <v>1391.28</v>
      </c>
      <c r="I1246" s="8">
        <f>salesfact[[#This Row],[Total Price ]]*J1246</f>
        <v>27.825600000000001</v>
      </c>
      <c r="J1246" s="9">
        <v>0.02</v>
      </c>
      <c r="K1246" s="4" t="s">
        <v>2049</v>
      </c>
      <c r="L1246" s="10">
        <v>1363.4544000000001</v>
      </c>
    </row>
    <row r="1247" spans="1:12" ht="14.4" x14ac:dyDescent="0.3">
      <c r="A1247" t="s">
        <v>3291</v>
      </c>
      <c r="B1247" s="1">
        <v>45299</v>
      </c>
      <c r="C1247" t="s">
        <v>1508</v>
      </c>
      <c r="D1247" t="s">
        <v>1921</v>
      </c>
      <c r="E1247" t="s">
        <v>2023</v>
      </c>
      <c r="F1247" s="6">
        <v>3</v>
      </c>
      <c r="G1247" s="8">
        <v>416.44</v>
      </c>
      <c r="H1247" s="10">
        <v>1249.32</v>
      </c>
      <c r="I1247" s="8">
        <f>salesfact[[#This Row],[Total Price ]]*J1247</f>
        <v>337.31639999999999</v>
      </c>
      <c r="J1247" s="9">
        <v>0.27</v>
      </c>
      <c r="K1247" s="4" t="s">
        <v>2044</v>
      </c>
      <c r="L1247" s="10">
        <v>912.00359999999989</v>
      </c>
    </row>
    <row r="1248" spans="1:12" ht="14.4" x14ac:dyDescent="0.3">
      <c r="A1248" t="s">
        <v>3292</v>
      </c>
      <c r="B1248" s="1">
        <v>45893</v>
      </c>
      <c r="C1248" t="s">
        <v>41</v>
      </c>
      <c r="D1248" t="s">
        <v>1851</v>
      </c>
      <c r="E1248" t="s">
        <v>1971</v>
      </c>
      <c r="F1248" s="6">
        <v>1</v>
      </c>
      <c r="G1248" s="8">
        <v>147.96</v>
      </c>
      <c r="H1248" s="10">
        <v>147.96</v>
      </c>
      <c r="I1248" s="8">
        <f>salesfact[[#This Row],[Total Price ]]*J1248</f>
        <v>35.510399999999997</v>
      </c>
      <c r="J1248" s="9">
        <v>0.24</v>
      </c>
      <c r="K1248" s="4" t="s">
        <v>2049</v>
      </c>
      <c r="L1248" s="10">
        <v>112.4496</v>
      </c>
    </row>
    <row r="1249" spans="1:12" ht="14.4" x14ac:dyDescent="0.3">
      <c r="A1249" t="s">
        <v>3293</v>
      </c>
      <c r="B1249" s="1">
        <v>45560</v>
      </c>
      <c r="C1249" t="s">
        <v>1486</v>
      </c>
      <c r="D1249" t="s">
        <v>1711</v>
      </c>
      <c r="E1249" t="s">
        <v>2001</v>
      </c>
      <c r="F1249" s="6">
        <v>3</v>
      </c>
      <c r="G1249" s="8">
        <v>550.26</v>
      </c>
      <c r="H1249" s="10">
        <v>1650.78</v>
      </c>
      <c r="I1249" s="8">
        <f>salesfact[[#This Row],[Total Price ]]*J1249</f>
        <v>363.17160000000001</v>
      </c>
      <c r="J1249" s="9">
        <v>0.22</v>
      </c>
      <c r="K1249" s="4" t="s">
        <v>2044</v>
      </c>
      <c r="L1249" s="10">
        <v>1287.6084000000001</v>
      </c>
    </row>
    <row r="1250" spans="1:12" ht="14.4" x14ac:dyDescent="0.3">
      <c r="A1250" t="s">
        <v>3294</v>
      </c>
      <c r="B1250" s="1">
        <v>45267</v>
      </c>
      <c r="C1250" t="s">
        <v>1276</v>
      </c>
      <c r="D1250" t="s">
        <v>1957</v>
      </c>
      <c r="E1250" t="s">
        <v>1998</v>
      </c>
      <c r="F1250" s="6">
        <v>4</v>
      </c>
      <c r="G1250" s="8">
        <v>938.21</v>
      </c>
      <c r="H1250" s="10">
        <v>3752.84</v>
      </c>
      <c r="I1250" s="8">
        <f>salesfact[[#This Row],[Total Price ]]*J1250</f>
        <v>150.11360000000002</v>
      </c>
      <c r="J1250" s="9">
        <v>0.04</v>
      </c>
      <c r="K1250" s="4" t="s">
        <v>2046</v>
      </c>
      <c r="L1250" s="10">
        <v>3602.7264</v>
      </c>
    </row>
    <row r="1251" spans="1:12" ht="14.4" x14ac:dyDescent="0.3">
      <c r="A1251" t="s">
        <v>3295</v>
      </c>
      <c r="B1251" s="1">
        <v>45467</v>
      </c>
      <c r="C1251" t="s">
        <v>551</v>
      </c>
      <c r="D1251" t="s">
        <v>1948</v>
      </c>
      <c r="E1251" t="s">
        <v>2023</v>
      </c>
      <c r="F1251" s="6">
        <v>3</v>
      </c>
      <c r="G1251" s="8">
        <v>517.98</v>
      </c>
      <c r="H1251" s="10">
        <v>1553.94</v>
      </c>
      <c r="I1251" s="8">
        <f>salesfact[[#This Row],[Total Price ]]*J1251</f>
        <v>15.539400000000001</v>
      </c>
      <c r="J1251" s="9">
        <v>0.01</v>
      </c>
      <c r="K1251" s="4" t="s">
        <v>2046</v>
      </c>
      <c r="L1251" s="10">
        <v>1538.4005999999999</v>
      </c>
    </row>
    <row r="1252" spans="1:12" ht="14.4" x14ac:dyDescent="0.3">
      <c r="A1252" t="s">
        <v>3296</v>
      </c>
      <c r="B1252" s="1">
        <v>45847</v>
      </c>
      <c r="C1252" t="s">
        <v>184</v>
      </c>
      <c r="D1252" t="s">
        <v>1663</v>
      </c>
      <c r="E1252" t="s">
        <v>2001</v>
      </c>
      <c r="F1252" s="6">
        <v>1</v>
      </c>
      <c r="G1252" s="8">
        <v>98.27</v>
      </c>
      <c r="H1252" s="10">
        <v>98.27</v>
      </c>
      <c r="I1252" s="8">
        <f>salesfact[[#This Row],[Total Price ]]*J1252</f>
        <v>15.7232</v>
      </c>
      <c r="J1252" s="9">
        <v>0.16</v>
      </c>
      <c r="K1252" s="4" t="s">
        <v>2046</v>
      </c>
      <c r="L1252" s="10">
        <v>82.54679999999999</v>
      </c>
    </row>
    <row r="1253" spans="1:12" ht="14.4" x14ac:dyDescent="0.3">
      <c r="A1253" t="s">
        <v>3297</v>
      </c>
      <c r="B1253" s="1">
        <v>45480</v>
      </c>
      <c r="C1253" t="s">
        <v>917</v>
      </c>
      <c r="D1253" t="s">
        <v>1808</v>
      </c>
      <c r="E1253" t="s">
        <v>2011</v>
      </c>
      <c r="F1253" s="6">
        <v>2</v>
      </c>
      <c r="G1253" s="8">
        <v>875.2</v>
      </c>
      <c r="H1253" s="10">
        <v>1750.4</v>
      </c>
      <c r="I1253" s="8">
        <f>salesfact[[#This Row],[Total Price ]]*J1253</f>
        <v>332.57600000000002</v>
      </c>
      <c r="J1253" s="9">
        <v>0.19</v>
      </c>
      <c r="K1253" s="4" t="s">
        <v>2044</v>
      </c>
      <c r="L1253" s="10">
        <v>1417.8240000000001</v>
      </c>
    </row>
    <row r="1254" spans="1:12" ht="14.4" x14ac:dyDescent="0.3">
      <c r="A1254" t="s">
        <v>3298</v>
      </c>
      <c r="B1254" s="1">
        <v>45345</v>
      </c>
      <c r="C1254" t="s">
        <v>1083</v>
      </c>
      <c r="D1254" t="s">
        <v>1924</v>
      </c>
      <c r="E1254" t="s">
        <v>1971</v>
      </c>
      <c r="F1254" s="6">
        <v>1</v>
      </c>
      <c r="G1254" s="8">
        <v>227.35</v>
      </c>
      <c r="H1254" s="10">
        <v>227.35</v>
      </c>
      <c r="I1254" s="8">
        <f>salesfact[[#This Row],[Total Price ]]*J1254</f>
        <v>13.641</v>
      </c>
      <c r="J1254" s="9">
        <v>0.06</v>
      </c>
      <c r="K1254" s="4" t="s">
        <v>2049</v>
      </c>
      <c r="L1254" s="10">
        <v>213.709</v>
      </c>
    </row>
    <row r="1255" spans="1:12" ht="14.4" x14ac:dyDescent="0.3">
      <c r="A1255" t="s">
        <v>3299</v>
      </c>
      <c r="B1255" s="1">
        <v>45235</v>
      </c>
      <c r="C1255" t="s">
        <v>793</v>
      </c>
      <c r="D1255" t="s">
        <v>1888</v>
      </c>
      <c r="E1255" t="s">
        <v>1976</v>
      </c>
      <c r="F1255" s="6">
        <v>1</v>
      </c>
      <c r="G1255" s="8">
        <v>842.46</v>
      </c>
      <c r="H1255" s="10">
        <v>842.46</v>
      </c>
      <c r="I1255" s="8">
        <f>salesfact[[#This Row],[Total Price ]]*J1255</f>
        <v>42.123000000000005</v>
      </c>
      <c r="J1255" s="9">
        <v>0.05</v>
      </c>
      <c r="K1255" s="4" t="s">
        <v>2049</v>
      </c>
      <c r="L1255" s="10">
        <v>800.33699999999999</v>
      </c>
    </row>
    <row r="1256" spans="1:12" ht="14.4" x14ac:dyDescent="0.3">
      <c r="A1256" t="s">
        <v>3300</v>
      </c>
      <c r="B1256" s="1">
        <v>45543</v>
      </c>
      <c r="C1256" t="s">
        <v>799</v>
      </c>
      <c r="D1256" t="s">
        <v>1769</v>
      </c>
      <c r="E1256" t="s">
        <v>2011</v>
      </c>
      <c r="F1256" s="6">
        <v>3</v>
      </c>
      <c r="G1256" s="8">
        <v>120.67</v>
      </c>
      <c r="H1256" s="10">
        <v>362.01</v>
      </c>
      <c r="I1256" s="8">
        <f>salesfact[[#This Row],[Total Price ]]*J1256</f>
        <v>28.960799999999999</v>
      </c>
      <c r="J1256" s="9">
        <v>0.08</v>
      </c>
      <c r="K1256" s="4" t="s">
        <v>2049</v>
      </c>
      <c r="L1256" s="10">
        <v>333.04919999999998</v>
      </c>
    </row>
    <row r="1257" spans="1:12" ht="14.4" x14ac:dyDescent="0.3">
      <c r="A1257" t="s">
        <v>3301</v>
      </c>
      <c r="B1257" s="1">
        <v>45402</v>
      </c>
      <c r="C1257" t="s">
        <v>1622</v>
      </c>
      <c r="D1257" t="s">
        <v>1718</v>
      </c>
      <c r="E1257" t="s">
        <v>1985</v>
      </c>
      <c r="F1257" s="6">
        <v>4</v>
      </c>
      <c r="G1257" s="8">
        <v>176.13</v>
      </c>
      <c r="H1257" s="10">
        <v>704.52</v>
      </c>
      <c r="I1257" s="8">
        <f>salesfact[[#This Row],[Total Price ]]*J1257</f>
        <v>190.22040000000001</v>
      </c>
      <c r="J1257" s="9">
        <v>0.27</v>
      </c>
      <c r="K1257" s="4" t="s">
        <v>2046</v>
      </c>
      <c r="L1257" s="10">
        <v>514.29959999999994</v>
      </c>
    </row>
    <row r="1258" spans="1:12" ht="14.4" x14ac:dyDescent="0.3">
      <c r="A1258" t="s">
        <v>3302</v>
      </c>
      <c r="B1258" s="1">
        <v>45671</v>
      </c>
      <c r="C1258" t="s">
        <v>1500</v>
      </c>
      <c r="D1258" t="s">
        <v>1854</v>
      </c>
      <c r="E1258" t="s">
        <v>2011</v>
      </c>
      <c r="F1258" s="6">
        <v>4</v>
      </c>
      <c r="G1258" s="8">
        <v>592.67999999999995</v>
      </c>
      <c r="H1258" s="10">
        <v>2370.7199999999998</v>
      </c>
      <c r="I1258" s="8">
        <f>salesfact[[#This Row],[Total Price ]]*J1258</f>
        <v>71.121599999999987</v>
      </c>
      <c r="J1258" s="9">
        <v>0.03</v>
      </c>
      <c r="K1258" s="4" t="s">
        <v>2044</v>
      </c>
      <c r="L1258" s="10">
        <v>2299.5983999999999</v>
      </c>
    </row>
    <row r="1259" spans="1:12" ht="14.4" x14ac:dyDescent="0.3">
      <c r="A1259" t="s">
        <v>3303</v>
      </c>
      <c r="B1259" s="1">
        <v>45367</v>
      </c>
      <c r="C1259" t="s">
        <v>685</v>
      </c>
      <c r="D1259" t="s">
        <v>1876</v>
      </c>
      <c r="E1259" t="s">
        <v>1988</v>
      </c>
      <c r="F1259" s="6">
        <v>4</v>
      </c>
      <c r="G1259" s="8">
        <v>662.43</v>
      </c>
      <c r="H1259" s="10">
        <v>2649.72</v>
      </c>
      <c r="I1259" s="8">
        <f>salesfact[[#This Row],[Total Price ]]*J1259</f>
        <v>635.93279999999993</v>
      </c>
      <c r="J1259" s="9">
        <v>0.24</v>
      </c>
      <c r="K1259" s="4" t="s">
        <v>2046</v>
      </c>
      <c r="L1259" s="10">
        <v>2013.7872</v>
      </c>
    </row>
    <row r="1260" spans="1:12" ht="14.4" x14ac:dyDescent="0.3">
      <c r="A1260" t="s">
        <v>3304</v>
      </c>
      <c r="B1260" s="1">
        <v>45488</v>
      </c>
      <c r="C1260" t="s">
        <v>531</v>
      </c>
      <c r="D1260" t="s">
        <v>1792</v>
      </c>
      <c r="E1260" t="s">
        <v>2001</v>
      </c>
      <c r="F1260" s="6">
        <v>3</v>
      </c>
      <c r="G1260" s="8">
        <v>518.35</v>
      </c>
      <c r="H1260" s="10">
        <v>1555.0500000000002</v>
      </c>
      <c r="I1260" s="8">
        <f>salesfact[[#This Row],[Total Price ]]*J1260</f>
        <v>326.56050000000005</v>
      </c>
      <c r="J1260" s="9">
        <v>0.21</v>
      </c>
      <c r="K1260" s="4" t="s">
        <v>2049</v>
      </c>
      <c r="L1260" s="10">
        <v>1228.4894999999999</v>
      </c>
    </row>
    <row r="1261" spans="1:12" ht="14.4" x14ac:dyDescent="0.3">
      <c r="A1261" t="s">
        <v>3305</v>
      </c>
      <c r="B1261" s="1">
        <v>45509</v>
      </c>
      <c r="C1261" t="s">
        <v>1098</v>
      </c>
      <c r="D1261" t="s">
        <v>1848</v>
      </c>
      <c r="E1261" t="s">
        <v>1992</v>
      </c>
      <c r="F1261" s="6">
        <v>1</v>
      </c>
      <c r="G1261" s="8">
        <v>85.58</v>
      </c>
      <c r="H1261" s="10">
        <v>85.58</v>
      </c>
      <c r="I1261" s="8">
        <f>salesfact[[#This Row],[Total Price ]]*J1261</f>
        <v>8.5579999999999998</v>
      </c>
      <c r="J1261" s="9">
        <v>0.1</v>
      </c>
      <c r="K1261" s="4" t="s">
        <v>2049</v>
      </c>
      <c r="L1261" s="10">
        <v>77.022000000000006</v>
      </c>
    </row>
    <row r="1262" spans="1:12" ht="14.4" x14ac:dyDescent="0.3">
      <c r="A1262" t="s">
        <v>3306</v>
      </c>
      <c r="B1262" s="1">
        <v>45323</v>
      </c>
      <c r="C1262" t="s">
        <v>1252</v>
      </c>
      <c r="D1262" t="s">
        <v>1927</v>
      </c>
      <c r="E1262" t="s">
        <v>1976</v>
      </c>
      <c r="F1262" s="6">
        <v>4</v>
      </c>
      <c r="G1262" s="8">
        <v>800</v>
      </c>
      <c r="H1262" s="10">
        <v>3200</v>
      </c>
      <c r="I1262" s="8">
        <f>salesfact[[#This Row],[Total Price ]]*J1262</f>
        <v>640</v>
      </c>
      <c r="J1262" s="9">
        <v>0.2</v>
      </c>
      <c r="K1262" s="4" t="s">
        <v>2044</v>
      </c>
      <c r="L1262" s="10">
        <v>2560</v>
      </c>
    </row>
    <row r="1263" spans="1:12" ht="14.4" x14ac:dyDescent="0.3">
      <c r="A1263" t="s">
        <v>3307</v>
      </c>
      <c r="B1263" s="1">
        <v>45889</v>
      </c>
      <c r="C1263" t="s">
        <v>619</v>
      </c>
      <c r="D1263" t="s">
        <v>1845</v>
      </c>
      <c r="E1263" t="s">
        <v>2008</v>
      </c>
      <c r="F1263" s="6">
        <v>3</v>
      </c>
      <c r="G1263" s="8">
        <v>118.25</v>
      </c>
      <c r="H1263" s="10">
        <v>354.75</v>
      </c>
      <c r="I1263" s="8">
        <f>salesfact[[#This Row],[Total Price ]]*J1263</f>
        <v>92.234999999999999</v>
      </c>
      <c r="J1263" s="9">
        <v>0.26</v>
      </c>
      <c r="K1263" s="4" t="s">
        <v>2046</v>
      </c>
      <c r="L1263" s="10">
        <v>262.51499999999999</v>
      </c>
    </row>
    <row r="1264" spans="1:12" ht="14.4" x14ac:dyDescent="0.3">
      <c r="A1264" t="s">
        <v>3308</v>
      </c>
      <c r="B1264" s="1">
        <v>45253</v>
      </c>
      <c r="C1264" t="s">
        <v>1419</v>
      </c>
      <c r="D1264" t="s">
        <v>1757</v>
      </c>
      <c r="E1264" t="s">
        <v>2020</v>
      </c>
      <c r="F1264" s="6">
        <v>1</v>
      </c>
      <c r="G1264" s="8">
        <v>223.25</v>
      </c>
      <c r="H1264" s="10">
        <v>223.25</v>
      </c>
      <c r="I1264" s="8">
        <f>salesfact[[#This Row],[Total Price ]]*J1264</f>
        <v>64.742499999999993</v>
      </c>
      <c r="J1264" s="9">
        <v>0.28999999999999998</v>
      </c>
      <c r="K1264" s="4" t="s">
        <v>2044</v>
      </c>
      <c r="L1264" s="10">
        <v>158.50749999999999</v>
      </c>
    </row>
    <row r="1265" spans="1:12" ht="14.4" x14ac:dyDescent="0.3">
      <c r="A1265" t="s">
        <v>3309</v>
      </c>
      <c r="B1265" s="1">
        <v>45530</v>
      </c>
      <c r="C1265" t="s">
        <v>1440</v>
      </c>
      <c r="D1265" t="s">
        <v>1757</v>
      </c>
      <c r="E1265" t="s">
        <v>1988</v>
      </c>
      <c r="F1265" s="6">
        <v>3</v>
      </c>
      <c r="G1265" s="8">
        <v>918.76</v>
      </c>
      <c r="H1265" s="10">
        <v>2756.2799999999997</v>
      </c>
      <c r="I1265" s="8">
        <f>salesfact[[#This Row],[Total Price ]]*J1265</f>
        <v>551.25599999999997</v>
      </c>
      <c r="J1265" s="9">
        <v>0.2</v>
      </c>
      <c r="K1265" s="4" t="s">
        <v>2046</v>
      </c>
      <c r="L1265" s="10">
        <v>2205.0239999999999</v>
      </c>
    </row>
    <row r="1266" spans="1:12" ht="14.4" x14ac:dyDescent="0.3">
      <c r="A1266" t="s">
        <v>3310</v>
      </c>
      <c r="B1266" s="1">
        <v>45491</v>
      </c>
      <c r="C1266" t="s">
        <v>1011</v>
      </c>
      <c r="D1266" t="s">
        <v>1918</v>
      </c>
      <c r="E1266" t="s">
        <v>2016</v>
      </c>
      <c r="F1266" s="6">
        <v>2</v>
      </c>
      <c r="G1266" s="8">
        <v>905.26</v>
      </c>
      <c r="H1266" s="10">
        <v>1810.52</v>
      </c>
      <c r="I1266" s="8">
        <f>salesfact[[#This Row],[Total Price ]]*J1266</f>
        <v>271.57799999999997</v>
      </c>
      <c r="J1266" s="9">
        <v>0.15</v>
      </c>
      <c r="K1266" s="4" t="s">
        <v>2049</v>
      </c>
      <c r="L1266" s="10">
        <v>1538.942</v>
      </c>
    </row>
    <row r="1267" spans="1:12" ht="14.4" x14ac:dyDescent="0.3">
      <c r="A1267" t="s">
        <v>3311</v>
      </c>
      <c r="B1267" s="1">
        <v>45628</v>
      </c>
      <c r="C1267" t="s">
        <v>1105</v>
      </c>
      <c r="D1267" t="s">
        <v>1704</v>
      </c>
      <c r="E1267" t="s">
        <v>2032</v>
      </c>
      <c r="F1267" s="6">
        <v>4</v>
      </c>
      <c r="G1267" s="8">
        <v>295.39999999999998</v>
      </c>
      <c r="H1267" s="10">
        <v>1181.5999999999999</v>
      </c>
      <c r="I1267" s="8">
        <f>salesfact[[#This Row],[Total Price ]]*J1267</f>
        <v>271.76799999999997</v>
      </c>
      <c r="J1267" s="9">
        <v>0.23</v>
      </c>
      <c r="K1267" s="4" t="s">
        <v>2046</v>
      </c>
      <c r="L1267" s="10">
        <v>909.83199999999999</v>
      </c>
    </row>
    <row r="1268" spans="1:12" ht="14.4" x14ac:dyDescent="0.3">
      <c r="A1268" t="s">
        <v>3312</v>
      </c>
      <c r="B1268" s="1">
        <v>45861</v>
      </c>
      <c r="C1268" t="s">
        <v>387</v>
      </c>
      <c r="D1268" t="s">
        <v>1948</v>
      </c>
      <c r="E1268" t="s">
        <v>1992</v>
      </c>
      <c r="F1268" s="6">
        <v>1</v>
      </c>
      <c r="G1268" s="8">
        <v>252.18</v>
      </c>
      <c r="H1268" s="10">
        <v>252.18</v>
      </c>
      <c r="I1268" s="8">
        <f>salesfact[[#This Row],[Total Price ]]*J1268</f>
        <v>58.001400000000004</v>
      </c>
      <c r="J1268" s="9">
        <v>0.23</v>
      </c>
      <c r="K1268" s="4" t="s">
        <v>2046</v>
      </c>
      <c r="L1268" s="10">
        <v>194.17859999999999</v>
      </c>
    </row>
    <row r="1269" spans="1:12" ht="14.4" x14ac:dyDescent="0.3">
      <c r="A1269" t="s">
        <v>3313</v>
      </c>
      <c r="B1269" s="1">
        <v>45878</v>
      </c>
      <c r="C1269" t="s">
        <v>610</v>
      </c>
      <c r="D1269" t="s">
        <v>1957</v>
      </c>
      <c r="E1269" t="s">
        <v>2013</v>
      </c>
      <c r="F1269" s="6">
        <v>4</v>
      </c>
      <c r="G1269" s="8">
        <v>792.1</v>
      </c>
      <c r="H1269" s="10">
        <v>3168.4</v>
      </c>
      <c r="I1269" s="8">
        <f>salesfact[[#This Row],[Total Price ]]*J1269</f>
        <v>601.99599999999998</v>
      </c>
      <c r="J1269" s="9">
        <v>0.19</v>
      </c>
      <c r="K1269" s="4" t="s">
        <v>2049</v>
      </c>
      <c r="L1269" s="10">
        <v>2566.404</v>
      </c>
    </row>
    <row r="1270" spans="1:12" ht="14.4" x14ac:dyDescent="0.3">
      <c r="A1270" t="s">
        <v>3314</v>
      </c>
      <c r="B1270" s="1">
        <v>45426</v>
      </c>
      <c r="C1270" t="s">
        <v>344</v>
      </c>
      <c r="D1270" t="s">
        <v>1930</v>
      </c>
      <c r="E1270" t="s">
        <v>2018</v>
      </c>
      <c r="F1270" s="6">
        <v>1</v>
      </c>
      <c r="G1270" s="8">
        <v>883.36</v>
      </c>
      <c r="H1270" s="10">
        <v>883.36</v>
      </c>
      <c r="I1270" s="8">
        <f>salesfact[[#This Row],[Total Price ]]*J1270</f>
        <v>97.169600000000003</v>
      </c>
      <c r="J1270" s="9">
        <v>0.11</v>
      </c>
      <c r="K1270" s="4" t="s">
        <v>2046</v>
      </c>
      <c r="L1270" s="10">
        <v>786.19040000000007</v>
      </c>
    </row>
    <row r="1271" spans="1:12" ht="14.4" x14ac:dyDescent="0.3">
      <c r="A1271" t="s">
        <v>3315</v>
      </c>
      <c r="B1271" s="1">
        <v>45231</v>
      </c>
      <c r="C1271" t="s">
        <v>996</v>
      </c>
      <c r="D1271" t="s">
        <v>1873</v>
      </c>
      <c r="E1271" t="s">
        <v>1971</v>
      </c>
      <c r="F1271" s="6">
        <v>4</v>
      </c>
      <c r="G1271" s="8">
        <v>305.95</v>
      </c>
      <c r="H1271" s="10">
        <v>1223.8</v>
      </c>
      <c r="I1271" s="8">
        <f>salesfact[[#This Row],[Total Price ]]*J1271</f>
        <v>97.903999999999996</v>
      </c>
      <c r="J1271" s="9">
        <v>0.08</v>
      </c>
      <c r="K1271" s="4" t="s">
        <v>2046</v>
      </c>
      <c r="L1271" s="10">
        <v>1125.896</v>
      </c>
    </row>
    <row r="1272" spans="1:12" ht="14.4" x14ac:dyDescent="0.3">
      <c r="A1272" t="s">
        <v>3316</v>
      </c>
      <c r="B1272" s="1">
        <v>45609</v>
      </c>
      <c r="C1272" t="s">
        <v>1361</v>
      </c>
      <c r="D1272" t="s">
        <v>1839</v>
      </c>
      <c r="E1272" t="s">
        <v>1998</v>
      </c>
      <c r="F1272" s="6">
        <v>3</v>
      </c>
      <c r="G1272" s="8">
        <v>742.45</v>
      </c>
      <c r="H1272" s="10">
        <v>2227.3500000000004</v>
      </c>
      <c r="I1272" s="8">
        <f>salesfact[[#This Row],[Total Price ]]*J1272</f>
        <v>512.29050000000007</v>
      </c>
      <c r="J1272" s="9">
        <v>0.23</v>
      </c>
      <c r="K1272" s="4" t="s">
        <v>2049</v>
      </c>
      <c r="L1272" s="10">
        <v>1715.0595000000001</v>
      </c>
    </row>
    <row r="1273" spans="1:12" ht="14.4" x14ac:dyDescent="0.3">
      <c r="A1273" t="s">
        <v>3317</v>
      </c>
      <c r="B1273" s="1">
        <v>45392</v>
      </c>
      <c r="C1273" t="s">
        <v>1228</v>
      </c>
      <c r="D1273" t="s">
        <v>1735</v>
      </c>
      <c r="E1273" t="s">
        <v>2029</v>
      </c>
      <c r="F1273" s="6">
        <v>3</v>
      </c>
      <c r="G1273" s="8">
        <v>336.1</v>
      </c>
      <c r="H1273" s="10">
        <v>1008.3000000000001</v>
      </c>
      <c r="I1273" s="8">
        <f>salesfact[[#This Row],[Total Price ]]*J1273</f>
        <v>120.99600000000001</v>
      </c>
      <c r="J1273" s="9">
        <v>0.12</v>
      </c>
      <c r="K1273" s="4" t="s">
        <v>2049</v>
      </c>
      <c r="L1273" s="10">
        <v>887.30400000000009</v>
      </c>
    </row>
    <row r="1274" spans="1:12" ht="14.4" x14ac:dyDescent="0.3">
      <c r="A1274" t="s">
        <v>3318</v>
      </c>
      <c r="B1274" s="1">
        <v>45876</v>
      </c>
      <c r="C1274" t="s">
        <v>1393</v>
      </c>
      <c r="D1274" t="s">
        <v>1747</v>
      </c>
      <c r="E1274" t="s">
        <v>1998</v>
      </c>
      <c r="F1274" s="6">
        <v>3</v>
      </c>
      <c r="G1274" s="8">
        <v>310.36</v>
      </c>
      <c r="H1274" s="10">
        <v>931.08</v>
      </c>
      <c r="I1274" s="8">
        <f>salesfact[[#This Row],[Total Price ]]*J1274</f>
        <v>130.35120000000001</v>
      </c>
      <c r="J1274" s="9">
        <v>0.14000000000000001</v>
      </c>
      <c r="K1274" s="4" t="s">
        <v>2049</v>
      </c>
      <c r="L1274" s="10">
        <v>800.72879999999998</v>
      </c>
    </row>
    <row r="1275" spans="1:12" ht="14.4" x14ac:dyDescent="0.3">
      <c r="A1275" t="s">
        <v>3319</v>
      </c>
      <c r="B1275" s="1">
        <v>45772</v>
      </c>
      <c r="C1275" t="s">
        <v>1007</v>
      </c>
      <c r="D1275" t="s">
        <v>1960</v>
      </c>
      <c r="E1275" t="s">
        <v>2001</v>
      </c>
      <c r="F1275" s="6">
        <v>3</v>
      </c>
      <c r="G1275" s="8">
        <v>992.81</v>
      </c>
      <c r="H1275" s="10">
        <v>2978.43</v>
      </c>
      <c r="I1275" s="8">
        <f>salesfact[[#This Row],[Total Price ]]*J1275</f>
        <v>119.13719999999999</v>
      </c>
      <c r="J1275" s="9">
        <v>0.04</v>
      </c>
      <c r="K1275" s="4" t="s">
        <v>2046</v>
      </c>
      <c r="L1275" s="10">
        <v>2859.2928000000002</v>
      </c>
    </row>
    <row r="1276" spans="1:12" ht="14.4" x14ac:dyDescent="0.3">
      <c r="A1276" t="s">
        <v>3320</v>
      </c>
      <c r="B1276" s="1">
        <v>45217</v>
      </c>
      <c r="C1276" t="s">
        <v>755</v>
      </c>
      <c r="D1276" t="s">
        <v>1845</v>
      </c>
      <c r="E1276" t="s">
        <v>2011</v>
      </c>
      <c r="F1276" s="6">
        <v>3</v>
      </c>
      <c r="G1276" s="8">
        <v>257.11</v>
      </c>
      <c r="H1276" s="10">
        <v>771.33</v>
      </c>
      <c r="I1276" s="8">
        <f>salesfact[[#This Row],[Total Price ]]*J1276</f>
        <v>200.54580000000001</v>
      </c>
      <c r="J1276" s="9">
        <v>0.26</v>
      </c>
      <c r="K1276" s="4" t="s">
        <v>2049</v>
      </c>
      <c r="L1276" s="10">
        <v>570.78420000000006</v>
      </c>
    </row>
    <row r="1277" spans="1:12" ht="14.4" x14ac:dyDescent="0.3">
      <c r="A1277" t="s">
        <v>3321</v>
      </c>
      <c r="B1277" s="1">
        <v>45739</v>
      </c>
      <c r="C1277" t="s">
        <v>824</v>
      </c>
      <c r="D1277" t="s">
        <v>1951</v>
      </c>
      <c r="E1277" t="s">
        <v>2013</v>
      </c>
      <c r="F1277" s="6">
        <v>4</v>
      </c>
      <c r="G1277" s="8">
        <v>816.29</v>
      </c>
      <c r="H1277" s="10">
        <v>3265.16</v>
      </c>
      <c r="I1277" s="8">
        <f>salesfact[[#This Row],[Total Price ]]*J1277</f>
        <v>783.63839999999993</v>
      </c>
      <c r="J1277" s="9">
        <v>0.24</v>
      </c>
      <c r="K1277" s="4" t="s">
        <v>2046</v>
      </c>
      <c r="L1277" s="10">
        <v>2481.5216</v>
      </c>
    </row>
    <row r="1278" spans="1:12" ht="14.4" x14ac:dyDescent="0.3">
      <c r="A1278" t="s">
        <v>3322</v>
      </c>
      <c r="B1278" s="1">
        <v>45272</v>
      </c>
      <c r="C1278" t="s">
        <v>510</v>
      </c>
      <c r="D1278" t="s">
        <v>1845</v>
      </c>
      <c r="E1278" t="s">
        <v>2013</v>
      </c>
      <c r="F1278" s="6">
        <v>4</v>
      </c>
      <c r="G1278" s="8">
        <v>755.82</v>
      </c>
      <c r="H1278" s="10">
        <v>3023.28</v>
      </c>
      <c r="I1278" s="8">
        <f>salesfact[[#This Row],[Total Price ]]*J1278</f>
        <v>665.12160000000006</v>
      </c>
      <c r="J1278" s="9">
        <v>0.22</v>
      </c>
      <c r="K1278" s="4" t="s">
        <v>2049</v>
      </c>
      <c r="L1278" s="10">
        <v>2358.1583999999998</v>
      </c>
    </row>
    <row r="1279" spans="1:12" ht="14.4" x14ac:dyDescent="0.3">
      <c r="A1279" t="s">
        <v>3323</v>
      </c>
      <c r="B1279" s="1">
        <v>45524</v>
      </c>
      <c r="C1279" t="s">
        <v>29</v>
      </c>
      <c r="D1279" t="s">
        <v>1638</v>
      </c>
      <c r="E1279" t="s">
        <v>2018</v>
      </c>
      <c r="F1279" s="6">
        <v>1</v>
      </c>
      <c r="G1279" s="8">
        <v>449.6</v>
      </c>
      <c r="H1279" s="10">
        <v>449.6</v>
      </c>
      <c r="I1279" s="8">
        <f>salesfact[[#This Row],[Total Price ]]*J1279</f>
        <v>4.4960000000000004</v>
      </c>
      <c r="J1279" s="9">
        <v>0.01</v>
      </c>
      <c r="K1279" s="4" t="s">
        <v>2046</v>
      </c>
      <c r="L1279" s="10">
        <v>445.10399999999998</v>
      </c>
    </row>
    <row r="1280" spans="1:12" ht="14.4" x14ac:dyDescent="0.3">
      <c r="A1280" t="s">
        <v>3324</v>
      </c>
      <c r="B1280" s="1">
        <v>45481</v>
      </c>
      <c r="C1280" t="s">
        <v>1219</v>
      </c>
      <c r="D1280" t="s">
        <v>1696</v>
      </c>
      <c r="E1280" t="s">
        <v>1971</v>
      </c>
      <c r="F1280" s="6">
        <v>2</v>
      </c>
      <c r="G1280" s="8">
        <v>779.29</v>
      </c>
      <c r="H1280" s="10">
        <v>1558.58</v>
      </c>
      <c r="I1280" s="8">
        <f>salesfact[[#This Row],[Total Price ]]*J1280</f>
        <v>187.02959999999999</v>
      </c>
      <c r="J1280" s="9">
        <v>0.12</v>
      </c>
      <c r="K1280" s="4" t="s">
        <v>2049</v>
      </c>
      <c r="L1280" s="10">
        <v>1371.5504000000001</v>
      </c>
    </row>
    <row r="1281" spans="1:12" ht="14.4" x14ac:dyDescent="0.3">
      <c r="A1281" t="s">
        <v>3325</v>
      </c>
      <c r="B1281" s="1">
        <v>45267</v>
      </c>
      <c r="C1281" t="s">
        <v>1535</v>
      </c>
      <c r="D1281" t="s">
        <v>1897</v>
      </c>
      <c r="E1281" t="s">
        <v>2026</v>
      </c>
      <c r="F1281" s="6">
        <v>1</v>
      </c>
      <c r="G1281" s="8">
        <v>748.75</v>
      </c>
      <c r="H1281" s="10">
        <v>748.75</v>
      </c>
      <c r="I1281" s="8">
        <f>salesfact[[#This Row],[Total Price ]]*J1281</f>
        <v>74.875</v>
      </c>
      <c r="J1281" s="9">
        <v>0.1</v>
      </c>
      <c r="K1281" s="4" t="s">
        <v>2049</v>
      </c>
      <c r="L1281" s="10">
        <v>673.875</v>
      </c>
    </row>
    <row r="1282" spans="1:12" ht="14.4" x14ac:dyDescent="0.3">
      <c r="A1282" t="s">
        <v>3326</v>
      </c>
      <c r="B1282" s="1">
        <v>45328</v>
      </c>
      <c r="C1282" t="s">
        <v>702</v>
      </c>
      <c r="D1282" t="s">
        <v>1933</v>
      </c>
      <c r="E1282" t="s">
        <v>1971</v>
      </c>
      <c r="F1282" s="6">
        <v>2</v>
      </c>
      <c r="G1282" s="8">
        <v>121.67</v>
      </c>
      <c r="H1282" s="10">
        <v>243.34</v>
      </c>
      <c r="I1282" s="8">
        <f>salesfact[[#This Row],[Total Price ]]*J1282</f>
        <v>19.467200000000002</v>
      </c>
      <c r="J1282" s="9">
        <v>0.08</v>
      </c>
      <c r="K1282" s="4" t="s">
        <v>2049</v>
      </c>
      <c r="L1282" s="10">
        <v>223.87280000000001</v>
      </c>
    </row>
    <row r="1283" spans="1:12" ht="14.4" x14ac:dyDescent="0.3">
      <c r="A1283" t="s">
        <v>3327</v>
      </c>
      <c r="B1283" s="1">
        <v>45787</v>
      </c>
      <c r="C1283" t="s">
        <v>1611</v>
      </c>
      <c r="D1283" t="s">
        <v>1811</v>
      </c>
      <c r="E1283" t="s">
        <v>2020</v>
      </c>
      <c r="F1283" s="6">
        <v>3</v>
      </c>
      <c r="G1283" s="8">
        <v>225.14</v>
      </c>
      <c r="H1283" s="10">
        <v>675.42</v>
      </c>
      <c r="I1283" s="8">
        <f>salesfact[[#This Row],[Total Price ]]*J1283</f>
        <v>101.31299999999999</v>
      </c>
      <c r="J1283" s="9">
        <v>0.15</v>
      </c>
      <c r="K1283" s="4" t="s">
        <v>2049</v>
      </c>
      <c r="L1283" s="10">
        <v>574.10699999999997</v>
      </c>
    </row>
    <row r="1284" spans="1:12" ht="14.4" x14ac:dyDescent="0.3">
      <c r="A1284" t="s">
        <v>3328</v>
      </c>
      <c r="B1284" s="1">
        <v>45876</v>
      </c>
      <c r="C1284" t="s">
        <v>1126</v>
      </c>
      <c r="D1284" t="s">
        <v>1747</v>
      </c>
      <c r="E1284" t="s">
        <v>2032</v>
      </c>
      <c r="F1284" s="6">
        <v>1</v>
      </c>
      <c r="G1284" s="8">
        <v>654.17999999999995</v>
      </c>
      <c r="H1284" s="10">
        <v>654.17999999999995</v>
      </c>
      <c r="I1284" s="8">
        <f>salesfact[[#This Row],[Total Price ]]*J1284</f>
        <v>124.29419999999999</v>
      </c>
      <c r="J1284" s="9">
        <v>0.19</v>
      </c>
      <c r="K1284" s="4" t="s">
        <v>2046</v>
      </c>
      <c r="L1284" s="10">
        <v>529.88580000000002</v>
      </c>
    </row>
    <row r="1285" spans="1:12" ht="14.4" x14ac:dyDescent="0.3">
      <c r="A1285" t="s">
        <v>3329</v>
      </c>
      <c r="B1285" s="1">
        <v>45552</v>
      </c>
      <c r="C1285" t="s">
        <v>277</v>
      </c>
      <c r="D1285" t="s">
        <v>1879</v>
      </c>
      <c r="E1285" t="s">
        <v>1992</v>
      </c>
      <c r="F1285" s="6">
        <v>2</v>
      </c>
      <c r="G1285" s="8">
        <v>504.98</v>
      </c>
      <c r="H1285" s="10">
        <v>1009.96</v>
      </c>
      <c r="I1285" s="8">
        <f>salesfact[[#This Row],[Total Price ]]*J1285</f>
        <v>80.796800000000005</v>
      </c>
      <c r="J1285" s="9">
        <v>0.08</v>
      </c>
      <c r="K1285" s="4" t="s">
        <v>2049</v>
      </c>
      <c r="L1285" s="10">
        <v>929.16320000000007</v>
      </c>
    </row>
    <row r="1286" spans="1:12" ht="14.4" x14ac:dyDescent="0.3">
      <c r="A1286" t="s">
        <v>3330</v>
      </c>
      <c r="B1286" s="1">
        <v>45823</v>
      </c>
      <c r="C1286" t="s">
        <v>1297</v>
      </c>
      <c r="D1286" t="s">
        <v>1827</v>
      </c>
      <c r="E1286" t="s">
        <v>2001</v>
      </c>
      <c r="F1286" s="6">
        <v>2</v>
      </c>
      <c r="G1286" s="8">
        <v>623.20000000000005</v>
      </c>
      <c r="H1286" s="10">
        <v>1246.4000000000001</v>
      </c>
      <c r="I1286" s="8">
        <f>salesfact[[#This Row],[Total Price ]]*J1286</f>
        <v>174.49600000000004</v>
      </c>
      <c r="J1286" s="9">
        <v>0.14000000000000001</v>
      </c>
      <c r="K1286" s="4" t="s">
        <v>2049</v>
      </c>
      <c r="L1286" s="10">
        <v>1071.904</v>
      </c>
    </row>
    <row r="1287" spans="1:12" ht="14.4" x14ac:dyDescent="0.3">
      <c r="A1287" t="s">
        <v>3331</v>
      </c>
      <c r="B1287" s="1">
        <v>45622</v>
      </c>
      <c r="C1287" t="s">
        <v>1142</v>
      </c>
      <c r="D1287" t="s">
        <v>1659</v>
      </c>
      <c r="E1287" t="s">
        <v>2023</v>
      </c>
      <c r="F1287" s="6">
        <v>2</v>
      </c>
      <c r="G1287" s="8">
        <v>530.54</v>
      </c>
      <c r="H1287" s="10">
        <v>1061.08</v>
      </c>
      <c r="I1287" s="8">
        <f>salesfact[[#This Row],[Total Price ]]*J1287</f>
        <v>297.10239999999999</v>
      </c>
      <c r="J1287" s="9">
        <v>0.28000000000000003</v>
      </c>
      <c r="K1287" s="4" t="s">
        <v>2049</v>
      </c>
      <c r="L1287" s="10">
        <v>763.97759999999994</v>
      </c>
    </row>
    <row r="1288" spans="1:12" ht="14.4" x14ac:dyDescent="0.3">
      <c r="A1288" t="s">
        <v>3332</v>
      </c>
      <c r="B1288" s="1">
        <v>45810</v>
      </c>
      <c r="C1288" t="s">
        <v>1258</v>
      </c>
      <c r="D1288" t="s">
        <v>1638</v>
      </c>
      <c r="E1288" t="s">
        <v>2023</v>
      </c>
      <c r="F1288" s="6">
        <v>3</v>
      </c>
      <c r="G1288" s="8">
        <v>279.45</v>
      </c>
      <c r="H1288" s="10">
        <v>838.34999999999991</v>
      </c>
      <c r="I1288" s="8">
        <f>salesfact[[#This Row],[Total Price ]]*J1288</f>
        <v>125.75249999999998</v>
      </c>
      <c r="J1288" s="9">
        <v>0.15</v>
      </c>
      <c r="K1288" s="4" t="s">
        <v>2049</v>
      </c>
      <c r="L1288" s="10">
        <v>712.59749999999985</v>
      </c>
    </row>
    <row r="1289" spans="1:12" ht="14.4" x14ac:dyDescent="0.3">
      <c r="A1289" t="s">
        <v>3333</v>
      </c>
      <c r="B1289" s="1">
        <v>45645</v>
      </c>
      <c r="C1289" t="s">
        <v>967</v>
      </c>
      <c r="D1289" t="s">
        <v>1689</v>
      </c>
      <c r="E1289" t="s">
        <v>2001</v>
      </c>
      <c r="F1289" s="6">
        <v>3</v>
      </c>
      <c r="G1289" s="8">
        <v>906.99</v>
      </c>
      <c r="H1289" s="10">
        <v>2720.9700000000003</v>
      </c>
      <c r="I1289" s="8">
        <f>salesfact[[#This Row],[Total Price ]]*J1289</f>
        <v>707.45220000000006</v>
      </c>
      <c r="J1289" s="9">
        <v>0.26</v>
      </c>
      <c r="K1289" s="4" t="s">
        <v>2049</v>
      </c>
      <c r="L1289" s="10">
        <v>2013.5178000000001</v>
      </c>
    </row>
    <row r="1290" spans="1:12" ht="14.4" x14ac:dyDescent="0.3">
      <c r="A1290" t="s">
        <v>3334</v>
      </c>
      <c r="B1290" s="1">
        <v>45749</v>
      </c>
      <c r="C1290" t="s">
        <v>324</v>
      </c>
      <c r="D1290" t="s">
        <v>1906</v>
      </c>
      <c r="E1290" t="s">
        <v>2026</v>
      </c>
      <c r="F1290" s="6">
        <v>4</v>
      </c>
      <c r="G1290" s="8">
        <v>408.76</v>
      </c>
      <c r="H1290" s="10">
        <v>1635.04</v>
      </c>
      <c r="I1290" s="8">
        <f>salesfact[[#This Row],[Total Price ]]*J1290</f>
        <v>196.20479999999998</v>
      </c>
      <c r="J1290" s="9">
        <v>0.12</v>
      </c>
      <c r="K1290" s="4" t="s">
        <v>2049</v>
      </c>
      <c r="L1290" s="10">
        <v>1438.8352</v>
      </c>
    </row>
    <row r="1291" spans="1:12" ht="14.4" x14ac:dyDescent="0.3">
      <c r="A1291" t="s">
        <v>3335</v>
      </c>
      <c r="B1291" s="1">
        <v>45537</v>
      </c>
      <c r="C1291" t="s">
        <v>688</v>
      </c>
      <c r="D1291" t="s">
        <v>1769</v>
      </c>
      <c r="E1291" t="s">
        <v>2005</v>
      </c>
      <c r="F1291" s="6">
        <v>2</v>
      </c>
      <c r="G1291" s="8">
        <v>117.34</v>
      </c>
      <c r="H1291" s="10">
        <v>234.68</v>
      </c>
      <c r="I1291" s="8">
        <f>salesfact[[#This Row],[Total Price ]]*J1291</f>
        <v>21.121199999999998</v>
      </c>
      <c r="J1291" s="9">
        <v>0.09</v>
      </c>
      <c r="K1291" s="4" t="s">
        <v>2046</v>
      </c>
      <c r="L1291" s="10">
        <v>213.55879999999999</v>
      </c>
    </row>
    <row r="1292" spans="1:12" ht="14.4" x14ac:dyDescent="0.3">
      <c r="A1292" t="s">
        <v>3336</v>
      </c>
      <c r="B1292" s="1">
        <v>45376</v>
      </c>
      <c r="C1292" t="s">
        <v>661</v>
      </c>
      <c r="D1292" t="s">
        <v>1939</v>
      </c>
      <c r="E1292" t="s">
        <v>2018</v>
      </c>
      <c r="F1292" s="6">
        <v>3</v>
      </c>
      <c r="G1292" s="8">
        <v>690.27</v>
      </c>
      <c r="H1292" s="10">
        <v>2070.81</v>
      </c>
      <c r="I1292" s="8">
        <f>salesfact[[#This Row],[Total Price ]]*J1292</f>
        <v>144.95670000000001</v>
      </c>
      <c r="J1292" s="9">
        <v>7.0000000000000007E-2</v>
      </c>
      <c r="K1292" s="4" t="s">
        <v>2046</v>
      </c>
      <c r="L1292" s="10">
        <v>1925.8533</v>
      </c>
    </row>
    <row r="1293" spans="1:12" ht="14.4" x14ac:dyDescent="0.3">
      <c r="A1293" t="s">
        <v>3337</v>
      </c>
      <c r="B1293" s="1">
        <v>45709</v>
      </c>
      <c r="C1293" t="s">
        <v>465</v>
      </c>
      <c r="D1293" t="s">
        <v>1744</v>
      </c>
      <c r="E1293" t="s">
        <v>2026</v>
      </c>
      <c r="F1293" s="6">
        <v>4</v>
      </c>
      <c r="G1293" s="8">
        <v>377.18</v>
      </c>
      <c r="H1293" s="10">
        <v>1508.72</v>
      </c>
      <c r="I1293" s="8">
        <f>salesfact[[#This Row],[Total Price ]]*J1293</f>
        <v>362.09280000000001</v>
      </c>
      <c r="J1293" s="9">
        <v>0.24</v>
      </c>
      <c r="K1293" s="4" t="s">
        <v>2046</v>
      </c>
      <c r="L1293" s="10">
        <v>1146.6271999999999</v>
      </c>
    </row>
    <row r="1294" spans="1:12" ht="14.4" x14ac:dyDescent="0.3">
      <c r="A1294" t="s">
        <v>3338</v>
      </c>
      <c r="B1294" s="1">
        <v>45446</v>
      </c>
      <c r="C1294" t="s">
        <v>478</v>
      </c>
      <c r="D1294" t="s">
        <v>1783</v>
      </c>
      <c r="E1294" t="s">
        <v>1971</v>
      </c>
      <c r="F1294" s="6">
        <v>1</v>
      </c>
      <c r="G1294" s="8">
        <v>70.52</v>
      </c>
      <c r="H1294" s="10">
        <v>70.52</v>
      </c>
      <c r="I1294" s="8">
        <f>salesfact[[#This Row],[Total Price ]]*J1294</f>
        <v>5.6415999999999995</v>
      </c>
      <c r="J1294" s="9">
        <v>0.08</v>
      </c>
      <c r="K1294" s="4" t="s">
        <v>2049</v>
      </c>
      <c r="L1294" s="10">
        <v>64.878399999999999</v>
      </c>
    </row>
    <row r="1295" spans="1:12" ht="14.4" x14ac:dyDescent="0.3">
      <c r="A1295" t="s">
        <v>3339</v>
      </c>
      <c r="B1295" s="1">
        <v>45330</v>
      </c>
      <c r="C1295" t="s">
        <v>993</v>
      </c>
      <c r="D1295" t="s">
        <v>1776</v>
      </c>
      <c r="E1295" t="s">
        <v>2005</v>
      </c>
      <c r="F1295" s="6">
        <v>1</v>
      </c>
      <c r="G1295" s="8">
        <v>40.25</v>
      </c>
      <c r="H1295" s="10">
        <v>40.25</v>
      </c>
      <c r="I1295" s="8">
        <f>salesfact[[#This Row],[Total Price ]]*J1295</f>
        <v>4.0250000000000004</v>
      </c>
      <c r="J1295" s="9">
        <v>0.1</v>
      </c>
      <c r="K1295" s="4" t="s">
        <v>2046</v>
      </c>
      <c r="L1295" s="10">
        <v>36.225000000000001</v>
      </c>
    </row>
    <row r="1296" spans="1:12" ht="14.4" x14ac:dyDescent="0.3">
      <c r="A1296" t="s">
        <v>3340</v>
      </c>
      <c r="B1296" s="1">
        <v>45388</v>
      </c>
      <c r="C1296" t="s">
        <v>861</v>
      </c>
      <c r="D1296" t="s">
        <v>1933</v>
      </c>
      <c r="E1296" t="s">
        <v>2011</v>
      </c>
      <c r="F1296" s="6">
        <v>3</v>
      </c>
      <c r="G1296" s="8">
        <v>539.44000000000005</v>
      </c>
      <c r="H1296" s="10">
        <v>1618.3200000000002</v>
      </c>
      <c r="I1296" s="8">
        <f>salesfact[[#This Row],[Total Price ]]*J1296</f>
        <v>80.916000000000011</v>
      </c>
      <c r="J1296" s="9">
        <v>0.05</v>
      </c>
      <c r="K1296" s="4" t="s">
        <v>2049</v>
      </c>
      <c r="L1296" s="10">
        <v>1537.404</v>
      </c>
    </row>
    <row r="1297" spans="1:12" ht="14.4" x14ac:dyDescent="0.3">
      <c r="A1297" t="s">
        <v>3341</v>
      </c>
      <c r="B1297" s="1">
        <v>45313</v>
      </c>
      <c r="C1297" t="s">
        <v>903</v>
      </c>
      <c r="D1297" t="s">
        <v>1845</v>
      </c>
      <c r="E1297" t="s">
        <v>1988</v>
      </c>
      <c r="F1297" s="6">
        <v>3</v>
      </c>
      <c r="G1297" s="8">
        <v>543.49</v>
      </c>
      <c r="H1297" s="10">
        <v>1630.47</v>
      </c>
      <c r="I1297" s="8">
        <f>salesfact[[#This Row],[Total Price ]]*J1297</f>
        <v>81.523500000000013</v>
      </c>
      <c r="J1297" s="9">
        <v>0.05</v>
      </c>
      <c r="K1297" s="4" t="s">
        <v>2046</v>
      </c>
      <c r="L1297" s="10">
        <v>1548.9465</v>
      </c>
    </row>
    <row r="1298" spans="1:12" ht="14.4" x14ac:dyDescent="0.3">
      <c r="A1298" t="s">
        <v>3342</v>
      </c>
      <c r="B1298" s="1">
        <v>45221</v>
      </c>
      <c r="C1298" t="s">
        <v>1138</v>
      </c>
      <c r="D1298" t="s">
        <v>1668</v>
      </c>
      <c r="E1298" t="s">
        <v>1995</v>
      </c>
      <c r="F1298" s="6">
        <v>4</v>
      </c>
      <c r="G1298" s="8">
        <v>547.21</v>
      </c>
      <c r="H1298" s="10">
        <v>2188.84</v>
      </c>
      <c r="I1298" s="8">
        <f>salesfact[[#This Row],[Total Price ]]*J1298</f>
        <v>218.88400000000001</v>
      </c>
      <c r="J1298" s="9">
        <v>0.1</v>
      </c>
      <c r="K1298" s="4" t="s">
        <v>2049</v>
      </c>
      <c r="L1298" s="10">
        <v>1969.9559999999999</v>
      </c>
    </row>
    <row r="1299" spans="1:12" ht="14.4" x14ac:dyDescent="0.3">
      <c r="A1299" t="s">
        <v>3343</v>
      </c>
      <c r="B1299" s="1">
        <v>45619</v>
      </c>
      <c r="C1299" t="s">
        <v>886</v>
      </c>
      <c r="D1299" t="s">
        <v>1860</v>
      </c>
      <c r="E1299" t="s">
        <v>1976</v>
      </c>
      <c r="F1299" s="6">
        <v>2</v>
      </c>
      <c r="G1299" s="8">
        <v>892.46</v>
      </c>
      <c r="H1299" s="10">
        <v>1784.92</v>
      </c>
      <c r="I1299" s="8">
        <f>salesfact[[#This Row],[Total Price ]]*J1299</f>
        <v>124.94440000000002</v>
      </c>
      <c r="J1299" s="9">
        <v>7.0000000000000007E-2</v>
      </c>
      <c r="K1299" s="4" t="s">
        <v>2046</v>
      </c>
      <c r="L1299" s="10">
        <v>1659.9756</v>
      </c>
    </row>
    <row r="1300" spans="1:12" ht="14.4" x14ac:dyDescent="0.3">
      <c r="A1300" t="s">
        <v>3344</v>
      </c>
      <c r="B1300" s="1">
        <v>45286</v>
      </c>
      <c r="C1300" t="s">
        <v>1326</v>
      </c>
      <c r="D1300" t="s">
        <v>1738</v>
      </c>
      <c r="E1300" t="s">
        <v>2001</v>
      </c>
      <c r="F1300" s="6">
        <v>2</v>
      </c>
      <c r="G1300" s="8">
        <v>853.41</v>
      </c>
      <c r="H1300" s="10">
        <v>1706.82</v>
      </c>
      <c r="I1300" s="8">
        <f>salesfact[[#This Row],[Total Price ]]*J1300</f>
        <v>426.70499999999998</v>
      </c>
      <c r="J1300" s="9">
        <v>0.25</v>
      </c>
      <c r="K1300" s="4" t="s">
        <v>2044</v>
      </c>
      <c r="L1300" s="10">
        <v>1280.115</v>
      </c>
    </row>
    <row r="1301" spans="1:12" ht="14.4" x14ac:dyDescent="0.3">
      <c r="A1301" t="s">
        <v>3345</v>
      </c>
      <c r="B1301" s="1">
        <v>45451</v>
      </c>
      <c r="C1301" t="s">
        <v>471</v>
      </c>
      <c r="D1301" t="s">
        <v>1912</v>
      </c>
      <c r="E1301" t="s">
        <v>1998</v>
      </c>
      <c r="F1301" s="6">
        <v>1</v>
      </c>
      <c r="G1301" s="8">
        <v>162.13999999999999</v>
      </c>
      <c r="H1301" s="10">
        <v>162.13999999999999</v>
      </c>
      <c r="I1301" s="8">
        <f>salesfact[[#This Row],[Total Price ]]*J1301</f>
        <v>11.3498</v>
      </c>
      <c r="J1301" s="9">
        <v>7.0000000000000007E-2</v>
      </c>
      <c r="K1301" s="4" t="s">
        <v>2046</v>
      </c>
      <c r="L1301" s="10">
        <v>150.7902</v>
      </c>
    </row>
    <row r="1302" spans="1:12" ht="14.4" x14ac:dyDescent="0.3">
      <c r="A1302" t="s">
        <v>3346</v>
      </c>
      <c r="B1302" s="1">
        <v>45478</v>
      </c>
      <c r="C1302" t="s">
        <v>596</v>
      </c>
      <c r="D1302" t="s">
        <v>1954</v>
      </c>
      <c r="E1302" t="s">
        <v>2023</v>
      </c>
      <c r="F1302" s="6">
        <v>1</v>
      </c>
      <c r="G1302" s="8">
        <v>893.14</v>
      </c>
      <c r="H1302" s="10">
        <v>893.14</v>
      </c>
      <c r="I1302" s="8">
        <f>salesfact[[#This Row],[Total Price ]]*J1302</f>
        <v>80.382599999999996</v>
      </c>
      <c r="J1302" s="9">
        <v>0.09</v>
      </c>
      <c r="K1302" s="4" t="s">
        <v>2044</v>
      </c>
      <c r="L1302" s="10">
        <v>812.75739999999996</v>
      </c>
    </row>
    <row r="1303" spans="1:12" ht="14.4" x14ac:dyDescent="0.3">
      <c r="A1303" t="s">
        <v>3347</v>
      </c>
      <c r="B1303" s="1">
        <v>45528</v>
      </c>
      <c r="C1303" t="s">
        <v>447</v>
      </c>
      <c r="D1303" t="s">
        <v>1763</v>
      </c>
      <c r="E1303" t="s">
        <v>2001</v>
      </c>
      <c r="F1303" s="6">
        <v>4</v>
      </c>
      <c r="G1303" s="8">
        <v>349.07</v>
      </c>
      <c r="H1303" s="10">
        <v>1396.28</v>
      </c>
      <c r="I1303" s="8">
        <f>salesfact[[#This Row],[Total Price ]]*J1303</f>
        <v>390.95840000000004</v>
      </c>
      <c r="J1303" s="9">
        <v>0.28000000000000003</v>
      </c>
      <c r="K1303" s="4" t="s">
        <v>2044</v>
      </c>
      <c r="L1303" s="10">
        <v>1005.3216</v>
      </c>
    </row>
    <row r="1304" spans="1:12" ht="14.4" x14ac:dyDescent="0.3">
      <c r="A1304" t="s">
        <v>3348</v>
      </c>
      <c r="B1304" s="1">
        <v>45418</v>
      </c>
      <c r="C1304" t="s">
        <v>1020</v>
      </c>
      <c r="D1304" t="s">
        <v>1909</v>
      </c>
      <c r="E1304" t="s">
        <v>2016</v>
      </c>
      <c r="F1304" s="6">
        <v>1</v>
      </c>
      <c r="G1304" s="8">
        <v>747.9</v>
      </c>
      <c r="H1304" s="10">
        <v>747.9</v>
      </c>
      <c r="I1304" s="8">
        <f>salesfact[[#This Row],[Total Price ]]*J1304</f>
        <v>157.059</v>
      </c>
      <c r="J1304" s="9">
        <v>0.21</v>
      </c>
      <c r="K1304" s="4" t="s">
        <v>2049</v>
      </c>
      <c r="L1304" s="10">
        <v>590.84100000000001</v>
      </c>
    </row>
    <row r="1305" spans="1:12" ht="14.4" x14ac:dyDescent="0.3">
      <c r="A1305" t="s">
        <v>3349</v>
      </c>
      <c r="B1305" s="1">
        <v>45478</v>
      </c>
      <c r="C1305" t="s">
        <v>162</v>
      </c>
      <c r="D1305" t="s">
        <v>1909</v>
      </c>
      <c r="E1305" t="s">
        <v>1995</v>
      </c>
      <c r="F1305" s="6">
        <v>3</v>
      </c>
      <c r="G1305" s="8">
        <v>438.92</v>
      </c>
      <c r="H1305" s="10">
        <v>1316.76</v>
      </c>
      <c r="I1305" s="8">
        <f>salesfact[[#This Row],[Total Price ]]*J1305</f>
        <v>276.51959999999997</v>
      </c>
      <c r="J1305" s="9">
        <v>0.21</v>
      </c>
      <c r="K1305" s="4" t="s">
        <v>2044</v>
      </c>
      <c r="L1305" s="10">
        <v>1040.2403999999999</v>
      </c>
    </row>
    <row r="1306" spans="1:12" ht="14.4" x14ac:dyDescent="0.3">
      <c r="A1306" t="s">
        <v>3350</v>
      </c>
      <c r="B1306" s="1">
        <v>45232</v>
      </c>
      <c r="C1306" t="s">
        <v>513</v>
      </c>
      <c r="D1306" t="s">
        <v>1897</v>
      </c>
      <c r="E1306" t="s">
        <v>1988</v>
      </c>
      <c r="F1306" s="6">
        <v>4</v>
      </c>
      <c r="G1306" s="8">
        <v>665.38</v>
      </c>
      <c r="H1306" s="10">
        <v>2661.52</v>
      </c>
      <c r="I1306" s="8">
        <f>salesfact[[#This Row],[Total Price ]]*J1306</f>
        <v>479.0736</v>
      </c>
      <c r="J1306" s="9">
        <v>0.18</v>
      </c>
      <c r="K1306" s="4" t="s">
        <v>2044</v>
      </c>
      <c r="L1306" s="10">
        <v>2182.4463999999998</v>
      </c>
    </row>
    <row r="1307" spans="1:12" ht="14.4" x14ac:dyDescent="0.3">
      <c r="A1307" t="s">
        <v>3351</v>
      </c>
      <c r="B1307" s="1">
        <v>45616</v>
      </c>
      <c r="C1307" t="s">
        <v>29</v>
      </c>
      <c r="D1307" t="s">
        <v>1845</v>
      </c>
      <c r="E1307" t="s">
        <v>2029</v>
      </c>
      <c r="F1307" s="6">
        <v>1</v>
      </c>
      <c r="G1307" s="8">
        <v>146.49</v>
      </c>
      <c r="H1307" s="10">
        <v>146.49</v>
      </c>
      <c r="I1307" s="8">
        <f>salesfact[[#This Row],[Total Price ]]*J1307</f>
        <v>41.01720000000001</v>
      </c>
      <c r="J1307" s="9">
        <v>0.28000000000000003</v>
      </c>
      <c r="K1307" s="4" t="s">
        <v>2044</v>
      </c>
      <c r="L1307" s="10">
        <v>105.47280000000001</v>
      </c>
    </row>
    <row r="1308" spans="1:12" ht="14.4" x14ac:dyDescent="0.3">
      <c r="A1308" t="s">
        <v>3352</v>
      </c>
      <c r="B1308" s="1">
        <v>45774</v>
      </c>
      <c r="C1308" t="s">
        <v>569</v>
      </c>
      <c r="D1308" t="s">
        <v>1776</v>
      </c>
      <c r="E1308" t="s">
        <v>2020</v>
      </c>
      <c r="F1308" s="6">
        <v>2</v>
      </c>
      <c r="G1308" s="8">
        <v>235.39</v>
      </c>
      <c r="H1308" s="10">
        <v>470.78</v>
      </c>
      <c r="I1308" s="8">
        <f>salesfact[[#This Row],[Total Price ]]*J1308</f>
        <v>127.11060000000001</v>
      </c>
      <c r="J1308" s="9">
        <v>0.27</v>
      </c>
      <c r="K1308" s="4" t="s">
        <v>2049</v>
      </c>
      <c r="L1308" s="10">
        <v>343.6694</v>
      </c>
    </row>
    <row r="1309" spans="1:12" ht="14.4" x14ac:dyDescent="0.3">
      <c r="A1309" t="s">
        <v>3353</v>
      </c>
      <c r="B1309" s="1">
        <v>45651</v>
      </c>
      <c r="C1309" t="s">
        <v>150</v>
      </c>
      <c r="D1309" t="s">
        <v>1848</v>
      </c>
      <c r="E1309" t="s">
        <v>1992</v>
      </c>
      <c r="F1309" s="6">
        <v>3</v>
      </c>
      <c r="G1309" s="8">
        <v>38.07</v>
      </c>
      <c r="H1309" s="10">
        <v>114.21000000000001</v>
      </c>
      <c r="I1309" s="8">
        <f>salesfact[[#This Row],[Total Price ]]*J1309</f>
        <v>10.2789</v>
      </c>
      <c r="J1309" s="9">
        <v>0.09</v>
      </c>
      <c r="K1309" s="4" t="s">
        <v>2046</v>
      </c>
      <c r="L1309" s="10">
        <v>103.9311</v>
      </c>
    </row>
    <row r="1310" spans="1:12" ht="14.4" x14ac:dyDescent="0.3">
      <c r="A1310" t="s">
        <v>3354</v>
      </c>
      <c r="B1310" s="1">
        <v>45902</v>
      </c>
      <c r="C1310" t="s">
        <v>1367</v>
      </c>
      <c r="D1310" t="s">
        <v>1763</v>
      </c>
      <c r="E1310" t="s">
        <v>1988</v>
      </c>
      <c r="F1310" s="6">
        <v>2</v>
      </c>
      <c r="G1310" s="8">
        <v>511.7</v>
      </c>
      <c r="H1310" s="10">
        <v>1023.4</v>
      </c>
      <c r="I1310" s="8">
        <f>salesfact[[#This Row],[Total Price ]]*J1310</f>
        <v>122.80799999999999</v>
      </c>
      <c r="J1310" s="9">
        <v>0.12</v>
      </c>
      <c r="K1310" s="4" t="s">
        <v>2049</v>
      </c>
      <c r="L1310" s="10">
        <v>900.59199999999998</v>
      </c>
    </row>
    <row r="1311" spans="1:12" ht="14.4" x14ac:dyDescent="0.3">
      <c r="A1311" t="s">
        <v>3355</v>
      </c>
      <c r="B1311" s="1">
        <v>45401</v>
      </c>
      <c r="C1311" t="s">
        <v>408</v>
      </c>
      <c r="D1311" t="s">
        <v>1891</v>
      </c>
      <c r="E1311" t="s">
        <v>2001</v>
      </c>
      <c r="F1311" s="6">
        <v>4</v>
      </c>
      <c r="G1311" s="8">
        <v>488.72</v>
      </c>
      <c r="H1311" s="10">
        <v>1954.88</v>
      </c>
      <c r="I1311" s="8">
        <f>salesfact[[#This Row],[Total Price ]]*J1311</f>
        <v>449.62240000000003</v>
      </c>
      <c r="J1311" s="9">
        <v>0.23</v>
      </c>
      <c r="K1311" s="4" t="s">
        <v>2046</v>
      </c>
      <c r="L1311" s="10">
        <v>1505.2575999999999</v>
      </c>
    </row>
    <row r="1312" spans="1:12" ht="14.4" x14ac:dyDescent="0.3">
      <c r="A1312" t="s">
        <v>3356</v>
      </c>
      <c r="B1312" s="1">
        <v>45717</v>
      </c>
      <c r="C1312" t="s">
        <v>1334</v>
      </c>
      <c r="D1312" t="s">
        <v>1815</v>
      </c>
      <c r="E1312" t="s">
        <v>2013</v>
      </c>
      <c r="F1312" s="6">
        <v>2</v>
      </c>
      <c r="G1312" s="8">
        <v>520.45000000000005</v>
      </c>
      <c r="H1312" s="10">
        <v>1040.9000000000001</v>
      </c>
      <c r="I1312" s="8">
        <f>salesfact[[#This Row],[Total Price ]]*J1312</f>
        <v>114.49900000000001</v>
      </c>
      <c r="J1312" s="9">
        <v>0.11</v>
      </c>
      <c r="K1312" s="4" t="s">
        <v>2049</v>
      </c>
      <c r="L1312" s="10">
        <v>926.40100000000007</v>
      </c>
    </row>
    <row r="1313" spans="1:12" ht="14.4" x14ac:dyDescent="0.3">
      <c r="A1313" t="s">
        <v>3357</v>
      </c>
      <c r="B1313" s="1">
        <v>45376</v>
      </c>
      <c r="C1313" t="s">
        <v>1452</v>
      </c>
      <c r="D1313" t="s">
        <v>1808</v>
      </c>
      <c r="E1313" t="s">
        <v>1992</v>
      </c>
      <c r="F1313" s="6">
        <v>1</v>
      </c>
      <c r="G1313" s="8">
        <v>340.9</v>
      </c>
      <c r="H1313" s="10">
        <v>340.9</v>
      </c>
      <c r="I1313" s="8">
        <f>salesfact[[#This Row],[Total Price ]]*J1313</f>
        <v>98.86099999999999</v>
      </c>
      <c r="J1313" s="9">
        <v>0.28999999999999998</v>
      </c>
      <c r="K1313" s="4" t="s">
        <v>2044</v>
      </c>
      <c r="L1313" s="10">
        <v>242.03899999999999</v>
      </c>
    </row>
    <row r="1314" spans="1:12" ht="14.4" x14ac:dyDescent="0.3">
      <c r="A1314" t="s">
        <v>3358</v>
      </c>
      <c r="B1314" s="1">
        <v>45576</v>
      </c>
      <c r="C1314" t="s">
        <v>1203</v>
      </c>
      <c r="D1314" t="s">
        <v>1753</v>
      </c>
      <c r="E1314" t="s">
        <v>2001</v>
      </c>
      <c r="F1314" s="6">
        <v>3</v>
      </c>
      <c r="G1314" s="8">
        <v>653.59</v>
      </c>
      <c r="H1314" s="10">
        <v>1960.77</v>
      </c>
      <c r="I1314" s="8">
        <f>salesfact[[#This Row],[Total Price ]]*J1314</f>
        <v>333.33090000000004</v>
      </c>
      <c r="J1314" s="9">
        <v>0.17</v>
      </c>
      <c r="K1314" s="4" t="s">
        <v>2049</v>
      </c>
      <c r="L1314" s="10">
        <v>1627.4391000000001</v>
      </c>
    </row>
    <row r="1315" spans="1:12" ht="14.4" x14ac:dyDescent="0.3">
      <c r="A1315" t="s">
        <v>3359</v>
      </c>
      <c r="B1315" s="1">
        <v>45906</v>
      </c>
      <c r="C1315" t="s">
        <v>119</v>
      </c>
      <c r="D1315" t="s">
        <v>1738</v>
      </c>
      <c r="E1315" t="s">
        <v>2029</v>
      </c>
      <c r="F1315" s="6">
        <v>1</v>
      </c>
      <c r="G1315" s="8">
        <v>179.77</v>
      </c>
      <c r="H1315" s="10">
        <v>179.77</v>
      </c>
      <c r="I1315" s="8">
        <f>salesfact[[#This Row],[Total Price ]]*J1315</f>
        <v>41.347100000000005</v>
      </c>
      <c r="J1315" s="9">
        <v>0.23</v>
      </c>
      <c r="K1315" s="4" t="s">
        <v>2049</v>
      </c>
      <c r="L1315" s="10">
        <v>138.4229</v>
      </c>
    </row>
    <row r="1316" spans="1:12" ht="14.4" x14ac:dyDescent="0.3">
      <c r="A1316" t="s">
        <v>3360</v>
      </c>
      <c r="B1316" s="1">
        <v>45523</v>
      </c>
      <c r="C1316" t="s">
        <v>56</v>
      </c>
      <c r="D1316" t="s">
        <v>1638</v>
      </c>
      <c r="E1316" t="s">
        <v>2005</v>
      </c>
      <c r="F1316" s="6">
        <v>2</v>
      </c>
      <c r="G1316" s="8">
        <v>943.8</v>
      </c>
      <c r="H1316" s="10">
        <v>1887.6</v>
      </c>
      <c r="I1316" s="8">
        <f>salesfact[[#This Row],[Total Price ]]*J1316</f>
        <v>113.25599999999999</v>
      </c>
      <c r="J1316" s="9">
        <v>0.06</v>
      </c>
      <c r="K1316" s="4" t="s">
        <v>2044</v>
      </c>
      <c r="L1316" s="10">
        <v>1774.3440000000001</v>
      </c>
    </row>
    <row r="1317" spans="1:12" ht="14.4" x14ac:dyDescent="0.3">
      <c r="A1317" t="s">
        <v>3361</v>
      </c>
      <c r="B1317" s="1">
        <v>45234</v>
      </c>
      <c r="C1317" t="s">
        <v>1385</v>
      </c>
      <c r="D1317" t="s">
        <v>1879</v>
      </c>
      <c r="E1317" t="s">
        <v>2020</v>
      </c>
      <c r="F1317" s="6">
        <v>2</v>
      </c>
      <c r="G1317" s="8">
        <v>985</v>
      </c>
      <c r="H1317" s="10">
        <v>1970</v>
      </c>
      <c r="I1317" s="8">
        <f>salesfact[[#This Row],[Total Price ]]*J1317</f>
        <v>492.5</v>
      </c>
      <c r="J1317" s="9">
        <v>0.25</v>
      </c>
      <c r="K1317" s="4" t="s">
        <v>2044</v>
      </c>
      <c r="L1317" s="10">
        <v>1477.5</v>
      </c>
    </row>
    <row r="1318" spans="1:12" ht="14.4" x14ac:dyDescent="0.3">
      <c r="A1318" t="s">
        <v>3362</v>
      </c>
      <c r="B1318" s="1">
        <v>45405</v>
      </c>
      <c r="C1318" t="s">
        <v>1592</v>
      </c>
      <c r="D1318" t="s">
        <v>1930</v>
      </c>
      <c r="E1318" t="s">
        <v>2008</v>
      </c>
      <c r="F1318" s="6">
        <v>4</v>
      </c>
      <c r="G1318" s="8">
        <v>216.81</v>
      </c>
      <c r="H1318" s="10">
        <v>867.24</v>
      </c>
      <c r="I1318" s="8">
        <f>salesfact[[#This Row],[Total Price ]]*J1318</f>
        <v>251.49959999999999</v>
      </c>
      <c r="J1318" s="9">
        <v>0.28999999999999998</v>
      </c>
      <c r="K1318" s="4" t="s">
        <v>2044</v>
      </c>
      <c r="L1318" s="10">
        <v>615.74040000000002</v>
      </c>
    </row>
    <row r="1319" spans="1:12" ht="14.4" x14ac:dyDescent="0.3">
      <c r="A1319" t="s">
        <v>3363</v>
      </c>
      <c r="B1319" s="1">
        <v>45223</v>
      </c>
      <c r="C1319" t="s">
        <v>494</v>
      </c>
      <c r="D1319" t="s">
        <v>1857</v>
      </c>
      <c r="E1319" t="s">
        <v>1980</v>
      </c>
      <c r="F1319" s="6">
        <v>4</v>
      </c>
      <c r="G1319" s="8">
        <v>950.21</v>
      </c>
      <c r="H1319" s="10">
        <v>3800.84</v>
      </c>
      <c r="I1319" s="8">
        <f>salesfact[[#This Row],[Total Price ]]*J1319</f>
        <v>1026.2268000000001</v>
      </c>
      <c r="J1319" s="9">
        <v>0.27</v>
      </c>
      <c r="K1319" s="4" t="s">
        <v>2049</v>
      </c>
      <c r="L1319" s="10">
        <v>2774.6131999999998</v>
      </c>
    </row>
    <row r="1320" spans="1:12" ht="14.4" x14ac:dyDescent="0.3">
      <c r="A1320" t="s">
        <v>3364</v>
      </c>
      <c r="B1320" s="1">
        <v>45838</v>
      </c>
      <c r="C1320" t="s">
        <v>933</v>
      </c>
      <c r="D1320" t="s">
        <v>1808</v>
      </c>
      <c r="E1320" t="s">
        <v>1998</v>
      </c>
      <c r="F1320" s="6">
        <v>2</v>
      </c>
      <c r="G1320" s="8">
        <v>271.39999999999998</v>
      </c>
      <c r="H1320" s="10">
        <v>542.79999999999995</v>
      </c>
      <c r="I1320" s="8">
        <f>salesfact[[#This Row],[Total Price ]]*J1320</f>
        <v>92.275999999999996</v>
      </c>
      <c r="J1320" s="9">
        <v>0.17</v>
      </c>
      <c r="K1320" s="4" t="s">
        <v>2046</v>
      </c>
      <c r="L1320" s="10">
        <v>450.52399999999989</v>
      </c>
    </row>
    <row r="1321" spans="1:12" ht="14.4" x14ac:dyDescent="0.3">
      <c r="A1321" t="s">
        <v>3365</v>
      </c>
      <c r="B1321" s="1">
        <v>45883</v>
      </c>
      <c r="C1321" t="s">
        <v>661</v>
      </c>
      <c r="D1321" t="s">
        <v>1779</v>
      </c>
      <c r="E1321" t="s">
        <v>2001</v>
      </c>
      <c r="F1321" s="6">
        <v>4</v>
      </c>
      <c r="G1321" s="8">
        <v>708.19</v>
      </c>
      <c r="H1321" s="10">
        <v>2832.76</v>
      </c>
      <c r="I1321" s="8">
        <f>salesfact[[#This Row],[Total Price ]]*J1321</f>
        <v>283.27600000000001</v>
      </c>
      <c r="J1321" s="9">
        <v>0.1</v>
      </c>
      <c r="K1321" s="4" t="s">
        <v>2046</v>
      </c>
      <c r="L1321" s="10">
        <v>2549.4839999999999</v>
      </c>
    </row>
    <row r="1322" spans="1:12" ht="14.4" x14ac:dyDescent="0.3">
      <c r="A1322" t="s">
        <v>3366</v>
      </c>
      <c r="B1322" s="1">
        <v>45788</v>
      </c>
      <c r="C1322" t="s">
        <v>1484</v>
      </c>
      <c r="D1322" t="s">
        <v>1827</v>
      </c>
      <c r="E1322" t="s">
        <v>1985</v>
      </c>
      <c r="F1322" s="6">
        <v>3</v>
      </c>
      <c r="G1322" s="8">
        <v>477.05</v>
      </c>
      <c r="H1322" s="10">
        <v>1431.15</v>
      </c>
      <c r="I1322" s="8">
        <f>salesfact[[#This Row],[Total Price ]]*J1322</f>
        <v>71.557500000000005</v>
      </c>
      <c r="J1322" s="9">
        <v>0.05</v>
      </c>
      <c r="K1322" s="4" t="s">
        <v>2046</v>
      </c>
      <c r="L1322" s="10">
        <v>1359.5925</v>
      </c>
    </row>
    <row r="1323" spans="1:12" ht="14.4" x14ac:dyDescent="0.3">
      <c r="A1323" t="s">
        <v>3367</v>
      </c>
      <c r="B1323" s="1">
        <v>45383</v>
      </c>
      <c r="C1323" t="s">
        <v>1090</v>
      </c>
      <c r="D1323" t="s">
        <v>1888</v>
      </c>
      <c r="E1323" t="s">
        <v>2005</v>
      </c>
      <c r="F1323" s="6">
        <v>3</v>
      </c>
      <c r="G1323" s="8">
        <v>627.29</v>
      </c>
      <c r="H1323" s="10">
        <v>1881.87</v>
      </c>
      <c r="I1323" s="8">
        <f>salesfact[[#This Row],[Total Price ]]*J1323</f>
        <v>508.10489999999999</v>
      </c>
      <c r="J1323" s="9">
        <v>0.27</v>
      </c>
      <c r="K1323" s="4" t="s">
        <v>2049</v>
      </c>
      <c r="L1323" s="10">
        <v>1373.7651000000001</v>
      </c>
    </row>
    <row r="1324" spans="1:12" ht="14.4" x14ac:dyDescent="0.3">
      <c r="A1324" t="s">
        <v>3368</v>
      </c>
      <c r="B1324" s="1">
        <v>45335</v>
      </c>
      <c r="C1324" t="s">
        <v>1079</v>
      </c>
      <c r="D1324" t="s">
        <v>1948</v>
      </c>
      <c r="E1324" t="s">
        <v>2011</v>
      </c>
      <c r="F1324" s="6">
        <v>3</v>
      </c>
      <c r="G1324" s="8">
        <v>206.84</v>
      </c>
      <c r="H1324" s="10">
        <v>620.52</v>
      </c>
      <c r="I1324" s="8">
        <f>salesfact[[#This Row],[Total Price ]]*J1324</f>
        <v>117.89879999999999</v>
      </c>
      <c r="J1324" s="9">
        <v>0.19</v>
      </c>
      <c r="K1324" s="4" t="s">
        <v>2046</v>
      </c>
      <c r="L1324" s="10">
        <v>502.62119999999999</v>
      </c>
    </row>
    <row r="1325" spans="1:12" ht="14.4" x14ac:dyDescent="0.3">
      <c r="A1325" t="s">
        <v>3369</v>
      </c>
      <c r="B1325" s="1">
        <v>45304</v>
      </c>
      <c r="C1325" t="s">
        <v>917</v>
      </c>
      <c r="D1325" t="s">
        <v>1750</v>
      </c>
      <c r="E1325" t="s">
        <v>1976</v>
      </c>
      <c r="F1325" s="6">
        <v>4</v>
      </c>
      <c r="G1325" s="8">
        <v>629.04999999999995</v>
      </c>
      <c r="H1325" s="10">
        <v>2516.1999999999998</v>
      </c>
      <c r="I1325" s="8">
        <f>salesfact[[#This Row],[Total Price ]]*J1325</f>
        <v>654.21199999999999</v>
      </c>
      <c r="J1325" s="9">
        <v>0.26</v>
      </c>
      <c r="K1325" s="4" t="s">
        <v>2044</v>
      </c>
      <c r="L1325" s="10">
        <v>1861.9880000000001</v>
      </c>
    </row>
    <row r="1326" spans="1:12" ht="14.4" x14ac:dyDescent="0.3">
      <c r="A1326" t="s">
        <v>3370</v>
      </c>
      <c r="B1326" s="1">
        <v>45543</v>
      </c>
      <c r="C1326" t="s">
        <v>1467</v>
      </c>
      <c r="D1326" t="s">
        <v>1888</v>
      </c>
      <c r="E1326" t="s">
        <v>2026</v>
      </c>
      <c r="F1326" s="6">
        <v>4</v>
      </c>
      <c r="G1326" s="8">
        <v>529.04</v>
      </c>
      <c r="H1326" s="10">
        <v>2116.16</v>
      </c>
      <c r="I1326" s="8">
        <f>salesfact[[#This Row],[Total Price ]]*J1326</f>
        <v>211.61599999999999</v>
      </c>
      <c r="J1326" s="9">
        <v>0.1</v>
      </c>
      <c r="K1326" s="4" t="s">
        <v>2046</v>
      </c>
      <c r="L1326" s="10">
        <v>1904.5440000000001</v>
      </c>
    </row>
    <row r="1327" spans="1:12" ht="14.4" x14ac:dyDescent="0.3">
      <c r="A1327" t="s">
        <v>3371</v>
      </c>
      <c r="B1327" s="1">
        <v>45326</v>
      </c>
      <c r="C1327" t="s">
        <v>1213</v>
      </c>
      <c r="D1327" t="s">
        <v>1750</v>
      </c>
      <c r="E1327" t="s">
        <v>2026</v>
      </c>
      <c r="F1327" s="6">
        <v>1</v>
      </c>
      <c r="G1327" s="8">
        <v>350.67</v>
      </c>
      <c r="H1327" s="10">
        <v>350.67</v>
      </c>
      <c r="I1327" s="8">
        <f>salesfact[[#This Row],[Total Price ]]*J1327</f>
        <v>77.147400000000005</v>
      </c>
      <c r="J1327" s="9">
        <v>0.22</v>
      </c>
      <c r="K1327" s="4" t="s">
        <v>2046</v>
      </c>
      <c r="L1327" s="10">
        <v>273.52260000000001</v>
      </c>
    </row>
    <row r="1328" spans="1:12" ht="14.4" x14ac:dyDescent="0.3">
      <c r="A1328" t="s">
        <v>3372</v>
      </c>
      <c r="B1328" s="1">
        <v>45498</v>
      </c>
      <c r="C1328" t="s">
        <v>1276</v>
      </c>
      <c r="D1328" t="s">
        <v>1951</v>
      </c>
      <c r="E1328" t="s">
        <v>1976</v>
      </c>
      <c r="F1328" s="6">
        <v>1</v>
      </c>
      <c r="G1328" s="8">
        <v>128.93</v>
      </c>
      <c r="H1328" s="10">
        <v>128.93</v>
      </c>
      <c r="I1328" s="8">
        <f>salesfact[[#This Row],[Total Price ]]*J1328</f>
        <v>33.521800000000006</v>
      </c>
      <c r="J1328" s="9">
        <v>0.26</v>
      </c>
      <c r="K1328" s="4" t="s">
        <v>2044</v>
      </c>
      <c r="L1328" s="10">
        <v>95.408200000000008</v>
      </c>
    </row>
    <row r="1329" spans="1:12" ht="14.4" x14ac:dyDescent="0.3">
      <c r="A1329" t="s">
        <v>3373</v>
      </c>
      <c r="B1329" s="1">
        <v>45544</v>
      </c>
      <c r="C1329" t="s">
        <v>590</v>
      </c>
      <c r="D1329" t="s">
        <v>1924</v>
      </c>
      <c r="E1329" t="s">
        <v>2020</v>
      </c>
      <c r="F1329" s="6">
        <v>2</v>
      </c>
      <c r="G1329" s="8">
        <v>384.92</v>
      </c>
      <c r="H1329" s="10">
        <v>769.84</v>
      </c>
      <c r="I1329" s="8">
        <f>salesfact[[#This Row],[Total Price ]]*J1329</f>
        <v>69.285600000000002</v>
      </c>
      <c r="J1329" s="9">
        <v>0.09</v>
      </c>
      <c r="K1329" s="4" t="s">
        <v>2044</v>
      </c>
      <c r="L1329" s="10">
        <v>700.5544000000001</v>
      </c>
    </row>
    <row r="1330" spans="1:12" ht="14.4" x14ac:dyDescent="0.3">
      <c r="A1330" t="s">
        <v>3374</v>
      </c>
      <c r="B1330" s="1">
        <v>45268</v>
      </c>
      <c r="C1330" t="s">
        <v>1170</v>
      </c>
      <c r="D1330" t="s">
        <v>1659</v>
      </c>
      <c r="E1330" t="s">
        <v>2001</v>
      </c>
      <c r="F1330" s="6">
        <v>3</v>
      </c>
      <c r="G1330" s="8">
        <v>120.77</v>
      </c>
      <c r="H1330" s="10">
        <v>362.31</v>
      </c>
      <c r="I1330" s="8">
        <f>salesfact[[#This Row],[Total Price ]]*J1330</f>
        <v>105.06989999999999</v>
      </c>
      <c r="J1330" s="9">
        <v>0.28999999999999998</v>
      </c>
      <c r="K1330" s="4" t="s">
        <v>2046</v>
      </c>
      <c r="L1330" s="10">
        <v>257.24009999999998</v>
      </c>
    </row>
    <row r="1331" spans="1:12" ht="14.4" x14ac:dyDescent="0.3">
      <c r="A1331" t="s">
        <v>3375</v>
      </c>
      <c r="B1331" s="1">
        <v>45824</v>
      </c>
      <c r="C1331" t="s">
        <v>830</v>
      </c>
      <c r="D1331" t="s">
        <v>1894</v>
      </c>
      <c r="E1331" t="s">
        <v>2026</v>
      </c>
      <c r="F1331" s="6">
        <v>4</v>
      </c>
      <c r="G1331" s="8">
        <v>661.39</v>
      </c>
      <c r="H1331" s="10">
        <v>2645.56</v>
      </c>
      <c r="I1331" s="8">
        <f>salesfact[[#This Row],[Total Price ]]*J1331</f>
        <v>185.18920000000003</v>
      </c>
      <c r="J1331" s="9">
        <v>7.0000000000000007E-2</v>
      </c>
      <c r="K1331" s="4" t="s">
        <v>2044</v>
      </c>
      <c r="L1331" s="10">
        <v>2460.3708000000001</v>
      </c>
    </row>
    <row r="1332" spans="1:12" ht="14.4" x14ac:dyDescent="0.3">
      <c r="A1332" t="s">
        <v>3376</v>
      </c>
      <c r="B1332" s="1">
        <v>45261</v>
      </c>
      <c r="C1332" t="s">
        <v>1497</v>
      </c>
      <c r="D1332" t="s">
        <v>1851</v>
      </c>
      <c r="E1332" t="s">
        <v>1980</v>
      </c>
      <c r="F1332" s="6">
        <v>1</v>
      </c>
      <c r="G1332" s="8">
        <v>195.24</v>
      </c>
      <c r="H1332" s="10">
        <v>195.24</v>
      </c>
      <c r="I1332" s="8">
        <f>salesfact[[#This Row],[Total Price ]]*J1332</f>
        <v>52.714800000000004</v>
      </c>
      <c r="J1332" s="9">
        <v>0.27</v>
      </c>
      <c r="K1332" s="4" t="s">
        <v>2046</v>
      </c>
      <c r="L1332" s="10">
        <v>142.52520000000001</v>
      </c>
    </row>
    <row r="1333" spans="1:12" ht="14.4" x14ac:dyDescent="0.3">
      <c r="A1333" t="s">
        <v>3377</v>
      </c>
      <c r="B1333" s="1">
        <v>45233</v>
      </c>
      <c r="C1333" t="s">
        <v>35</v>
      </c>
      <c r="D1333" t="s">
        <v>1942</v>
      </c>
      <c r="E1333" t="s">
        <v>2029</v>
      </c>
      <c r="F1333" s="6">
        <v>2</v>
      </c>
      <c r="G1333" s="8">
        <v>177.4</v>
      </c>
      <c r="H1333" s="10">
        <v>354.8</v>
      </c>
      <c r="I1333" s="8">
        <f>salesfact[[#This Row],[Total Price ]]*J1333</f>
        <v>67.412000000000006</v>
      </c>
      <c r="J1333" s="9">
        <v>0.19</v>
      </c>
      <c r="K1333" s="4" t="s">
        <v>2046</v>
      </c>
      <c r="L1333" s="10">
        <v>287.38799999999998</v>
      </c>
    </row>
    <row r="1334" spans="1:12" ht="14.4" x14ac:dyDescent="0.3">
      <c r="A1334" t="s">
        <v>3378</v>
      </c>
      <c r="B1334" s="1">
        <v>45673</v>
      </c>
      <c r="C1334" t="s">
        <v>272</v>
      </c>
      <c r="D1334" t="s">
        <v>1960</v>
      </c>
      <c r="E1334" t="s">
        <v>2011</v>
      </c>
      <c r="F1334" s="6">
        <v>4</v>
      </c>
      <c r="G1334" s="8">
        <v>862.67</v>
      </c>
      <c r="H1334" s="10">
        <v>3450.68</v>
      </c>
      <c r="I1334" s="8">
        <f>salesfact[[#This Row],[Total Price ]]*J1334</f>
        <v>690.13599999999997</v>
      </c>
      <c r="J1334" s="9">
        <v>0.2</v>
      </c>
      <c r="K1334" s="4" t="s">
        <v>2046</v>
      </c>
      <c r="L1334" s="10">
        <v>2760.5439999999999</v>
      </c>
    </row>
    <row r="1335" spans="1:12" ht="14.4" x14ac:dyDescent="0.3">
      <c r="A1335" t="s">
        <v>3379</v>
      </c>
      <c r="B1335" s="1">
        <v>45565</v>
      </c>
      <c r="C1335" t="s">
        <v>1484</v>
      </c>
      <c r="D1335" t="s">
        <v>1708</v>
      </c>
      <c r="E1335" t="s">
        <v>1995</v>
      </c>
      <c r="F1335" s="6">
        <v>1</v>
      </c>
      <c r="G1335" s="8">
        <v>55.04</v>
      </c>
      <c r="H1335" s="10">
        <v>55.04</v>
      </c>
      <c r="I1335" s="8">
        <f>salesfact[[#This Row],[Total Price ]]*J1335</f>
        <v>0.5504</v>
      </c>
      <c r="J1335" s="9">
        <v>0.01</v>
      </c>
      <c r="K1335" s="4" t="s">
        <v>2049</v>
      </c>
      <c r="L1335" s="10">
        <v>54.489600000000003</v>
      </c>
    </row>
    <row r="1336" spans="1:12" ht="14.4" x14ac:dyDescent="0.3">
      <c r="A1336" t="s">
        <v>3380</v>
      </c>
      <c r="B1336" s="1">
        <v>45646</v>
      </c>
      <c r="C1336" t="s">
        <v>240</v>
      </c>
      <c r="D1336" t="s">
        <v>1798</v>
      </c>
      <c r="E1336" t="s">
        <v>1971</v>
      </c>
      <c r="F1336" s="6">
        <v>2</v>
      </c>
      <c r="G1336" s="8">
        <v>905.47</v>
      </c>
      <c r="H1336" s="10">
        <v>1810.94</v>
      </c>
      <c r="I1336" s="8">
        <f>salesfact[[#This Row],[Total Price ]]*J1336</f>
        <v>362.18800000000005</v>
      </c>
      <c r="J1336" s="9">
        <v>0.2</v>
      </c>
      <c r="K1336" s="4" t="s">
        <v>2049</v>
      </c>
      <c r="L1336" s="10">
        <v>1448.752</v>
      </c>
    </row>
    <row r="1337" spans="1:12" ht="14.4" x14ac:dyDescent="0.3">
      <c r="A1337" t="s">
        <v>3381</v>
      </c>
      <c r="B1337" s="1">
        <v>45539</v>
      </c>
      <c r="C1337" t="s">
        <v>1528</v>
      </c>
      <c r="D1337" t="s">
        <v>1854</v>
      </c>
      <c r="E1337" t="s">
        <v>2016</v>
      </c>
      <c r="F1337" s="6">
        <v>3</v>
      </c>
      <c r="G1337" s="8">
        <v>217.13</v>
      </c>
      <c r="H1337" s="10">
        <v>651.39</v>
      </c>
      <c r="I1337" s="8">
        <f>salesfact[[#This Row],[Total Price ]]*J1337</f>
        <v>182.38920000000002</v>
      </c>
      <c r="J1337" s="9">
        <v>0.28000000000000003</v>
      </c>
      <c r="K1337" s="4" t="s">
        <v>2044</v>
      </c>
      <c r="L1337" s="10">
        <v>469.00080000000003</v>
      </c>
    </row>
    <row r="1338" spans="1:12" ht="14.4" x14ac:dyDescent="0.3">
      <c r="A1338" t="s">
        <v>3382</v>
      </c>
      <c r="B1338" s="1">
        <v>45936</v>
      </c>
      <c r="C1338" t="s">
        <v>1330</v>
      </c>
      <c r="D1338" t="s">
        <v>1891</v>
      </c>
      <c r="E1338" t="s">
        <v>1971</v>
      </c>
      <c r="F1338" s="6">
        <v>3</v>
      </c>
      <c r="G1338" s="8">
        <v>580.45000000000005</v>
      </c>
      <c r="H1338" s="10">
        <v>1741.3500000000001</v>
      </c>
      <c r="I1338" s="8">
        <f>salesfact[[#This Row],[Total Price ]]*J1338</f>
        <v>0</v>
      </c>
      <c r="J1338" s="9">
        <v>0</v>
      </c>
      <c r="K1338" s="4" t="s">
        <v>2046</v>
      </c>
      <c r="L1338" s="10">
        <v>1741.35</v>
      </c>
    </row>
    <row r="1339" spans="1:12" ht="14.4" x14ac:dyDescent="0.3">
      <c r="A1339" t="s">
        <v>3383</v>
      </c>
      <c r="B1339" s="1">
        <v>45854</v>
      </c>
      <c r="C1339" t="s">
        <v>447</v>
      </c>
      <c r="D1339" t="s">
        <v>1655</v>
      </c>
      <c r="E1339" t="s">
        <v>2026</v>
      </c>
      <c r="F1339" s="6">
        <v>2</v>
      </c>
      <c r="G1339" s="8">
        <v>892.88</v>
      </c>
      <c r="H1339" s="10">
        <v>1785.76</v>
      </c>
      <c r="I1339" s="8">
        <f>salesfact[[#This Row],[Total Price ]]*J1339</f>
        <v>303.57920000000001</v>
      </c>
      <c r="J1339" s="9">
        <v>0.17</v>
      </c>
      <c r="K1339" s="4" t="s">
        <v>2046</v>
      </c>
      <c r="L1339" s="10">
        <v>1482.1808000000001</v>
      </c>
    </row>
    <row r="1340" spans="1:12" ht="14.4" x14ac:dyDescent="0.3">
      <c r="A1340" t="s">
        <v>3384</v>
      </c>
      <c r="B1340" s="1">
        <v>45936</v>
      </c>
      <c r="C1340" t="s">
        <v>404</v>
      </c>
      <c r="D1340" t="s">
        <v>1783</v>
      </c>
      <c r="E1340" t="s">
        <v>2029</v>
      </c>
      <c r="F1340" s="6">
        <v>2</v>
      </c>
      <c r="G1340" s="8">
        <v>356.28</v>
      </c>
      <c r="H1340" s="10">
        <v>712.56</v>
      </c>
      <c r="I1340" s="8">
        <f>salesfact[[#This Row],[Total Price ]]*J1340</f>
        <v>78.381599999999992</v>
      </c>
      <c r="J1340" s="9">
        <v>0.11</v>
      </c>
      <c r="K1340" s="4" t="s">
        <v>2049</v>
      </c>
      <c r="L1340" s="10">
        <v>634.17840000000001</v>
      </c>
    </row>
    <row r="1341" spans="1:12" ht="14.4" x14ac:dyDescent="0.3">
      <c r="A1341" t="s">
        <v>3385</v>
      </c>
      <c r="B1341" s="1">
        <v>45921</v>
      </c>
      <c r="C1341" t="s">
        <v>1318</v>
      </c>
      <c r="D1341" t="s">
        <v>1906</v>
      </c>
      <c r="E1341" t="s">
        <v>1980</v>
      </c>
      <c r="F1341" s="6">
        <v>4</v>
      </c>
      <c r="G1341" s="8">
        <v>806.99</v>
      </c>
      <c r="H1341" s="10">
        <v>3227.96</v>
      </c>
      <c r="I1341" s="8">
        <f>salesfact[[#This Row],[Total Price ]]*J1341</f>
        <v>193.67759999999998</v>
      </c>
      <c r="J1341" s="9">
        <v>0.06</v>
      </c>
      <c r="K1341" s="4" t="s">
        <v>2044</v>
      </c>
      <c r="L1341" s="10">
        <v>3034.2824000000001</v>
      </c>
    </row>
    <row r="1342" spans="1:12" ht="14.4" x14ac:dyDescent="0.3">
      <c r="A1342" t="s">
        <v>3386</v>
      </c>
      <c r="B1342" s="1">
        <v>45855</v>
      </c>
      <c r="C1342" t="s">
        <v>1470</v>
      </c>
      <c r="D1342" t="s">
        <v>1718</v>
      </c>
      <c r="E1342" t="s">
        <v>1976</v>
      </c>
      <c r="F1342" s="6">
        <v>3</v>
      </c>
      <c r="G1342" s="8">
        <v>684.22</v>
      </c>
      <c r="H1342" s="10">
        <v>2052.66</v>
      </c>
      <c r="I1342" s="8">
        <f>salesfact[[#This Row],[Total Price ]]*J1342</f>
        <v>184.73939999999999</v>
      </c>
      <c r="J1342" s="9">
        <v>0.09</v>
      </c>
      <c r="K1342" s="4" t="s">
        <v>2044</v>
      </c>
      <c r="L1342" s="10">
        <v>1867.9205999999999</v>
      </c>
    </row>
    <row r="1343" spans="1:12" ht="14.4" x14ac:dyDescent="0.3">
      <c r="A1343" t="s">
        <v>3387</v>
      </c>
      <c r="B1343" s="1">
        <v>45837</v>
      </c>
      <c r="C1343" t="s">
        <v>1482</v>
      </c>
      <c r="D1343" t="s">
        <v>1945</v>
      </c>
      <c r="E1343" t="s">
        <v>1998</v>
      </c>
      <c r="F1343" s="6">
        <v>4</v>
      </c>
      <c r="G1343" s="8">
        <v>763.34</v>
      </c>
      <c r="H1343" s="10">
        <v>3053.36</v>
      </c>
      <c r="I1343" s="8">
        <f>salesfact[[#This Row],[Total Price ]]*J1343</f>
        <v>213.73520000000002</v>
      </c>
      <c r="J1343" s="9">
        <v>7.0000000000000007E-2</v>
      </c>
      <c r="K1343" s="4" t="s">
        <v>2046</v>
      </c>
      <c r="L1343" s="10">
        <v>2839.6248000000001</v>
      </c>
    </row>
    <row r="1344" spans="1:12" ht="14.4" x14ac:dyDescent="0.3">
      <c r="A1344" t="s">
        <v>3388</v>
      </c>
      <c r="B1344" s="1">
        <v>45738</v>
      </c>
      <c r="C1344" t="s">
        <v>1246</v>
      </c>
      <c r="D1344" t="s">
        <v>1815</v>
      </c>
      <c r="E1344" t="s">
        <v>1985</v>
      </c>
      <c r="F1344" s="6">
        <v>3</v>
      </c>
      <c r="G1344" s="8">
        <v>721.94</v>
      </c>
      <c r="H1344" s="10">
        <v>2165.8200000000002</v>
      </c>
      <c r="I1344" s="8">
        <f>salesfact[[#This Row],[Total Price ]]*J1344</f>
        <v>563.11320000000001</v>
      </c>
      <c r="J1344" s="9">
        <v>0.26</v>
      </c>
      <c r="K1344" s="4" t="s">
        <v>2044</v>
      </c>
      <c r="L1344" s="10">
        <v>1602.7067999999999</v>
      </c>
    </row>
    <row r="1345" spans="1:12" ht="14.4" x14ac:dyDescent="0.3">
      <c r="A1345" t="s">
        <v>3389</v>
      </c>
      <c r="B1345" s="1">
        <v>45323</v>
      </c>
      <c r="C1345" t="s">
        <v>1375</v>
      </c>
      <c r="D1345" t="s">
        <v>1957</v>
      </c>
      <c r="E1345" t="s">
        <v>1976</v>
      </c>
      <c r="F1345" s="6">
        <v>3</v>
      </c>
      <c r="G1345" s="8">
        <v>760.38</v>
      </c>
      <c r="H1345" s="10">
        <v>2281.14</v>
      </c>
      <c r="I1345" s="8">
        <f>salesfact[[#This Row],[Total Price ]]*J1345</f>
        <v>0</v>
      </c>
      <c r="J1345" s="9">
        <v>0</v>
      </c>
      <c r="K1345" s="4" t="s">
        <v>2049</v>
      </c>
      <c r="L1345" s="10">
        <v>2281.14</v>
      </c>
    </row>
    <row r="1346" spans="1:12" ht="14.4" x14ac:dyDescent="0.3">
      <c r="A1346" t="s">
        <v>3390</v>
      </c>
      <c r="B1346" s="1">
        <v>45362</v>
      </c>
      <c r="C1346" t="s">
        <v>1063</v>
      </c>
      <c r="D1346" t="s">
        <v>1957</v>
      </c>
      <c r="E1346" t="s">
        <v>1995</v>
      </c>
      <c r="F1346" s="6">
        <v>3</v>
      </c>
      <c r="G1346" s="8">
        <v>612.53</v>
      </c>
      <c r="H1346" s="10">
        <v>1837.59</v>
      </c>
      <c r="I1346" s="8">
        <f>salesfact[[#This Row],[Total Price ]]*J1346</f>
        <v>385.89389999999997</v>
      </c>
      <c r="J1346" s="9">
        <v>0.21</v>
      </c>
      <c r="K1346" s="4" t="s">
        <v>2049</v>
      </c>
      <c r="L1346" s="10">
        <v>1451.6960999999999</v>
      </c>
    </row>
    <row r="1347" spans="1:12" ht="14.4" x14ac:dyDescent="0.3">
      <c r="A1347" t="s">
        <v>3391</v>
      </c>
      <c r="B1347" s="1">
        <v>45544</v>
      </c>
      <c r="C1347" t="s">
        <v>204</v>
      </c>
      <c r="D1347" t="s">
        <v>1854</v>
      </c>
      <c r="E1347" t="s">
        <v>2023</v>
      </c>
      <c r="F1347" s="6">
        <v>3</v>
      </c>
      <c r="G1347" s="8">
        <v>841.37</v>
      </c>
      <c r="H1347" s="10">
        <v>2524.11</v>
      </c>
      <c r="I1347" s="8">
        <f>salesfact[[#This Row],[Total Price ]]*J1347</f>
        <v>731.99189999999999</v>
      </c>
      <c r="J1347" s="9">
        <v>0.28999999999999998</v>
      </c>
      <c r="K1347" s="4" t="s">
        <v>2046</v>
      </c>
      <c r="L1347" s="10">
        <v>1792.1180999999999</v>
      </c>
    </row>
    <row r="1348" spans="1:12" ht="14.4" x14ac:dyDescent="0.3">
      <c r="A1348" t="s">
        <v>3392</v>
      </c>
      <c r="B1348" s="1">
        <v>45249</v>
      </c>
      <c r="C1348" t="s">
        <v>949</v>
      </c>
      <c r="D1348" t="s">
        <v>1808</v>
      </c>
      <c r="E1348" t="s">
        <v>2005</v>
      </c>
      <c r="F1348" s="6">
        <v>2</v>
      </c>
      <c r="G1348" s="8">
        <v>636.51</v>
      </c>
      <c r="H1348" s="10">
        <v>1273.02</v>
      </c>
      <c r="I1348" s="8">
        <f>salesfact[[#This Row],[Total Price ]]*J1348</f>
        <v>318.255</v>
      </c>
      <c r="J1348" s="9">
        <v>0.25</v>
      </c>
      <c r="K1348" s="4" t="s">
        <v>2044</v>
      </c>
      <c r="L1348" s="10">
        <v>954.76499999999999</v>
      </c>
    </row>
    <row r="1349" spans="1:12" ht="14.4" x14ac:dyDescent="0.3">
      <c r="A1349" t="s">
        <v>3393</v>
      </c>
      <c r="B1349" s="1">
        <v>45659</v>
      </c>
      <c r="C1349" t="s">
        <v>404</v>
      </c>
      <c r="D1349" t="s">
        <v>1798</v>
      </c>
      <c r="E1349" t="s">
        <v>2001</v>
      </c>
      <c r="F1349" s="6">
        <v>2</v>
      </c>
      <c r="G1349" s="8">
        <v>732.37</v>
      </c>
      <c r="H1349" s="10">
        <v>1464.74</v>
      </c>
      <c r="I1349" s="8">
        <f>salesfact[[#This Row],[Total Price ]]*J1349</f>
        <v>322.24279999999999</v>
      </c>
      <c r="J1349" s="9">
        <v>0.22</v>
      </c>
      <c r="K1349" s="4" t="s">
        <v>2049</v>
      </c>
      <c r="L1349" s="10">
        <v>1142.4972</v>
      </c>
    </row>
    <row r="1350" spans="1:12" ht="14.4" x14ac:dyDescent="0.3">
      <c r="A1350" t="s">
        <v>3394</v>
      </c>
      <c r="B1350" s="1">
        <v>45927</v>
      </c>
      <c r="C1350" t="s">
        <v>647</v>
      </c>
      <c r="D1350" t="s">
        <v>1827</v>
      </c>
      <c r="E1350" t="s">
        <v>2023</v>
      </c>
      <c r="F1350" s="6">
        <v>3</v>
      </c>
      <c r="G1350" s="8">
        <v>183.44</v>
      </c>
      <c r="H1350" s="10">
        <v>550.31999999999994</v>
      </c>
      <c r="I1350" s="8">
        <f>salesfact[[#This Row],[Total Price ]]*J1350</f>
        <v>154.08959999999999</v>
      </c>
      <c r="J1350" s="9">
        <v>0.28000000000000003</v>
      </c>
      <c r="K1350" s="4" t="s">
        <v>2049</v>
      </c>
      <c r="L1350" s="10">
        <v>396.23039999999992</v>
      </c>
    </row>
    <row r="1351" spans="1:12" ht="14.4" x14ac:dyDescent="0.3">
      <c r="A1351" t="s">
        <v>3395</v>
      </c>
      <c r="B1351" s="1">
        <v>45373</v>
      </c>
      <c r="C1351" t="s">
        <v>304</v>
      </c>
      <c r="D1351" t="s">
        <v>1686</v>
      </c>
      <c r="E1351" t="s">
        <v>2016</v>
      </c>
      <c r="F1351" s="6">
        <v>4</v>
      </c>
      <c r="G1351" s="8">
        <v>898.58</v>
      </c>
      <c r="H1351" s="10">
        <v>3594.32</v>
      </c>
      <c r="I1351" s="8">
        <f>salesfact[[#This Row],[Total Price ]]*J1351</f>
        <v>575.09120000000007</v>
      </c>
      <c r="J1351" s="9">
        <v>0.16</v>
      </c>
      <c r="K1351" s="4" t="s">
        <v>2046</v>
      </c>
      <c r="L1351" s="10">
        <v>3019.2287999999999</v>
      </c>
    </row>
    <row r="1352" spans="1:12" ht="14.4" x14ac:dyDescent="0.3">
      <c r="A1352" t="s">
        <v>3396</v>
      </c>
      <c r="B1352" s="1">
        <v>45529</v>
      </c>
      <c r="C1352" t="s">
        <v>1332</v>
      </c>
      <c r="D1352" t="s">
        <v>1728</v>
      </c>
      <c r="E1352" t="s">
        <v>1980</v>
      </c>
      <c r="F1352" s="6">
        <v>3</v>
      </c>
      <c r="G1352" s="8">
        <v>152.41</v>
      </c>
      <c r="H1352" s="10">
        <v>457.23</v>
      </c>
      <c r="I1352" s="8">
        <f>salesfact[[#This Row],[Total Price ]]*J1352</f>
        <v>114.3075</v>
      </c>
      <c r="J1352" s="9">
        <v>0.25</v>
      </c>
      <c r="K1352" s="4" t="s">
        <v>2044</v>
      </c>
      <c r="L1352" s="10">
        <v>342.92250000000001</v>
      </c>
    </row>
    <row r="1353" spans="1:12" ht="14.4" x14ac:dyDescent="0.3">
      <c r="A1353" t="s">
        <v>3397</v>
      </c>
      <c r="B1353" s="1">
        <v>45872</v>
      </c>
      <c r="C1353" t="s">
        <v>834</v>
      </c>
      <c r="D1353" t="s">
        <v>1942</v>
      </c>
      <c r="E1353" t="s">
        <v>2018</v>
      </c>
      <c r="F1353" s="6">
        <v>3</v>
      </c>
      <c r="G1353" s="8">
        <v>972.58</v>
      </c>
      <c r="H1353" s="10">
        <v>2917.7400000000002</v>
      </c>
      <c r="I1353" s="8">
        <f>salesfact[[#This Row],[Total Price ]]*J1353</f>
        <v>816.96720000000016</v>
      </c>
      <c r="J1353" s="9">
        <v>0.28000000000000003</v>
      </c>
      <c r="K1353" s="4" t="s">
        <v>2049</v>
      </c>
      <c r="L1353" s="10">
        <v>2100.7728000000002</v>
      </c>
    </row>
    <row r="1354" spans="1:12" ht="14.4" x14ac:dyDescent="0.3">
      <c r="A1354" t="s">
        <v>3398</v>
      </c>
      <c r="B1354" s="1">
        <v>45267</v>
      </c>
      <c r="C1354" t="s">
        <v>1540</v>
      </c>
      <c r="D1354" t="s">
        <v>1873</v>
      </c>
      <c r="E1354" t="s">
        <v>2011</v>
      </c>
      <c r="F1354" s="6">
        <v>4</v>
      </c>
      <c r="G1354" s="8">
        <v>136.4</v>
      </c>
      <c r="H1354" s="10">
        <v>545.6</v>
      </c>
      <c r="I1354" s="8">
        <f>salesfact[[#This Row],[Total Price ]]*J1354</f>
        <v>21.824000000000002</v>
      </c>
      <c r="J1354" s="9">
        <v>0.04</v>
      </c>
      <c r="K1354" s="4" t="s">
        <v>2049</v>
      </c>
      <c r="L1354" s="10">
        <v>523.77599999999995</v>
      </c>
    </row>
    <row r="1355" spans="1:12" ht="14.4" x14ac:dyDescent="0.3">
      <c r="A1355" t="s">
        <v>3399</v>
      </c>
      <c r="B1355" s="1">
        <v>45894</v>
      </c>
      <c r="C1355" t="s">
        <v>1359</v>
      </c>
      <c r="D1355" t="s">
        <v>1948</v>
      </c>
      <c r="E1355" t="s">
        <v>2020</v>
      </c>
      <c r="F1355" s="6">
        <v>1</v>
      </c>
      <c r="G1355" s="8">
        <v>509.63</v>
      </c>
      <c r="H1355" s="10">
        <v>509.63</v>
      </c>
      <c r="I1355" s="8">
        <f>salesfact[[#This Row],[Total Price ]]*J1355</f>
        <v>137.6001</v>
      </c>
      <c r="J1355" s="9">
        <v>0.27</v>
      </c>
      <c r="K1355" s="4" t="s">
        <v>2049</v>
      </c>
      <c r="L1355" s="10">
        <v>372.0299</v>
      </c>
    </row>
    <row r="1356" spans="1:12" ht="14.4" x14ac:dyDescent="0.3">
      <c r="A1356" t="s">
        <v>3400</v>
      </c>
      <c r="B1356" s="1">
        <v>45331</v>
      </c>
      <c r="C1356" t="s">
        <v>29</v>
      </c>
      <c r="D1356" t="s">
        <v>1957</v>
      </c>
      <c r="E1356" t="s">
        <v>1985</v>
      </c>
      <c r="F1356" s="6">
        <v>4</v>
      </c>
      <c r="G1356" s="8">
        <v>360.28</v>
      </c>
      <c r="H1356" s="10">
        <v>1441.12</v>
      </c>
      <c r="I1356" s="8">
        <f>salesfact[[#This Row],[Total Price ]]*J1356</f>
        <v>129.70079999999999</v>
      </c>
      <c r="J1356" s="9">
        <v>0.09</v>
      </c>
      <c r="K1356" s="4" t="s">
        <v>2049</v>
      </c>
      <c r="L1356" s="10">
        <v>1311.4192</v>
      </c>
    </row>
    <row r="1357" spans="1:12" ht="14.4" x14ac:dyDescent="0.3">
      <c r="A1357" t="s">
        <v>3401</v>
      </c>
      <c r="B1357" s="1">
        <v>45910</v>
      </c>
      <c r="C1357" t="s">
        <v>359</v>
      </c>
      <c r="D1357" t="s">
        <v>1933</v>
      </c>
      <c r="E1357" t="s">
        <v>2020</v>
      </c>
      <c r="F1357" s="6">
        <v>3</v>
      </c>
      <c r="G1357" s="8">
        <v>882.05</v>
      </c>
      <c r="H1357" s="10">
        <v>2646.1499999999996</v>
      </c>
      <c r="I1357" s="8">
        <f>salesfact[[#This Row],[Total Price ]]*J1357</f>
        <v>158.76899999999998</v>
      </c>
      <c r="J1357" s="9">
        <v>0.06</v>
      </c>
      <c r="K1357" s="4" t="s">
        <v>2046</v>
      </c>
      <c r="L1357" s="10">
        <v>2487.3809999999989</v>
      </c>
    </row>
    <row r="1358" spans="1:12" ht="14.4" x14ac:dyDescent="0.3">
      <c r="A1358" t="s">
        <v>3402</v>
      </c>
      <c r="B1358" s="1">
        <v>45564</v>
      </c>
      <c r="C1358" t="s">
        <v>748</v>
      </c>
      <c r="D1358" t="s">
        <v>1903</v>
      </c>
      <c r="E1358" t="s">
        <v>2001</v>
      </c>
      <c r="F1358" s="6">
        <v>3</v>
      </c>
      <c r="G1358" s="8">
        <v>141.54</v>
      </c>
      <c r="H1358" s="10">
        <v>424.62</v>
      </c>
      <c r="I1358" s="8">
        <f>salesfact[[#This Row],[Total Price ]]*J1358</f>
        <v>50.9544</v>
      </c>
      <c r="J1358" s="9">
        <v>0.12</v>
      </c>
      <c r="K1358" s="4" t="s">
        <v>2046</v>
      </c>
      <c r="L1358" s="10">
        <v>373.66559999999998</v>
      </c>
    </row>
    <row r="1359" spans="1:12" ht="14.4" x14ac:dyDescent="0.3">
      <c r="A1359" t="s">
        <v>3403</v>
      </c>
      <c r="B1359" s="1">
        <v>45461</v>
      </c>
      <c r="C1359" t="s">
        <v>214</v>
      </c>
      <c r="D1359" t="s">
        <v>1700</v>
      </c>
      <c r="E1359" t="s">
        <v>1988</v>
      </c>
      <c r="F1359" s="6">
        <v>3</v>
      </c>
      <c r="G1359" s="8">
        <v>83.5</v>
      </c>
      <c r="H1359" s="10">
        <v>250.5</v>
      </c>
      <c r="I1359" s="8">
        <f>salesfact[[#This Row],[Total Price ]]*J1359</f>
        <v>57.615000000000002</v>
      </c>
      <c r="J1359" s="9">
        <v>0.23</v>
      </c>
      <c r="K1359" s="4" t="s">
        <v>2049</v>
      </c>
      <c r="L1359" s="10">
        <v>192.88499999999999</v>
      </c>
    </row>
    <row r="1360" spans="1:12" ht="14.4" x14ac:dyDescent="0.3">
      <c r="A1360" t="s">
        <v>3404</v>
      </c>
      <c r="B1360" s="1">
        <v>45258</v>
      </c>
      <c r="C1360" t="s">
        <v>513</v>
      </c>
      <c r="D1360" t="s">
        <v>1696</v>
      </c>
      <c r="E1360" t="s">
        <v>1995</v>
      </c>
      <c r="F1360" s="6">
        <v>2</v>
      </c>
      <c r="G1360" s="8">
        <v>629.73</v>
      </c>
      <c r="H1360" s="10">
        <v>1259.46</v>
      </c>
      <c r="I1360" s="8">
        <f>salesfact[[#This Row],[Total Price ]]*J1360</f>
        <v>88.162200000000013</v>
      </c>
      <c r="J1360" s="9">
        <v>7.0000000000000007E-2</v>
      </c>
      <c r="K1360" s="4" t="s">
        <v>2046</v>
      </c>
      <c r="L1360" s="10">
        <v>1171.2978000000001</v>
      </c>
    </row>
    <row r="1361" spans="1:12" ht="14.4" x14ac:dyDescent="0.3">
      <c r="A1361" t="s">
        <v>3405</v>
      </c>
      <c r="B1361" s="1">
        <v>45228</v>
      </c>
      <c r="C1361" t="s">
        <v>76</v>
      </c>
      <c r="D1361" t="s">
        <v>1760</v>
      </c>
      <c r="E1361" t="s">
        <v>1995</v>
      </c>
      <c r="F1361" s="6">
        <v>2</v>
      </c>
      <c r="G1361" s="8">
        <v>159.93</v>
      </c>
      <c r="H1361" s="10">
        <v>319.86</v>
      </c>
      <c r="I1361" s="8">
        <f>salesfact[[#This Row],[Total Price ]]*J1361</f>
        <v>63.972000000000008</v>
      </c>
      <c r="J1361" s="9">
        <v>0.2</v>
      </c>
      <c r="K1361" s="4" t="s">
        <v>2049</v>
      </c>
      <c r="L1361" s="10">
        <v>255.88800000000001</v>
      </c>
    </row>
    <row r="1362" spans="1:12" ht="14.4" x14ac:dyDescent="0.3">
      <c r="A1362" t="s">
        <v>3406</v>
      </c>
      <c r="B1362" s="1">
        <v>45858</v>
      </c>
      <c r="C1362" t="s">
        <v>76</v>
      </c>
      <c r="D1362" t="s">
        <v>1798</v>
      </c>
      <c r="E1362" t="s">
        <v>2029</v>
      </c>
      <c r="F1362" s="6">
        <v>1</v>
      </c>
      <c r="G1362" s="8">
        <v>459.89</v>
      </c>
      <c r="H1362" s="10">
        <v>459.89</v>
      </c>
      <c r="I1362" s="8">
        <f>salesfact[[#This Row],[Total Price ]]*J1362</f>
        <v>82.780199999999994</v>
      </c>
      <c r="J1362" s="9">
        <v>0.18</v>
      </c>
      <c r="K1362" s="4" t="s">
        <v>2049</v>
      </c>
      <c r="L1362" s="10">
        <v>377.10980000000001</v>
      </c>
    </row>
    <row r="1363" spans="1:12" ht="14.4" x14ac:dyDescent="0.3">
      <c r="A1363" t="s">
        <v>3407</v>
      </c>
      <c r="B1363" s="1">
        <v>45532</v>
      </c>
      <c r="C1363" t="s">
        <v>726</v>
      </c>
      <c r="D1363" t="s">
        <v>1760</v>
      </c>
      <c r="E1363" t="s">
        <v>2032</v>
      </c>
      <c r="F1363" s="6">
        <v>4</v>
      </c>
      <c r="G1363" s="8">
        <v>885.57</v>
      </c>
      <c r="H1363" s="10">
        <v>3542.28</v>
      </c>
      <c r="I1363" s="8">
        <f>salesfact[[#This Row],[Total Price ]]*J1363</f>
        <v>956.41560000000015</v>
      </c>
      <c r="J1363" s="9">
        <v>0.27</v>
      </c>
      <c r="K1363" s="4" t="s">
        <v>2044</v>
      </c>
      <c r="L1363" s="10">
        <v>2585.8643999999999</v>
      </c>
    </row>
    <row r="1364" spans="1:12" ht="14.4" x14ac:dyDescent="0.3">
      <c r="A1364" t="s">
        <v>3408</v>
      </c>
      <c r="B1364" s="1">
        <v>45454</v>
      </c>
      <c r="C1364" t="s">
        <v>1365</v>
      </c>
      <c r="D1364" t="s">
        <v>1827</v>
      </c>
      <c r="E1364" t="s">
        <v>2020</v>
      </c>
      <c r="F1364" s="6">
        <v>3</v>
      </c>
      <c r="G1364" s="8">
        <v>789.05</v>
      </c>
      <c r="H1364" s="10">
        <v>2367.1499999999996</v>
      </c>
      <c r="I1364" s="8">
        <f>salesfact[[#This Row],[Total Price ]]*J1364</f>
        <v>0</v>
      </c>
      <c r="J1364" s="9">
        <v>0</v>
      </c>
      <c r="K1364" s="4" t="s">
        <v>2046</v>
      </c>
      <c r="L1364" s="10">
        <v>2367.15</v>
      </c>
    </row>
    <row r="1365" spans="1:12" ht="14.4" x14ac:dyDescent="0.3">
      <c r="A1365" t="s">
        <v>3409</v>
      </c>
      <c r="B1365" s="1">
        <v>45244</v>
      </c>
      <c r="C1365" t="s">
        <v>616</v>
      </c>
      <c r="D1365" t="s">
        <v>1863</v>
      </c>
      <c r="E1365" t="s">
        <v>1971</v>
      </c>
      <c r="F1365" s="6">
        <v>1</v>
      </c>
      <c r="G1365" s="8">
        <v>570.52</v>
      </c>
      <c r="H1365" s="10">
        <v>570.52</v>
      </c>
      <c r="I1365" s="8">
        <f>salesfact[[#This Row],[Total Price ]]*J1365</f>
        <v>0</v>
      </c>
      <c r="J1365" s="9">
        <v>0</v>
      </c>
      <c r="K1365" s="4" t="s">
        <v>2046</v>
      </c>
      <c r="L1365" s="10">
        <v>570.52</v>
      </c>
    </row>
    <row r="1366" spans="1:12" ht="14.4" x14ac:dyDescent="0.3">
      <c r="A1366" t="s">
        <v>3410</v>
      </c>
      <c r="B1366" s="1">
        <v>45322</v>
      </c>
      <c r="C1366" t="s">
        <v>694</v>
      </c>
      <c r="D1366" t="s">
        <v>1741</v>
      </c>
      <c r="E1366" t="s">
        <v>2023</v>
      </c>
      <c r="F1366" s="6">
        <v>4</v>
      </c>
      <c r="G1366" s="8">
        <v>310.79000000000002</v>
      </c>
      <c r="H1366" s="10">
        <v>1243.1600000000001</v>
      </c>
      <c r="I1366" s="8">
        <f>salesfact[[#This Row],[Total Price ]]*J1366</f>
        <v>273.49520000000001</v>
      </c>
      <c r="J1366" s="9">
        <v>0.22</v>
      </c>
      <c r="K1366" s="4" t="s">
        <v>2049</v>
      </c>
      <c r="L1366" s="10">
        <v>969.66480000000013</v>
      </c>
    </row>
    <row r="1367" spans="1:12" ht="14.4" x14ac:dyDescent="0.3">
      <c r="A1367" t="s">
        <v>3411</v>
      </c>
      <c r="B1367" s="1">
        <v>45757</v>
      </c>
      <c r="C1367" t="s">
        <v>272</v>
      </c>
      <c r="D1367" t="s">
        <v>1869</v>
      </c>
      <c r="E1367" t="s">
        <v>2026</v>
      </c>
      <c r="F1367" s="6">
        <v>4</v>
      </c>
      <c r="G1367" s="8">
        <v>255.67</v>
      </c>
      <c r="H1367" s="10">
        <v>1022.68</v>
      </c>
      <c r="I1367" s="8">
        <f>salesfact[[#This Row],[Total Price ]]*J1367</f>
        <v>173.85560000000001</v>
      </c>
      <c r="J1367" s="9">
        <v>0.17</v>
      </c>
      <c r="K1367" s="4" t="s">
        <v>2044</v>
      </c>
      <c r="L1367" s="10">
        <v>848.82439999999997</v>
      </c>
    </row>
    <row r="1368" spans="1:12" ht="14.4" x14ac:dyDescent="0.3">
      <c r="A1368" t="s">
        <v>3412</v>
      </c>
      <c r="B1368" s="1">
        <v>45397</v>
      </c>
      <c r="C1368" t="s">
        <v>535</v>
      </c>
      <c r="D1368" t="s">
        <v>1741</v>
      </c>
      <c r="E1368" t="s">
        <v>2023</v>
      </c>
      <c r="F1368" s="6">
        <v>2</v>
      </c>
      <c r="G1368" s="8">
        <v>270.66000000000003</v>
      </c>
      <c r="H1368" s="10">
        <v>541.32000000000005</v>
      </c>
      <c r="I1368" s="8">
        <f>salesfact[[#This Row],[Total Price ]]*J1368</f>
        <v>54.132000000000005</v>
      </c>
      <c r="J1368" s="9">
        <v>0.1</v>
      </c>
      <c r="K1368" s="4" t="s">
        <v>2049</v>
      </c>
      <c r="L1368" s="10">
        <v>487.18799999999999</v>
      </c>
    </row>
    <row r="1369" spans="1:12" ht="14.4" x14ac:dyDescent="0.3">
      <c r="A1369" t="s">
        <v>3413</v>
      </c>
      <c r="B1369" s="1">
        <v>45914</v>
      </c>
      <c r="C1369" t="s">
        <v>1066</v>
      </c>
      <c r="D1369" t="s">
        <v>1728</v>
      </c>
      <c r="E1369" t="s">
        <v>2026</v>
      </c>
      <c r="F1369" s="6">
        <v>3</v>
      </c>
      <c r="G1369" s="8">
        <v>373.35</v>
      </c>
      <c r="H1369" s="10">
        <v>1120.0500000000002</v>
      </c>
      <c r="I1369" s="8">
        <f>salesfact[[#This Row],[Total Price ]]*J1369</f>
        <v>224.01000000000005</v>
      </c>
      <c r="J1369" s="9">
        <v>0.2</v>
      </c>
      <c r="K1369" s="4" t="s">
        <v>2049</v>
      </c>
      <c r="L1369" s="10">
        <v>896.04000000000019</v>
      </c>
    </row>
    <row r="1370" spans="1:12" ht="14.4" x14ac:dyDescent="0.3">
      <c r="A1370" t="s">
        <v>3414</v>
      </c>
      <c r="B1370" s="1">
        <v>45432</v>
      </c>
      <c r="C1370" t="s">
        <v>184</v>
      </c>
      <c r="D1370" t="s">
        <v>1842</v>
      </c>
      <c r="E1370" t="s">
        <v>2011</v>
      </c>
      <c r="F1370" s="6">
        <v>2</v>
      </c>
      <c r="G1370" s="8">
        <v>23.58</v>
      </c>
      <c r="H1370" s="10">
        <v>47.16</v>
      </c>
      <c r="I1370" s="8">
        <f>salesfact[[#This Row],[Total Price ]]*J1370</f>
        <v>0.94319999999999993</v>
      </c>
      <c r="J1370" s="9">
        <v>0.02</v>
      </c>
      <c r="K1370" s="4" t="s">
        <v>2046</v>
      </c>
      <c r="L1370" s="10">
        <v>46.216799999999999</v>
      </c>
    </row>
    <row r="1371" spans="1:12" ht="14.4" x14ac:dyDescent="0.3">
      <c r="A1371" t="s">
        <v>3415</v>
      </c>
      <c r="B1371" s="1">
        <v>45798</v>
      </c>
      <c r="C1371" t="s">
        <v>41</v>
      </c>
      <c r="D1371" t="s">
        <v>1766</v>
      </c>
      <c r="E1371" t="s">
        <v>1998</v>
      </c>
      <c r="F1371" s="6">
        <v>4</v>
      </c>
      <c r="G1371" s="8">
        <v>185.67</v>
      </c>
      <c r="H1371" s="10">
        <v>742.68</v>
      </c>
      <c r="I1371" s="8">
        <f>salesfact[[#This Row],[Total Price ]]*J1371</f>
        <v>155.96279999999999</v>
      </c>
      <c r="J1371" s="9">
        <v>0.21</v>
      </c>
      <c r="K1371" s="4" t="s">
        <v>2046</v>
      </c>
      <c r="L1371" s="10">
        <v>586.71719999999993</v>
      </c>
    </row>
    <row r="1372" spans="1:12" ht="14.4" x14ac:dyDescent="0.3">
      <c r="A1372" t="s">
        <v>3416</v>
      </c>
      <c r="B1372" s="1">
        <v>45396</v>
      </c>
      <c r="C1372" t="s">
        <v>503</v>
      </c>
      <c r="D1372" t="s">
        <v>1711</v>
      </c>
      <c r="E1372" t="s">
        <v>2016</v>
      </c>
      <c r="F1372" s="6">
        <v>3</v>
      </c>
      <c r="G1372" s="8">
        <v>928.74</v>
      </c>
      <c r="H1372" s="10">
        <v>2786.2200000000003</v>
      </c>
      <c r="I1372" s="8">
        <f>salesfact[[#This Row],[Total Price ]]*J1372</f>
        <v>752.27940000000012</v>
      </c>
      <c r="J1372" s="9">
        <v>0.27</v>
      </c>
      <c r="K1372" s="4" t="s">
        <v>2046</v>
      </c>
      <c r="L1372" s="10">
        <v>2033.9405999999999</v>
      </c>
    </row>
    <row r="1373" spans="1:12" ht="14.4" x14ac:dyDescent="0.3">
      <c r="A1373" t="s">
        <v>3417</v>
      </c>
      <c r="B1373" s="1">
        <v>45235</v>
      </c>
      <c r="C1373" t="s">
        <v>154</v>
      </c>
      <c r="D1373" t="s">
        <v>1918</v>
      </c>
      <c r="E1373" t="s">
        <v>1992</v>
      </c>
      <c r="F1373" s="6">
        <v>3</v>
      </c>
      <c r="G1373" s="8">
        <v>923.38</v>
      </c>
      <c r="H1373" s="10">
        <v>2770.14</v>
      </c>
      <c r="I1373" s="8">
        <f>salesfact[[#This Row],[Total Price ]]*J1373</f>
        <v>193.90980000000002</v>
      </c>
      <c r="J1373" s="9">
        <v>7.0000000000000007E-2</v>
      </c>
      <c r="K1373" s="4" t="s">
        <v>2049</v>
      </c>
      <c r="L1373" s="10">
        <v>2576.2302</v>
      </c>
    </row>
    <row r="1374" spans="1:12" ht="14.4" x14ac:dyDescent="0.3">
      <c r="A1374" t="s">
        <v>3418</v>
      </c>
      <c r="B1374" s="1">
        <v>45499</v>
      </c>
      <c r="C1374" t="s">
        <v>1531</v>
      </c>
      <c r="D1374" t="s">
        <v>1655</v>
      </c>
      <c r="E1374" t="s">
        <v>2005</v>
      </c>
      <c r="F1374" s="6">
        <v>2</v>
      </c>
      <c r="G1374" s="8">
        <v>409.26</v>
      </c>
      <c r="H1374" s="10">
        <v>818.52</v>
      </c>
      <c r="I1374" s="8">
        <f>salesfact[[#This Row],[Total Price ]]*J1374</f>
        <v>81.852000000000004</v>
      </c>
      <c r="J1374" s="9">
        <v>0.1</v>
      </c>
      <c r="K1374" s="4" t="s">
        <v>2046</v>
      </c>
      <c r="L1374" s="10">
        <v>736.66800000000001</v>
      </c>
    </row>
    <row r="1375" spans="1:12" ht="14.4" x14ac:dyDescent="0.3">
      <c r="A1375" t="s">
        <v>3419</v>
      </c>
      <c r="B1375" s="1">
        <v>45272</v>
      </c>
      <c r="C1375" t="s">
        <v>926</v>
      </c>
      <c r="D1375" t="s">
        <v>1728</v>
      </c>
      <c r="E1375" t="s">
        <v>1998</v>
      </c>
      <c r="F1375" s="6">
        <v>2</v>
      </c>
      <c r="G1375" s="8">
        <v>608.46</v>
      </c>
      <c r="H1375" s="10">
        <v>1216.92</v>
      </c>
      <c r="I1375" s="8">
        <f>salesfact[[#This Row],[Total Price ]]*J1375</f>
        <v>194.70720000000003</v>
      </c>
      <c r="J1375" s="9">
        <v>0.16</v>
      </c>
      <c r="K1375" s="4" t="s">
        <v>2044</v>
      </c>
      <c r="L1375" s="10">
        <v>1022.2128</v>
      </c>
    </row>
    <row r="1376" spans="1:12" ht="14.4" x14ac:dyDescent="0.3">
      <c r="A1376" t="s">
        <v>3420</v>
      </c>
      <c r="B1376" s="1">
        <v>45785</v>
      </c>
      <c r="C1376" t="s">
        <v>799</v>
      </c>
      <c r="D1376" t="s">
        <v>1789</v>
      </c>
      <c r="E1376" t="s">
        <v>2032</v>
      </c>
      <c r="F1376" s="6">
        <v>4</v>
      </c>
      <c r="G1376" s="8">
        <v>150.47999999999999</v>
      </c>
      <c r="H1376" s="10">
        <v>601.91999999999996</v>
      </c>
      <c r="I1376" s="8">
        <f>salesfact[[#This Row],[Total Price ]]*J1376</f>
        <v>54.172799999999995</v>
      </c>
      <c r="J1376" s="9">
        <v>0.09</v>
      </c>
      <c r="K1376" s="4" t="s">
        <v>2044</v>
      </c>
      <c r="L1376" s="10">
        <v>547.74720000000002</v>
      </c>
    </row>
    <row r="1377" spans="1:12" ht="14.4" x14ac:dyDescent="0.3">
      <c r="A1377" t="s">
        <v>3421</v>
      </c>
      <c r="B1377" s="1">
        <v>45534</v>
      </c>
      <c r="C1377" t="s">
        <v>897</v>
      </c>
      <c r="D1377" t="s">
        <v>1869</v>
      </c>
      <c r="E1377" t="s">
        <v>2018</v>
      </c>
      <c r="F1377" s="6">
        <v>4</v>
      </c>
      <c r="G1377" s="8">
        <v>207.41</v>
      </c>
      <c r="H1377" s="10">
        <v>829.64</v>
      </c>
      <c r="I1377" s="8">
        <f>salesfact[[#This Row],[Total Price ]]*J1377</f>
        <v>16.5928</v>
      </c>
      <c r="J1377" s="9">
        <v>0.02</v>
      </c>
      <c r="K1377" s="4" t="s">
        <v>2044</v>
      </c>
      <c r="L1377" s="10">
        <v>813.04719999999998</v>
      </c>
    </row>
    <row r="1378" spans="1:12" ht="14.4" x14ac:dyDescent="0.3">
      <c r="A1378" t="s">
        <v>3422</v>
      </c>
      <c r="B1378" s="1">
        <v>45803</v>
      </c>
      <c r="C1378" t="s">
        <v>672</v>
      </c>
      <c r="D1378" t="s">
        <v>1686</v>
      </c>
      <c r="E1378" t="s">
        <v>1995</v>
      </c>
      <c r="F1378" s="6">
        <v>1</v>
      </c>
      <c r="G1378" s="8">
        <v>56.59</v>
      </c>
      <c r="H1378" s="10">
        <v>56.59</v>
      </c>
      <c r="I1378" s="8">
        <f>salesfact[[#This Row],[Total Price ]]*J1378</f>
        <v>8.4885000000000002</v>
      </c>
      <c r="J1378" s="9">
        <v>0.15</v>
      </c>
      <c r="K1378" s="4" t="s">
        <v>2046</v>
      </c>
      <c r="L1378" s="10">
        <v>48.101500000000001</v>
      </c>
    </row>
    <row r="1379" spans="1:12" ht="14.4" x14ac:dyDescent="0.3">
      <c r="A1379" t="s">
        <v>3423</v>
      </c>
      <c r="B1379" s="1">
        <v>45667</v>
      </c>
      <c r="C1379" t="s">
        <v>1373</v>
      </c>
      <c r="D1379" t="s">
        <v>1779</v>
      </c>
      <c r="E1379" t="s">
        <v>1988</v>
      </c>
      <c r="F1379" s="6">
        <v>4</v>
      </c>
      <c r="G1379" s="8">
        <v>995.4</v>
      </c>
      <c r="H1379" s="10">
        <v>3981.6</v>
      </c>
      <c r="I1379" s="8">
        <f>salesfact[[#This Row],[Total Price ]]*J1379</f>
        <v>1075.0320000000002</v>
      </c>
      <c r="J1379" s="9">
        <v>0.27</v>
      </c>
      <c r="K1379" s="4" t="s">
        <v>2044</v>
      </c>
      <c r="L1379" s="10">
        <v>2906.5680000000002</v>
      </c>
    </row>
    <row r="1380" spans="1:12" ht="14.4" x14ac:dyDescent="0.3">
      <c r="A1380" t="s">
        <v>3424</v>
      </c>
      <c r="B1380" s="1">
        <v>45656</v>
      </c>
      <c r="C1380" t="s">
        <v>300</v>
      </c>
      <c r="D1380" t="s">
        <v>1804</v>
      </c>
      <c r="E1380" t="s">
        <v>2013</v>
      </c>
      <c r="F1380" s="6">
        <v>2</v>
      </c>
      <c r="G1380" s="8">
        <v>591.33000000000004</v>
      </c>
      <c r="H1380" s="10">
        <v>1182.6600000000001</v>
      </c>
      <c r="I1380" s="8">
        <f>salesfact[[#This Row],[Total Price ]]*J1380</f>
        <v>283.83840000000004</v>
      </c>
      <c r="J1380" s="9">
        <v>0.24</v>
      </c>
      <c r="K1380" s="4" t="s">
        <v>2044</v>
      </c>
      <c r="L1380" s="10">
        <v>898.8216000000001</v>
      </c>
    </row>
    <row r="1381" spans="1:12" ht="14.4" x14ac:dyDescent="0.3">
      <c r="A1381" t="s">
        <v>3425</v>
      </c>
      <c r="B1381" s="1">
        <v>45869</v>
      </c>
      <c r="C1381" t="s">
        <v>1297</v>
      </c>
      <c r="D1381" t="s">
        <v>1808</v>
      </c>
      <c r="E1381" t="s">
        <v>2026</v>
      </c>
      <c r="F1381" s="6">
        <v>2</v>
      </c>
      <c r="G1381" s="8">
        <v>204.89</v>
      </c>
      <c r="H1381" s="10">
        <v>409.78</v>
      </c>
      <c r="I1381" s="8">
        <f>salesfact[[#This Row],[Total Price ]]*J1381</f>
        <v>98.347199999999987</v>
      </c>
      <c r="J1381" s="9">
        <v>0.24</v>
      </c>
      <c r="K1381" s="4" t="s">
        <v>2044</v>
      </c>
      <c r="L1381" s="10">
        <v>311.43279999999999</v>
      </c>
    </row>
    <row r="1382" spans="1:12" ht="14.4" x14ac:dyDescent="0.3">
      <c r="A1382" t="s">
        <v>3426</v>
      </c>
      <c r="B1382" s="1">
        <v>45549</v>
      </c>
      <c r="C1382" t="s">
        <v>399</v>
      </c>
      <c r="D1382" t="s">
        <v>1860</v>
      </c>
      <c r="E1382" t="s">
        <v>2018</v>
      </c>
      <c r="F1382" s="6">
        <v>2</v>
      </c>
      <c r="G1382" s="8">
        <v>546.41</v>
      </c>
      <c r="H1382" s="10">
        <v>1092.82</v>
      </c>
      <c r="I1382" s="8">
        <f>salesfact[[#This Row],[Total Price ]]*J1382</f>
        <v>87.425600000000003</v>
      </c>
      <c r="J1382" s="9">
        <v>0.08</v>
      </c>
      <c r="K1382" s="4" t="s">
        <v>2049</v>
      </c>
      <c r="L1382" s="10">
        <v>1005.3944</v>
      </c>
    </row>
    <row r="1383" spans="1:12" ht="14.4" x14ac:dyDescent="0.3">
      <c r="A1383" t="s">
        <v>3427</v>
      </c>
      <c r="B1383" s="1">
        <v>45409</v>
      </c>
      <c r="C1383" t="s">
        <v>269</v>
      </c>
      <c r="D1383" t="s">
        <v>1711</v>
      </c>
      <c r="E1383" t="s">
        <v>2013</v>
      </c>
      <c r="F1383" s="6">
        <v>4</v>
      </c>
      <c r="G1383" s="8">
        <v>455.49</v>
      </c>
      <c r="H1383" s="10">
        <v>1821.96</v>
      </c>
      <c r="I1383" s="8">
        <f>salesfact[[#This Row],[Total Price ]]*J1383</f>
        <v>309.73320000000001</v>
      </c>
      <c r="J1383" s="9">
        <v>0.17</v>
      </c>
      <c r="K1383" s="4" t="s">
        <v>2044</v>
      </c>
      <c r="L1383" s="10">
        <v>1512.2267999999999</v>
      </c>
    </row>
    <row r="1384" spans="1:12" ht="14.4" x14ac:dyDescent="0.3">
      <c r="A1384" t="s">
        <v>3428</v>
      </c>
      <c r="B1384" s="1">
        <v>45374</v>
      </c>
      <c r="C1384" t="s">
        <v>1422</v>
      </c>
      <c r="D1384" t="s">
        <v>1682</v>
      </c>
      <c r="E1384" t="s">
        <v>2023</v>
      </c>
      <c r="F1384" s="6">
        <v>2</v>
      </c>
      <c r="G1384" s="8">
        <v>700.27</v>
      </c>
      <c r="H1384" s="10">
        <v>1400.54</v>
      </c>
      <c r="I1384" s="8">
        <f>salesfact[[#This Row],[Total Price ]]*J1384</f>
        <v>224.0864</v>
      </c>
      <c r="J1384" s="9">
        <v>0.16</v>
      </c>
      <c r="K1384" s="4" t="s">
        <v>2044</v>
      </c>
      <c r="L1384" s="10">
        <v>1176.4536000000001</v>
      </c>
    </row>
    <row r="1385" spans="1:12" ht="14.4" x14ac:dyDescent="0.3">
      <c r="A1385" t="s">
        <v>3429</v>
      </c>
      <c r="B1385" s="1">
        <v>45282</v>
      </c>
      <c r="C1385" t="s">
        <v>1201</v>
      </c>
      <c r="D1385" t="s">
        <v>1912</v>
      </c>
      <c r="E1385" t="s">
        <v>2026</v>
      </c>
      <c r="F1385" s="6">
        <v>2</v>
      </c>
      <c r="G1385" s="8">
        <v>160.21</v>
      </c>
      <c r="H1385" s="10">
        <v>320.42</v>
      </c>
      <c r="I1385" s="8">
        <f>salesfact[[#This Row],[Total Price ]]*J1385</f>
        <v>28.837800000000001</v>
      </c>
      <c r="J1385" s="9">
        <v>0.09</v>
      </c>
      <c r="K1385" s="4" t="s">
        <v>2044</v>
      </c>
      <c r="L1385" s="10">
        <v>291.5822</v>
      </c>
    </row>
    <row r="1386" spans="1:12" ht="14.4" x14ac:dyDescent="0.3">
      <c r="A1386" t="s">
        <v>3430</v>
      </c>
      <c r="B1386" s="1">
        <v>45742</v>
      </c>
      <c r="C1386" t="s">
        <v>162</v>
      </c>
      <c r="D1386" t="s">
        <v>1804</v>
      </c>
      <c r="E1386" t="s">
        <v>2011</v>
      </c>
      <c r="F1386" s="6">
        <v>1</v>
      </c>
      <c r="G1386" s="8">
        <v>713.63</v>
      </c>
      <c r="H1386" s="10">
        <v>713.63</v>
      </c>
      <c r="I1386" s="8">
        <f>salesfact[[#This Row],[Total Price ]]*J1386</f>
        <v>199.81640000000002</v>
      </c>
      <c r="J1386" s="9">
        <v>0.28000000000000003</v>
      </c>
      <c r="K1386" s="4" t="s">
        <v>2049</v>
      </c>
      <c r="L1386" s="10">
        <v>513.81359999999995</v>
      </c>
    </row>
    <row r="1387" spans="1:12" ht="14.4" x14ac:dyDescent="0.3">
      <c r="A1387" t="s">
        <v>3431</v>
      </c>
      <c r="B1387" s="1">
        <v>45447</v>
      </c>
      <c r="C1387" t="s">
        <v>845</v>
      </c>
      <c r="D1387" t="s">
        <v>1945</v>
      </c>
      <c r="E1387" t="s">
        <v>1998</v>
      </c>
      <c r="F1387" s="6">
        <v>2</v>
      </c>
      <c r="G1387" s="8">
        <v>224.69</v>
      </c>
      <c r="H1387" s="10">
        <v>449.38</v>
      </c>
      <c r="I1387" s="8">
        <f>salesfact[[#This Row],[Total Price ]]*J1387</f>
        <v>89.876000000000005</v>
      </c>
      <c r="J1387" s="9">
        <v>0.2</v>
      </c>
      <c r="K1387" s="4" t="s">
        <v>2049</v>
      </c>
      <c r="L1387" s="10">
        <v>359.50400000000002</v>
      </c>
    </row>
    <row r="1388" spans="1:12" ht="14.4" x14ac:dyDescent="0.3">
      <c r="A1388" t="s">
        <v>3432</v>
      </c>
      <c r="B1388" s="1">
        <v>45733</v>
      </c>
      <c r="C1388" t="s">
        <v>1508</v>
      </c>
      <c r="D1388" t="s">
        <v>1718</v>
      </c>
      <c r="E1388" t="s">
        <v>2018</v>
      </c>
      <c r="F1388" s="6">
        <v>2</v>
      </c>
      <c r="G1388" s="8">
        <v>740.57</v>
      </c>
      <c r="H1388" s="10">
        <v>1481.14</v>
      </c>
      <c r="I1388" s="8">
        <f>salesfact[[#This Row],[Total Price ]]*J1388</f>
        <v>88.868400000000008</v>
      </c>
      <c r="J1388" s="9">
        <v>0.06</v>
      </c>
      <c r="K1388" s="4" t="s">
        <v>2044</v>
      </c>
      <c r="L1388" s="10">
        <v>1392.2716</v>
      </c>
    </row>
    <row r="1389" spans="1:12" ht="14.4" x14ac:dyDescent="0.3">
      <c r="A1389" t="s">
        <v>3433</v>
      </c>
      <c r="B1389" s="1">
        <v>45373</v>
      </c>
      <c r="C1389" t="s">
        <v>579</v>
      </c>
      <c r="D1389" t="s">
        <v>1686</v>
      </c>
      <c r="E1389" t="s">
        <v>1985</v>
      </c>
      <c r="F1389" s="6">
        <v>3</v>
      </c>
      <c r="G1389" s="8">
        <v>250.14</v>
      </c>
      <c r="H1389" s="10">
        <v>750.42</v>
      </c>
      <c r="I1389" s="8">
        <f>salesfact[[#This Row],[Total Price ]]*J1389</f>
        <v>172.5966</v>
      </c>
      <c r="J1389" s="9">
        <v>0.23</v>
      </c>
      <c r="K1389" s="4" t="s">
        <v>2046</v>
      </c>
      <c r="L1389" s="10">
        <v>577.82339999999999</v>
      </c>
    </row>
    <row r="1390" spans="1:12" ht="14.4" x14ac:dyDescent="0.3">
      <c r="A1390" t="s">
        <v>3434</v>
      </c>
      <c r="B1390" s="1">
        <v>45655</v>
      </c>
      <c r="C1390" t="s">
        <v>114</v>
      </c>
      <c r="D1390" t="s">
        <v>1960</v>
      </c>
      <c r="E1390" t="s">
        <v>2032</v>
      </c>
      <c r="F1390" s="6">
        <v>3</v>
      </c>
      <c r="G1390" s="8">
        <v>34.97</v>
      </c>
      <c r="H1390" s="10">
        <v>104.91</v>
      </c>
      <c r="I1390" s="8">
        <f>salesfact[[#This Row],[Total Price ]]*J1390</f>
        <v>1.0490999999999999</v>
      </c>
      <c r="J1390" s="9">
        <v>0.01</v>
      </c>
      <c r="K1390" s="4" t="s">
        <v>2044</v>
      </c>
      <c r="L1390" s="10">
        <v>103.8609</v>
      </c>
    </row>
    <row r="1391" spans="1:12" ht="14.4" x14ac:dyDescent="0.3">
      <c r="A1391" t="s">
        <v>3435</v>
      </c>
      <c r="B1391" s="1">
        <v>45868</v>
      </c>
      <c r="C1391" t="s">
        <v>1079</v>
      </c>
      <c r="D1391" t="s">
        <v>1789</v>
      </c>
      <c r="E1391" t="s">
        <v>2023</v>
      </c>
      <c r="F1391" s="6">
        <v>1</v>
      </c>
      <c r="G1391" s="8">
        <v>653.91</v>
      </c>
      <c r="H1391" s="10">
        <v>653.91</v>
      </c>
      <c r="I1391" s="8">
        <f>salesfact[[#This Row],[Total Price ]]*J1391</f>
        <v>196.17299999999997</v>
      </c>
      <c r="J1391" s="9">
        <v>0.3</v>
      </c>
      <c r="K1391" s="4" t="s">
        <v>2046</v>
      </c>
      <c r="L1391" s="10">
        <v>457.73700000000002</v>
      </c>
    </row>
    <row r="1392" spans="1:12" ht="14.4" x14ac:dyDescent="0.3">
      <c r="A1392" t="s">
        <v>3436</v>
      </c>
      <c r="B1392" s="1">
        <v>45338</v>
      </c>
      <c r="C1392" t="s">
        <v>1252</v>
      </c>
      <c r="D1392" t="s">
        <v>1863</v>
      </c>
      <c r="E1392" t="s">
        <v>1985</v>
      </c>
      <c r="F1392" s="6">
        <v>1</v>
      </c>
      <c r="G1392" s="8">
        <v>997.87</v>
      </c>
      <c r="H1392" s="10">
        <v>997.87</v>
      </c>
      <c r="I1392" s="8">
        <f>salesfact[[#This Row],[Total Price ]]*J1392</f>
        <v>239.4888</v>
      </c>
      <c r="J1392" s="9">
        <v>0.24</v>
      </c>
      <c r="K1392" s="4" t="s">
        <v>2044</v>
      </c>
      <c r="L1392" s="10">
        <v>758.38120000000004</v>
      </c>
    </row>
    <row r="1393" spans="1:12" ht="14.4" x14ac:dyDescent="0.3">
      <c r="A1393" t="s">
        <v>3437</v>
      </c>
      <c r="B1393" s="1">
        <v>45349</v>
      </c>
      <c r="C1393" t="s">
        <v>788</v>
      </c>
      <c r="D1393" t="s">
        <v>1933</v>
      </c>
      <c r="E1393" t="s">
        <v>2018</v>
      </c>
      <c r="F1393" s="6">
        <v>1</v>
      </c>
      <c r="G1393" s="8">
        <v>174.27</v>
      </c>
      <c r="H1393" s="10">
        <v>174.27</v>
      </c>
      <c r="I1393" s="8">
        <f>salesfact[[#This Row],[Total Price ]]*J1393</f>
        <v>47.052900000000008</v>
      </c>
      <c r="J1393" s="9">
        <v>0.27</v>
      </c>
      <c r="K1393" s="4" t="s">
        <v>2049</v>
      </c>
      <c r="L1393" s="10">
        <v>127.2171</v>
      </c>
    </row>
    <row r="1394" spans="1:12" ht="14.4" x14ac:dyDescent="0.3">
      <c r="A1394" t="s">
        <v>3438</v>
      </c>
      <c r="B1394" s="1">
        <v>45368</v>
      </c>
      <c r="C1394" t="s">
        <v>487</v>
      </c>
      <c r="D1394" t="s">
        <v>1811</v>
      </c>
      <c r="E1394" t="s">
        <v>1998</v>
      </c>
      <c r="F1394" s="6">
        <v>3</v>
      </c>
      <c r="G1394" s="8">
        <v>847.44</v>
      </c>
      <c r="H1394" s="10">
        <v>2542.3200000000002</v>
      </c>
      <c r="I1394" s="8">
        <f>salesfact[[#This Row],[Total Price ]]*J1394</f>
        <v>432.19440000000009</v>
      </c>
      <c r="J1394" s="9">
        <v>0.17</v>
      </c>
      <c r="K1394" s="4" t="s">
        <v>2044</v>
      </c>
      <c r="L1394" s="10">
        <v>2110.1255999999998</v>
      </c>
    </row>
    <row r="1395" spans="1:12" ht="14.4" x14ac:dyDescent="0.3">
      <c r="A1395" t="s">
        <v>3439</v>
      </c>
      <c r="B1395" s="1">
        <v>45243</v>
      </c>
      <c r="C1395" t="s">
        <v>1443</v>
      </c>
      <c r="D1395" t="s">
        <v>1648</v>
      </c>
      <c r="E1395" t="s">
        <v>1980</v>
      </c>
      <c r="F1395" s="6">
        <v>1</v>
      </c>
      <c r="G1395" s="8">
        <v>493.45</v>
      </c>
      <c r="H1395" s="10">
        <v>493.45</v>
      </c>
      <c r="I1395" s="8">
        <f>salesfact[[#This Row],[Total Price ]]*J1395</f>
        <v>44.410499999999999</v>
      </c>
      <c r="J1395" s="9">
        <v>0.09</v>
      </c>
      <c r="K1395" s="4" t="s">
        <v>2044</v>
      </c>
      <c r="L1395" s="10">
        <v>449.03949999999998</v>
      </c>
    </row>
    <row r="1396" spans="1:12" ht="14.4" x14ac:dyDescent="0.3">
      <c r="A1396" t="s">
        <v>3440</v>
      </c>
      <c r="B1396" s="1">
        <v>45577</v>
      </c>
      <c r="C1396" t="s">
        <v>861</v>
      </c>
      <c r="D1396" t="s">
        <v>1851</v>
      </c>
      <c r="E1396" t="s">
        <v>1980</v>
      </c>
      <c r="F1396" s="6">
        <v>4</v>
      </c>
      <c r="G1396" s="8">
        <v>111.66</v>
      </c>
      <c r="H1396" s="10">
        <v>446.64</v>
      </c>
      <c r="I1396" s="8">
        <f>salesfact[[#This Row],[Total Price ]]*J1396</f>
        <v>62.529600000000002</v>
      </c>
      <c r="J1396" s="9">
        <v>0.14000000000000001</v>
      </c>
      <c r="K1396" s="4" t="s">
        <v>2044</v>
      </c>
      <c r="L1396" s="10">
        <v>384.11040000000003</v>
      </c>
    </row>
    <row r="1397" spans="1:12" ht="14.4" x14ac:dyDescent="0.3">
      <c r="A1397" t="s">
        <v>3441</v>
      </c>
      <c r="B1397" s="1">
        <v>45343</v>
      </c>
      <c r="C1397" t="s">
        <v>1004</v>
      </c>
      <c r="D1397" t="s">
        <v>1936</v>
      </c>
      <c r="E1397" t="s">
        <v>2011</v>
      </c>
      <c r="F1397" s="6">
        <v>1</v>
      </c>
      <c r="G1397" s="8">
        <v>413.65</v>
      </c>
      <c r="H1397" s="10">
        <v>413.65</v>
      </c>
      <c r="I1397" s="8">
        <f>salesfact[[#This Row],[Total Price ]]*J1397</f>
        <v>41.365000000000002</v>
      </c>
      <c r="J1397" s="9">
        <v>0.1</v>
      </c>
      <c r="K1397" s="4" t="s">
        <v>2049</v>
      </c>
      <c r="L1397" s="10">
        <v>372.28500000000003</v>
      </c>
    </row>
    <row r="1398" spans="1:12" ht="14.4" x14ac:dyDescent="0.3">
      <c r="A1398" t="s">
        <v>3442</v>
      </c>
      <c r="B1398" s="1">
        <v>45744</v>
      </c>
      <c r="C1398" t="s">
        <v>1565</v>
      </c>
      <c r="D1398" t="s">
        <v>1933</v>
      </c>
      <c r="E1398" t="s">
        <v>2005</v>
      </c>
      <c r="F1398" s="6">
        <v>1</v>
      </c>
      <c r="G1398" s="8">
        <v>317.14999999999998</v>
      </c>
      <c r="H1398" s="10">
        <v>317.14999999999998</v>
      </c>
      <c r="I1398" s="8">
        <f>salesfact[[#This Row],[Total Price ]]*J1398</f>
        <v>76.115999999999985</v>
      </c>
      <c r="J1398" s="9">
        <v>0.24</v>
      </c>
      <c r="K1398" s="4" t="s">
        <v>2049</v>
      </c>
      <c r="L1398" s="10">
        <v>241.03399999999999</v>
      </c>
    </row>
    <row r="1399" spans="1:12" ht="14.4" x14ac:dyDescent="0.3">
      <c r="A1399" t="s">
        <v>3443</v>
      </c>
      <c r="B1399" s="1">
        <v>45873</v>
      </c>
      <c r="C1399" t="s">
        <v>1240</v>
      </c>
      <c r="D1399" t="s">
        <v>1930</v>
      </c>
      <c r="E1399" t="s">
        <v>1976</v>
      </c>
      <c r="F1399" s="6">
        <v>3</v>
      </c>
      <c r="G1399" s="8">
        <v>642.94000000000005</v>
      </c>
      <c r="H1399" s="10">
        <v>1928.8200000000002</v>
      </c>
      <c r="I1399" s="8">
        <f>salesfact[[#This Row],[Total Price ]]*J1399</f>
        <v>96.441000000000017</v>
      </c>
      <c r="J1399" s="9">
        <v>0.05</v>
      </c>
      <c r="K1399" s="4" t="s">
        <v>2049</v>
      </c>
      <c r="L1399" s="10">
        <v>1832.3789999999999</v>
      </c>
    </row>
    <row r="1400" spans="1:12" ht="14.4" x14ac:dyDescent="0.3">
      <c r="A1400" t="s">
        <v>3444</v>
      </c>
      <c r="B1400" s="1">
        <v>45601</v>
      </c>
      <c r="C1400" t="s">
        <v>547</v>
      </c>
      <c r="D1400" t="s">
        <v>1836</v>
      </c>
      <c r="E1400" t="s">
        <v>2008</v>
      </c>
      <c r="F1400" s="6">
        <v>4</v>
      </c>
      <c r="G1400" s="8">
        <v>559.59</v>
      </c>
      <c r="H1400" s="10">
        <v>2238.36</v>
      </c>
      <c r="I1400" s="8">
        <f>salesfact[[#This Row],[Total Price ]]*J1400</f>
        <v>425.28840000000002</v>
      </c>
      <c r="J1400" s="9">
        <v>0.19</v>
      </c>
      <c r="K1400" s="4" t="s">
        <v>2049</v>
      </c>
      <c r="L1400" s="10">
        <v>1813.0716</v>
      </c>
    </row>
    <row r="1401" spans="1:12" ht="14.4" x14ac:dyDescent="0.3">
      <c r="A1401" t="s">
        <v>3445</v>
      </c>
      <c r="B1401" s="1">
        <v>45458</v>
      </c>
      <c r="C1401" t="s">
        <v>484</v>
      </c>
      <c r="D1401" t="s">
        <v>1747</v>
      </c>
      <c r="E1401" t="s">
        <v>2029</v>
      </c>
      <c r="F1401" s="6">
        <v>1</v>
      </c>
      <c r="G1401" s="8">
        <v>758.54</v>
      </c>
      <c r="H1401" s="10">
        <v>758.54</v>
      </c>
      <c r="I1401" s="8">
        <f>salesfact[[#This Row],[Total Price ]]*J1401</f>
        <v>219.97659999999996</v>
      </c>
      <c r="J1401" s="9">
        <v>0.28999999999999998</v>
      </c>
      <c r="K1401" s="4" t="s">
        <v>2046</v>
      </c>
      <c r="L1401" s="10">
        <v>538.5634</v>
      </c>
    </row>
    <row r="1402" spans="1:12" ht="14.4" x14ac:dyDescent="0.3">
      <c r="A1402" t="s">
        <v>3446</v>
      </c>
      <c r="B1402" s="1">
        <v>45649</v>
      </c>
      <c r="C1402" t="s">
        <v>1531</v>
      </c>
      <c r="D1402" t="s">
        <v>1906</v>
      </c>
      <c r="E1402" t="s">
        <v>2020</v>
      </c>
      <c r="F1402" s="6">
        <v>4</v>
      </c>
      <c r="G1402" s="8">
        <v>643.96</v>
      </c>
      <c r="H1402" s="10">
        <v>2575.84</v>
      </c>
      <c r="I1402" s="8">
        <f>salesfact[[#This Row],[Total Price ]]*J1402</f>
        <v>412.13440000000003</v>
      </c>
      <c r="J1402" s="9">
        <v>0.16</v>
      </c>
      <c r="K1402" s="4" t="s">
        <v>2046</v>
      </c>
      <c r="L1402" s="10">
        <v>2163.7055999999998</v>
      </c>
    </row>
    <row r="1403" spans="1:12" ht="14.4" x14ac:dyDescent="0.3">
      <c r="A1403" t="s">
        <v>3447</v>
      </c>
      <c r="B1403" s="1">
        <v>45653</v>
      </c>
      <c r="C1403" t="s">
        <v>891</v>
      </c>
      <c r="D1403" t="s">
        <v>1731</v>
      </c>
      <c r="E1403" t="s">
        <v>2005</v>
      </c>
      <c r="F1403" s="6">
        <v>1</v>
      </c>
      <c r="G1403" s="8">
        <v>882.73</v>
      </c>
      <c r="H1403" s="10">
        <v>882.73</v>
      </c>
      <c r="I1403" s="8">
        <f>salesfact[[#This Row],[Total Price ]]*J1403</f>
        <v>88.27300000000001</v>
      </c>
      <c r="J1403" s="9">
        <v>0.1</v>
      </c>
      <c r="K1403" s="4" t="s">
        <v>2044</v>
      </c>
      <c r="L1403" s="10">
        <v>794.45699999999999</v>
      </c>
    </row>
    <row r="1404" spans="1:12" ht="14.4" x14ac:dyDescent="0.3">
      <c r="A1404" t="s">
        <v>3448</v>
      </c>
      <c r="B1404" s="1">
        <v>45378</v>
      </c>
      <c r="C1404" t="s">
        <v>1142</v>
      </c>
      <c r="D1404" t="s">
        <v>1939</v>
      </c>
      <c r="E1404" t="s">
        <v>2032</v>
      </c>
      <c r="F1404" s="6">
        <v>2</v>
      </c>
      <c r="G1404" s="8">
        <v>600.03</v>
      </c>
      <c r="H1404" s="10">
        <v>1200.06</v>
      </c>
      <c r="I1404" s="8">
        <f>salesfact[[#This Row],[Total Price ]]*J1404</f>
        <v>312.01560000000001</v>
      </c>
      <c r="J1404" s="9">
        <v>0.26</v>
      </c>
      <c r="K1404" s="4" t="s">
        <v>2046</v>
      </c>
      <c r="L1404" s="10">
        <v>888.0444</v>
      </c>
    </row>
    <row r="1405" spans="1:12" ht="14.4" x14ac:dyDescent="0.3">
      <c r="A1405" t="s">
        <v>3449</v>
      </c>
      <c r="B1405" s="1">
        <v>45638</v>
      </c>
      <c r="C1405" t="s">
        <v>626</v>
      </c>
      <c r="D1405" t="s">
        <v>1827</v>
      </c>
      <c r="E1405" t="s">
        <v>1992</v>
      </c>
      <c r="F1405" s="6">
        <v>2</v>
      </c>
      <c r="G1405" s="8">
        <v>628.83000000000004</v>
      </c>
      <c r="H1405" s="10">
        <v>1257.6600000000001</v>
      </c>
      <c r="I1405" s="8">
        <f>salesfact[[#This Row],[Total Price ]]*J1405</f>
        <v>88.036200000000008</v>
      </c>
      <c r="J1405" s="9">
        <v>7.0000000000000007E-2</v>
      </c>
      <c r="K1405" s="4" t="s">
        <v>2046</v>
      </c>
      <c r="L1405" s="10">
        <v>1169.6238000000001</v>
      </c>
    </row>
    <row r="1406" spans="1:12" ht="14.4" x14ac:dyDescent="0.3">
      <c r="A1406" t="s">
        <v>3450</v>
      </c>
      <c r="B1406" s="1">
        <v>45277</v>
      </c>
      <c r="C1406" t="s">
        <v>682</v>
      </c>
      <c r="D1406" t="s">
        <v>1909</v>
      </c>
      <c r="E1406" t="s">
        <v>2005</v>
      </c>
      <c r="F1406" s="6">
        <v>3</v>
      </c>
      <c r="G1406" s="8">
        <v>113.87</v>
      </c>
      <c r="H1406" s="10">
        <v>341.61</v>
      </c>
      <c r="I1406" s="8">
        <f>salesfact[[#This Row],[Total Price ]]*J1406</f>
        <v>71.738100000000003</v>
      </c>
      <c r="J1406" s="9">
        <v>0.21</v>
      </c>
      <c r="K1406" s="4" t="s">
        <v>2049</v>
      </c>
      <c r="L1406" s="10">
        <v>269.87189999999998</v>
      </c>
    </row>
    <row r="1407" spans="1:12" ht="14.4" x14ac:dyDescent="0.3">
      <c r="A1407" t="s">
        <v>3451</v>
      </c>
      <c r="B1407" s="1">
        <v>45351</v>
      </c>
      <c r="C1407" t="s">
        <v>1408</v>
      </c>
      <c r="D1407" t="s">
        <v>1882</v>
      </c>
      <c r="E1407" t="s">
        <v>1998</v>
      </c>
      <c r="F1407" s="6">
        <v>4</v>
      </c>
      <c r="G1407" s="8">
        <v>282.07</v>
      </c>
      <c r="H1407" s="10">
        <v>1128.28</v>
      </c>
      <c r="I1407" s="8">
        <f>salesfact[[#This Row],[Total Price ]]*J1407</f>
        <v>203.09039999999999</v>
      </c>
      <c r="J1407" s="9">
        <v>0.18</v>
      </c>
      <c r="K1407" s="4" t="s">
        <v>2046</v>
      </c>
      <c r="L1407" s="10">
        <v>925.18960000000004</v>
      </c>
    </row>
    <row r="1408" spans="1:12" ht="14.4" x14ac:dyDescent="0.3">
      <c r="A1408" t="s">
        <v>3452</v>
      </c>
      <c r="B1408" s="1">
        <v>45290</v>
      </c>
      <c r="C1408" t="s">
        <v>623</v>
      </c>
      <c r="D1408" t="s">
        <v>1827</v>
      </c>
      <c r="E1408" t="s">
        <v>1995</v>
      </c>
      <c r="F1408" s="6">
        <v>3</v>
      </c>
      <c r="G1408" s="8">
        <v>676.77</v>
      </c>
      <c r="H1408" s="10">
        <v>2030.31</v>
      </c>
      <c r="I1408" s="8">
        <f>salesfact[[#This Row],[Total Price ]]*J1408</f>
        <v>345.15270000000004</v>
      </c>
      <c r="J1408" s="9">
        <v>0.17</v>
      </c>
      <c r="K1408" s="4" t="s">
        <v>2046</v>
      </c>
      <c r="L1408" s="10">
        <v>1685.1573000000001</v>
      </c>
    </row>
    <row r="1409" spans="1:12" ht="14.4" x14ac:dyDescent="0.3">
      <c r="A1409" t="s">
        <v>3453</v>
      </c>
      <c r="B1409" s="1">
        <v>45638</v>
      </c>
      <c r="C1409" t="s">
        <v>824</v>
      </c>
      <c r="D1409" t="s">
        <v>1668</v>
      </c>
      <c r="E1409" t="s">
        <v>2023</v>
      </c>
      <c r="F1409" s="6">
        <v>2</v>
      </c>
      <c r="G1409" s="8">
        <v>362.7</v>
      </c>
      <c r="H1409" s="10">
        <v>725.4</v>
      </c>
      <c r="I1409" s="8">
        <f>salesfact[[#This Row],[Total Price ]]*J1409</f>
        <v>65.286000000000001</v>
      </c>
      <c r="J1409" s="9">
        <v>0.09</v>
      </c>
      <c r="K1409" s="4" t="s">
        <v>2044</v>
      </c>
      <c r="L1409" s="10">
        <v>660.11400000000003</v>
      </c>
    </row>
    <row r="1410" spans="1:12" ht="14.4" x14ac:dyDescent="0.3">
      <c r="A1410" t="s">
        <v>3454</v>
      </c>
      <c r="B1410" s="1">
        <v>45679</v>
      </c>
      <c r="C1410" t="s">
        <v>555</v>
      </c>
      <c r="D1410" t="s">
        <v>1693</v>
      </c>
      <c r="E1410" t="s">
        <v>1980</v>
      </c>
      <c r="F1410" s="6">
        <v>1</v>
      </c>
      <c r="G1410" s="8">
        <v>908.5</v>
      </c>
      <c r="H1410" s="10">
        <v>908.5</v>
      </c>
      <c r="I1410" s="8">
        <f>salesfact[[#This Row],[Total Price ]]*J1410</f>
        <v>181.70000000000002</v>
      </c>
      <c r="J1410" s="9">
        <v>0.2</v>
      </c>
      <c r="K1410" s="4" t="s">
        <v>2049</v>
      </c>
      <c r="L1410" s="10">
        <v>726.80000000000007</v>
      </c>
    </row>
    <row r="1411" spans="1:12" ht="14.4" x14ac:dyDescent="0.3">
      <c r="A1411" t="s">
        <v>3455</v>
      </c>
      <c r="B1411" s="1">
        <v>45296</v>
      </c>
      <c r="C1411" t="s">
        <v>311</v>
      </c>
      <c r="D1411" t="s">
        <v>1735</v>
      </c>
      <c r="E1411" t="s">
        <v>2020</v>
      </c>
      <c r="F1411" s="6">
        <v>2</v>
      </c>
      <c r="G1411" s="8">
        <v>795.37</v>
      </c>
      <c r="H1411" s="10">
        <v>1590.74</v>
      </c>
      <c r="I1411" s="8">
        <f>salesfact[[#This Row],[Total Price ]]*J1411</f>
        <v>318.14800000000002</v>
      </c>
      <c r="J1411" s="9">
        <v>0.2</v>
      </c>
      <c r="K1411" s="4" t="s">
        <v>2049</v>
      </c>
      <c r="L1411" s="10">
        <v>1272.5920000000001</v>
      </c>
    </row>
    <row r="1412" spans="1:12" ht="14.4" x14ac:dyDescent="0.3">
      <c r="A1412" t="s">
        <v>3456</v>
      </c>
      <c r="B1412" s="1">
        <v>45760</v>
      </c>
      <c r="C1412" t="s">
        <v>586</v>
      </c>
      <c r="D1412" t="s">
        <v>1766</v>
      </c>
      <c r="E1412" t="s">
        <v>1988</v>
      </c>
      <c r="F1412" s="6">
        <v>2</v>
      </c>
      <c r="G1412" s="8">
        <v>326.85000000000002</v>
      </c>
      <c r="H1412" s="10">
        <v>653.70000000000005</v>
      </c>
      <c r="I1412" s="8">
        <f>salesfact[[#This Row],[Total Price ]]*J1412</f>
        <v>111.12900000000002</v>
      </c>
      <c r="J1412" s="9">
        <v>0.17</v>
      </c>
      <c r="K1412" s="4" t="s">
        <v>2049</v>
      </c>
      <c r="L1412" s="10">
        <v>542.57100000000003</v>
      </c>
    </row>
    <row r="1413" spans="1:12" ht="14.4" x14ac:dyDescent="0.3">
      <c r="A1413" t="s">
        <v>3457</v>
      </c>
      <c r="B1413" s="1">
        <v>45603</v>
      </c>
      <c r="C1413" t="s">
        <v>1216</v>
      </c>
      <c r="D1413" t="s">
        <v>1833</v>
      </c>
      <c r="E1413" t="s">
        <v>2018</v>
      </c>
      <c r="F1413" s="6">
        <v>3</v>
      </c>
      <c r="G1413" s="8">
        <v>169.43</v>
      </c>
      <c r="H1413" s="10">
        <v>508.29</v>
      </c>
      <c r="I1413" s="8">
        <f>salesfact[[#This Row],[Total Price ]]*J1413</f>
        <v>96.575100000000006</v>
      </c>
      <c r="J1413" s="9">
        <v>0.19</v>
      </c>
      <c r="K1413" s="4" t="s">
        <v>2044</v>
      </c>
      <c r="L1413" s="10">
        <v>411.71490000000011</v>
      </c>
    </row>
    <row r="1414" spans="1:12" ht="14.4" x14ac:dyDescent="0.3">
      <c r="A1414" t="s">
        <v>3458</v>
      </c>
      <c r="B1414" s="1">
        <v>45413</v>
      </c>
      <c r="C1414" t="s">
        <v>645</v>
      </c>
      <c r="D1414" t="s">
        <v>1915</v>
      </c>
      <c r="E1414" t="s">
        <v>1995</v>
      </c>
      <c r="F1414" s="6">
        <v>1</v>
      </c>
      <c r="G1414" s="8">
        <v>254.47</v>
      </c>
      <c r="H1414" s="10">
        <v>254.47</v>
      </c>
      <c r="I1414" s="8">
        <f>salesfact[[#This Row],[Total Price ]]*J1414</f>
        <v>25.447000000000003</v>
      </c>
      <c r="J1414" s="9">
        <v>0.1</v>
      </c>
      <c r="K1414" s="4" t="s">
        <v>2044</v>
      </c>
      <c r="L1414" s="10">
        <v>229.023</v>
      </c>
    </row>
    <row r="1415" spans="1:12" ht="14.4" x14ac:dyDescent="0.3">
      <c r="A1415" t="s">
        <v>3459</v>
      </c>
      <c r="B1415" s="1">
        <v>45506</v>
      </c>
      <c r="C1415" t="s">
        <v>1408</v>
      </c>
      <c r="D1415" t="s">
        <v>1735</v>
      </c>
      <c r="E1415" t="s">
        <v>2023</v>
      </c>
      <c r="F1415" s="6">
        <v>4</v>
      </c>
      <c r="G1415" s="8">
        <v>627.73</v>
      </c>
      <c r="H1415" s="10">
        <v>2510.92</v>
      </c>
      <c r="I1415" s="8">
        <f>salesfact[[#This Row],[Total Price ]]*J1415</f>
        <v>276.20120000000003</v>
      </c>
      <c r="J1415" s="9">
        <v>0.11</v>
      </c>
      <c r="K1415" s="4" t="s">
        <v>2049</v>
      </c>
      <c r="L1415" s="10">
        <v>2234.7188000000001</v>
      </c>
    </row>
    <row r="1416" spans="1:12" ht="14.4" x14ac:dyDescent="0.3">
      <c r="A1416" t="s">
        <v>3460</v>
      </c>
      <c r="B1416" s="1">
        <v>45394</v>
      </c>
      <c r="C1416" t="s">
        <v>1276</v>
      </c>
      <c r="D1416" t="s">
        <v>1753</v>
      </c>
      <c r="E1416" t="s">
        <v>2032</v>
      </c>
      <c r="F1416" s="6">
        <v>4</v>
      </c>
      <c r="G1416" s="8">
        <v>327.25</v>
      </c>
      <c r="H1416" s="10">
        <v>1309</v>
      </c>
      <c r="I1416" s="8">
        <f>salesfact[[#This Row],[Total Price ]]*J1416</f>
        <v>170.17000000000002</v>
      </c>
      <c r="J1416" s="9">
        <v>0.13</v>
      </c>
      <c r="K1416" s="4" t="s">
        <v>2049</v>
      </c>
      <c r="L1416" s="10">
        <v>1138.83</v>
      </c>
    </row>
    <row r="1417" spans="1:12" ht="14.4" x14ac:dyDescent="0.3">
      <c r="A1417" t="s">
        <v>3461</v>
      </c>
      <c r="B1417" s="1">
        <v>45755</v>
      </c>
      <c r="C1417" t="s">
        <v>590</v>
      </c>
      <c r="D1417" t="s">
        <v>1842</v>
      </c>
      <c r="E1417" t="s">
        <v>2011</v>
      </c>
      <c r="F1417" s="6">
        <v>4</v>
      </c>
      <c r="G1417" s="8">
        <v>511.43</v>
      </c>
      <c r="H1417" s="10">
        <v>2045.72</v>
      </c>
      <c r="I1417" s="8">
        <f>salesfact[[#This Row],[Total Price ]]*J1417</f>
        <v>368.2296</v>
      </c>
      <c r="J1417" s="9">
        <v>0.18</v>
      </c>
      <c r="K1417" s="4" t="s">
        <v>2049</v>
      </c>
      <c r="L1417" s="10">
        <v>1677.4903999999999</v>
      </c>
    </row>
    <row r="1418" spans="1:12" ht="14.4" x14ac:dyDescent="0.3">
      <c r="A1418" t="s">
        <v>3462</v>
      </c>
      <c r="B1418" s="1">
        <v>45473</v>
      </c>
      <c r="C1418" t="s">
        <v>650</v>
      </c>
      <c r="D1418" t="s">
        <v>1854</v>
      </c>
      <c r="E1418" t="s">
        <v>2026</v>
      </c>
      <c r="F1418" s="6">
        <v>4</v>
      </c>
      <c r="G1418" s="8">
        <v>194.67</v>
      </c>
      <c r="H1418" s="10">
        <v>778.68</v>
      </c>
      <c r="I1418" s="8">
        <f>salesfact[[#This Row],[Total Price ]]*J1418</f>
        <v>179.09639999999999</v>
      </c>
      <c r="J1418" s="9">
        <v>0.23</v>
      </c>
      <c r="K1418" s="4" t="s">
        <v>2046</v>
      </c>
      <c r="L1418" s="10">
        <v>599.58359999999993</v>
      </c>
    </row>
    <row r="1419" spans="1:12" ht="14.4" x14ac:dyDescent="0.3">
      <c r="A1419" t="s">
        <v>3463</v>
      </c>
      <c r="B1419" s="1">
        <v>45304</v>
      </c>
      <c r="C1419" t="s">
        <v>281</v>
      </c>
      <c r="D1419" t="s">
        <v>1728</v>
      </c>
      <c r="E1419" t="s">
        <v>1976</v>
      </c>
      <c r="F1419" s="6">
        <v>2</v>
      </c>
      <c r="G1419" s="8">
        <v>54.51</v>
      </c>
      <c r="H1419" s="10">
        <v>109.02</v>
      </c>
      <c r="I1419" s="8">
        <f>salesfact[[#This Row],[Total Price ]]*J1419</f>
        <v>7.6314000000000002</v>
      </c>
      <c r="J1419" s="9">
        <v>7.0000000000000007E-2</v>
      </c>
      <c r="K1419" s="4" t="s">
        <v>2044</v>
      </c>
      <c r="L1419" s="10">
        <v>101.3886</v>
      </c>
    </row>
    <row r="1420" spans="1:12" ht="14.4" x14ac:dyDescent="0.3">
      <c r="A1420" t="s">
        <v>3464</v>
      </c>
      <c r="B1420" s="1">
        <v>45557</v>
      </c>
      <c r="C1420" t="s">
        <v>344</v>
      </c>
      <c r="D1420" t="s">
        <v>1851</v>
      </c>
      <c r="E1420" t="s">
        <v>2011</v>
      </c>
      <c r="F1420" s="6">
        <v>4</v>
      </c>
      <c r="G1420" s="8">
        <v>964</v>
      </c>
      <c r="H1420" s="10">
        <v>3856</v>
      </c>
      <c r="I1420" s="8">
        <f>salesfact[[#This Row],[Total Price ]]*J1420</f>
        <v>539.84</v>
      </c>
      <c r="J1420" s="9">
        <v>0.14000000000000001</v>
      </c>
      <c r="K1420" s="4" t="s">
        <v>2046</v>
      </c>
      <c r="L1420" s="10">
        <v>3316.16</v>
      </c>
    </row>
    <row r="1421" spans="1:12" ht="14.4" x14ac:dyDescent="0.3">
      <c r="A1421" t="s">
        <v>3465</v>
      </c>
      <c r="B1421" s="1">
        <v>45527</v>
      </c>
      <c r="C1421" t="s">
        <v>200</v>
      </c>
      <c r="D1421" t="s">
        <v>1933</v>
      </c>
      <c r="E1421" t="s">
        <v>1988</v>
      </c>
      <c r="F1421" s="6">
        <v>1</v>
      </c>
      <c r="G1421" s="8">
        <v>170.12</v>
      </c>
      <c r="H1421" s="10">
        <v>170.12</v>
      </c>
      <c r="I1421" s="8">
        <f>salesfact[[#This Row],[Total Price ]]*J1421</f>
        <v>44.231200000000001</v>
      </c>
      <c r="J1421" s="9">
        <v>0.26</v>
      </c>
      <c r="K1421" s="4" t="s">
        <v>2046</v>
      </c>
      <c r="L1421" s="10">
        <v>125.8888</v>
      </c>
    </row>
    <row r="1422" spans="1:12" ht="14.4" x14ac:dyDescent="0.3">
      <c r="A1422" t="s">
        <v>3466</v>
      </c>
      <c r="B1422" s="1">
        <v>45875</v>
      </c>
      <c r="C1422" t="s">
        <v>610</v>
      </c>
      <c r="D1422" t="s">
        <v>1824</v>
      </c>
      <c r="E1422" t="s">
        <v>2032</v>
      </c>
      <c r="F1422" s="6">
        <v>2</v>
      </c>
      <c r="G1422" s="8">
        <v>664.5</v>
      </c>
      <c r="H1422" s="10">
        <v>1329</v>
      </c>
      <c r="I1422" s="8">
        <f>salesfact[[#This Row],[Total Price ]]*J1422</f>
        <v>305.67</v>
      </c>
      <c r="J1422" s="9">
        <v>0.23</v>
      </c>
      <c r="K1422" s="4" t="s">
        <v>2044</v>
      </c>
      <c r="L1422" s="10">
        <v>1023.33</v>
      </c>
    </row>
    <row r="1423" spans="1:12" ht="14.4" x14ac:dyDescent="0.3">
      <c r="A1423" t="s">
        <v>3467</v>
      </c>
      <c r="B1423" s="1">
        <v>45936</v>
      </c>
      <c r="C1423" t="s">
        <v>1276</v>
      </c>
      <c r="D1423" t="s">
        <v>1798</v>
      </c>
      <c r="E1423" t="s">
        <v>2008</v>
      </c>
      <c r="F1423" s="6">
        <v>4</v>
      </c>
      <c r="G1423" s="8">
        <v>557.51</v>
      </c>
      <c r="H1423" s="10">
        <v>2230.04</v>
      </c>
      <c r="I1423" s="8">
        <f>salesfact[[#This Row],[Total Price ]]*J1423</f>
        <v>245.30439999999999</v>
      </c>
      <c r="J1423" s="9">
        <v>0.11</v>
      </c>
      <c r="K1423" s="4" t="s">
        <v>2044</v>
      </c>
      <c r="L1423" s="10">
        <v>1984.7356</v>
      </c>
    </row>
    <row r="1424" spans="1:12" ht="14.4" x14ac:dyDescent="0.3">
      <c r="A1424" t="s">
        <v>3468</v>
      </c>
      <c r="B1424" s="1">
        <v>45807</v>
      </c>
      <c r="C1424" t="s">
        <v>1352</v>
      </c>
      <c r="D1424" t="s">
        <v>1936</v>
      </c>
      <c r="E1424" t="s">
        <v>1976</v>
      </c>
      <c r="F1424" s="6">
        <v>2</v>
      </c>
      <c r="G1424" s="8">
        <v>410</v>
      </c>
      <c r="H1424" s="10">
        <v>820</v>
      </c>
      <c r="I1424" s="8">
        <f>salesfact[[#This Row],[Total Price ]]*J1424</f>
        <v>106.60000000000001</v>
      </c>
      <c r="J1424" s="9">
        <v>0.13</v>
      </c>
      <c r="K1424" s="4" t="s">
        <v>2049</v>
      </c>
      <c r="L1424" s="10">
        <v>713.4</v>
      </c>
    </row>
    <row r="1425" spans="1:12" ht="14.4" x14ac:dyDescent="0.3">
      <c r="A1425" t="s">
        <v>3469</v>
      </c>
      <c r="B1425" s="1">
        <v>45473</v>
      </c>
      <c r="C1425" t="s">
        <v>1087</v>
      </c>
      <c r="D1425" t="s">
        <v>1915</v>
      </c>
      <c r="E1425" t="s">
        <v>1992</v>
      </c>
      <c r="F1425" s="6">
        <v>2</v>
      </c>
      <c r="G1425" s="8">
        <v>879.93</v>
      </c>
      <c r="H1425" s="10">
        <v>1759.86</v>
      </c>
      <c r="I1425" s="8">
        <f>salesfact[[#This Row],[Total Price ]]*J1425</f>
        <v>510.35939999999994</v>
      </c>
      <c r="J1425" s="9">
        <v>0.28999999999999998</v>
      </c>
      <c r="K1425" s="4" t="s">
        <v>2049</v>
      </c>
      <c r="L1425" s="10">
        <v>1249.5006000000001</v>
      </c>
    </row>
    <row r="1426" spans="1:12" ht="14.4" x14ac:dyDescent="0.3">
      <c r="A1426" t="s">
        <v>3470</v>
      </c>
      <c r="B1426" s="1">
        <v>45664</v>
      </c>
      <c r="C1426" t="s">
        <v>51</v>
      </c>
      <c r="D1426" t="s">
        <v>1693</v>
      </c>
      <c r="E1426" t="s">
        <v>2029</v>
      </c>
      <c r="F1426" s="6">
        <v>1</v>
      </c>
      <c r="G1426" s="8">
        <v>350.58</v>
      </c>
      <c r="H1426" s="10">
        <v>350.58</v>
      </c>
      <c r="I1426" s="8">
        <f>salesfact[[#This Row],[Total Price ]]*J1426</f>
        <v>10.517399999999999</v>
      </c>
      <c r="J1426" s="9">
        <v>0.03</v>
      </c>
      <c r="K1426" s="4" t="s">
        <v>2049</v>
      </c>
      <c r="L1426" s="10">
        <v>340.06259999999997</v>
      </c>
    </row>
    <row r="1427" spans="1:12" ht="14.4" x14ac:dyDescent="0.3">
      <c r="A1427" t="s">
        <v>3471</v>
      </c>
      <c r="B1427" s="1">
        <v>45633</v>
      </c>
      <c r="C1427" t="s">
        <v>1216</v>
      </c>
      <c r="D1427" t="s">
        <v>1839</v>
      </c>
      <c r="E1427" t="s">
        <v>1985</v>
      </c>
      <c r="F1427" s="6">
        <v>4</v>
      </c>
      <c r="G1427" s="8">
        <v>348.58</v>
      </c>
      <c r="H1427" s="10">
        <v>1394.32</v>
      </c>
      <c r="I1427" s="8">
        <f>salesfact[[#This Row],[Total Price ]]*J1427</f>
        <v>223.09119999999999</v>
      </c>
      <c r="J1427" s="9">
        <v>0.16</v>
      </c>
      <c r="K1427" s="4" t="s">
        <v>2044</v>
      </c>
      <c r="L1427" s="10">
        <v>1171.2288000000001</v>
      </c>
    </row>
    <row r="1428" spans="1:12" ht="14.4" x14ac:dyDescent="0.3">
      <c r="A1428" t="s">
        <v>3472</v>
      </c>
      <c r="B1428" s="1">
        <v>45548</v>
      </c>
      <c r="C1428" t="s">
        <v>1524</v>
      </c>
      <c r="D1428" t="s">
        <v>1735</v>
      </c>
      <c r="E1428" t="s">
        <v>1985</v>
      </c>
      <c r="F1428" s="6">
        <v>3</v>
      </c>
      <c r="G1428" s="8">
        <v>247.66</v>
      </c>
      <c r="H1428" s="10">
        <v>742.98</v>
      </c>
      <c r="I1428" s="8">
        <f>salesfact[[#This Row],[Total Price ]]*J1428</f>
        <v>14.8596</v>
      </c>
      <c r="J1428" s="9">
        <v>0.02</v>
      </c>
      <c r="K1428" s="4" t="s">
        <v>2049</v>
      </c>
      <c r="L1428" s="10">
        <v>728.12040000000002</v>
      </c>
    </row>
    <row r="1429" spans="1:12" ht="14.4" x14ac:dyDescent="0.3">
      <c r="A1429" t="s">
        <v>3473</v>
      </c>
      <c r="B1429" s="1">
        <v>45244</v>
      </c>
      <c r="C1429" t="s">
        <v>1328</v>
      </c>
      <c r="D1429" t="s">
        <v>1779</v>
      </c>
      <c r="E1429" t="s">
        <v>2020</v>
      </c>
      <c r="F1429" s="6">
        <v>3</v>
      </c>
      <c r="G1429" s="8">
        <v>836.27</v>
      </c>
      <c r="H1429" s="10">
        <v>2508.81</v>
      </c>
      <c r="I1429" s="8">
        <f>salesfact[[#This Row],[Total Price ]]*J1429</f>
        <v>401.40960000000001</v>
      </c>
      <c r="J1429" s="9">
        <v>0.16</v>
      </c>
      <c r="K1429" s="4" t="s">
        <v>2044</v>
      </c>
      <c r="L1429" s="10">
        <v>2107.4004</v>
      </c>
    </row>
    <row r="1430" spans="1:12" ht="14.4" x14ac:dyDescent="0.3">
      <c r="A1430" t="s">
        <v>3474</v>
      </c>
      <c r="B1430" s="1">
        <v>45753</v>
      </c>
      <c r="C1430" t="s">
        <v>748</v>
      </c>
      <c r="D1430" t="s">
        <v>1696</v>
      </c>
      <c r="E1430" t="s">
        <v>2008</v>
      </c>
      <c r="F1430" s="6">
        <v>3</v>
      </c>
      <c r="G1430" s="8">
        <v>696.74</v>
      </c>
      <c r="H1430" s="10">
        <v>2090.2200000000003</v>
      </c>
      <c r="I1430" s="8">
        <f>salesfact[[#This Row],[Total Price ]]*J1430</f>
        <v>271.72860000000003</v>
      </c>
      <c r="J1430" s="9">
        <v>0.13</v>
      </c>
      <c r="K1430" s="4" t="s">
        <v>2049</v>
      </c>
      <c r="L1430" s="10">
        <v>1818.4914000000001</v>
      </c>
    </row>
    <row r="1431" spans="1:12" ht="14.4" x14ac:dyDescent="0.3">
      <c r="A1431" t="s">
        <v>3475</v>
      </c>
      <c r="B1431" s="1">
        <v>45804</v>
      </c>
      <c r="C1431" t="s">
        <v>897</v>
      </c>
      <c r="D1431" t="s">
        <v>1948</v>
      </c>
      <c r="E1431" t="s">
        <v>2016</v>
      </c>
      <c r="F1431" s="6">
        <v>2</v>
      </c>
      <c r="G1431" s="8">
        <v>822.59</v>
      </c>
      <c r="H1431" s="10">
        <v>1645.18</v>
      </c>
      <c r="I1431" s="8">
        <f>salesfact[[#This Row],[Total Price ]]*J1431</f>
        <v>361.93960000000004</v>
      </c>
      <c r="J1431" s="9">
        <v>0.22</v>
      </c>
      <c r="K1431" s="4" t="s">
        <v>2046</v>
      </c>
      <c r="L1431" s="10">
        <v>1283.2403999999999</v>
      </c>
    </row>
    <row r="1432" spans="1:12" ht="14.4" x14ac:dyDescent="0.3">
      <c r="A1432" t="s">
        <v>3476</v>
      </c>
      <c r="B1432" s="1">
        <v>45263</v>
      </c>
      <c r="C1432" t="s">
        <v>830</v>
      </c>
      <c r="D1432" t="s">
        <v>1903</v>
      </c>
      <c r="E1432" t="s">
        <v>1980</v>
      </c>
      <c r="F1432" s="6">
        <v>1</v>
      </c>
      <c r="G1432" s="8">
        <v>462.23</v>
      </c>
      <c r="H1432" s="10">
        <v>462.23</v>
      </c>
      <c r="I1432" s="8">
        <f>salesfact[[#This Row],[Total Price ]]*J1432</f>
        <v>138.66900000000001</v>
      </c>
      <c r="J1432" s="9">
        <v>0.3</v>
      </c>
      <c r="K1432" s="4" t="s">
        <v>2046</v>
      </c>
      <c r="L1432" s="10">
        <v>323.56099999999998</v>
      </c>
    </row>
    <row r="1433" spans="1:12" ht="14.4" x14ac:dyDescent="0.3">
      <c r="A1433" t="s">
        <v>3477</v>
      </c>
      <c r="B1433" s="1">
        <v>45906</v>
      </c>
      <c r="C1433" t="s">
        <v>1492</v>
      </c>
      <c r="D1433" t="s">
        <v>1789</v>
      </c>
      <c r="E1433" t="s">
        <v>2026</v>
      </c>
      <c r="F1433" s="6">
        <v>1</v>
      </c>
      <c r="G1433" s="8">
        <v>361.09</v>
      </c>
      <c r="H1433" s="10">
        <v>361.09</v>
      </c>
      <c r="I1433" s="8">
        <f>salesfact[[#This Row],[Total Price ]]*J1433</f>
        <v>21.665399999999998</v>
      </c>
      <c r="J1433" s="9">
        <v>0.06</v>
      </c>
      <c r="K1433" s="4" t="s">
        <v>2046</v>
      </c>
      <c r="L1433" s="10">
        <v>339.42459999999988</v>
      </c>
    </row>
    <row r="1434" spans="1:12" ht="14.4" x14ac:dyDescent="0.3">
      <c r="A1434" t="s">
        <v>3478</v>
      </c>
      <c r="B1434" s="1">
        <v>45243</v>
      </c>
      <c r="C1434" t="s">
        <v>1314</v>
      </c>
      <c r="D1434" t="s">
        <v>1885</v>
      </c>
      <c r="E1434" t="s">
        <v>2032</v>
      </c>
      <c r="F1434" s="6">
        <v>3</v>
      </c>
      <c r="G1434" s="8">
        <v>59.37</v>
      </c>
      <c r="H1434" s="10">
        <v>178.10999999999999</v>
      </c>
      <c r="I1434" s="8">
        <f>salesfact[[#This Row],[Total Price ]]*J1434</f>
        <v>5.3432999999999993</v>
      </c>
      <c r="J1434" s="9">
        <v>0.03</v>
      </c>
      <c r="K1434" s="4" t="s">
        <v>2046</v>
      </c>
      <c r="L1434" s="10">
        <v>172.76669999999999</v>
      </c>
    </row>
    <row r="1435" spans="1:12" ht="14.4" x14ac:dyDescent="0.3">
      <c r="A1435" t="s">
        <v>3479</v>
      </c>
      <c r="B1435" s="1">
        <v>45686</v>
      </c>
      <c r="C1435" t="s">
        <v>184</v>
      </c>
      <c r="D1435" t="s">
        <v>1783</v>
      </c>
      <c r="E1435" t="s">
        <v>1976</v>
      </c>
      <c r="F1435" s="6">
        <v>3</v>
      </c>
      <c r="G1435" s="8">
        <v>765.21</v>
      </c>
      <c r="H1435" s="10">
        <v>2295.63</v>
      </c>
      <c r="I1435" s="8">
        <f>salesfact[[#This Row],[Total Price ]]*J1435</f>
        <v>321.38820000000004</v>
      </c>
      <c r="J1435" s="9">
        <v>0.14000000000000001</v>
      </c>
      <c r="K1435" s="4" t="s">
        <v>2049</v>
      </c>
      <c r="L1435" s="10">
        <v>1974.2418</v>
      </c>
    </row>
    <row r="1436" spans="1:12" ht="14.4" x14ac:dyDescent="0.3">
      <c r="A1436" t="s">
        <v>3480</v>
      </c>
      <c r="B1436" s="1">
        <v>45472</v>
      </c>
      <c r="C1436" t="s">
        <v>891</v>
      </c>
      <c r="D1436" t="s">
        <v>1757</v>
      </c>
      <c r="E1436" t="s">
        <v>2013</v>
      </c>
      <c r="F1436" s="6">
        <v>4</v>
      </c>
      <c r="G1436" s="8">
        <v>303.56</v>
      </c>
      <c r="H1436" s="10">
        <v>1214.24</v>
      </c>
      <c r="I1436" s="8">
        <f>salesfact[[#This Row],[Total Price ]]*J1436</f>
        <v>242.84800000000001</v>
      </c>
      <c r="J1436" s="9">
        <v>0.2</v>
      </c>
      <c r="K1436" s="4" t="s">
        <v>2049</v>
      </c>
      <c r="L1436" s="10">
        <v>971.39200000000005</v>
      </c>
    </row>
    <row r="1437" spans="1:12" ht="14.4" x14ac:dyDescent="0.3">
      <c r="A1437" t="s">
        <v>3481</v>
      </c>
      <c r="B1437" s="1">
        <v>45779</v>
      </c>
      <c r="C1437" t="s">
        <v>1482</v>
      </c>
      <c r="D1437" t="s">
        <v>1741</v>
      </c>
      <c r="E1437" t="s">
        <v>1971</v>
      </c>
      <c r="F1437" s="6">
        <v>1</v>
      </c>
      <c r="G1437" s="8">
        <v>640.92999999999995</v>
      </c>
      <c r="H1437" s="10">
        <v>640.92999999999995</v>
      </c>
      <c r="I1437" s="8">
        <f>salesfact[[#This Row],[Total Price ]]*J1437</f>
        <v>121.77669999999999</v>
      </c>
      <c r="J1437" s="9">
        <v>0.19</v>
      </c>
      <c r="K1437" s="4" t="s">
        <v>2046</v>
      </c>
      <c r="L1437" s="10">
        <v>519.15329999999994</v>
      </c>
    </row>
    <row r="1438" spans="1:12" ht="14.4" x14ac:dyDescent="0.3">
      <c r="A1438" t="s">
        <v>3482</v>
      </c>
      <c r="B1438" s="1">
        <v>45830</v>
      </c>
      <c r="C1438" t="s">
        <v>679</v>
      </c>
      <c r="D1438" t="s">
        <v>1924</v>
      </c>
      <c r="E1438" t="s">
        <v>2008</v>
      </c>
      <c r="F1438" s="6">
        <v>2</v>
      </c>
      <c r="G1438" s="8">
        <v>611.25</v>
      </c>
      <c r="H1438" s="10">
        <v>1222.5</v>
      </c>
      <c r="I1438" s="8">
        <f>salesfact[[#This Row],[Total Price ]]*J1438</f>
        <v>268.95</v>
      </c>
      <c r="J1438" s="9">
        <v>0.22</v>
      </c>
      <c r="K1438" s="4" t="s">
        <v>2044</v>
      </c>
      <c r="L1438" s="10">
        <v>953.55000000000007</v>
      </c>
    </row>
    <row r="1439" spans="1:12" ht="14.4" x14ac:dyDescent="0.3">
      <c r="A1439" t="s">
        <v>3483</v>
      </c>
      <c r="B1439" s="1">
        <v>45756</v>
      </c>
      <c r="C1439" t="s">
        <v>1528</v>
      </c>
      <c r="D1439" t="s">
        <v>1863</v>
      </c>
      <c r="E1439" t="s">
        <v>1976</v>
      </c>
      <c r="F1439" s="6">
        <v>1</v>
      </c>
      <c r="G1439" s="8">
        <v>209.93</v>
      </c>
      <c r="H1439" s="10">
        <v>209.93</v>
      </c>
      <c r="I1439" s="8">
        <f>salesfact[[#This Row],[Total Price ]]*J1439</f>
        <v>44.085299999999997</v>
      </c>
      <c r="J1439" s="9">
        <v>0.21</v>
      </c>
      <c r="K1439" s="4" t="s">
        <v>2044</v>
      </c>
      <c r="L1439" s="10">
        <v>165.84469999999999</v>
      </c>
    </row>
    <row r="1440" spans="1:12" ht="14.4" x14ac:dyDescent="0.3">
      <c r="A1440" t="s">
        <v>3484</v>
      </c>
      <c r="B1440" s="1">
        <v>45847</v>
      </c>
      <c r="C1440" t="s">
        <v>471</v>
      </c>
      <c r="D1440" t="s">
        <v>1963</v>
      </c>
      <c r="E1440" t="s">
        <v>2008</v>
      </c>
      <c r="F1440" s="6">
        <v>3</v>
      </c>
      <c r="G1440" s="8">
        <v>130.38999999999999</v>
      </c>
      <c r="H1440" s="10">
        <v>391.16999999999996</v>
      </c>
      <c r="I1440" s="8">
        <f>salesfact[[#This Row],[Total Price ]]*J1440</f>
        <v>93.880799999999994</v>
      </c>
      <c r="J1440" s="9">
        <v>0.24</v>
      </c>
      <c r="K1440" s="4" t="s">
        <v>2046</v>
      </c>
      <c r="L1440" s="10">
        <v>297.28919999999999</v>
      </c>
    </row>
    <row r="1441" spans="1:12" ht="14.4" x14ac:dyDescent="0.3">
      <c r="A1441" t="s">
        <v>3485</v>
      </c>
      <c r="B1441" s="1">
        <v>45322</v>
      </c>
      <c r="C1441" t="s">
        <v>1044</v>
      </c>
      <c r="D1441" t="s">
        <v>1945</v>
      </c>
      <c r="E1441" t="s">
        <v>1998</v>
      </c>
      <c r="F1441" s="6">
        <v>2</v>
      </c>
      <c r="G1441" s="8">
        <v>846.18</v>
      </c>
      <c r="H1441" s="10">
        <v>1692.36</v>
      </c>
      <c r="I1441" s="8">
        <f>salesfact[[#This Row],[Total Price ]]*J1441</f>
        <v>169.23599999999999</v>
      </c>
      <c r="J1441" s="9">
        <v>0.1</v>
      </c>
      <c r="K1441" s="4" t="s">
        <v>2049</v>
      </c>
      <c r="L1441" s="10">
        <v>1523.124</v>
      </c>
    </row>
    <row r="1442" spans="1:12" ht="14.4" x14ac:dyDescent="0.3">
      <c r="A1442" t="s">
        <v>3486</v>
      </c>
      <c r="B1442" s="1">
        <v>45829</v>
      </c>
      <c r="C1442" t="s">
        <v>1226</v>
      </c>
      <c r="D1442" t="s">
        <v>1876</v>
      </c>
      <c r="E1442" t="s">
        <v>2018</v>
      </c>
      <c r="F1442" s="6">
        <v>2</v>
      </c>
      <c r="G1442" s="8">
        <v>424.53</v>
      </c>
      <c r="H1442" s="10">
        <v>849.06</v>
      </c>
      <c r="I1442" s="8">
        <f>salesfact[[#This Row],[Total Price ]]*J1442</f>
        <v>118.86840000000001</v>
      </c>
      <c r="J1442" s="9">
        <v>0.14000000000000001</v>
      </c>
      <c r="K1442" s="4" t="s">
        <v>2049</v>
      </c>
      <c r="L1442" s="10">
        <v>730.19159999999999</v>
      </c>
    </row>
    <row r="1443" spans="1:12" ht="14.4" x14ac:dyDescent="0.3">
      <c r="A1443" t="s">
        <v>3487</v>
      </c>
      <c r="B1443" s="1">
        <v>45539</v>
      </c>
      <c r="C1443" t="s">
        <v>940</v>
      </c>
      <c r="D1443" t="s">
        <v>1930</v>
      </c>
      <c r="E1443" t="s">
        <v>2018</v>
      </c>
      <c r="F1443" s="6">
        <v>4</v>
      </c>
      <c r="G1443" s="8">
        <v>450.42</v>
      </c>
      <c r="H1443" s="10">
        <v>1801.68</v>
      </c>
      <c r="I1443" s="8">
        <f>salesfact[[#This Row],[Total Price ]]*J1443</f>
        <v>144.1344</v>
      </c>
      <c r="J1443" s="9">
        <v>0.08</v>
      </c>
      <c r="K1443" s="4" t="s">
        <v>2049</v>
      </c>
      <c r="L1443" s="10">
        <v>1657.5455999999999</v>
      </c>
    </row>
    <row r="1444" spans="1:12" ht="14.4" x14ac:dyDescent="0.3">
      <c r="A1444" t="s">
        <v>3488</v>
      </c>
      <c r="B1444" s="1">
        <v>45893</v>
      </c>
      <c r="C1444" t="s">
        <v>623</v>
      </c>
      <c r="D1444" t="s">
        <v>1738</v>
      </c>
      <c r="E1444" t="s">
        <v>2005</v>
      </c>
      <c r="F1444" s="6">
        <v>4</v>
      </c>
      <c r="G1444" s="8">
        <v>896.91</v>
      </c>
      <c r="H1444" s="10">
        <v>3587.64</v>
      </c>
      <c r="I1444" s="8">
        <f>salesfact[[#This Row],[Total Price ]]*J1444</f>
        <v>358.76400000000001</v>
      </c>
      <c r="J1444" s="9">
        <v>0.1</v>
      </c>
      <c r="K1444" s="4" t="s">
        <v>2044</v>
      </c>
      <c r="L1444" s="10">
        <v>3228.8760000000002</v>
      </c>
    </row>
    <row r="1445" spans="1:12" ht="14.4" x14ac:dyDescent="0.3">
      <c r="A1445" t="s">
        <v>3489</v>
      </c>
      <c r="B1445" s="1">
        <v>45814</v>
      </c>
      <c r="C1445" t="s">
        <v>1592</v>
      </c>
      <c r="D1445" t="s">
        <v>1957</v>
      </c>
      <c r="E1445" t="s">
        <v>2008</v>
      </c>
      <c r="F1445" s="6">
        <v>3</v>
      </c>
      <c r="G1445" s="8">
        <v>679.38</v>
      </c>
      <c r="H1445" s="10">
        <v>2038.1399999999999</v>
      </c>
      <c r="I1445" s="8">
        <f>salesfact[[#This Row],[Total Price ]]*J1445</f>
        <v>611.44199999999989</v>
      </c>
      <c r="J1445" s="9">
        <v>0.3</v>
      </c>
      <c r="K1445" s="4" t="s">
        <v>2049</v>
      </c>
      <c r="L1445" s="10">
        <v>1426.6980000000001</v>
      </c>
    </row>
    <row r="1446" spans="1:12" ht="14.4" x14ac:dyDescent="0.3">
      <c r="A1446" t="s">
        <v>3490</v>
      </c>
      <c r="B1446" s="1">
        <v>45571</v>
      </c>
      <c r="C1446" t="s">
        <v>96</v>
      </c>
      <c r="D1446" t="s">
        <v>1906</v>
      </c>
      <c r="E1446" t="s">
        <v>2023</v>
      </c>
      <c r="F1446" s="6">
        <v>3</v>
      </c>
      <c r="G1446" s="8">
        <v>483.63</v>
      </c>
      <c r="H1446" s="10">
        <v>1450.8899999999999</v>
      </c>
      <c r="I1446" s="8">
        <f>salesfact[[#This Row],[Total Price ]]*J1446</f>
        <v>0</v>
      </c>
      <c r="J1446" s="9">
        <v>0</v>
      </c>
      <c r="K1446" s="4" t="s">
        <v>2044</v>
      </c>
      <c r="L1446" s="10">
        <v>1450.89</v>
      </c>
    </row>
    <row r="1447" spans="1:12" ht="14.4" x14ac:dyDescent="0.3">
      <c r="A1447" t="s">
        <v>3491</v>
      </c>
      <c r="B1447" s="1">
        <v>45542</v>
      </c>
      <c r="C1447" t="s">
        <v>158</v>
      </c>
      <c r="D1447" t="s">
        <v>1779</v>
      </c>
      <c r="E1447" t="s">
        <v>1971</v>
      </c>
      <c r="F1447" s="6">
        <v>3</v>
      </c>
      <c r="G1447" s="8">
        <v>158.27000000000001</v>
      </c>
      <c r="H1447" s="10">
        <v>474.81000000000006</v>
      </c>
      <c r="I1447" s="8">
        <f>salesfact[[#This Row],[Total Price ]]*J1447</f>
        <v>113.95440000000001</v>
      </c>
      <c r="J1447" s="9">
        <v>0.24</v>
      </c>
      <c r="K1447" s="4" t="s">
        <v>2049</v>
      </c>
      <c r="L1447" s="10">
        <v>360.85559999999998</v>
      </c>
    </row>
    <row r="1448" spans="1:12" ht="14.4" x14ac:dyDescent="0.3">
      <c r="A1448" t="s">
        <v>3492</v>
      </c>
      <c r="B1448" s="1">
        <v>45758</v>
      </c>
      <c r="C1448" t="s">
        <v>487</v>
      </c>
      <c r="D1448" t="s">
        <v>1648</v>
      </c>
      <c r="E1448" t="s">
        <v>2020</v>
      </c>
      <c r="F1448" s="6">
        <v>4</v>
      </c>
      <c r="G1448" s="8">
        <v>601.5</v>
      </c>
      <c r="H1448" s="10">
        <v>2406</v>
      </c>
      <c r="I1448" s="8">
        <f>salesfact[[#This Row],[Total Price ]]*J1448</f>
        <v>433.08</v>
      </c>
      <c r="J1448" s="9">
        <v>0.18</v>
      </c>
      <c r="K1448" s="4" t="s">
        <v>2044</v>
      </c>
      <c r="L1448" s="10">
        <v>1972.92</v>
      </c>
    </row>
    <row r="1449" spans="1:12" ht="14.4" x14ac:dyDescent="0.3">
      <c r="A1449" t="s">
        <v>3493</v>
      </c>
      <c r="B1449" s="1">
        <v>45709</v>
      </c>
      <c r="C1449" t="s">
        <v>320</v>
      </c>
      <c r="D1449" t="s">
        <v>1753</v>
      </c>
      <c r="E1449" t="s">
        <v>2029</v>
      </c>
      <c r="F1449" s="6">
        <v>2</v>
      </c>
      <c r="G1449" s="8">
        <v>46.39</v>
      </c>
      <c r="H1449" s="10">
        <v>92.78</v>
      </c>
      <c r="I1449" s="8">
        <f>salesfact[[#This Row],[Total Price ]]*J1449</f>
        <v>6.494600000000001</v>
      </c>
      <c r="J1449" s="9">
        <v>7.0000000000000007E-2</v>
      </c>
      <c r="K1449" s="4" t="s">
        <v>2044</v>
      </c>
      <c r="L1449" s="10">
        <v>86.285399999999996</v>
      </c>
    </row>
    <row r="1450" spans="1:12" ht="14.4" x14ac:dyDescent="0.3">
      <c r="A1450" t="s">
        <v>3494</v>
      </c>
      <c r="B1450" s="1">
        <v>45587</v>
      </c>
      <c r="C1450" t="s">
        <v>500</v>
      </c>
      <c r="D1450" t="s">
        <v>1912</v>
      </c>
      <c r="E1450" t="s">
        <v>2001</v>
      </c>
      <c r="F1450" s="6">
        <v>4</v>
      </c>
      <c r="G1450" s="8">
        <v>892.28</v>
      </c>
      <c r="H1450" s="10">
        <v>3569.12</v>
      </c>
      <c r="I1450" s="8">
        <f>salesfact[[#This Row],[Total Price ]]*J1450</f>
        <v>820.89760000000001</v>
      </c>
      <c r="J1450" s="9">
        <v>0.23</v>
      </c>
      <c r="K1450" s="4" t="s">
        <v>2044</v>
      </c>
      <c r="L1450" s="10">
        <v>2748.2224000000001</v>
      </c>
    </row>
    <row r="1451" spans="1:12" ht="14.4" x14ac:dyDescent="0.3">
      <c r="A1451" t="s">
        <v>3495</v>
      </c>
      <c r="B1451" s="1">
        <v>45494</v>
      </c>
      <c r="C1451" t="s">
        <v>827</v>
      </c>
      <c r="D1451" t="s">
        <v>1682</v>
      </c>
      <c r="E1451" t="s">
        <v>1998</v>
      </c>
      <c r="F1451" s="6">
        <v>2</v>
      </c>
      <c r="G1451" s="8">
        <v>164.23</v>
      </c>
      <c r="H1451" s="10">
        <v>328.46</v>
      </c>
      <c r="I1451" s="8">
        <f>salesfact[[#This Row],[Total Price ]]*J1451</f>
        <v>55.838200000000001</v>
      </c>
      <c r="J1451" s="9">
        <v>0.17</v>
      </c>
      <c r="K1451" s="4" t="s">
        <v>2044</v>
      </c>
      <c r="L1451" s="10">
        <v>272.62180000000001</v>
      </c>
    </row>
    <row r="1452" spans="1:12" ht="14.4" x14ac:dyDescent="0.3">
      <c r="A1452" t="s">
        <v>3496</v>
      </c>
      <c r="B1452" s="1">
        <v>45305</v>
      </c>
      <c r="C1452" t="s">
        <v>1504</v>
      </c>
      <c r="D1452" t="s">
        <v>1677</v>
      </c>
      <c r="E1452" t="s">
        <v>1998</v>
      </c>
      <c r="F1452" s="6">
        <v>1</v>
      </c>
      <c r="G1452" s="8">
        <v>484.23</v>
      </c>
      <c r="H1452" s="10">
        <v>484.23</v>
      </c>
      <c r="I1452" s="8">
        <f>salesfact[[#This Row],[Total Price ]]*J1452</f>
        <v>58.107599999999998</v>
      </c>
      <c r="J1452" s="9">
        <v>0.12</v>
      </c>
      <c r="K1452" s="4" t="s">
        <v>2049</v>
      </c>
      <c r="L1452" s="10">
        <v>426.12240000000003</v>
      </c>
    </row>
    <row r="1453" spans="1:12" ht="14.4" x14ac:dyDescent="0.3">
      <c r="A1453" t="s">
        <v>3497</v>
      </c>
      <c r="B1453" s="1">
        <v>45383</v>
      </c>
      <c r="C1453" t="s">
        <v>41</v>
      </c>
      <c r="D1453" t="s">
        <v>1766</v>
      </c>
      <c r="E1453" t="s">
        <v>2029</v>
      </c>
      <c r="F1453" s="6">
        <v>3</v>
      </c>
      <c r="G1453" s="8">
        <v>341.51</v>
      </c>
      <c r="H1453" s="10">
        <v>1024.53</v>
      </c>
      <c r="I1453" s="8">
        <f>salesfact[[#This Row],[Total Price ]]*J1453</f>
        <v>225.39660000000001</v>
      </c>
      <c r="J1453" s="9">
        <v>0.22</v>
      </c>
      <c r="K1453" s="4" t="s">
        <v>2049</v>
      </c>
      <c r="L1453" s="10">
        <v>799.13340000000005</v>
      </c>
    </row>
    <row r="1454" spans="1:12" ht="14.4" x14ac:dyDescent="0.3">
      <c r="A1454" t="s">
        <v>3498</v>
      </c>
      <c r="B1454" s="1">
        <v>45788</v>
      </c>
      <c r="C1454" t="s">
        <v>469</v>
      </c>
      <c r="D1454" t="s">
        <v>1960</v>
      </c>
      <c r="E1454" t="s">
        <v>2016</v>
      </c>
      <c r="F1454" s="6">
        <v>3</v>
      </c>
      <c r="G1454" s="8">
        <v>758.87</v>
      </c>
      <c r="H1454" s="10">
        <v>2276.61</v>
      </c>
      <c r="I1454" s="8">
        <f>salesfact[[#This Row],[Total Price ]]*J1454</f>
        <v>250.42710000000002</v>
      </c>
      <c r="J1454" s="9">
        <v>0.11</v>
      </c>
      <c r="K1454" s="4" t="s">
        <v>2046</v>
      </c>
      <c r="L1454" s="10">
        <v>2026.1829</v>
      </c>
    </row>
    <row r="1455" spans="1:12" ht="14.4" x14ac:dyDescent="0.3">
      <c r="A1455" t="s">
        <v>3499</v>
      </c>
      <c r="B1455" s="1">
        <v>45855</v>
      </c>
      <c r="C1455" t="s">
        <v>1551</v>
      </c>
      <c r="D1455" t="s">
        <v>1833</v>
      </c>
      <c r="E1455" t="s">
        <v>2013</v>
      </c>
      <c r="F1455" s="6">
        <v>3</v>
      </c>
      <c r="G1455" s="8">
        <v>560.52</v>
      </c>
      <c r="H1455" s="10">
        <v>1681.56</v>
      </c>
      <c r="I1455" s="8">
        <f>salesfact[[#This Row],[Total Price ]]*J1455</f>
        <v>285.86520000000002</v>
      </c>
      <c r="J1455" s="9">
        <v>0.17</v>
      </c>
      <c r="K1455" s="4" t="s">
        <v>2044</v>
      </c>
      <c r="L1455" s="10">
        <v>1395.6948</v>
      </c>
    </row>
    <row r="1456" spans="1:12" ht="14.4" x14ac:dyDescent="0.3">
      <c r="A1456" t="s">
        <v>3500</v>
      </c>
      <c r="B1456" s="1">
        <v>45533</v>
      </c>
      <c r="C1456" t="s">
        <v>1219</v>
      </c>
      <c r="D1456" t="s">
        <v>1954</v>
      </c>
      <c r="E1456" t="s">
        <v>2026</v>
      </c>
      <c r="F1456" s="6">
        <v>2</v>
      </c>
      <c r="G1456" s="8">
        <v>977.18</v>
      </c>
      <c r="H1456" s="10">
        <v>1954.36</v>
      </c>
      <c r="I1456" s="8">
        <f>salesfact[[#This Row],[Total Price ]]*J1456</f>
        <v>371.32839999999999</v>
      </c>
      <c r="J1456" s="9">
        <v>0.19</v>
      </c>
      <c r="K1456" s="4" t="s">
        <v>2044</v>
      </c>
      <c r="L1456" s="10">
        <v>1583.0316</v>
      </c>
    </row>
    <row r="1457" spans="1:12" ht="14.4" x14ac:dyDescent="0.3">
      <c r="A1457" t="s">
        <v>3501</v>
      </c>
      <c r="B1457" s="1">
        <v>45763</v>
      </c>
      <c r="C1457" t="s">
        <v>874</v>
      </c>
      <c r="D1457" t="s">
        <v>1704</v>
      </c>
      <c r="E1457" t="s">
        <v>2018</v>
      </c>
      <c r="F1457" s="6">
        <v>4</v>
      </c>
      <c r="G1457" s="8">
        <v>761.35</v>
      </c>
      <c r="H1457" s="10">
        <v>3045.4</v>
      </c>
      <c r="I1457" s="8">
        <f>salesfact[[#This Row],[Total Price ]]*J1457</f>
        <v>243.63200000000001</v>
      </c>
      <c r="J1457" s="9">
        <v>0.08</v>
      </c>
      <c r="K1457" s="4" t="s">
        <v>2044</v>
      </c>
      <c r="L1457" s="10">
        <v>2801.768</v>
      </c>
    </row>
    <row r="1458" spans="1:12" ht="14.4" x14ac:dyDescent="0.3">
      <c r="A1458" t="s">
        <v>3502</v>
      </c>
      <c r="B1458" s="1">
        <v>45900</v>
      </c>
      <c r="C1458" t="s">
        <v>694</v>
      </c>
      <c r="D1458" t="s">
        <v>1866</v>
      </c>
      <c r="E1458" t="s">
        <v>2029</v>
      </c>
      <c r="F1458" s="6">
        <v>2</v>
      </c>
      <c r="G1458" s="8">
        <v>947.56</v>
      </c>
      <c r="H1458" s="10">
        <v>1895.12</v>
      </c>
      <c r="I1458" s="8">
        <f>salesfact[[#This Row],[Total Price ]]*J1458</f>
        <v>37.9024</v>
      </c>
      <c r="J1458" s="9">
        <v>0.02</v>
      </c>
      <c r="K1458" s="4" t="s">
        <v>2049</v>
      </c>
      <c r="L1458" s="10">
        <v>1857.2175999999999</v>
      </c>
    </row>
    <row r="1459" spans="1:12" ht="14.4" x14ac:dyDescent="0.3">
      <c r="A1459" t="s">
        <v>3503</v>
      </c>
      <c r="B1459" s="1">
        <v>45943</v>
      </c>
      <c r="C1459" t="s">
        <v>879</v>
      </c>
      <c r="D1459" t="s">
        <v>1792</v>
      </c>
      <c r="E1459" t="s">
        <v>2029</v>
      </c>
      <c r="F1459" s="6">
        <v>4</v>
      </c>
      <c r="G1459" s="8">
        <v>975.47</v>
      </c>
      <c r="H1459" s="10">
        <v>3901.88</v>
      </c>
      <c r="I1459" s="8">
        <f>salesfact[[#This Row],[Total Price ]]*J1459</f>
        <v>156.0752</v>
      </c>
      <c r="J1459" s="9">
        <v>0.04</v>
      </c>
      <c r="K1459" s="4" t="s">
        <v>2044</v>
      </c>
      <c r="L1459" s="10">
        <v>3745.8047999999999</v>
      </c>
    </row>
    <row r="1460" spans="1:12" ht="14.4" x14ac:dyDescent="0.3">
      <c r="A1460" t="s">
        <v>3504</v>
      </c>
      <c r="B1460" s="1">
        <v>45448</v>
      </c>
      <c r="C1460" t="s">
        <v>1570</v>
      </c>
      <c r="D1460" t="s">
        <v>1693</v>
      </c>
      <c r="E1460" t="s">
        <v>2005</v>
      </c>
      <c r="F1460" s="6">
        <v>3</v>
      </c>
      <c r="G1460" s="8">
        <v>769.06</v>
      </c>
      <c r="H1460" s="10">
        <v>2307.1799999999998</v>
      </c>
      <c r="I1460" s="8">
        <f>salesfact[[#This Row],[Total Price ]]*J1460</f>
        <v>530.65139999999997</v>
      </c>
      <c r="J1460" s="9">
        <v>0.23</v>
      </c>
      <c r="K1460" s="4" t="s">
        <v>2049</v>
      </c>
      <c r="L1460" s="10">
        <v>1776.5286000000001</v>
      </c>
    </row>
    <row r="1461" spans="1:12" ht="14.4" x14ac:dyDescent="0.3">
      <c r="A1461" t="s">
        <v>3505</v>
      </c>
      <c r="B1461" s="1">
        <v>45929</v>
      </c>
      <c r="C1461" t="s">
        <v>1595</v>
      </c>
      <c r="D1461" t="s">
        <v>1779</v>
      </c>
      <c r="E1461" t="s">
        <v>1980</v>
      </c>
      <c r="F1461" s="6">
        <v>3</v>
      </c>
      <c r="G1461" s="8">
        <v>824.75</v>
      </c>
      <c r="H1461" s="10">
        <v>2474.25</v>
      </c>
      <c r="I1461" s="8">
        <f>salesfact[[#This Row],[Total Price ]]*J1461</f>
        <v>569.07749999999999</v>
      </c>
      <c r="J1461" s="9">
        <v>0.23</v>
      </c>
      <c r="K1461" s="4" t="s">
        <v>2044</v>
      </c>
      <c r="L1461" s="10">
        <v>1905.1724999999999</v>
      </c>
    </row>
    <row r="1462" spans="1:12" ht="14.4" x14ac:dyDescent="0.3">
      <c r="A1462" t="s">
        <v>3506</v>
      </c>
      <c r="B1462" s="1">
        <v>45478</v>
      </c>
      <c r="C1462" t="s">
        <v>1361</v>
      </c>
      <c r="D1462" t="s">
        <v>1869</v>
      </c>
      <c r="E1462" t="s">
        <v>1988</v>
      </c>
      <c r="F1462" s="6">
        <v>2</v>
      </c>
      <c r="G1462" s="8">
        <v>821.35</v>
      </c>
      <c r="H1462" s="10">
        <v>1642.7</v>
      </c>
      <c r="I1462" s="8">
        <f>salesfact[[#This Row],[Total Price ]]*J1462</f>
        <v>180.697</v>
      </c>
      <c r="J1462" s="9">
        <v>0.11</v>
      </c>
      <c r="K1462" s="4" t="s">
        <v>2046</v>
      </c>
      <c r="L1462" s="10">
        <v>1462.0029999999999</v>
      </c>
    </row>
    <row r="1463" spans="1:12" ht="14.4" x14ac:dyDescent="0.3">
      <c r="A1463" t="s">
        <v>3507</v>
      </c>
      <c r="B1463" s="1">
        <v>45723</v>
      </c>
      <c r="C1463" t="s">
        <v>1373</v>
      </c>
      <c r="D1463" t="s">
        <v>1693</v>
      </c>
      <c r="E1463" t="s">
        <v>2008</v>
      </c>
      <c r="F1463" s="6">
        <v>1</v>
      </c>
      <c r="G1463" s="8">
        <v>120.57</v>
      </c>
      <c r="H1463" s="10">
        <v>120.57</v>
      </c>
      <c r="I1463" s="8">
        <f>salesfact[[#This Row],[Total Price ]]*J1463</f>
        <v>7.2341999999999995</v>
      </c>
      <c r="J1463" s="9">
        <v>0.06</v>
      </c>
      <c r="K1463" s="4" t="s">
        <v>2046</v>
      </c>
      <c r="L1463" s="10">
        <v>113.33580000000001</v>
      </c>
    </row>
    <row r="1464" spans="1:12" ht="14.4" x14ac:dyDescent="0.3">
      <c r="A1464" t="s">
        <v>3508</v>
      </c>
      <c r="B1464" s="1">
        <v>45240</v>
      </c>
      <c r="C1464" t="s">
        <v>1173</v>
      </c>
      <c r="D1464" t="s">
        <v>1933</v>
      </c>
      <c r="E1464" t="s">
        <v>1976</v>
      </c>
      <c r="F1464" s="6">
        <v>1</v>
      </c>
      <c r="G1464" s="8">
        <v>122.27</v>
      </c>
      <c r="H1464" s="10">
        <v>122.27</v>
      </c>
      <c r="I1464" s="8">
        <f>salesfact[[#This Row],[Total Price ]]*J1464</f>
        <v>31.790199999999999</v>
      </c>
      <c r="J1464" s="9">
        <v>0.26</v>
      </c>
      <c r="K1464" s="4" t="s">
        <v>2046</v>
      </c>
      <c r="L1464" s="10">
        <v>90.479799999999997</v>
      </c>
    </row>
    <row r="1465" spans="1:12" ht="14.4" x14ac:dyDescent="0.3">
      <c r="A1465" t="s">
        <v>3509</v>
      </c>
      <c r="B1465" s="1">
        <v>45890</v>
      </c>
      <c r="C1465" t="s">
        <v>668</v>
      </c>
      <c r="D1465" t="s">
        <v>1738</v>
      </c>
      <c r="E1465" t="s">
        <v>1980</v>
      </c>
      <c r="F1465" s="6">
        <v>2</v>
      </c>
      <c r="G1465" s="8">
        <v>182.89</v>
      </c>
      <c r="H1465" s="10">
        <v>365.78</v>
      </c>
      <c r="I1465" s="8">
        <f>salesfact[[#This Row],[Total Price ]]*J1465</f>
        <v>40.235799999999998</v>
      </c>
      <c r="J1465" s="9">
        <v>0.11</v>
      </c>
      <c r="K1465" s="4" t="s">
        <v>2044</v>
      </c>
      <c r="L1465" s="10">
        <v>325.54419999999999</v>
      </c>
    </row>
    <row r="1466" spans="1:12" ht="14.4" x14ac:dyDescent="0.3">
      <c r="A1466" t="s">
        <v>3510</v>
      </c>
      <c r="B1466" s="1">
        <v>45796</v>
      </c>
      <c r="C1466" t="s">
        <v>1276</v>
      </c>
      <c r="D1466" t="s">
        <v>1801</v>
      </c>
      <c r="E1466" t="s">
        <v>1988</v>
      </c>
      <c r="F1466" s="6">
        <v>1</v>
      </c>
      <c r="G1466" s="8">
        <v>695.26</v>
      </c>
      <c r="H1466" s="10">
        <v>695.26</v>
      </c>
      <c r="I1466" s="8">
        <f>salesfact[[#This Row],[Total Price ]]*J1466</f>
        <v>159.90980000000002</v>
      </c>
      <c r="J1466" s="9">
        <v>0.23</v>
      </c>
      <c r="K1466" s="4" t="s">
        <v>2046</v>
      </c>
      <c r="L1466" s="10">
        <v>535.35019999999997</v>
      </c>
    </row>
    <row r="1467" spans="1:12" ht="14.4" x14ac:dyDescent="0.3">
      <c r="A1467" t="s">
        <v>3511</v>
      </c>
      <c r="B1467" s="1">
        <v>45895</v>
      </c>
      <c r="C1467" t="s">
        <v>145</v>
      </c>
      <c r="D1467" t="s">
        <v>1747</v>
      </c>
      <c r="E1467" t="s">
        <v>1995</v>
      </c>
      <c r="F1467" s="6">
        <v>2</v>
      </c>
      <c r="G1467" s="8">
        <v>408.8</v>
      </c>
      <c r="H1467" s="10">
        <v>817.6</v>
      </c>
      <c r="I1467" s="8">
        <f>salesfact[[#This Row],[Total Price ]]*J1467</f>
        <v>138.99200000000002</v>
      </c>
      <c r="J1467" s="9">
        <v>0.17</v>
      </c>
      <c r="K1467" s="4" t="s">
        <v>2049</v>
      </c>
      <c r="L1467" s="10">
        <v>678.60799999999995</v>
      </c>
    </row>
    <row r="1468" spans="1:12" ht="14.4" x14ac:dyDescent="0.3">
      <c r="A1468" t="s">
        <v>3512</v>
      </c>
      <c r="B1468" s="1">
        <v>45676</v>
      </c>
      <c r="C1468" t="s">
        <v>842</v>
      </c>
      <c r="D1468" t="s">
        <v>1811</v>
      </c>
      <c r="E1468" t="s">
        <v>2001</v>
      </c>
      <c r="F1468" s="6">
        <v>3</v>
      </c>
      <c r="G1468" s="8">
        <v>512.15</v>
      </c>
      <c r="H1468" s="10">
        <v>1536.4499999999998</v>
      </c>
      <c r="I1468" s="8">
        <f>salesfact[[#This Row],[Total Price ]]*J1468</f>
        <v>184.37399999999997</v>
      </c>
      <c r="J1468" s="9">
        <v>0.12</v>
      </c>
      <c r="K1468" s="4" t="s">
        <v>2044</v>
      </c>
      <c r="L1468" s="10">
        <v>1352.076</v>
      </c>
    </row>
    <row r="1469" spans="1:12" ht="14.4" x14ac:dyDescent="0.3">
      <c r="A1469" t="s">
        <v>3513</v>
      </c>
      <c r="B1469" s="1">
        <v>45568</v>
      </c>
      <c r="C1469" t="s">
        <v>1385</v>
      </c>
      <c r="D1469" t="s">
        <v>1677</v>
      </c>
      <c r="E1469" t="s">
        <v>2001</v>
      </c>
      <c r="F1469" s="6">
        <v>3</v>
      </c>
      <c r="G1469" s="8">
        <v>136.4</v>
      </c>
      <c r="H1469" s="10">
        <v>409.20000000000005</v>
      </c>
      <c r="I1469" s="8">
        <f>salesfact[[#This Row],[Total Price ]]*J1469</f>
        <v>61.38</v>
      </c>
      <c r="J1469" s="9">
        <v>0.15</v>
      </c>
      <c r="K1469" s="4" t="s">
        <v>2046</v>
      </c>
      <c r="L1469" s="10">
        <v>347.82000000000011</v>
      </c>
    </row>
    <row r="1470" spans="1:12" ht="14.4" x14ac:dyDescent="0.3">
      <c r="A1470" t="s">
        <v>3514</v>
      </c>
      <c r="B1470" s="1">
        <v>45272</v>
      </c>
      <c r="C1470" t="s">
        <v>682</v>
      </c>
      <c r="D1470" t="s">
        <v>1663</v>
      </c>
      <c r="E1470" t="s">
        <v>1985</v>
      </c>
      <c r="F1470" s="6">
        <v>2</v>
      </c>
      <c r="G1470" s="8">
        <v>42.51</v>
      </c>
      <c r="H1470" s="10">
        <v>85.02</v>
      </c>
      <c r="I1470" s="8">
        <f>salesfact[[#This Row],[Total Price ]]*J1470</f>
        <v>3.4007999999999998</v>
      </c>
      <c r="J1470" s="9">
        <v>0.04</v>
      </c>
      <c r="K1470" s="4" t="s">
        <v>2049</v>
      </c>
      <c r="L1470" s="10">
        <v>81.619199999999992</v>
      </c>
    </row>
    <row r="1471" spans="1:12" ht="14.4" x14ac:dyDescent="0.3">
      <c r="A1471" t="s">
        <v>3515</v>
      </c>
      <c r="B1471" s="1">
        <v>45718</v>
      </c>
      <c r="C1471" t="s">
        <v>1240</v>
      </c>
      <c r="D1471" t="s">
        <v>1891</v>
      </c>
      <c r="E1471" t="s">
        <v>1998</v>
      </c>
      <c r="F1471" s="6">
        <v>3</v>
      </c>
      <c r="G1471" s="8">
        <v>582.1</v>
      </c>
      <c r="H1471" s="10">
        <v>1746.3000000000002</v>
      </c>
      <c r="I1471" s="8">
        <f>salesfact[[#This Row],[Total Price ]]*J1471</f>
        <v>209.55600000000001</v>
      </c>
      <c r="J1471" s="9">
        <v>0.12</v>
      </c>
      <c r="K1471" s="4" t="s">
        <v>2046</v>
      </c>
      <c r="L1471" s="10">
        <v>1536.7439999999999</v>
      </c>
    </row>
    <row r="1472" spans="1:12" ht="14.4" x14ac:dyDescent="0.3">
      <c r="A1472" t="s">
        <v>3516</v>
      </c>
      <c r="B1472" s="1">
        <v>45356</v>
      </c>
      <c r="C1472" t="s">
        <v>821</v>
      </c>
      <c r="D1472" t="s">
        <v>1912</v>
      </c>
      <c r="E1472" t="s">
        <v>2026</v>
      </c>
      <c r="F1472" s="6">
        <v>4</v>
      </c>
      <c r="G1472" s="8">
        <v>461.52</v>
      </c>
      <c r="H1472" s="10">
        <v>1846.08</v>
      </c>
      <c r="I1472" s="8">
        <f>salesfact[[#This Row],[Total Price ]]*J1472</f>
        <v>0</v>
      </c>
      <c r="J1472" s="9">
        <v>0</v>
      </c>
      <c r="K1472" s="4" t="s">
        <v>2049</v>
      </c>
      <c r="L1472" s="10">
        <v>1846.08</v>
      </c>
    </row>
    <row r="1473" spans="1:12" ht="14.4" x14ac:dyDescent="0.3">
      <c r="A1473" t="s">
        <v>3517</v>
      </c>
      <c r="B1473" s="1">
        <v>45552</v>
      </c>
      <c r="C1473" t="s">
        <v>1620</v>
      </c>
      <c r="D1473" t="s">
        <v>1704</v>
      </c>
      <c r="E1473" t="s">
        <v>2011</v>
      </c>
      <c r="F1473" s="6">
        <v>1</v>
      </c>
      <c r="G1473" s="8">
        <v>558.41999999999996</v>
      </c>
      <c r="H1473" s="10">
        <v>558.41999999999996</v>
      </c>
      <c r="I1473" s="8">
        <f>salesfact[[#This Row],[Total Price ]]*J1473</f>
        <v>16.752599999999997</v>
      </c>
      <c r="J1473" s="9">
        <v>0.03</v>
      </c>
      <c r="K1473" s="4" t="s">
        <v>2044</v>
      </c>
      <c r="L1473" s="10">
        <v>541.66739999999993</v>
      </c>
    </row>
    <row r="1474" spans="1:12" ht="14.4" x14ac:dyDescent="0.3">
      <c r="A1474" t="s">
        <v>3518</v>
      </c>
      <c r="B1474" s="1">
        <v>45288</v>
      </c>
      <c r="C1474" t="s">
        <v>956</v>
      </c>
      <c r="D1474" t="s">
        <v>1689</v>
      </c>
      <c r="E1474" t="s">
        <v>2029</v>
      </c>
      <c r="F1474" s="6">
        <v>4</v>
      </c>
      <c r="G1474" s="8">
        <v>700.98</v>
      </c>
      <c r="H1474" s="10">
        <v>2803.92</v>
      </c>
      <c r="I1474" s="8">
        <f>salesfact[[#This Row],[Total Price ]]*J1474</f>
        <v>336.47039999999998</v>
      </c>
      <c r="J1474" s="9">
        <v>0.12</v>
      </c>
      <c r="K1474" s="4" t="s">
        <v>2046</v>
      </c>
      <c r="L1474" s="10">
        <v>2467.4495999999999</v>
      </c>
    </row>
    <row r="1475" spans="1:12" ht="14.4" x14ac:dyDescent="0.3">
      <c r="A1475" t="s">
        <v>3519</v>
      </c>
      <c r="B1475" s="1">
        <v>45605</v>
      </c>
      <c r="C1475" t="s">
        <v>1373</v>
      </c>
      <c r="D1475" t="s">
        <v>1921</v>
      </c>
      <c r="E1475" t="s">
        <v>2029</v>
      </c>
      <c r="F1475" s="6">
        <v>2</v>
      </c>
      <c r="G1475" s="8">
        <v>227.97</v>
      </c>
      <c r="H1475" s="10">
        <v>455.94</v>
      </c>
      <c r="I1475" s="8">
        <f>salesfact[[#This Row],[Total Price ]]*J1475</f>
        <v>36.475200000000001</v>
      </c>
      <c r="J1475" s="9">
        <v>0.08</v>
      </c>
      <c r="K1475" s="4" t="s">
        <v>2049</v>
      </c>
      <c r="L1475" s="10">
        <v>419.46480000000003</v>
      </c>
    </row>
    <row r="1476" spans="1:12" ht="14.4" x14ac:dyDescent="0.3">
      <c r="A1476" t="s">
        <v>3520</v>
      </c>
      <c r="B1476" s="1">
        <v>45516</v>
      </c>
      <c r="C1476" t="s">
        <v>1563</v>
      </c>
      <c r="D1476" t="s">
        <v>1779</v>
      </c>
      <c r="E1476" t="s">
        <v>2011</v>
      </c>
      <c r="F1476" s="6">
        <v>4</v>
      </c>
      <c r="G1476" s="8">
        <v>278.70999999999998</v>
      </c>
      <c r="H1476" s="10">
        <v>1114.8399999999999</v>
      </c>
      <c r="I1476" s="8">
        <f>salesfact[[#This Row],[Total Price ]]*J1476</f>
        <v>222.96799999999999</v>
      </c>
      <c r="J1476" s="9">
        <v>0.2</v>
      </c>
      <c r="K1476" s="4" t="s">
        <v>2046</v>
      </c>
      <c r="L1476" s="10">
        <v>891.87199999999996</v>
      </c>
    </row>
    <row r="1477" spans="1:12" ht="14.4" x14ac:dyDescent="0.3">
      <c r="A1477" t="s">
        <v>3521</v>
      </c>
      <c r="B1477" s="1">
        <v>45379</v>
      </c>
      <c r="C1477" t="s">
        <v>942</v>
      </c>
      <c r="D1477" t="s">
        <v>1963</v>
      </c>
      <c r="E1477" t="s">
        <v>2001</v>
      </c>
      <c r="F1477" s="6">
        <v>2</v>
      </c>
      <c r="G1477" s="8">
        <v>916.12</v>
      </c>
      <c r="H1477" s="10">
        <v>1832.24</v>
      </c>
      <c r="I1477" s="8">
        <f>salesfact[[#This Row],[Total Price ]]*J1477</f>
        <v>91.612000000000009</v>
      </c>
      <c r="J1477" s="9">
        <v>0.05</v>
      </c>
      <c r="K1477" s="4" t="s">
        <v>2046</v>
      </c>
      <c r="L1477" s="10">
        <v>1740.6279999999999</v>
      </c>
    </row>
    <row r="1478" spans="1:12" ht="14.4" x14ac:dyDescent="0.3">
      <c r="A1478" t="s">
        <v>3522</v>
      </c>
      <c r="B1478" s="1">
        <v>45567</v>
      </c>
      <c r="C1478" t="s">
        <v>547</v>
      </c>
      <c r="D1478" t="s">
        <v>1682</v>
      </c>
      <c r="E1478" t="s">
        <v>2013</v>
      </c>
      <c r="F1478" s="6">
        <v>4</v>
      </c>
      <c r="G1478" s="8">
        <v>228.98</v>
      </c>
      <c r="H1478" s="10">
        <v>915.92</v>
      </c>
      <c r="I1478" s="8">
        <f>salesfact[[#This Row],[Total Price ]]*J1478</f>
        <v>201.50239999999999</v>
      </c>
      <c r="J1478" s="9">
        <v>0.22</v>
      </c>
      <c r="K1478" s="4" t="s">
        <v>2046</v>
      </c>
      <c r="L1478" s="10">
        <v>714.41759999999999</v>
      </c>
    </row>
    <row r="1479" spans="1:12" ht="14.4" x14ac:dyDescent="0.3">
      <c r="A1479" t="s">
        <v>3523</v>
      </c>
      <c r="B1479" s="1">
        <v>45510</v>
      </c>
      <c r="C1479" t="s">
        <v>867</v>
      </c>
      <c r="D1479" t="s">
        <v>1933</v>
      </c>
      <c r="E1479" t="s">
        <v>2020</v>
      </c>
      <c r="F1479" s="6">
        <v>4</v>
      </c>
      <c r="G1479" s="8">
        <v>904.82</v>
      </c>
      <c r="H1479" s="10">
        <v>3619.28</v>
      </c>
      <c r="I1479" s="8">
        <f>salesfact[[#This Row],[Total Price ]]*J1479</f>
        <v>325.73520000000002</v>
      </c>
      <c r="J1479" s="9">
        <v>0.09</v>
      </c>
      <c r="K1479" s="4" t="s">
        <v>2046</v>
      </c>
      <c r="L1479" s="10">
        <v>3293.5448000000001</v>
      </c>
    </row>
    <row r="1480" spans="1:12" ht="14.4" x14ac:dyDescent="0.3">
      <c r="A1480" t="s">
        <v>3524</v>
      </c>
      <c r="B1480" s="1">
        <v>45806</v>
      </c>
      <c r="C1480" t="s">
        <v>363</v>
      </c>
      <c r="D1480" t="s">
        <v>1728</v>
      </c>
      <c r="E1480" t="s">
        <v>2011</v>
      </c>
      <c r="F1480" s="6">
        <v>1</v>
      </c>
      <c r="G1480" s="8">
        <v>588.61</v>
      </c>
      <c r="H1480" s="10">
        <v>588.61</v>
      </c>
      <c r="I1480" s="8">
        <f>salesfact[[#This Row],[Total Price ]]*J1480</f>
        <v>58.861000000000004</v>
      </c>
      <c r="J1480" s="9">
        <v>0.1</v>
      </c>
      <c r="K1480" s="4" t="s">
        <v>2046</v>
      </c>
      <c r="L1480" s="10">
        <v>529.74900000000002</v>
      </c>
    </row>
    <row r="1481" spans="1:12" ht="14.4" x14ac:dyDescent="0.3">
      <c r="A1481" t="s">
        <v>3525</v>
      </c>
      <c r="B1481" s="1">
        <v>45240</v>
      </c>
      <c r="C1481" t="s">
        <v>480</v>
      </c>
      <c r="D1481" t="s">
        <v>1760</v>
      </c>
      <c r="E1481" t="s">
        <v>1985</v>
      </c>
      <c r="F1481" s="6">
        <v>4</v>
      </c>
      <c r="G1481" s="8">
        <v>695.97</v>
      </c>
      <c r="H1481" s="10">
        <v>2783.88</v>
      </c>
      <c r="I1481" s="8">
        <f>salesfact[[#This Row],[Total Price ]]*J1481</f>
        <v>55.677600000000005</v>
      </c>
      <c r="J1481" s="9">
        <v>0.02</v>
      </c>
      <c r="K1481" s="4" t="s">
        <v>2044</v>
      </c>
      <c r="L1481" s="10">
        <v>2728.2024000000001</v>
      </c>
    </row>
    <row r="1482" spans="1:12" ht="14.4" x14ac:dyDescent="0.3">
      <c r="A1482" t="s">
        <v>3526</v>
      </c>
      <c r="B1482" s="1">
        <v>45309</v>
      </c>
      <c r="C1482" t="s">
        <v>1071</v>
      </c>
      <c r="D1482" t="s">
        <v>1957</v>
      </c>
      <c r="E1482" t="s">
        <v>2011</v>
      </c>
      <c r="F1482" s="6">
        <v>2</v>
      </c>
      <c r="G1482" s="8">
        <v>181.42</v>
      </c>
      <c r="H1482" s="10">
        <v>362.84</v>
      </c>
      <c r="I1482" s="8">
        <f>salesfact[[#This Row],[Total Price ]]*J1482</f>
        <v>29.027199999999997</v>
      </c>
      <c r="J1482" s="9">
        <v>0.08</v>
      </c>
      <c r="K1482" s="4" t="s">
        <v>2046</v>
      </c>
      <c r="L1482" s="10">
        <v>333.81279999999998</v>
      </c>
    </row>
    <row r="1483" spans="1:12" ht="14.4" x14ac:dyDescent="0.3">
      <c r="A1483" t="s">
        <v>3527</v>
      </c>
      <c r="B1483" s="1">
        <v>45375</v>
      </c>
      <c r="C1483" t="s">
        <v>129</v>
      </c>
      <c r="D1483" t="s">
        <v>1957</v>
      </c>
      <c r="E1483" t="s">
        <v>2016</v>
      </c>
      <c r="F1483" s="6">
        <v>1</v>
      </c>
      <c r="G1483" s="8">
        <v>439.55</v>
      </c>
      <c r="H1483" s="10">
        <v>439.55</v>
      </c>
      <c r="I1483" s="8">
        <f>salesfact[[#This Row],[Total Price ]]*J1483</f>
        <v>127.4695</v>
      </c>
      <c r="J1483" s="9">
        <v>0.28999999999999998</v>
      </c>
      <c r="K1483" s="4" t="s">
        <v>2049</v>
      </c>
      <c r="L1483" s="10">
        <v>312.08049999999997</v>
      </c>
    </row>
    <row r="1484" spans="1:12" ht="14.4" x14ac:dyDescent="0.3">
      <c r="A1484" t="s">
        <v>3528</v>
      </c>
      <c r="B1484" s="1">
        <v>45733</v>
      </c>
      <c r="C1484" t="s">
        <v>484</v>
      </c>
      <c r="D1484" t="s">
        <v>1830</v>
      </c>
      <c r="E1484" t="s">
        <v>2029</v>
      </c>
      <c r="F1484" s="6">
        <v>3</v>
      </c>
      <c r="G1484" s="8">
        <v>471.27</v>
      </c>
      <c r="H1484" s="10">
        <v>1413.81</v>
      </c>
      <c r="I1484" s="8">
        <f>salesfact[[#This Row],[Total Price ]]*J1484</f>
        <v>381.7287</v>
      </c>
      <c r="J1484" s="9">
        <v>0.27</v>
      </c>
      <c r="K1484" s="4" t="s">
        <v>2049</v>
      </c>
      <c r="L1484" s="10">
        <v>1032.0813000000001</v>
      </c>
    </row>
    <row r="1485" spans="1:12" ht="14.4" x14ac:dyDescent="0.3">
      <c r="A1485" t="s">
        <v>3529</v>
      </c>
      <c r="B1485" s="1">
        <v>45435</v>
      </c>
      <c r="C1485" t="s">
        <v>219</v>
      </c>
      <c r="D1485" t="s">
        <v>1842</v>
      </c>
      <c r="E1485" t="s">
        <v>2013</v>
      </c>
      <c r="F1485" s="6">
        <v>1</v>
      </c>
      <c r="G1485" s="8">
        <v>758.89</v>
      </c>
      <c r="H1485" s="10">
        <v>758.89</v>
      </c>
      <c r="I1485" s="8">
        <f>salesfact[[#This Row],[Total Price ]]*J1485</f>
        <v>75.888999999999996</v>
      </c>
      <c r="J1485" s="9">
        <v>0.1</v>
      </c>
      <c r="K1485" s="4" t="s">
        <v>2044</v>
      </c>
      <c r="L1485" s="10">
        <v>683.00099999999998</v>
      </c>
    </row>
    <row r="1486" spans="1:12" ht="14.4" x14ac:dyDescent="0.3">
      <c r="A1486" t="s">
        <v>3530</v>
      </c>
      <c r="B1486" s="1">
        <v>45864</v>
      </c>
      <c r="C1486" t="s">
        <v>1592</v>
      </c>
      <c r="D1486" t="s">
        <v>1951</v>
      </c>
      <c r="E1486" t="s">
        <v>2020</v>
      </c>
      <c r="F1486" s="6">
        <v>4</v>
      </c>
      <c r="G1486" s="8">
        <v>918.1</v>
      </c>
      <c r="H1486" s="10">
        <v>3672.4</v>
      </c>
      <c r="I1486" s="8">
        <f>salesfact[[#This Row],[Total Price ]]*J1486</f>
        <v>697.75599999999997</v>
      </c>
      <c r="J1486" s="9">
        <v>0.19</v>
      </c>
      <c r="K1486" s="4" t="s">
        <v>2049</v>
      </c>
      <c r="L1486" s="10">
        <v>2974.6439999999998</v>
      </c>
    </row>
    <row r="1487" spans="1:12" ht="14.4" x14ac:dyDescent="0.3">
      <c r="A1487" t="s">
        <v>3531</v>
      </c>
      <c r="B1487" s="1">
        <v>45569</v>
      </c>
      <c r="C1487" t="s">
        <v>942</v>
      </c>
      <c r="D1487" t="s">
        <v>1948</v>
      </c>
      <c r="E1487" t="s">
        <v>2011</v>
      </c>
      <c r="F1487" s="6">
        <v>1</v>
      </c>
      <c r="G1487" s="8">
        <v>861.5</v>
      </c>
      <c r="H1487" s="10">
        <v>861.5</v>
      </c>
      <c r="I1487" s="8">
        <f>salesfact[[#This Row],[Total Price ]]*J1487</f>
        <v>43.075000000000003</v>
      </c>
      <c r="J1487" s="9">
        <v>0.05</v>
      </c>
      <c r="K1487" s="4" t="s">
        <v>2049</v>
      </c>
      <c r="L1487" s="10">
        <v>818.42499999999995</v>
      </c>
    </row>
    <row r="1488" spans="1:12" ht="14.4" x14ac:dyDescent="0.3">
      <c r="A1488" t="s">
        <v>3532</v>
      </c>
      <c r="B1488" s="1">
        <v>45664</v>
      </c>
      <c r="C1488" t="s">
        <v>1531</v>
      </c>
      <c r="D1488" t="s">
        <v>1725</v>
      </c>
      <c r="E1488" t="s">
        <v>2018</v>
      </c>
      <c r="F1488" s="6">
        <v>1</v>
      </c>
      <c r="G1488" s="8">
        <v>588.29999999999995</v>
      </c>
      <c r="H1488" s="10">
        <v>588.29999999999995</v>
      </c>
      <c r="I1488" s="8">
        <f>salesfact[[#This Row],[Total Price ]]*J1488</f>
        <v>152.958</v>
      </c>
      <c r="J1488" s="9">
        <v>0.26</v>
      </c>
      <c r="K1488" s="4" t="s">
        <v>2049</v>
      </c>
      <c r="L1488" s="10">
        <v>435.34199999999998</v>
      </c>
    </row>
    <row r="1489" spans="1:12" ht="14.4" x14ac:dyDescent="0.3">
      <c r="A1489" t="s">
        <v>3533</v>
      </c>
      <c r="B1489" s="1">
        <v>45645</v>
      </c>
      <c r="C1489" t="s">
        <v>1531</v>
      </c>
      <c r="D1489" t="s">
        <v>1830</v>
      </c>
      <c r="E1489" t="s">
        <v>1998</v>
      </c>
      <c r="F1489" s="6">
        <v>1</v>
      </c>
      <c r="G1489" s="8">
        <v>917.26</v>
      </c>
      <c r="H1489" s="10">
        <v>917.26</v>
      </c>
      <c r="I1489" s="8">
        <f>salesfact[[#This Row],[Total Price ]]*J1489</f>
        <v>45.863</v>
      </c>
      <c r="J1489" s="9">
        <v>0.05</v>
      </c>
      <c r="K1489" s="4" t="s">
        <v>2046</v>
      </c>
      <c r="L1489" s="10">
        <v>871.39699999999993</v>
      </c>
    </row>
    <row r="1490" spans="1:12" ht="14.4" x14ac:dyDescent="0.3">
      <c r="A1490" t="s">
        <v>3534</v>
      </c>
      <c r="B1490" s="1">
        <v>45449</v>
      </c>
      <c r="C1490" t="s">
        <v>864</v>
      </c>
      <c r="D1490" t="s">
        <v>1663</v>
      </c>
      <c r="E1490" t="s">
        <v>2029</v>
      </c>
      <c r="F1490" s="6">
        <v>4</v>
      </c>
      <c r="G1490" s="8">
        <v>96.78</v>
      </c>
      <c r="H1490" s="10">
        <v>387.12</v>
      </c>
      <c r="I1490" s="8">
        <f>salesfact[[#This Row],[Total Price ]]*J1490</f>
        <v>42.583199999999998</v>
      </c>
      <c r="J1490" s="9">
        <v>0.11</v>
      </c>
      <c r="K1490" s="4" t="s">
        <v>2046</v>
      </c>
      <c r="L1490" s="10">
        <v>344.53680000000003</v>
      </c>
    </row>
    <row r="1491" spans="1:12" ht="14.4" x14ac:dyDescent="0.3">
      <c r="A1491" t="s">
        <v>3535</v>
      </c>
      <c r="B1491" s="1">
        <v>45629</v>
      </c>
      <c r="C1491" t="s">
        <v>1572</v>
      </c>
      <c r="D1491" t="s">
        <v>1744</v>
      </c>
      <c r="E1491" t="s">
        <v>1988</v>
      </c>
      <c r="F1491" s="6">
        <v>3</v>
      </c>
      <c r="G1491" s="8">
        <v>199.41</v>
      </c>
      <c r="H1491" s="10">
        <v>598.23</v>
      </c>
      <c r="I1491" s="8">
        <f>salesfact[[#This Row],[Total Price ]]*J1491</f>
        <v>95.716800000000006</v>
      </c>
      <c r="J1491" s="9">
        <v>0.16</v>
      </c>
      <c r="K1491" s="4" t="s">
        <v>2049</v>
      </c>
      <c r="L1491" s="10">
        <v>502.51319999999998</v>
      </c>
    </row>
    <row r="1492" spans="1:12" ht="14.4" x14ac:dyDescent="0.3">
      <c r="A1492" t="s">
        <v>3536</v>
      </c>
      <c r="B1492" s="1">
        <v>45739</v>
      </c>
      <c r="C1492" t="s">
        <v>109</v>
      </c>
      <c r="D1492" t="s">
        <v>1827</v>
      </c>
      <c r="E1492" t="s">
        <v>2005</v>
      </c>
      <c r="F1492" s="6">
        <v>1</v>
      </c>
      <c r="G1492" s="8">
        <v>687.91</v>
      </c>
      <c r="H1492" s="10">
        <v>687.91</v>
      </c>
      <c r="I1492" s="8">
        <f>salesfact[[#This Row],[Total Price ]]*J1492</f>
        <v>171.97749999999999</v>
      </c>
      <c r="J1492" s="9">
        <v>0.25</v>
      </c>
      <c r="K1492" s="4" t="s">
        <v>2044</v>
      </c>
      <c r="L1492" s="10">
        <v>515.9325</v>
      </c>
    </row>
    <row r="1493" spans="1:12" ht="14.4" x14ac:dyDescent="0.3">
      <c r="A1493" t="s">
        <v>3537</v>
      </c>
      <c r="B1493" s="1">
        <v>45849</v>
      </c>
      <c r="C1493" t="s">
        <v>195</v>
      </c>
      <c r="D1493" t="s">
        <v>1879</v>
      </c>
      <c r="E1493" t="s">
        <v>1980</v>
      </c>
      <c r="F1493" s="6">
        <v>3</v>
      </c>
      <c r="G1493" s="8">
        <v>769.62</v>
      </c>
      <c r="H1493" s="10">
        <v>2308.86</v>
      </c>
      <c r="I1493" s="8">
        <f>salesfact[[#This Row],[Total Price ]]*J1493</f>
        <v>207.79740000000001</v>
      </c>
      <c r="J1493" s="9">
        <v>0.09</v>
      </c>
      <c r="K1493" s="4" t="s">
        <v>2046</v>
      </c>
      <c r="L1493" s="10">
        <v>2101.0626000000002</v>
      </c>
    </row>
    <row r="1494" spans="1:12" ht="14.4" x14ac:dyDescent="0.3">
      <c r="A1494" t="s">
        <v>3538</v>
      </c>
      <c r="B1494" s="1">
        <v>45230</v>
      </c>
      <c r="C1494" t="s">
        <v>824</v>
      </c>
      <c r="D1494" t="s">
        <v>1655</v>
      </c>
      <c r="E1494" t="s">
        <v>1985</v>
      </c>
      <c r="F1494" s="6">
        <v>1</v>
      </c>
      <c r="G1494" s="8">
        <v>492.05</v>
      </c>
      <c r="H1494" s="10">
        <v>492.05</v>
      </c>
      <c r="I1494" s="8">
        <f>salesfact[[#This Row],[Total Price ]]*J1494</f>
        <v>132.85350000000003</v>
      </c>
      <c r="J1494" s="9">
        <v>0.27</v>
      </c>
      <c r="K1494" s="4" t="s">
        <v>2044</v>
      </c>
      <c r="L1494" s="10">
        <v>359.19650000000001</v>
      </c>
    </row>
    <row r="1495" spans="1:12" ht="14.4" x14ac:dyDescent="0.3">
      <c r="A1495" t="s">
        <v>3539</v>
      </c>
      <c r="B1495" s="1">
        <v>45292</v>
      </c>
      <c r="C1495" t="s">
        <v>450</v>
      </c>
      <c r="D1495" t="s">
        <v>1708</v>
      </c>
      <c r="E1495" t="s">
        <v>2013</v>
      </c>
      <c r="F1495" s="6">
        <v>2</v>
      </c>
      <c r="G1495" s="8">
        <v>428.55</v>
      </c>
      <c r="H1495" s="10">
        <v>857.1</v>
      </c>
      <c r="I1495" s="8">
        <f>salesfact[[#This Row],[Total Price ]]*J1495</f>
        <v>0</v>
      </c>
      <c r="J1495" s="9">
        <v>0</v>
      </c>
      <c r="K1495" s="4" t="s">
        <v>2046</v>
      </c>
      <c r="L1495" s="10">
        <v>857.1</v>
      </c>
    </row>
    <row r="1496" spans="1:12" ht="14.4" x14ac:dyDescent="0.3">
      <c r="A1496" t="s">
        <v>3540</v>
      </c>
      <c r="B1496" s="1">
        <v>45251</v>
      </c>
      <c r="C1496" t="s">
        <v>852</v>
      </c>
      <c r="D1496" t="s">
        <v>1682</v>
      </c>
      <c r="E1496" t="s">
        <v>2020</v>
      </c>
      <c r="F1496" s="6">
        <v>4</v>
      </c>
      <c r="G1496" s="8">
        <v>316.18</v>
      </c>
      <c r="H1496" s="10">
        <v>1264.72</v>
      </c>
      <c r="I1496" s="8">
        <f>salesfact[[#This Row],[Total Price ]]*J1496</f>
        <v>151.7664</v>
      </c>
      <c r="J1496" s="9">
        <v>0.12</v>
      </c>
      <c r="K1496" s="4" t="s">
        <v>2044</v>
      </c>
      <c r="L1496" s="10">
        <v>1112.9536000000001</v>
      </c>
    </row>
    <row r="1497" spans="1:12" ht="14.4" x14ac:dyDescent="0.3">
      <c r="A1497" t="s">
        <v>3541</v>
      </c>
      <c r="B1497" s="1">
        <v>45555</v>
      </c>
      <c r="C1497" t="s">
        <v>51</v>
      </c>
      <c r="D1497" t="s">
        <v>1693</v>
      </c>
      <c r="E1497" t="s">
        <v>1985</v>
      </c>
      <c r="F1497" s="6">
        <v>3</v>
      </c>
      <c r="G1497" s="8">
        <v>162.16999999999999</v>
      </c>
      <c r="H1497" s="10">
        <v>486.51</v>
      </c>
      <c r="I1497" s="8">
        <f>salesfact[[#This Row],[Total Price ]]*J1497</f>
        <v>72.976500000000001</v>
      </c>
      <c r="J1497" s="9">
        <v>0.15</v>
      </c>
      <c r="K1497" s="4" t="s">
        <v>2046</v>
      </c>
      <c r="L1497" s="10">
        <v>413.5335</v>
      </c>
    </row>
    <row r="1498" spans="1:12" ht="14.4" x14ac:dyDescent="0.3">
      <c r="A1498" t="s">
        <v>3542</v>
      </c>
      <c r="B1498" s="1">
        <v>45385</v>
      </c>
      <c r="C1498" t="s">
        <v>1163</v>
      </c>
      <c r="D1498" t="s">
        <v>1655</v>
      </c>
      <c r="E1498" t="s">
        <v>1985</v>
      </c>
      <c r="F1498" s="6">
        <v>3</v>
      </c>
      <c r="G1498" s="8">
        <v>698.14</v>
      </c>
      <c r="H1498" s="10">
        <v>2094.42</v>
      </c>
      <c r="I1498" s="8">
        <f>salesfact[[#This Row],[Total Price ]]*J1498</f>
        <v>83.776800000000009</v>
      </c>
      <c r="J1498" s="9">
        <v>0.04</v>
      </c>
      <c r="K1498" s="4" t="s">
        <v>2046</v>
      </c>
      <c r="L1498" s="10">
        <v>2010.6432</v>
      </c>
    </row>
    <row r="1499" spans="1:12" ht="14.4" x14ac:dyDescent="0.3">
      <c r="A1499" t="s">
        <v>3543</v>
      </c>
      <c r="B1499" s="1">
        <v>45787</v>
      </c>
      <c r="C1499" t="s">
        <v>1098</v>
      </c>
      <c r="D1499" t="s">
        <v>1888</v>
      </c>
      <c r="E1499" t="s">
        <v>2029</v>
      </c>
      <c r="F1499" s="6">
        <v>1</v>
      </c>
      <c r="G1499" s="8">
        <v>478.08</v>
      </c>
      <c r="H1499" s="10">
        <v>478.08</v>
      </c>
      <c r="I1499" s="8">
        <f>salesfact[[#This Row],[Total Price ]]*J1499</f>
        <v>33.465600000000002</v>
      </c>
      <c r="J1499" s="9">
        <v>7.0000000000000007E-2</v>
      </c>
      <c r="K1499" s="4" t="s">
        <v>2049</v>
      </c>
      <c r="L1499" s="10">
        <v>444.61439999999988</v>
      </c>
    </row>
    <row r="1500" spans="1:12" ht="14.4" x14ac:dyDescent="0.3">
      <c r="A1500" t="s">
        <v>3544</v>
      </c>
      <c r="B1500" s="1">
        <v>45822</v>
      </c>
      <c r="C1500" t="s">
        <v>788</v>
      </c>
      <c r="D1500" t="s">
        <v>1842</v>
      </c>
      <c r="E1500" t="s">
        <v>1998</v>
      </c>
      <c r="F1500" s="6">
        <v>2</v>
      </c>
      <c r="G1500" s="8">
        <v>958.64</v>
      </c>
      <c r="H1500" s="10">
        <v>1917.28</v>
      </c>
      <c r="I1500" s="8">
        <f>salesfact[[#This Row],[Total Price ]]*J1500</f>
        <v>383.45600000000002</v>
      </c>
      <c r="J1500" s="9">
        <v>0.2</v>
      </c>
      <c r="K1500" s="4" t="s">
        <v>2046</v>
      </c>
      <c r="L1500" s="10">
        <v>1533.8240000000001</v>
      </c>
    </row>
    <row r="1501" spans="1:12" ht="14.4" x14ac:dyDescent="0.3">
      <c r="A1501" t="s">
        <v>3545</v>
      </c>
      <c r="B1501" s="1">
        <v>45590</v>
      </c>
      <c r="C1501" t="s">
        <v>1535</v>
      </c>
      <c r="D1501" t="s">
        <v>1786</v>
      </c>
      <c r="E1501" t="s">
        <v>2013</v>
      </c>
      <c r="F1501" s="6">
        <v>2</v>
      </c>
      <c r="G1501" s="8">
        <v>581.19000000000005</v>
      </c>
      <c r="H1501" s="10">
        <v>1162.3800000000001</v>
      </c>
      <c r="I1501" s="8">
        <f>salesfact[[#This Row],[Total Price ]]*J1501</f>
        <v>81.36660000000002</v>
      </c>
      <c r="J1501" s="9">
        <v>7.0000000000000007E-2</v>
      </c>
      <c r="K1501" s="4" t="s">
        <v>2049</v>
      </c>
      <c r="L1501" s="10">
        <v>1081.0134</v>
      </c>
    </row>
    <row r="1502" spans="1:12" ht="14.4" x14ac:dyDescent="0.3">
      <c r="A1502" t="s">
        <v>3546</v>
      </c>
      <c r="B1502" s="1">
        <v>45618</v>
      </c>
      <c r="C1502" t="s">
        <v>478</v>
      </c>
      <c r="D1502" t="s">
        <v>1963</v>
      </c>
      <c r="E1502" t="s">
        <v>2011</v>
      </c>
      <c r="F1502" s="6">
        <v>1</v>
      </c>
      <c r="G1502" s="8">
        <v>736.54</v>
      </c>
      <c r="H1502" s="10">
        <v>736.54</v>
      </c>
      <c r="I1502" s="8">
        <f>salesfact[[#This Row],[Total Price ]]*J1502</f>
        <v>117.8464</v>
      </c>
      <c r="J1502" s="9">
        <v>0.16</v>
      </c>
      <c r="K1502" s="4" t="s">
        <v>2046</v>
      </c>
      <c r="L1502" s="10">
        <v>618.69359999999995</v>
      </c>
    </row>
    <row r="1503" spans="1:12" ht="14.4" x14ac:dyDescent="0.3">
      <c r="A1503" t="s">
        <v>3547</v>
      </c>
      <c r="B1503" s="1">
        <v>45586</v>
      </c>
      <c r="C1503" t="s">
        <v>1361</v>
      </c>
      <c r="D1503" t="s">
        <v>1860</v>
      </c>
      <c r="E1503" t="s">
        <v>2020</v>
      </c>
      <c r="F1503" s="6">
        <v>1</v>
      </c>
      <c r="G1503" s="8">
        <v>524</v>
      </c>
      <c r="H1503" s="10">
        <v>524</v>
      </c>
      <c r="I1503" s="8">
        <f>salesfact[[#This Row],[Total Price ]]*J1503</f>
        <v>146.72000000000003</v>
      </c>
      <c r="J1503" s="9">
        <v>0.28000000000000003</v>
      </c>
      <c r="K1503" s="4" t="s">
        <v>2044</v>
      </c>
      <c r="L1503" s="10">
        <v>377.28</v>
      </c>
    </row>
    <row r="1504" spans="1:12" ht="14.4" x14ac:dyDescent="0.3">
      <c r="A1504" t="s">
        <v>3548</v>
      </c>
      <c r="B1504" s="1">
        <v>45548</v>
      </c>
      <c r="C1504" t="s">
        <v>227</v>
      </c>
      <c r="D1504" t="s">
        <v>1744</v>
      </c>
      <c r="E1504" t="s">
        <v>1985</v>
      </c>
      <c r="F1504" s="6">
        <v>4</v>
      </c>
      <c r="G1504" s="8">
        <v>566.09</v>
      </c>
      <c r="H1504" s="10">
        <v>2264.36</v>
      </c>
      <c r="I1504" s="8">
        <f>salesfact[[#This Row],[Total Price ]]*J1504</f>
        <v>634.02080000000012</v>
      </c>
      <c r="J1504" s="9">
        <v>0.28000000000000003</v>
      </c>
      <c r="K1504" s="4" t="s">
        <v>2049</v>
      </c>
      <c r="L1504" s="10">
        <v>1630.3391999999999</v>
      </c>
    </row>
    <row r="1505" spans="1:12" ht="14.4" x14ac:dyDescent="0.3">
      <c r="A1505" t="s">
        <v>3549</v>
      </c>
      <c r="B1505" s="1">
        <v>45772</v>
      </c>
      <c r="C1505" t="s">
        <v>942</v>
      </c>
      <c r="D1505" t="s">
        <v>1721</v>
      </c>
      <c r="E1505" t="s">
        <v>2008</v>
      </c>
      <c r="F1505" s="6">
        <v>1</v>
      </c>
      <c r="G1505" s="8">
        <v>251.99</v>
      </c>
      <c r="H1505" s="10">
        <v>251.99</v>
      </c>
      <c r="I1505" s="8">
        <f>salesfact[[#This Row],[Total Price ]]*J1505</f>
        <v>22.679099999999998</v>
      </c>
      <c r="J1505" s="9">
        <v>0.09</v>
      </c>
      <c r="K1505" s="4" t="s">
        <v>2044</v>
      </c>
      <c r="L1505" s="10">
        <v>229.3109</v>
      </c>
    </row>
    <row r="1506" spans="1:12" ht="14.4" x14ac:dyDescent="0.3">
      <c r="A1506" t="s">
        <v>3550</v>
      </c>
      <c r="B1506" s="1">
        <v>45361</v>
      </c>
      <c r="C1506" t="s">
        <v>827</v>
      </c>
      <c r="D1506" t="s">
        <v>1708</v>
      </c>
      <c r="E1506" t="s">
        <v>2032</v>
      </c>
      <c r="F1506" s="6">
        <v>1</v>
      </c>
      <c r="G1506" s="8">
        <v>259.2</v>
      </c>
      <c r="H1506" s="10">
        <v>259.2</v>
      </c>
      <c r="I1506" s="8">
        <f>salesfact[[#This Row],[Total Price ]]*J1506</f>
        <v>69.983999999999995</v>
      </c>
      <c r="J1506" s="9">
        <v>0.27</v>
      </c>
      <c r="K1506" s="4" t="s">
        <v>2049</v>
      </c>
      <c r="L1506" s="10">
        <v>189.21600000000001</v>
      </c>
    </row>
    <row r="1507" spans="1:12" ht="14.4" x14ac:dyDescent="0.3">
      <c r="A1507" t="s">
        <v>3551</v>
      </c>
      <c r="B1507" s="1">
        <v>45235</v>
      </c>
      <c r="C1507" t="s">
        <v>1489</v>
      </c>
      <c r="D1507" t="s">
        <v>1842</v>
      </c>
      <c r="E1507" t="s">
        <v>2020</v>
      </c>
      <c r="F1507" s="6">
        <v>1</v>
      </c>
      <c r="G1507" s="8">
        <v>935.66</v>
      </c>
      <c r="H1507" s="10">
        <v>935.66</v>
      </c>
      <c r="I1507" s="8">
        <f>salesfact[[#This Row],[Total Price ]]*J1507</f>
        <v>243.27160000000001</v>
      </c>
      <c r="J1507" s="9">
        <v>0.26</v>
      </c>
      <c r="K1507" s="4" t="s">
        <v>2046</v>
      </c>
      <c r="L1507" s="10">
        <v>692.38839999999993</v>
      </c>
    </row>
    <row r="1508" spans="1:12" ht="14.4" x14ac:dyDescent="0.3">
      <c r="A1508" t="s">
        <v>3552</v>
      </c>
      <c r="B1508" s="1">
        <v>45864</v>
      </c>
      <c r="C1508" t="s">
        <v>1549</v>
      </c>
      <c r="D1508" t="s">
        <v>1766</v>
      </c>
      <c r="E1508" t="s">
        <v>2001</v>
      </c>
      <c r="F1508" s="6">
        <v>4</v>
      </c>
      <c r="G1508" s="8">
        <v>480.75</v>
      </c>
      <c r="H1508" s="10">
        <v>1923</v>
      </c>
      <c r="I1508" s="8">
        <f>salesfact[[#This Row],[Total Price ]]*J1508</f>
        <v>38.46</v>
      </c>
      <c r="J1508" s="9">
        <v>0.02</v>
      </c>
      <c r="K1508" s="4" t="s">
        <v>2044</v>
      </c>
      <c r="L1508" s="10">
        <v>1884.54</v>
      </c>
    </row>
    <row r="1509" spans="1:12" ht="14.4" x14ac:dyDescent="0.3">
      <c r="A1509" t="s">
        <v>3553</v>
      </c>
      <c r="B1509" s="1">
        <v>45681</v>
      </c>
      <c r="C1509" t="s">
        <v>1271</v>
      </c>
      <c r="D1509" t="s">
        <v>1909</v>
      </c>
      <c r="E1509" t="s">
        <v>2020</v>
      </c>
      <c r="F1509" s="6">
        <v>2</v>
      </c>
      <c r="G1509" s="8">
        <v>457.83</v>
      </c>
      <c r="H1509" s="10">
        <v>915.66</v>
      </c>
      <c r="I1509" s="8">
        <f>salesfact[[#This Row],[Total Price ]]*J1509</f>
        <v>9.1565999999999992</v>
      </c>
      <c r="J1509" s="9">
        <v>0.01</v>
      </c>
      <c r="K1509" s="4" t="s">
        <v>2049</v>
      </c>
      <c r="L1509" s="10">
        <v>906.50339999999994</v>
      </c>
    </row>
    <row r="1510" spans="1:12" ht="14.4" x14ac:dyDescent="0.3">
      <c r="A1510" t="s">
        <v>3554</v>
      </c>
      <c r="B1510" s="1">
        <v>45905</v>
      </c>
      <c r="C1510" t="s">
        <v>647</v>
      </c>
      <c r="D1510" t="s">
        <v>1808</v>
      </c>
      <c r="E1510" t="s">
        <v>2018</v>
      </c>
      <c r="F1510" s="6">
        <v>1</v>
      </c>
      <c r="G1510" s="8">
        <v>994.63</v>
      </c>
      <c r="H1510" s="10">
        <v>994.63</v>
      </c>
      <c r="I1510" s="8">
        <f>salesfact[[#This Row],[Total Price ]]*J1510</f>
        <v>278.49640000000005</v>
      </c>
      <c r="J1510" s="9">
        <v>0.28000000000000003</v>
      </c>
      <c r="K1510" s="4" t="s">
        <v>2044</v>
      </c>
      <c r="L1510" s="10">
        <v>716.1336</v>
      </c>
    </row>
    <row r="1511" spans="1:12" ht="14.4" x14ac:dyDescent="0.3">
      <c r="A1511" t="s">
        <v>3555</v>
      </c>
      <c r="B1511" s="1">
        <v>45765</v>
      </c>
      <c r="C1511" t="s">
        <v>897</v>
      </c>
      <c r="D1511" t="s">
        <v>1936</v>
      </c>
      <c r="E1511" t="s">
        <v>1971</v>
      </c>
      <c r="F1511" s="6">
        <v>3</v>
      </c>
      <c r="G1511" s="8">
        <v>65.569999999999993</v>
      </c>
      <c r="H1511" s="10">
        <v>196.70999999999998</v>
      </c>
      <c r="I1511" s="8">
        <f>salesfact[[#This Row],[Total Price ]]*J1511</f>
        <v>59.012999999999991</v>
      </c>
      <c r="J1511" s="9">
        <v>0.3</v>
      </c>
      <c r="K1511" s="4" t="s">
        <v>2049</v>
      </c>
      <c r="L1511" s="10">
        <v>137.697</v>
      </c>
    </row>
    <row r="1512" spans="1:12" ht="14.4" x14ac:dyDescent="0.3">
      <c r="A1512" t="s">
        <v>3556</v>
      </c>
      <c r="B1512" s="1">
        <v>45821</v>
      </c>
      <c r="C1512" t="s">
        <v>635</v>
      </c>
      <c r="D1512" t="s">
        <v>1839</v>
      </c>
      <c r="E1512" t="s">
        <v>2026</v>
      </c>
      <c r="F1512" s="6">
        <v>3</v>
      </c>
      <c r="G1512" s="8">
        <v>622.98</v>
      </c>
      <c r="H1512" s="10">
        <v>1868.94</v>
      </c>
      <c r="I1512" s="8">
        <f>salesfact[[#This Row],[Total Price ]]*J1512</f>
        <v>523.30320000000006</v>
      </c>
      <c r="J1512" s="9">
        <v>0.28000000000000003</v>
      </c>
      <c r="K1512" s="4" t="s">
        <v>2046</v>
      </c>
      <c r="L1512" s="10">
        <v>1345.6368</v>
      </c>
    </row>
    <row r="1513" spans="1:12" ht="14.4" x14ac:dyDescent="0.3">
      <c r="A1513" t="s">
        <v>3557</v>
      </c>
      <c r="B1513" s="1">
        <v>45691</v>
      </c>
      <c r="C1513" t="s">
        <v>913</v>
      </c>
      <c r="D1513" t="s">
        <v>1830</v>
      </c>
      <c r="E1513" t="s">
        <v>2016</v>
      </c>
      <c r="F1513" s="6">
        <v>1</v>
      </c>
      <c r="G1513" s="8">
        <v>170.68</v>
      </c>
      <c r="H1513" s="10">
        <v>170.68</v>
      </c>
      <c r="I1513" s="8">
        <f>salesfact[[#This Row],[Total Price ]]*J1513</f>
        <v>22.188400000000001</v>
      </c>
      <c r="J1513" s="9">
        <v>0.13</v>
      </c>
      <c r="K1513" s="4" t="s">
        <v>2046</v>
      </c>
      <c r="L1513" s="10">
        <v>148.49160000000001</v>
      </c>
    </row>
    <row r="1514" spans="1:12" ht="14.4" x14ac:dyDescent="0.3">
      <c r="A1514" t="s">
        <v>3558</v>
      </c>
      <c r="B1514" s="1">
        <v>45860</v>
      </c>
      <c r="C1514" t="s">
        <v>420</v>
      </c>
      <c r="D1514" t="s">
        <v>1668</v>
      </c>
      <c r="E1514" t="s">
        <v>2001</v>
      </c>
      <c r="F1514" s="6">
        <v>4</v>
      </c>
      <c r="G1514" s="8">
        <v>797.83</v>
      </c>
      <c r="H1514" s="10">
        <v>3191.32</v>
      </c>
      <c r="I1514" s="8">
        <f>salesfact[[#This Row],[Total Price ]]*J1514</f>
        <v>255.30560000000003</v>
      </c>
      <c r="J1514" s="9">
        <v>0.08</v>
      </c>
      <c r="K1514" s="4" t="s">
        <v>2044</v>
      </c>
      <c r="L1514" s="10">
        <v>2936.0144</v>
      </c>
    </row>
    <row r="1515" spans="1:12" ht="14.4" x14ac:dyDescent="0.3">
      <c r="A1515" t="s">
        <v>3559</v>
      </c>
      <c r="B1515" s="1">
        <v>45922</v>
      </c>
      <c r="C1515" t="s">
        <v>427</v>
      </c>
      <c r="D1515" t="s">
        <v>1648</v>
      </c>
      <c r="E1515" t="s">
        <v>2023</v>
      </c>
      <c r="F1515" s="6">
        <v>1</v>
      </c>
      <c r="G1515" s="8">
        <v>372.75</v>
      </c>
      <c r="H1515" s="10">
        <v>372.75</v>
      </c>
      <c r="I1515" s="8">
        <f>salesfact[[#This Row],[Total Price ]]*J1515</f>
        <v>44.73</v>
      </c>
      <c r="J1515" s="9">
        <v>0.12</v>
      </c>
      <c r="K1515" s="4" t="s">
        <v>2044</v>
      </c>
      <c r="L1515" s="10">
        <v>328.02</v>
      </c>
    </row>
    <row r="1516" spans="1:12" ht="14.4" x14ac:dyDescent="0.3">
      <c r="A1516" t="s">
        <v>3560</v>
      </c>
      <c r="B1516" s="1">
        <v>45477</v>
      </c>
      <c r="C1516" t="s">
        <v>1348</v>
      </c>
      <c r="D1516" t="s">
        <v>1848</v>
      </c>
      <c r="E1516" t="s">
        <v>1988</v>
      </c>
      <c r="F1516" s="6">
        <v>1</v>
      </c>
      <c r="G1516" s="8">
        <v>994.18</v>
      </c>
      <c r="H1516" s="10">
        <v>994.18</v>
      </c>
      <c r="I1516" s="8">
        <f>salesfact[[#This Row],[Total Price ]]*J1516</f>
        <v>49.709000000000003</v>
      </c>
      <c r="J1516" s="9">
        <v>0.05</v>
      </c>
      <c r="K1516" s="4" t="s">
        <v>2046</v>
      </c>
      <c r="L1516" s="10">
        <v>944.47099999999989</v>
      </c>
    </row>
    <row r="1517" spans="1:12" ht="14.4" x14ac:dyDescent="0.3">
      <c r="A1517" t="s">
        <v>3561</v>
      </c>
      <c r="B1517" s="1">
        <v>45504</v>
      </c>
      <c r="C1517" t="s">
        <v>1422</v>
      </c>
      <c r="D1517" t="s">
        <v>1718</v>
      </c>
      <c r="E1517" t="s">
        <v>2016</v>
      </c>
      <c r="F1517" s="6">
        <v>1</v>
      </c>
      <c r="G1517" s="8">
        <v>136.12</v>
      </c>
      <c r="H1517" s="10">
        <v>136.12</v>
      </c>
      <c r="I1517" s="8">
        <f>salesfact[[#This Row],[Total Price ]]*J1517</f>
        <v>9.5284000000000013</v>
      </c>
      <c r="J1517" s="9">
        <v>7.0000000000000007E-2</v>
      </c>
      <c r="K1517" s="4" t="s">
        <v>2044</v>
      </c>
      <c r="L1517" s="10">
        <v>126.5916</v>
      </c>
    </row>
    <row r="1518" spans="1:12" ht="14.4" x14ac:dyDescent="0.3">
      <c r="A1518" t="s">
        <v>3562</v>
      </c>
      <c r="B1518" s="1">
        <v>45862</v>
      </c>
      <c r="C1518" t="s">
        <v>158</v>
      </c>
      <c r="D1518" t="s">
        <v>1821</v>
      </c>
      <c r="E1518" t="s">
        <v>2029</v>
      </c>
      <c r="F1518" s="6">
        <v>3</v>
      </c>
      <c r="G1518" s="8">
        <v>634.45000000000005</v>
      </c>
      <c r="H1518" s="10">
        <v>1903.3500000000001</v>
      </c>
      <c r="I1518" s="8">
        <f>salesfact[[#This Row],[Total Price ]]*J1518</f>
        <v>323.56950000000006</v>
      </c>
      <c r="J1518" s="9">
        <v>0.17</v>
      </c>
      <c r="K1518" s="4" t="s">
        <v>2046</v>
      </c>
      <c r="L1518" s="10">
        <v>1579.7805000000001</v>
      </c>
    </row>
    <row r="1519" spans="1:12" ht="14.4" x14ac:dyDescent="0.3">
      <c r="A1519" t="s">
        <v>3563</v>
      </c>
      <c r="B1519" s="1">
        <v>45579</v>
      </c>
      <c r="C1519" t="s">
        <v>1155</v>
      </c>
      <c r="D1519" t="s">
        <v>1857</v>
      </c>
      <c r="E1519" t="s">
        <v>1971</v>
      </c>
      <c r="F1519" s="6">
        <v>4</v>
      </c>
      <c r="G1519" s="8">
        <v>179.62</v>
      </c>
      <c r="H1519" s="10">
        <v>718.48</v>
      </c>
      <c r="I1519" s="8">
        <f>salesfact[[#This Row],[Total Price ]]*J1519</f>
        <v>35.923999999999999</v>
      </c>
      <c r="J1519" s="9">
        <v>0.05</v>
      </c>
      <c r="K1519" s="4" t="s">
        <v>2044</v>
      </c>
      <c r="L1519" s="10">
        <v>682.55600000000004</v>
      </c>
    </row>
    <row r="1520" spans="1:12" ht="14.4" x14ac:dyDescent="0.3">
      <c r="A1520" t="s">
        <v>3564</v>
      </c>
      <c r="B1520" s="1">
        <v>45658</v>
      </c>
      <c r="C1520" t="s">
        <v>1052</v>
      </c>
      <c r="D1520" t="s">
        <v>1718</v>
      </c>
      <c r="E1520" t="s">
        <v>2029</v>
      </c>
      <c r="F1520" s="6">
        <v>4</v>
      </c>
      <c r="G1520" s="8">
        <v>558.83000000000004</v>
      </c>
      <c r="H1520" s="10">
        <v>2235.3200000000002</v>
      </c>
      <c r="I1520" s="8">
        <f>salesfact[[#This Row],[Total Price ]]*J1520</f>
        <v>357.65120000000002</v>
      </c>
      <c r="J1520" s="9">
        <v>0.16</v>
      </c>
      <c r="K1520" s="4" t="s">
        <v>2046</v>
      </c>
      <c r="L1520" s="10">
        <v>1877.6687999999999</v>
      </c>
    </row>
    <row r="1521" spans="1:12" ht="14.4" x14ac:dyDescent="0.3">
      <c r="A1521" t="s">
        <v>3565</v>
      </c>
      <c r="B1521" s="1">
        <v>45664</v>
      </c>
      <c r="C1521" t="s">
        <v>670</v>
      </c>
      <c r="D1521" t="s">
        <v>1948</v>
      </c>
      <c r="E1521" t="s">
        <v>1995</v>
      </c>
      <c r="F1521" s="6">
        <v>2</v>
      </c>
      <c r="G1521" s="8">
        <v>859.74</v>
      </c>
      <c r="H1521" s="10">
        <v>1719.48</v>
      </c>
      <c r="I1521" s="8">
        <f>salesfact[[#This Row],[Total Price ]]*J1521</f>
        <v>429.87</v>
      </c>
      <c r="J1521" s="9">
        <v>0.25</v>
      </c>
      <c r="K1521" s="4" t="s">
        <v>2049</v>
      </c>
      <c r="L1521" s="10">
        <v>1289.6099999999999</v>
      </c>
    </row>
    <row r="1522" spans="1:12" ht="14.4" x14ac:dyDescent="0.3">
      <c r="A1522" t="s">
        <v>3566</v>
      </c>
      <c r="B1522" s="1">
        <v>45936</v>
      </c>
      <c r="C1522" t="s">
        <v>457</v>
      </c>
      <c r="D1522" t="s">
        <v>1860</v>
      </c>
      <c r="E1522" t="s">
        <v>2023</v>
      </c>
      <c r="F1522" s="6">
        <v>3</v>
      </c>
      <c r="G1522" s="8">
        <v>578.47</v>
      </c>
      <c r="H1522" s="10">
        <v>1735.41</v>
      </c>
      <c r="I1522" s="8">
        <f>salesfact[[#This Row],[Total Price ]]*J1522</f>
        <v>104.1246</v>
      </c>
      <c r="J1522" s="9">
        <v>0.06</v>
      </c>
      <c r="K1522" s="4" t="s">
        <v>2049</v>
      </c>
      <c r="L1522" s="10">
        <v>1631.2854</v>
      </c>
    </row>
    <row r="1523" spans="1:12" ht="14.4" x14ac:dyDescent="0.3">
      <c r="A1523" t="s">
        <v>3567</v>
      </c>
      <c r="B1523" s="1">
        <v>45344</v>
      </c>
      <c r="C1523" t="s">
        <v>265</v>
      </c>
      <c r="D1523" t="s">
        <v>1721</v>
      </c>
      <c r="E1523" t="s">
        <v>2013</v>
      </c>
      <c r="F1523" s="6">
        <v>1</v>
      </c>
      <c r="G1523" s="8">
        <v>440.48</v>
      </c>
      <c r="H1523" s="10">
        <v>440.48</v>
      </c>
      <c r="I1523" s="8">
        <f>salesfact[[#This Row],[Total Price ]]*J1523</f>
        <v>48.452800000000003</v>
      </c>
      <c r="J1523" s="9">
        <v>0.11</v>
      </c>
      <c r="K1523" s="4" t="s">
        <v>2049</v>
      </c>
      <c r="L1523" s="10">
        <v>392.02720000000011</v>
      </c>
    </row>
    <row r="1524" spans="1:12" ht="14.4" x14ac:dyDescent="0.3">
      <c r="A1524" t="s">
        <v>3568</v>
      </c>
      <c r="B1524" s="1">
        <v>45329</v>
      </c>
      <c r="C1524" t="s">
        <v>96</v>
      </c>
      <c r="D1524" t="s">
        <v>1704</v>
      </c>
      <c r="E1524" t="s">
        <v>2032</v>
      </c>
      <c r="F1524" s="6">
        <v>2</v>
      </c>
      <c r="G1524" s="8">
        <v>303.67</v>
      </c>
      <c r="H1524" s="10">
        <v>607.34</v>
      </c>
      <c r="I1524" s="8">
        <f>salesfact[[#This Row],[Total Price ]]*J1524</f>
        <v>30.367000000000004</v>
      </c>
      <c r="J1524" s="9">
        <v>0.05</v>
      </c>
      <c r="K1524" s="4" t="s">
        <v>2046</v>
      </c>
      <c r="L1524" s="10">
        <v>576.97299999999996</v>
      </c>
    </row>
    <row r="1525" spans="1:12" ht="14.4" x14ac:dyDescent="0.3">
      <c r="A1525" t="s">
        <v>3569</v>
      </c>
      <c r="B1525" s="1">
        <v>45895</v>
      </c>
      <c r="C1525" t="s">
        <v>1176</v>
      </c>
      <c r="D1525" t="s">
        <v>1888</v>
      </c>
      <c r="E1525" t="s">
        <v>2018</v>
      </c>
      <c r="F1525" s="6">
        <v>2</v>
      </c>
      <c r="G1525" s="8">
        <v>611.21</v>
      </c>
      <c r="H1525" s="10">
        <v>1222.42</v>
      </c>
      <c r="I1525" s="8">
        <f>salesfact[[#This Row],[Total Price ]]*J1525</f>
        <v>268.93240000000003</v>
      </c>
      <c r="J1525" s="9">
        <v>0.22</v>
      </c>
      <c r="K1525" s="4" t="s">
        <v>2049</v>
      </c>
      <c r="L1525" s="10">
        <v>953.48760000000004</v>
      </c>
    </row>
    <row r="1526" spans="1:12" ht="14.4" x14ac:dyDescent="0.3">
      <c r="A1526" t="s">
        <v>3570</v>
      </c>
      <c r="B1526" s="1">
        <v>45239</v>
      </c>
      <c r="C1526" t="s">
        <v>768</v>
      </c>
      <c r="D1526" t="s">
        <v>1779</v>
      </c>
      <c r="E1526" t="s">
        <v>2020</v>
      </c>
      <c r="F1526" s="6">
        <v>2</v>
      </c>
      <c r="G1526" s="8">
        <v>768.08</v>
      </c>
      <c r="H1526" s="10">
        <v>1536.16</v>
      </c>
      <c r="I1526" s="8">
        <f>salesfact[[#This Row],[Total Price ]]*J1526</f>
        <v>399.40160000000003</v>
      </c>
      <c r="J1526" s="9">
        <v>0.26</v>
      </c>
      <c r="K1526" s="4" t="s">
        <v>2046</v>
      </c>
      <c r="L1526" s="10">
        <v>1136.7583999999999</v>
      </c>
    </row>
    <row r="1527" spans="1:12" ht="14.4" x14ac:dyDescent="0.3">
      <c r="A1527" t="s">
        <v>3571</v>
      </c>
      <c r="B1527" s="1">
        <v>45296</v>
      </c>
      <c r="C1527" t="s">
        <v>1057</v>
      </c>
      <c r="D1527" t="s">
        <v>1728</v>
      </c>
      <c r="E1527" t="s">
        <v>2029</v>
      </c>
      <c r="F1527" s="6">
        <v>1</v>
      </c>
      <c r="G1527" s="8">
        <v>616.82000000000005</v>
      </c>
      <c r="H1527" s="10">
        <v>616.82000000000005</v>
      </c>
      <c r="I1527" s="8">
        <f>salesfact[[#This Row],[Total Price ]]*J1527</f>
        <v>148.0368</v>
      </c>
      <c r="J1527" s="9">
        <v>0.24</v>
      </c>
      <c r="K1527" s="4" t="s">
        <v>2044</v>
      </c>
      <c r="L1527" s="10">
        <v>468.78320000000002</v>
      </c>
    </row>
    <row r="1528" spans="1:12" ht="14.4" x14ac:dyDescent="0.3">
      <c r="A1528" t="s">
        <v>3572</v>
      </c>
      <c r="B1528" s="1">
        <v>45672</v>
      </c>
      <c r="C1528" t="s">
        <v>708</v>
      </c>
      <c r="D1528" t="s">
        <v>1783</v>
      </c>
      <c r="E1528" t="s">
        <v>2029</v>
      </c>
      <c r="F1528" s="6">
        <v>1</v>
      </c>
      <c r="G1528" s="8">
        <v>470.34</v>
      </c>
      <c r="H1528" s="10">
        <v>470.34</v>
      </c>
      <c r="I1528" s="8">
        <f>salesfact[[#This Row],[Total Price ]]*J1528</f>
        <v>84.661199999999994</v>
      </c>
      <c r="J1528" s="9">
        <v>0.18</v>
      </c>
      <c r="K1528" s="4" t="s">
        <v>2049</v>
      </c>
      <c r="L1528" s="10">
        <v>385.67880000000002</v>
      </c>
    </row>
    <row r="1529" spans="1:12" ht="14.4" x14ac:dyDescent="0.3">
      <c r="A1529" t="s">
        <v>3573</v>
      </c>
      <c r="B1529" s="1">
        <v>45499</v>
      </c>
      <c r="C1529" t="s">
        <v>821</v>
      </c>
      <c r="D1529" t="s">
        <v>1824</v>
      </c>
      <c r="E1529" t="s">
        <v>2001</v>
      </c>
      <c r="F1529" s="6">
        <v>2</v>
      </c>
      <c r="G1529" s="8">
        <v>616.36</v>
      </c>
      <c r="H1529" s="10">
        <v>1232.72</v>
      </c>
      <c r="I1529" s="8">
        <f>salesfact[[#This Row],[Total Price ]]*J1529</f>
        <v>147.9264</v>
      </c>
      <c r="J1529" s="9">
        <v>0.12</v>
      </c>
      <c r="K1529" s="4" t="s">
        <v>2046</v>
      </c>
      <c r="L1529" s="10">
        <v>1084.7936</v>
      </c>
    </row>
    <row r="1530" spans="1:12" ht="14.4" x14ac:dyDescent="0.3">
      <c r="A1530" t="s">
        <v>3574</v>
      </c>
      <c r="B1530" s="1">
        <v>45434</v>
      </c>
      <c r="C1530" t="s">
        <v>367</v>
      </c>
      <c r="D1530" t="s">
        <v>1652</v>
      </c>
      <c r="E1530" t="s">
        <v>2005</v>
      </c>
      <c r="F1530" s="6">
        <v>3</v>
      </c>
      <c r="G1530" s="8">
        <v>657.24</v>
      </c>
      <c r="H1530" s="10">
        <v>1971.72</v>
      </c>
      <c r="I1530" s="8">
        <f>salesfact[[#This Row],[Total Price ]]*J1530</f>
        <v>354.90960000000001</v>
      </c>
      <c r="J1530" s="9">
        <v>0.18</v>
      </c>
      <c r="K1530" s="4" t="s">
        <v>2046</v>
      </c>
      <c r="L1530" s="10">
        <v>1616.8104000000001</v>
      </c>
    </row>
    <row r="1531" spans="1:12" ht="14.4" x14ac:dyDescent="0.3">
      <c r="A1531" t="s">
        <v>3575</v>
      </c>
      <c r="B1531" s="1">
        <v>45893</v>
      </c>
      <c r="C1531" t="s">
        <v>175</v>
      </c>
      <c r="D1531" t="s">
        <v>1786</v>
      </c>
      <c r="E1531" t="s">
        <v>2032</v>
      </c>
      <c r="F1531" s="6">
        <v>2</v>
      </c>
      <c r="G1531" s="8">
        <v>392.45</v>
      </c>
      <c r="H1531" s="10">
        <v>784.9</v>
      </c>
      <c r="I1531" s="8">
        <f>salesfact[[#This Row],[Total Price ]]*J1531</f>
        <v>31.396000000000001</v>
      </c>
      <c r="J1531" s="9">
        <v>0.04</v>
      </c>
      <c r="K1531" s="4" t="s">
        <v>2046</v>
      </c>
      <c r="L1531" s="10">
        <v>753.50399999999991</v>
      </c>
    </row>
    <row r="1532" spans="1:12" ht="14.4" x14ac:dyDescent="0.3">
      <c r="A1532" t="s">
        <v>3576</v>
      </c>
      <c r="B1532" s="1">
        <v>45346</v>
      </c>
      <c r="C1532" t="s">
        <v>897</v>
      </c>
      <c r="D1532" t="s">
        <v>1783</v>
      </c>
      <c r="E1532" t="s">
        <v>2018</v>
      </c>
      <c r="F1532" s="6">
        <v>3</v>
      </c>
      <c r="G1532" s="8">
        <v>62.03</v>
      </c>
      <c r="H1532" s="10">
        <v>186.09</v>
      </c>
      <c r="I1532" s="8">
        <f>salesfact[[#This Row],[Total Price ]]*J1532</f>
        <v>1.8609</v>
      </c>
      <c r="J1532" s="9">
        <v>0.01</v>
      </c>
      <c r="K1532" s="4" t="s">
        <v>2049</v>
      </c>
      <c r="L1532" s="10">
        <v>184.22909999999999</v>
      </c>
    </row>
    <row r="1533" spans="1:12" ht="14.4" x14ac:dyDescent="0.3">
      <c r="A1533" t="s">
        <v>3577</v>
      </c>
      <c r="B1533" s="1">
        <v>45613</v>
      </c>
      <c r="C1533" t="s">
        <v>408</v>
      </c>
      <c r="D1533" t="s">
        <v>1954</v>
      </c>
      <c r="E1533" t="s">
        <v>1985</v>
      </c>
      <c r="F1533" s="6">
        <v>4</v>
      </c>
      <c r="G1533" s="8">
        <v>933.73</v>
      </c>
      <c r="H1533" s="10">
        <v>3734.92</v>
      </c>
      <c r="I1533" s="8">
        <f>salesfact[[#This Row],[Total Price ]]*J1533</f>
        <v>933.73</v>
      </c>
      <c r="J1533" s="9">
        <v>0.25</v>
      </c>
      <c r="K1533" s="4" t="s">
        <v>2046</v>
      </c>
      <c r="L1533" s="10">
        <v>2801.19</v>
      </c>
    </row>
    <row r="1534" spans="1:12" ht="14.4" x14ac:dyDescent="0.3">
      <c r="A1534" t="s">
        <v>3578</v>
      </c>
      <c r="B1534" s="1">
        <v>45928</v>
      </c>
      <c r="C1534" t="s">
        <v>619</v>
      </c>
      <c r="D1534" t="s">
        <v>1921</v>
      </c>
      <c r="E1534" t="s">
        <v>2023</v>
      </c>
      <c r="F1534" s="6">
        <v>3</v>
      </c>
      <c r="G1534" s="8">
        <v>615.30999999999995</v>
      </c>
      <c r="H1534" s="10">
        <v>1845.9299999999998</v>
      </c>
      <c r="I1534" s="8">
        <f>salesfact[[#This Row],[Total Price ]]*J1534</f>
        <v>258.43020000000001</v>
      </c>
      <c r="J1534" s="9">
        <v>0.14000000000000001</v>
      </c>
      <c r="K1534" s="4" t="s">
        <v>2046</v>
      </c>
      <c r="L1534" s="10">
        <v>1587.4998000000001</v>
      </c>
    </row>
    <row r="1535" spans="1:12" ht="14.4" x14ac:dyDescent="0.3">
      <c r="A1535" t="s">
        <v>3579</v>
      </c>
      <c r="B1535" s="1">
        <v>45619</v>
      </c>
      <c r="C1535" t="s">
        <v>1281</v>
      </c>
      <c r="D1535" t="s">
        <v>1842</v>
      </c>
      <c r="E1535" t="s">
        <v>2029</v>
      </c>
      <c r="F1535" s="6">
        <v>4</v>
      </c>
      <c r="G1535" s="8">
        <v>790.38</v>
      </c>
      <c r="H1535" s="10">
        <v>3161.52</v>
      </c>
      <c r="I1535" s="8">
        <f>salesfact[[#This Row],[Total Price ]]*J1535</f>
        <v>695.53440000000001</v>
      </c>
      <c r="J1535" s="9">
        <v>0.22</v>
      </c>
      <c r="K1535" s="4" t="s">
        <v>2049</v>
      </c>
      <c r="L1535" s="10">
        <v>2465.9856</v>
      </c>
    </row>
    <row r="1536" spans="1:12" ht="14.4" x14ac:dyDescent="0.3">
      <c r="A1536" t="s">
        <v>3580</v>
      </c>
      <c r="B1536" s="1">
        <v>45533</v>
      </c>
      <c r="C1536" t="s">
        <v>976</v>
      </c>
      <c r="D1536" t="s">
        <v>1842</v>
      </c>
      <c r="E1536" t="s">
        <v>2026</v>
      </c>
      <c r="F1536" s="6">
        <v>2</v>
      </c>
      <c r="G1536" s="8">
        <v>102.85</v>
      </c>
      <c r="H1536" s="10">
        <v>205.7</v>
      </c>
      <c r="I1536" s="8">
        <f>salesfact[[#This Row],[Total Price ]]*J1536</f>
        <v>16.456</v>
      </c>
      <c r="J1536" s="9">
        <v>0.08</v>
      </c>
      <c r="K1536" s="4" t="s">
        <v>2046</v>
      </c>
      <c r="L1536" s="10">
        <v>189.244</v>
      </c>
    </row>
    <row r="1537" spans="1:12" ht="14.4" x14ac:dyDescent="0.3">
      <c r="A1537" t="s">
        <v>3581</v>
      </c>
      <c r="B1537" s="1">
        <v>45781</v>
      </c>
      <c r="C1537" t="s">
        <v>195</v>
      </c>
      <c r="D1537" t="s">
        <v>1686</v>
      </c>
      <c r="E1537" t="s">
        <v>2023</v>
      </c>
      <c r="F1537" s="6">
        <v>3</v>
      </c>
      <c r="G1537" s="8">
        <v>866.78</v>
      </c>
      <c r="H1537" s="10">
        <v>2600.34</v>
      </c>
      <c r="I1537" s="8">
        <f>salesfact[[#This Row],[Total Price ]]*J1537</f>
        <v>702.09180000000003</v>
      </c>
      <c r="J1537" s="9">
        <v>0.27</v>
      </c>
      <c r="K1537" s="4" t="s">
        <v>2046</v>
      </c>
      <c r="L1537" s="10">
        <v>1898.2482</v>
      </c>
    </row>
    <row r="1538" spans="1:12" ht="14.4" x14ac:dyDescent="0.3">
      <c r="A1538" t="s">
        <v>3582</v>
      </c>
      <c r="B1538" s="1">
        <v>45378</v>
      </c>
      <c r="C1538" t="s">
        <v>788</v>
      </c>
      <c r="D1538" t="s">
        <v>1900</v>
      </c>
      <c r="E1538" t="s">
        <v>2023</v>
      </c>
      <c r="F1538" s="6">
        <v>3</v>
      </c>
      <c r="G1538" s="8">
        <v>392.84</v>
      </c>
      <c r="H1538" s="10">
        <v>1178.52</v>
      </c>
      <c r="I1538" s="8">
        <f>salesfact[[#This Row],[Total Price ]]*J1538</f>
        <v>318.2004</v>
      </c>
      <c r="J1538" s="9">
        <v>0.27</v>
      </c>
      <c r="K1538" s="4" t="s">
        <v>2046</v>
      </c>
      <c r="L1538" s="10">
        <v>860.31959999999992</v>
      </c>
    </row>
    <row r="1539" spans="1:12" ht="14.4" x14ac:dyDescent="0.3">
      <c r="A1539" t="s">
        <v>3583</v>
      </c>
      <c r="B1539" s="1">
        <v>45688</v>
      </c>
      <c r="C1539" t="s">
        <v>1134</v>
      </c>
      <c r="D1539" t="s">
        <v>1677</v>
      </c>
      <c r="E1539" t="s">
        <v>1992</v>
      </c>
      <c r="F1539" s="6">
        <v>2</v>
      </c>
      <c r="G1539" s="8">
        <v>753.1</v>
      </c>
      <c r="H1539" s="10">
        <v>1506.2</v>
      </c>
      <c r="I1539" s="8">
        <f>salesfact[[#This Row],[Total Price ]]*J1539</f>
        <v>286.178</v>
      </c>
      <c r="J1539" s="9">
        <v>0.19</v>
      </c>
      <c r="K1539" s="4" t="s">
        <v>2046</v>
      </c>
      <c r="L1539" s="10">
        <v>1220.0219999999999</v>
      </c>
    </row>
    <row r="1540" spans="1:12" ht="14.4" x14ac:dyDescent="0.3">
      <c r="A1540" t="s">
        <v>3584</v>
      </c>
      <c r="B1540" s="1">
        <v>45927</v>
      </c>
      <c r="C1540" t="s">
        <v>51</v>
      </c>
      <c r="D1540" t="s">
        <v>1827</v>
      </c>
      <c r="E1540" t="s">
        <v>2026</v>
      </c>
      <c r="F1540" s="6">
        <v>2</v>
      </c>
      <c r="G1540" s="8">
        <v>700.91</v>
      </c>
      <c r="H1540" s="10">
        <v>1401.82</v>
      </c>
      <c r="I1540" s="8">
        <f>salesfact[[#This Row],[Total Price ]]*J1540</f>
        <v>140.18199999999999</v>
      </c>
      <c r="J1540" s="9">
        <v>0.1</v>
      </c>
      <c r="K1540" s="4" t="s">
        <v>2046</v>
      </c>
      <c r="L1540" s="10">
        <v>1261.6379999999999</v>
      </c>
    </row>
    <row r="1541" spans="1:12" ht="14.4" x14ac:dyDescent="0.3">
      <c r="A1541" t="s">
        <v>3585</v>
      </c>
      <c r="B1541" s="1">
        <v>45775</v>
      </c>
      <c r="C1541" t="s">
        <v>331</v>
      </c>
      <c r="D1541" t="s">
        <v>1700</v>
      </c>
      <c r="E1541" t="s">
        <v>2013</v>
      </c>
      <c r="F1541" s="6">
        <v>4</v>
      </c>
      <c r="G1541" s="8">
        <v>935.98</v>
      </c>
      <c r="H1541" s="10">
        <v>3743.92</v>
      </c>
      <c r="I1541" s="8">
        <f>salesfact[[#This Row],[Total Price ]]*J1541</f>
        <v>411.83120000000002</v>
      </c>
      <c r="J1541" s="9">
        <v>0.11</v>
      </c>
      <c r="K1541" s="4" t="s">
        <v>2046</v>
      </c>
      <c r="L1541" s="10">
        <v>3332.0888</v>
      </c>
    </row>
    <row r="1542" spans="1:12" ht="14.4" x14ac:dyDescent="0.3">
      <c r="A1542" t="s">
        <v>3586</v>
      </c>
      <c r="B1542" s="1">
        <v>45849</v>
      </c>
      <c r="C1542" t="s">
        <v>1592</v>
      </c>
      <c r="D1542" t="s">
        <v>1894</v>
      </c>
      <c r="E1542" t="s">
        <v>2023</v>
      </c>
      <c r="F1542" s="6">
        <v>1</v>
      </c>
      <c r="G1542" s="8">
        <v>539.9</v>
      </c>
      <c r="H1542" s="10">
        <v>539.9</v>
      </c>
      <c r="I1542" s="8">
        <f>salesfact[[#This Row],[Total Price ]]*J1542</f>
        <v>37.792999999999999</v>
      </c>
      <c r="J1542" s="9">
        <v>7.0000000000000007E-2</v>
      </c>
      <c r="K1542" s="4" t="s">
        <v>2044</v>
      </c>
      <c r="L1542" s="10">
        <v>502.10700000000003</v>
      </c>
    </row>
    <row r="1543" spans="1:12" ht="14.4" x14ac:dyDescent="0.3">
      <c r="A1543" t="s">
        <v>3587</v>
      </c>
      <c r="B1543" s="1">
        <v>45573</v>
      </c>
      <c r="C1543" t="s">
        <v>670</v>
      </c>
      <c r="D1543" t="s">
        <v>1783</v>
      </c>
      <c r="E1543" t="s">
        <v>1995</v>
      </c>
      <c r="F1543" s="6">
        <v>1</v>
      </c>
      <c r="G1543" s="8">
        <v>312.81</v>
      </c>
      <c r="H1543" s="10">
        <v>312.81</v>
      </c>
      <c r="I1543" s="8">
        <f>salesfact[[#This Row],[Total Price ]]*J1543</f>
        <v>43.793400000000005</v>
      </c>
      <c r="J1543" s="9">
        <v>0.14000000000000001</v>
      </c>
      <c r="K1543" s="4" t="s">
        <v>2046</v>
      </c>
      <c r="L1543" s="10">
        <v>269.01659999999998</v>
      </c>
    </row>
    <row r="1544" spans="1:12" ht="14.4" x14ac:dyDescent="0.3">
      <c r="A1544" t="s">
        <v>3588</v>
      </c>
      <c r="B1544" s="1">
        <v>45356</v>
      </c>
      <c r="C1544" t="s">
        <v>909</v>
      </c>
      <c r="D1544" t="s">
        <v>1808</v>
      </c>
      <c r="E1544" t="s">
        <v>1998</v>
      </c>
      <c r="F1544" s="6">
        <v>3</v>
      </c>
      <c r="G1544" s="8">
        <v>855.96</v>
      </c>
      <c r="H1544" s="10">
        <v>2567.88</v>
      </c>
      <c r="I1544" s="8">
        <f>salesfact[[#This Row],[Total Price ]]*J1544</f>
        <v>744.68520000000001</v>
      </c>
      <c r="J1544" s="9">
        <v>0.28999999999999998</v>
      </c>
      <c r="K1544" s="4" t="s">
        <v>2049</v>
      </c>
      <c r="L1544" s="10">
        <v>1823.1948</v>
      </c>
    </row>
    <row r="1545" spans="1:12" ht="14.4" x14ac:dyDescent="0.3">
      <c r="A1545" t="s">
        <v>3589</v>
      </c>
      <c r="B1545" s="1">
        <v>45326</v>
      </c>
      <c r="C1545" t="s">
        <v>1228</v>
      </c>
      <c r="D1545" t="s">
        <v>1643</v>
      </c>
      <c r="E1545" t="s">
        <v>2011</v>
      </c>
      <c r="F1545" s="6">
        <v>3</v>
      </c>
      <c r="G1545" s="8">
        <v>305</v>
      </c>
      <c r="H1545" s="10">
        <v>915</v>
      </c>
      <c r="I1545" s="8">
        <f>salesfact[[#This Row],[Total Price ]]*J1545</f>
        <v>9.15</v>
      </c>
      <c r="J1545" s="9">
        <v>0.01</v>
      </c>
      <c r="K1545" s="4" t="s">
        <v>2049</v>
      </c>
      <c r="L1545" s="10">
        <v>905.85</v>
      </c>
    </row>
    <row r="1546" spans="1:12" ht="14.4" x14ac:dyDescent="0.3">
      <c r="A1546" t="s">
        <v>3590</v>
      </c>
      <c r="B1546" s="1">
        <v>45361</v>
      </c>
      <c r="C1546" t="s">
        <v>1546</v>
      </c>
      <c r="D1546" t="s">
        <v>1963</v>
      </c>
      <c r="E1546" t="s">
        <v>2013</v>
      </c>
      <c r="F1546" s="6">
        <v>3</v>
      </c>
      <c r="G1546" s="8">
        <v>831.15</v>
      </c>
      <c r="H1546" s="10">
        <v>2493.4499999999998</v>
      </c>
      <c r="I1546" s="8">
        <f>salesfact[[#This Row],[Total Price ]]*J1546</f>
        <v>473.75549999999998</v>
      </c>
      <c r="J1546" s="9">
        <v>0.19</v>
      </c>
      <c r="K1546" s="4" t="s">
        <v>2044</v>
      </c>
      <c r="L1546" s="10">
        <v>2019.6945000000001</v>
      </c>
    </row>
    <row r="1547" spans="1:12" ht="14.4" x14ac:dyDescent="0.3">
      <c r="A1547" t="s">
        <v>3591</v>
      </c>
      <c r="B1547" s="1">
        <v>45926</v>
      </c>
      <c r="C1547" t="s">
        <v>784</v>
      </c>
      <c r="D1547" t="s">
        <v>1954</v>
      </c>
      <c r="E1547" t="s">
        <v>1985</v>
      </c>
      <c r="F1547" s="6">
        <v>2</v>
      </c>
      <c r="G1547" s="8">
        <v>644.97</v>
      </c>
      <c r="H1547" s="10">
        <v>1289.94</v>
      </c>
      <c r="I1547" s="8">
        <f>salesfact[[#This Row],[Total Price ]]*J1547</f>
        <v>309.5856</v>
      </c>
      <c r="J1547" s="9">
        <v>0.24</v>
      </c>
      <c r="K1547" s="4" t="s">
        <v>2049</v>
      </c>
      <c r="L1547" s="10">
        <v>980.35440000000006</v>
      </c>
    </row>
    <row r="1548" spans="1:12" ht="14.4" x14ac:dyDescent="0.3">
      <c r="A1548" t="s">
        <v>3592</v>
      </c>
      <c r="B1548" s="1">
        <v>45839</v>
      </c>
      <c r="C1548" t="s">
        <v>416</v>
      </c>
      <c r="D1548" t="s">
        <v>1930</v>
      </c>
      <c r="E1548" t="s">
        <v>1976</v>
      </c>
      <c r="F1548" s="6">
        <v>1</v>
      </c>
      <c r="G1548" s="8">
        <v>149.56</v>
      </c>
      <c r="H1548" s="10">
        <v>149.56</v>
      </c>
      <c r="I1548" s="8">
        <f>salesfact[[#This Row],[Total Price ]]*J1548</f>
        <v>13.4604</v>
      </c>
      <c r="J1548" s="9">
        <v>0.09</v>
      </c>
      <c r="K1548" s="4" t="s">
        <v>2044</v>
      </c>
      <c r="L1548" s="10">
        <v>136.09960000000001</v>
      </c>
    </row>
    <row r="1549" spans="1:12" ht="14.4" x14ac:dyDescent="0.3">
      <c r="A1549" t="s">
        <v>3593</v>
      </c>
      <c r="B1549" s="1">
        <v>45434</v>
      </c>
      <c r="C1549" t="s">
        <v>815</v>
      </c>
      <c r="D1549" t="s">
        <v>1792</v>
      </c>
      <c r="E1549" t="s">
        <v>2032</v>
      </c>
      <c r="F1549" s="6">
        <v>1</v>
      </c>
      <c r="G1549" s="8">
        <v>661.77</v>
      </c>
      <c r="H1549" s="10">
        <v>661.77</v>
      </c>
      <c r="I1549" s="8">
        <f>salesfact[[#This Row],[Total Price ]]*J1549</f>
        <v>19.853099999999998</v>
      </c>
      <c r="J1549" s="9">
        <v>0.03</v>
      </c>
      <c r="K1549" s="4" t="s">
        <v>2046</v>
      </c>
      <c r="L1549" s="10">
        <v>641.91689999999994</v>
      </c>
    </row>
    <row r="1550" spans="1:12" ht="14.4" x14ac:dyDescent="0.3">
      <c r="A1550" t="s">
        <v>3594</v>
      </c>
      <c r="B1550" s="1">
        <v>45819</v>
      </c>
      <c r="C1550" t="s">
        <v>465</v>
      </c>
      <c r="D1550" t="s">
        <v>1948</v>
      </c>
      <c r="E1550" t="s">
        <v>1998</v>
      </c>
      <c r="F1550" s="6">
        <v>3</v>
      </c>
      <c r="G1550" s="8">
        <v>99.67</v>
      </c>
      <c r="H1550" s="10">
        <v>299.01</v>
      </c>
      <c r="I1550" s="8">
        <f>salesfact[[#This Row],[Total Price ]]*J1550</f>
        <v>50.831700000000005</v>
      </c>
      <c r="J1550" s="9">
        <v>0.17</v>
      </c>
      <c r="K1550" s="4" t="s">
        <v>2044</v>
      </c>
      <c r="L1550" s="10">
        <v>248.17830000000001</v>
      </c>
    </row>
    <row r="1551" spans="1:12" ht="14.4" x14ac:dyDescent="0.3">
      <c r="A1551" t="s">
        <v>3595</v>
      </c>
      <c r="B1551" s="1">
        <v>45553</v>
      </c>
      <c r="C1551" t="s">
        <v>827</v>
      </c>
      <c r="D1551" t="s">
        <v>1851</v>
      </c>
      <c r="E1551" t="s">
        <v>1976</v>
      </c>
      <c r="F1551" s="6">
        <v>3</v>
      </c>
      <c r="G1551" s="8">
        <v>103.66</v>
      </c>
      <c r="H1551" s="10">
        <v>310.98</v>
      </c>
      <c r="I1551" s="8">
        <f>salesfact[[#This Row],[Total Price ]]*J1551</f>
        <v>80.854800000000012</v>
      </c>
      <c r="J1551" s="9">
        <v>0.26</v>
      </c>
      <c r="K1551" s="4" t="s">
        <v>2049</v>
      </c>
      <c r="L1551" s="10">
        <v>230.12520000000001</v>
      </c>
    </row>
    <row r="1552" spans="1:12" ht="14.4" x14ac:dyDescent="0.3">
      <c r="A1552" t="s">
        <v>3596</v>
      </c>
      <c r="B1552" s="1">
        <v>45258</v>
      </c>
      <c r="C1552" t="s">
        <v>1464</v>
      </c>
      <c r="D1552" t="s">
        <v>1783</v>
      </c>
      <c r="E1552" t="s">
        <v>1980</v>
      </c>
      <c r="F1552" s="6">
        <v>4</v>
      </c>
      <c r="G1552" s="8">
        <v>54.4</v>
      </c>
      <c r="H1552" s="10">
        <v>217.6</v>
      </c>
      <c r="I1552" s="8">
        <f>salesfact[[#This Row],[Total Price ]]*J1552</f>
        <v>47.872</v>
      </c>
      <c r="J1552" s="9">
        <v>0.22</v>
      </c>
      <c r="K1552" s="4" t="s">
        <v>2044</v>
      </c>
      <c r="L1552" s="10">
        <v>169.72800000000001</v>
      </c>
    </row>
    <row r="1553" spans="1:12" ht="14.4" x14ac:dyDescent="0.3">
      <c r="A1553" t="s">
        <v>3597</v>
      </c>
      <c r="B1553" s="1">
        <v>45435</v>
      </c>
      <c r="C1553" t="s">
        <v>1605</v>
      </c>
      <c r="D1553" t="s">
        <v>1918</v>
      </c>
      <c r="E1553" t="s">
        <v>2018</v>
      </c>
      <c r="F1553" s="6">
        <v>1</v>
      </c>
      <c r="G1553" s="8">
        <v>46.66</v>
      </c>
      <c r="H1553" s="10">
        <v>46.66</v>
      </c>
      <c r="I1553" s="8">
        <f>salesfact[[#This Row],[Total Price ]]*J1553</f>
        <v>9.331999999999999</v>
      </c>
      <c r="J1553" s="9">
        <v>0.2</v>
      </c>
      <c r="K1553" s="4" t="s">
        <v>2044</v>
      </c>
      <c r="L1553" s="10">
        <v>37.328000000000003</v>
      </c>
    </row>
    <row r="1554" spans="1:12" ht="14.4" x14ac:dyDescent="0.3">
      <c r="A1554" t="s">
        <v>3598</v>
      </c>
      <c r="B1554" s="1">
        <v>45447</v>
      </c>
      <c r="C1554" t="s">
        <v>51</v>
      </c>
      <c r="D1554" t="s">
        <v>1885</v>
      </c>
      <c r="E1554" t="s">
        <v>2011</v>
      </c>
      <c r="F1554" s="6">
        <v>4</v>
      </c>
      <c r="G1554" s="8">
        <v>871.2</v>
      </c>
      <c r="H1554" s="10">
        <v>3484.8</v>
      </c>
      <c r="I1554" s="8">
        <f>salesfact[[#This Row],[Total Price ]]*J1554</f>
        <v>1010.592</v>
      </c>
      <c r="J1554" s="9">
        <v>0.28999999999999998</v>
      </c>
      <c r="K1554" s="4" t="s">
        <v>2044</v>
      </c>
      <c r="L1554" s="10">
        <v>2474.2080000000001</v>
      </c>
    </row>
    <row r="1555" spans="1:12" ht="14.4" x14ac:dyDescent="0.3">
      <c r="A1555" t="s">
        <v>3599</v>
      </c>
      <c r="B1555" s="1">
        <v>45724</v>
      </c>
      <c r="C1555" t="s">
        <v>1300</v>
      </c>
      <c r="D1555" t="s">
        <v>1711</v>
      </c>
      <c r="E1555" t="s">
        <v>2018</v>
      </c>
      <c r="F1555" s="6">
        <v>4</v>
      </c>
      <c r="G1555" s="8">
        <v>317.11</v>
      </c>
      <c r="H1555" s="10">
        <v>1268.44</v>
      </c>
      <c r="I1555" s="8">
        <f>salesfact[[#This Row],[Total Price ]]*J1555</f>
        <v>202.9504</v>
      </c>
      <c r="J1555" s="9">
        <v>0.16</v>
      </c>
      <c r="K1555" s="4" t="s">
        <v>2046</v>
      </c>
      <c r="L1555" s="10">
        <v>1065.4896000000001</v>
      </c>
    </row>
    <row r="1556" spans="1:12" ht="14.4" x14ac:dyDescent="0.3">
      <c r="A1556" t="s">
        <v>3600</v>
      </c>
      <c r="B1556" s="1">
        <v>45338</v>
      </c>
      <c r="C1556" t="s">
        <v>940</v>
      </c>
      <c r="D1556" t="s">
        <v>1735</v>
      </c>
      <c r="E1556" t="s">
        <v>2016</v>
      </c>
      <c r="F1556" s="6">
        <v>2</v>
      </c>
      <c r="G1556" s="8">
        <v>388.34</v>
      </c>
      <c r="H1556" s="10">
        <v>776.68</v>
      </c>
      <c r="I1556" s="8">
        <f>salesfact[[#This Row],[Total Price ]]*J1556</f>
        <v>69.901199999999989</v>
      </c>
      <c r="J1556" s="9">
        <v>0.09</v>
      </c>
      <c r="K1556" s="4" t="s">
        <v>2046</v>
      </c>
      <c r="L1556" s="10">
        <v>706.77879999999993</v>
      </c>
    </row>
    <row r="1557" spans="1:12" ht="14.4" x14ac:dyDescent="0.3">
      <c r="A1557" t="s">
        <v>3601</v>
      </c>
      <c r="B1557" s="1">
        <v>45252</v>
      </c>
      <c r="C1557" t="s">
        <v>1122</v>
      </c>
      <c r="D1557" t="s">
        <v>1750</v>
      </c>
      <c r="E1557" t="s">
        <v>1995</v>
      </c>
      <c r="F1557" s="6">
        <v>4</v>
      </c>
      <c r="G1557" s="8">
        <v>998.2</v>
      </c>
      <c r="H1557" s="10">
        <v>3992.8</v>
      </c>
      <c r="I1557" s="8">
        <f>salesfact[[#This Row],[Total Price ]]*J1557</f>
        <v>598.91999999999996</v>
      </c>
      <c r="J1557" s="9">
        <v>0.15</v>
      </c>
      <c r="K1557" s="4" t="s">
        <v>2044</v>
      </c>
      <c r="L1557" s="10">
        <v>3393.88</v>
      </c>
    </row>
    <row r="1558" spans="1:12" ht="14.4" x14ac:dyDescent="0.3">
      <c r="A1558" t="s">
        <v>3602</v>
      </c>
      <c r="B1558" s="1">
        <v>45606</v>
      </c>
      <c r="C1558" t="s">
        <v>1614</v>
      </c>
      <c r="D1558" t="s">
        <v>1769</v>
      </c>
      <c r="E1558" t="s">
        <v>1971</v>
      </c>
      <c r="F1558" s="6">
        <v>1</v>
      </c>
      <c r="G1558" s="8">
        <v>887.38</v>
      </c>
      <c r="H1558" s="10">
        <v>887.38</v>
      </c>
      <c r="I1558" s="8">
        <f>salesfact[[#This Row],[Total Price ]]*J1558</f>
        <v>8.873800000000001</v>
      </c>
      <c r="J1558" s="9">
        <v>0.01</v>
      </c>
      <c r="K1558" s="4" t="s">
        <v>2049</v>
      </c>
      <c r="L1558" s="10">
        <v>878.50620000000004</v>
      </c>
    </row>
    <row r="1559" spans="1:12" ht="14.4" x14ac:dyDescent="0.3">
      <c r="A1559" t="s">
        <v>3603</v>
      </c>
      <c r="B1559" s="1">
        <v>45524</v>
      </c>
      <c r="C1559" t="s">
        <v>1105</v>
      </c>
      <c r="D1559" t="s">
        <v>1772</v>
      </c>
      <c r="E1559" t="s">
        <v>2013</v>
      </c>
      <c r="F1559" s="6">
        <v>4</v>
      </c>
      <c r="G1559" s="8">
        <v>332.97</v>
      </c>
      <c r="H1559" s="10">
        <v>1331.88</v>
      </c>
      <c r="I1559" s="8">
        <f>salesfact[[#This Row],[Total Price ]]*J1559</f>
        <v>372.92640000000006</v>
      </c>
      <c r="J1559" s="9">
        <v>0.28000000000000003</v>
      </c>
      <c r="K1559" s="4" t="s">
        <v>2044</v>
      </c>
      <c r="L1559" s="10">
        <v>958.95360000000005</v>
      </c>
    </row>
    <row r="1560" spans="1:12" ht="14.4" x14ac:dyDescent="0.3">
      <c r="A1560" t="s">
        <v>3604</v>
      </c>
      <c r="B1560" s="1">
        <v>45934</v>
      </c>
      <c r="C1560" t="s">
        <v>119</v>
      </c>
      <c r="D1560" t="s">
        <v>1801</v>
      </c>
      <c r="E1560" t="s">
        <v>1971</v>
      </c>
      <c r="F1560" s="6">
        <v>2</v>
      </c>
      <c r="G1560" s="8">
        <v>157.91</v>
      </c>
      <c r="H1560" s="10">
        <v>315.82</v>
      </c>
      <c r="I1560" s="8">
        <f>salesfact[[#This Row],[Total Price ]]*J1560</f>
        <v>28.4238</v>
      </c>
      <c r="J1560" s="9">
        <v>0.09</v>
      </c>
      <c r="K1560" s="4" t="s">
        <v>2049</v>
      </c>
      <c r="L1560" s="10">
        <v>287.39620000000002</v>
      </c>
    </row>
    <row r="1561" spans="1:12" ht="14.4" x14ac:dyDescent="0.3">
      <c r="A1561" t="s">
        <v>3605</v>
      </c>
      <c r="B1561" s="1">
        <v>45539</v>
      </c>
      <c r="C1561" t="s">
        <v>1230</v>
      </c>
      <c r="D1561" t="s">
        <v>1689</v>
      </c>
      <c r="E1561" t="s">
        <v>2029</v>
      </c>
      <c r="F1561" s="6">
        <v>1</v>
      </c>
      <c r="G1561" s="8">
        <v>548.15</v>
      </c>
      <c r="H1561" s="10">
        <v>548.15</v>
      </c>
      <c r="I1561" s="8">
        <f>salesfact[[#This Row],[Total Price ]]*J1561</f>
        <v>60.296499999999995</v>
      </c>
      <c r="J1561" s="9">
        <v>0.11</v>
      </c>
      <c r="K1561" s="4" t="s">
        <v>2044</v>
      </c>
      <c r="L1561" s="10">
        <v>487.8535</v>
      </c>
    </row>
    <row r="1562" spans="1:12" ht="14.4" x14ac:dyDescent="0.3">
      <c r="A1562" t="s">
        <v>3606</v>
      </c>
      <c r="B1562" s="1">
        <v>45555</v>
      </c>
      <c r="C1562" t="s">
        <v>790</v>
      </c>
      <c r="D1562" t="s">
        <v>1808</v>
      </c>
      <c r="E1562" t="s">
        <v>2020</v>
      </c>
      <c r="F1562" s="6">
        <v>1</v>
      </c>
      <c r="G1562" s="8">
        <v>135.13</v>
      </c>
      <c r="H1562" s="10">
        <v>135.13</v>
      </c>
      <c r="I1562" s="8">
        <f>salesfact[[#This Row],[Total Price ]]*J1562</f>
        <v>5.4051999999999998</v>
      </c>
      <c r="J1562" s="9">
        <v>0.04</v>
      </c>
      <c r="K1562" s="4" t="s">
        <v>2044</v>
      </c>
      <c r="L1562" s="10">
        <v>129.72479999999999</v>
      </c>
    </row>
    <row r="1563" spans="1:12" ht="14.4" x14ac:dyDescent="0.3">
      <c r="A1563" t="s">
        <v>3607</v>
      </c>
      <c r="B1563" s="1">
        <v>45281</v>
      </c>
      <c r="C1563" t="s">
        <v>821</v>
      </c>
      <c r="D1563" t="s">
        <v>1833</v>
      </c>
      <c r="E1563" t="s">
        <v>1985</v>
      </c>
      <c r="F1563" s="6">
        <v>3</v>
      </c>
      <c r="G1563" s="8">
        <v>579.26</v>
      </c>
      <c r="H1563" s="10">
        <v>1737.78</v>
      </c>
      <c r="I1563" s="8">
        <f>salesfact[[#This Row],[Total Price ]]*J1563</f>
        <v>330.1782</v>
      </c>
      <c r="J1563" s="9">
        <v>0.19</v>
      </c>
      <c r="K1563" s="4" t="s">
        <v>2044</v>
      </c>
      <c r="L1563" s="10">
        <v>1407.6017999999999</v>
      </c>
    </row>
    <row r="1564" spans="1:12" ht="14.4" x14ac:dyDescent="0.3">
      <c r="A1564" t="s">
        <v>3608</v>
      </c>
      <c r="B1564" s="1">
        <v>45582</v>
      </c>
      <c r="C1564" t="s">
        <v>1330</v>
      </c>
      <c r="D1564" t="s">
        <v>1708</v>
      </c>
      <c r="E1564" t="s">
        <v>1971</v>
      </c>
      <c r="F1564" s="6">
        <v>1</v>
      </c>
      <c r="G1564" s="8">
        <v>465.63</v>
      </c>
      <c r="H1564" s="10">
        <v>465.63</v>
      </c>
      <c r="I1564" s="8">
        <f>salesfact[[#This Row],[Total Price ]]*J1564</f>
        <v>116.4075</v>
      </c>
      <c r="J1564" s="9">
        <v>0.25</v>
      </c>
      <c r="K1564" s="4" t="s">
        <v>2044</v>
      </c>
      <c r="L1564" s="10">
        <v>349.22250000000003</v>
      </c>
    </row>
    <row r="1565" spans="1:12" ht="14.4" x14ac:dyDescent="0.3">
      <c r="A1565" t="s">
        <v>3609</v>
      </c>
      <c r="B1565" s="1">
        <v>45372</v>
      </c>
      <c r="C1565" t="s">
        <v>231</v>
      </c>
      <c r="D1565" t="s">
        <v>1894</v>
      </c>
      <c r="E1565" t="s">
        <v>2023</v>
      </c>
      <c r="F1565" s="6">
        <v>2</v>
      </c>
      <c r="G1565" s="8">
        <v>675.61</v>
      </c>
      <c r="H1565" s="10">
        <v>1351.22</v>
      </c>
      <c r="I1565" s="8">
        <f>salesfact[[#This Row],[Total Price ]]*J1565</f>
        <v>108.0976</v>
      </c>
      <c r="J1565" s="9">
        <v>0.08</v>
      </c>
      <c r="K1565" s="4" t="s">
        <v>2049</v>
      </c>
      <c r="L1565" s="10">
        <v>1243.1224</v>
      </c>
    </row>
    <row r="1566" spans="1:12" ht="14.4" x14ac:dyDescent="0.3">
      <c r="A1566" t="s">
        <v>3610</v>
      </c>
      <c r="B1566" s="1">
        <v>45458</v>
      </c>
      <c r="C1566" t="s">
        <v>1403</v>
      </c>
      <c r="D1566" t="s">
        <v>1760</v>
      </c>
      <c r="E1566" t="s">
        <v>1995</v>
      </c>
      <c r="F1566" s="6">
        <v>1</v>
      </c>
      <c r="G1566" s="8">
        <v>718.99</v>
      </c>
      <c r="H1566" s="10">
        <v>718.99</v>
      </c>
      <c r="I1566" s="8">
        <f>salesfact[[#This Row],[Total Price ]]*J1566</f>
        <v>57.519200000000005</v>
      </c>
      <c r="J1566" s="9">
        <v>0.08</v>
      </c>
      <c r="K1566" s="4" t="s">
        <v>2046</v>
      </c>
      <c r="L1566" s="10">
        <v>661.47080000000005</v>
      </c>
    </row>
    <row r="1567" spans="1:12" ht="14.4" x14ac:dyDescent="0.3">
      <c r="A1567" t="s">
        <v>3611</v>
      </c>
      <c r="B1567" s="1">
        <v>45943</v>
      </c>
      <c r="C1567" t="s">
        <v>1290</v>
      </c>
      <c r="D1567" t="s">
        <v>1696</v>
      </c>
      <c r="E1567" t="s">
        <v>2008</v>
      </c>
      <c r="F1567" s="6">
        <v>2</v>
      </c>
      <c r="G1567" s="8">
        <v>675.65</v>
      </c>
      <c r="H1567" s="10">
        <v>1351.3</v>
      </c>
      <c r="I1567" s="8">
        <f>salesfact[[#This Row],[Total Price ]]*J1567</f>
        <v>270.26</v>
      </c>
      <c r="J1567" s="9">
        <v>0.2</v>
      </c>
      <c r="K1567" s="4" t="s">
        <v>2049</v>
      </c>
      <c r="L1567" s="10">
        <v>1081.04</v>
      </c>
    </row>
    <row r="1568" spans="1:12" ht="14.4" x14ac:dyDescent="0.3">
      <c r="A1568" t="s">
        <v>3612</v>
      </c>
      <c r="B1568" s="1">
        <v>45374</v>
      </c>
      <c r="C1568" t="s">
        <v>1176</v>
      </c>
      <c r="D1568" t="s">
        <v>1951</v>
      </c>
      <c r="E1568" t="s">
        <v>2020</v>
      </c>
      <c r="F1568" s="6">
        <v>4</v>
      </c>
      <c r="G1568" s="8">
        <v>284.24</v>
      </c>
      <c r="H1568" s="10">
        <v>1136.96</v>
      </c>
      <c r="I1568" s="8">
        <f>salesfact[[#This Row],[Total Price ]]*J1568</f>
        <v>113.69600000000001</v>
      </c>
      <c r="J1568" s="9">
        <v>0.1</v>
      </c>
      <c r="K1568" s="4" t="s">
        <v>2044</v>
      </c>
      <c r="L1568" s="10">
        <v>1023.264</v>
      </c>
    </row>
    <row r="1569" spans="1:12" ht="14.4" x14ac:dyDescent="0.3">
      <c r="A1569" t="s">
        <v>3613</v>
      </c>
      <c r="B1569" s="1">
        <v>45374</v>
      </c>
      <c r="C1569" t="s">
        <v>803</v>
      </c>
      <c r="D1569" t="s">
        <v>1643</v>
      </c>
      <c r="E1569" t="s">
        <v>1985</v>
      </c>
      <c r="F1569" s="6">
        <v>1</v>
      </c>
      <c r="G1569" s="8">
        <v>94.26</v>
      </c>
      <c r="H1569" s="10">
        <v>94.26</v>
      </c>
      <c r="I1569" s="8">
        <f>salesfact[[#This Row],[Total Price ]]*J1569</f>
        <v>16.966799999999999</v>
      </c>
      <c r="J1569" s="9">
        <v>0.18</v>
      </c>
      <c r="K1569" s="4" t="s">
        <v>2046</v>
      </c>
      <c r="L1569" s="10">
        <v>77.293200000000013</v>
      </c>
    </row>
    <row r="1570" spans="1:12" ht="14.4" x14ac:dyDescent="0.3">
      <c r="A1570" t="s">
        <v>3614</v>
      </c>
      <c r="B1570" s="1">
        <v>45789</v>
      </c>
      <c r="C1570" t="s">
        <v>1403</v>
      </c>
      <c r="D1570" t="s">
        <v>1663</v>
      </c>
      <c r="E1570" t="s">
        <v>2008</v>
      </c>
      <c r="F1570" s="6">
        <v>4</v>
      </c>
      <c r="G1570" s="8">
        <v>458.58</v>
      </c>
      <c r="H1570" s="10">
        <v>1834.32</v>
      </c>
      <c r="I1570" s="8">
        <f>salesfact[[#This Row],[Total Price ]]*J1570</f>
        <v>531.95279999999991</v>
      </c>
      <c r="J1570" s="9">
        <v>0.28999999999999998</v>
      </c>
      <c r="K1570" s="4" t="s">
        <v>2049</v>
      </c>
      <c r="L1570" s="10">
        <v>1302.3671999999999</v>
      </c>
    </row>
    <row r="1571" spans="1:12" ht="14.4" x14ac:dyDescent="0.3">
      <c r="A1571" t="s">
        <v>3615</v>
      </c>
      <c r="B1571" s="1">
        <v>45452</v>
      </c>
      <c r="C1571" t="s">
        <v>480</v>
      </c>
      <c r="D1571" t="s">
        <v>1860</v>
      </c>
      <c r="E1571" t="s">
        <v>2008</v>
      </c>
      <c r="F1571" s="6">
        <v>4</v>
      </c>
      <c r="G1571" s="8">
        <v>704.49</v>
      </c>
      <c r="H1571" s="10">
        <v>2817.96</v>
      </c>
      <c r="I1571" s="8">
        <f>salesfact[[#This Row],[Total Price ]]*J1571</f>
        <v>140.898</v>
      </c>
      <c r="J1571" s="9">
        <v>0.05</v>
      </c>
      <c r="K1571" s="4" t="s">
        <v>2049</v>
      </c>
      <c r="L1571" s="10">
        <v>2677.0619999999999</v>
      </c>
    </row>
    <row r="1572" spans="1:12" ht="14.4" x14ac:dyDescent="0.3">
      <c r="A1572" t="s">
        <v>3616</v>
      </c>
      <c r="B1572" s="1">
        <v>45284</v>
      </c>
      <c r="C1572" t="s">
        <v>166</v>
      </c>
      <c r="D1572" t="s">
        <v>1741</v>
      </c>
      <c r="E1572" t="s">
        <v>2032</v>
      </c>
      <c r="F1572" s="6">
        <v>4</v>
      </c>
      <c r="G1572" s="8">
        <v>822.32</v>
      </c>
      <c r="H1572" s="10">
        <v>3289.28</v>
      </c>
      <c r="I1572" s="8">
        <f>salesfact[[#This Row],[Total Price ]]*J1572</f>
        <v>855.21280000000013</v>
      </c>
      <c r="J1572" s="9">
        <v>0.26</v>
      </c>
      <c r="K1572" s="4" t="s">
        <v>2046</v>
      </c>
      <c r="L1572" s="10">
        <v>2434.0672</v>
      </c>
    </row>
    <row r="1573" spans="1:12" ht="14.4" x14ac:dyDescent="0.3">
      <c r="A1573" t="s">
        <v>3617</v>
      </c>
      <c r="B1573" s="1">
        <v>45325</v>
      </c>
      <c r="C1573" t="s">
        <v>897</v>
      </c>
      <c r="D1573" t="s">
        <v>1652</v>
      </c>
      <c r="E1573" t="s">
        <v>2016</v>
      </c>
      <c r="F1573" s="6">
        <v>4</v>
      </c>
      <c r="G1573" s="8">
        <v>785.41</v>
      </c>
      <c r="H1573" s="10">
        <v>3141.64</v>
      </c>
      <c r="I1573" s="8">
        <f>salesfact[[#This Row],[Total Price ]]*J1573</f>
        <v>408.41320000000002</v>
      </c>
      <c r="J1573" s="9">
        <v>0.13</v>
      </c>
      <c r="K1573" s="4" t="s">
        <v>2049</v>
      </c>
      <c r="L1573" s="10">
        <v>2733.2267999999999</v>
      </c>
    </row>
    <row r="1574" spans="1:12" ht="14.4" x14ac:dyDescent="0.3">
      <c r="A1574" t="s">
        <v>3618</v>
      </c>
      <c r="B1574" s="1">
        <v>45465</v>
      </c>
      <c r="C1574" t="s">
        <v>162</v>
      </c>
      <c r="D1574" t="s">
        <v>1779</v>
      </c>
      <c r="E1574" t="s">
        <v>2018</v>
      </c>
      <c r="F1574" s="6">
        <v>1</v>
      </c>
      <c r="G1574" s="8">
        <v>405.8</v>
      </c>
      <c r="H1574" s="10">
        <v>405.8</v>
      </c>
      <c r="I1574" s="8">
        <f>salesfact[[#This Row],[Total Price ]]*J1574</f>
        <v>44.637999999999998</v>
      </c>
      <c r="J1574" s="9">
        <v>0.11</v>
      </c>
      <c r="K1574" s="4" t="s">
        <v>2046</v>
      </c>
      <c r="L1574" s="10">
        <v>361.16199999999998</v>
      </c>
    </row>
    <row r="1575" spans="1:12" ht="14.4" x14ac:dyDescent="0.3">
      <c r="A1575" t="s">
        <v>3619</v>
      </c>
      <c r="B1575" s="1">
        <v>45612</v>
      </c>
      <c r="C1575" t="s">
        <v>1456</v>
      </c>
      <c r="D1575" t="s">
        <v>1939</v>
      </c>
      <c r="E1575" t="s">
        <v>2005</v>
      </c>
      <c r="F1575" s="6">
        <v>2</v>
      </c>
      <c r="G1575" s="8">
        <v>976.83</v>
      </c>
      <c r="H1575" s="10">
        <v>1953.66</v>
      </c>
      <c r="I1575" s="8">
        <f>salesfact[[#This Row],[Total Price ]]*J1575</f>
        <v>195.36600000000001</v>
      </c>
      <c r="J1575" s="9">
        <v>0.1</v>
      </c>
      <c r="K1575" s="4" t="s">
        <v>2046</v>
      </c>
      <c r="L1575" s="10">
        <v>1758.2940000000001</v>
      </c>
    </row>
    <row r="1576" spans="1:12" ht="14.4" x14ac:dyDescent="0.3">
      <c r="A1576" t="s">
        <v>3620</v>
      </c>
      <c r="B1576" s="1">
        <v>45472</v>
      </c>
      <c r="C1576" t="s">
        <v>988</v>
      </c>
      <c r="D1576" t="s">
        <v>1857</v>
      </c>
      <c r="E1576" t="s">
        <v>1980</v>
      </c>
      <c r="F1576" s="6">
        <v>1</v>
      </c>
      <c r="G1576" s="8">
        <v>644.15</v>
      </c>
      <c r="H1576" s="10">
        <v>644.15</v>
      </c>
      <c r="I1576" s="8">
        <f>salesfact[[#This Row],[Total Price ]]*J1576</f>
        <v>38.648999999999994</v>
      </c>
      <c r="J1576" s="9">
        <v>0.06</v>
      </c>
      <c r="K1576" s="4" t="s">
        <v>2044</v>
      </c>
      <c r="L1576" s="10">
        <v>605.50099999999998</v>
      </c>
    </row>
    <row r="1577" spans="1:12" ht="14.4" x14ac:dyDescent="0.3">
      <c r="A1577" t="s">
        <v>3621</v>
      </c>
      <c r="B1577" s="1">
        <v>45897</v>
      </c>
      <c r="C1577" t="s">
        <v>1178</v>
      </c>
      <c r="D1577" t="s">
        <v>1866</v>
      </c>
      <c r="E1577" t="s">
        <v>2016</v>
      </c>
      <c r="F1577" s="6">
        <v>1</v>
      </c>
      <c r="G1577" s="8">
        <v>470.55</v>
      </c>
      <c r="H1577" s="10">
        <v>470.55</v>
      </c>
      <c r="I1577" s="8">
        <f>salesfact[[#This Row],[Total Price ]]*J1577</f>
        <v>108.2265</v>
      </c>
      <c r="J1577" s="9">
        <v>0.23</v>
      </c>
      <c r="K1577" s="4" t="s">
        <v>2046</v>
      </c>
      <c r="L1577" s="10">
        <v>362.32350000000002</v>
      </c>
    </row>
    <row r="1578" spans="1:12" ht="14.4" x14ac:dyDescent="0.3">
      <c r="A1578" t="s">
        <v>3622</v>
      </c>
      <c r="B1578" s="1">
        <v>45241</v>
      </c>
      <c r="C1578" t="s">
        <v>1572</v>
      </c>
      <c r="D1578" t="s">
        <v>1668</v>
      </c>
      <c r="E1578" t="s">
        <v>1995</v>
      </c>
      <c r="F1578" s="6">
        <v>3</v>
      </c>
      <c r="G1578" s="8">
        <v>598.82000000000005</v>
      </c>
      <c r="H1578" s="10">
        <v>1796.46</v>
      </c>
      <c r="I1578" s="8">
        <f>salesfact[[#This Row],[Total Price ]]*J1578</f>
        <v>341.32740000000001</v>
      </c>
      <c r="J1578" s="9">
        <v>0.19</v>
      </c>
      <c r="K1578" s="4" t="s">
        <v>2049</v>
      </c>
      <c r="L1578" s="10">
        <v>1455.1325999999999</v>
      </c>
    </row>
    <row r="1579" spans="1:12" ht="14.4" x14ac:dyDescent="0.3">
      <c r="A1579" t="s">
        <v>3623</v>
      </c>
      <c r="B1579" s="1">
        <v>45851</v>
      </c>
      <c r="C1579" t="s">
        <v>440</v>
      </c>
      <c r="D1579" t="s">
        <v>1718</v>
      </c>
      <c r="E1579" t="s">
        <v>2013</v>
      </c>
      <c r="F1579" s="6">
        <v>4</v>
      </c>
      <c r="G1579" s="8">
        <v>659.17</v>
      </c>
      <c r="H1579" s="10">
        <v>2636.68</v>
      </c>
      <c r="I1579" s="8">
        <f>salesfact[[#This Row],[Total Price ]]*J1579</f>
        <v>316.40159999999997</v>
      </c>
      <c r="J1579" s="9">
        <v>0.12</v>
      </c>
      <c r="K1579" s="4" t="s">
        <v>2044</v>
      </c>
      <c r="L1579" s="10">
        <v>2320.2784000000001</v>
      </c>
    </row>
    <row r="1580" spans="1:12" ht="14.4" x14ac:dyDescent="0.3">
      <c r="A1580" t="s">
        <v>3624</v>
      </c>
      <c r="B1580" s="1">
        <v>45572</v>
      </c>
      <c r="C1580" t="s">
        <v>450</v>
      </c>
      <c r="D1580" t="s">
        <v>1801</v>
      </c>
      <c r="E1580" t="s">
        <v>1976</v>
      </c>
      <c r="F1580" s="6">
        <v>2</v>
      </c>
      <c r="G1580" s="8">
        <v>216.02</v>
      </c>
      <c r="H1580" s="10">
        <v>432.04</v>
      </c>
      <c r="I1580" s="8">
        <f>salesfact[[#This Row],[Total Price ]]*J1580</f>
        <v>108.01</v>
      </c>
      <c r="J1580" s="9">
        <v>0.25</v>
      </c>
      <c r="K1580" s="4" t="s">
        <v>2044</v>
      </c>
      <c r="L1580" s="10">
        <v>324.02999999999997</v>
      </c>
    </row>
    <row r="1581" spans="1:12" ht="14.4" x14ac:dyDescent="0.3">
      <c r="A1581" t="s">
        <v>3625</v>
      </c>
      <c r="B1581" s="1">
        <v>45774</v>
      </c>
      <c r="C1581" t="s">
        <v>158</v>
      </c>
      <c r="D1581" t="s">
        <v>1753</v>
      </c>
      <c r="E1581" t="s">
        <v>2008</v>
      </c>
      <c r="F1581" s="6">
        <v>2</v>
      </c>
      <c r="G1581" s="8">
        <v>613.47</v>
      </c>
      <c r="H1581" s="10">
        <v>1226.94</v>
      </c>
      <c r="I1581" s="8">
        <f>salesfact[[#This Row],[Total Price ]]*J1581</f>
        <v>24.538800000000002</v>
      </c>
      <c r="J1581" s="9">
        <v>0.02</v>
      </c>
      <c r="K1581" s="4" t="s">
        <v>2046</v>
      </c>
      <c r="L1581" s="10">
        <v>1202.4012</v>
      </c>
    </row>
    <row r="1582" spans="1:12" ht="14.4" x14ac:dyDescent="0.3">
      <c r="A1582" t="s">
        <v>3626</v>
      </c>
      <c r="B1582" s="1">
        <v>45921</v>
      </c>
      <c r="C1582" t="s">
        <v>427</v>
      </c>
      <c r="D1582" t="s">
        <v>1839</v>
      </c>
      <c r="E1582" t="s">
        <v>2013</v>
      </c>
      <c r="F1582" s="6">
        <v>2</v>
      </c>
      <c r="G1582" s="8">
        <v>485.17</v>
      </c>
      <c r="H1582" s="10">
        <v>970.34</v>
      </c>
      <c r="I1582" s="8">
        <f>salesfact[[#This Row],[Total Price ]]*J1582</f>
        <v>106.73740000000001</v>
      </c>
      <c r="J1582" s="9">
        <v>0.11</v>
      </c>
      <c r="K1582" s="4" t="s">
        <v>2046</v>
      </c>
      <c r="L1582" s="10">
        <v>863.60260000000005</v>
      </c>
    </row>
    <row r="1583" spans="1:12" ht="14.4" x14ac:dyDescent="0.3">
      <c r="A1583" t="s">
        <v>3627</v>
      </c>
      <c r="B1583" s="1">
        <v>45268</v>
      </c>
      <c r="C1583" t="s">
        <v>1090</v>
      </c>
      <c r="D1583" t="s">
        <v>1801</v>
      </c>
      <c r="E1583" t="s">
        <v>2008</v>
      </c>
      <c r="F1583" s="6">
        <v>1</v>
      </c>
      <c r="G1583" s="8">
        <v>209.7</v>
      </c>
      <c r="H1583" s="10">
        <v>209.7</v>
      </c>
      <c r="I1583" s="8">
        <f>salesfact[[#This Row],[Total Price ]]*J1583</f>
        <v>41.94</v>
      </c>
      <c r="J1583" s="9">
        <v>0.2</v>
      </c>
      <c r="K1583" s="4" t="s">
        <v>2046</v>
      </c>
      <c r="L1583" s="10">
        <v>167.76</v>
      </c>
    </row>
    <row r="1584" spans="1:12" ht="14.4" x14ac:dyDescent="0.3">
      <c r="A1584" t="s">
        <v>3628</v>
      </c>
      <c r="B1584" s="1">
        <v>45402</v>
      </c>
      <c r="C1584" t="s">
        <v>1145</v>
      </c>
      <c r="D1584" t="s">
        <v>1942</v>
      </c>
      <c r="E1584" t="s">
        <v>1971</v>
      </c>
      <c r="F1584" s="6">
        <v>1</v>
      </c>
      <c r="G1584" s="8">
        <v>681.47</v>
      </c>
      <c r="H1584" s="10">
        <v>681.47</v>
      </c>
      <c r="I1584" s="8">
        <f>salesfact[[#This Row],[Total Price ]]*J1584</f>
        <v>102.2205</v>
      </c>
      <c r="J1584" s="9">
        <v>0.15</v>
      </c>
      <c r="K1584" s="4" t="s">
        <v>2044</v>
      </c>
      <c r="L1584" s="10">
        <v>579.24950000000001</v>
      </c>
    </row>
    <row r="1585" spans="1:12" ht="14.4" x14ac:dyDescent="0.3">
      <c r="A1585" t="s">
        <v>3629</v>
      </c>
      <c r="B1585" s="1">
        <v>45667</v>
      </c>
      <c r="C1585" t="s">
        <v>1472</v>
      </c>
      <c r="D1585" t="s">
        <v>1894</v>
      </c>
      <c r="E1585" t="s">
        <v>2026</v>
      </c>
      <c r="F1585" s="6">
        <v>2</v>
      </c>
      <c r="G1585" s="8">
        <v>877.21</v>
      </c>
      <c r="H1585" s="10">
        <v>1754.42</v>
      </c>
      <c r="I1585" s="8">
        <f>salesfact[[#This Row],[Total Price ]]*J1585</f>
        <v>175.44200000000001</v>
      </c>
      <c r="J1585" s="9">
        <v>0.1</v>
      </c>
      <c r="K1585" s="4" t="s">
        <v>2044</v>
      </c>
      <c r="L1585" s="10">
        <v>1578.9780000000001</v>
      </c>
    </row>
    <row r="1586" spans="1:12" ht="14.4" x14ac:dyDescent="0.3">
      <c r="A1586" t="s">
        <v>3630</v>
      </c>
      <c r="B1586" s="1">
        <v>45902</v>
      </c>
      <c r="C1586" t="s">
        <v>1119</v>
      </c>
      <c r="D1586" t="s">
        <v>1900</v>
      </c>
      <c r="E1586" t="s">
        <v>1992</v>
      </c>
      <c r="F1586" s="6">
        <v>2</v>
      </c>
      <c r="G1586" s="8">
        <v>479.77</v>
      </c>
      <c r="H1586" s="10">
        <v>959.54</v>
      </c>
      <c r="I1586" s="8">
        <f>salesfact[[#This Row],[Total Price ]]*J1586</f>
        <v>201.50339999999997</v>
      </c>
      <c r="J1586" s="9">
        <v>0.21</v>
      </c>
      <c r="K1586" s="4" t="s">
        <v>2046</v>
      </c>
      <c r="L1586" s="10">
        <v>758.03660000000002</v>
      </c>
    </row>
    <row r="1587" spans="1:12" ht="14.4" x14ac:dyDescent="0.3">
      <c r="A1587" t="s">
        <v>3631</v>
      </c>
      <c r="B1587" s="1">
        <v>45589</v>
      </c>
      <c r="C1587" t="s">
        <v>1130</v>
      </c>
      <c r="D1587" t="s">
        <v>1915</v>
      </c>
      <c r="E1587" t="s">
        <v>2020</v>
      </c>
      <c r="F1587" s="6">
        <v>1</v>
      </c>
      <c r="G1587" s="8">
        <v>140.72</v>
      </c>
      <c r="H1587" s="10">
        <v>140.72</v>
      </c>
      <c r="I1587" s="8">
        <f>salesfact[[#This Row],[Total Price ]]*J1587</f>
        <v>0</v>
      </c>
      <c r="J1587" s="9">
        <v>0</v>
      </c>
      <c r="K1587" s="4" t="s">
        <v>2049</v>
      </c>
      <c r="L1587" s="10">
        <v>140.72</v>
      </c>
    </row>
    <row r="1588" spans="1:12" ht="14.4" x14ac:dyDescent="0.3">
      <c r="A1588" t="s">
        <v>3632</v>
      </c>
      <c r="B1588" s="1">
        <v>45668</v>
      </c>
      <c r="C1588" t="s">
        <v>145</v>
      </c>
      <c r="D1588" t="s">
        <v>1714</v>
      </c>
      <c r="E1588" t="s">
        <v>1995</v>
      </c>
      <c r="F1588" s="6">
        <v>2</v>
      </c>
      <c r="G1588" s="8">
        <v>764.25</v>
      </c>
      <c r="H1588" s="10">
        <v>1528.5</v>
      </c>
      <c r="I1588" s="8">
        <f>salesfact[[#This Row],[Total Price ]]*J1588</f>
        <v>351.55500000000001</v>
      </c>
      <c r="J1588" s="9">
        <v>0.23</v>
      </c>
      <c r="K1588" s="4" t="s">
        <v>2046</v>
      </c>
      <c r="L1588" s="10">
        <v>1176.9449999999999</v>
      </c>
    </row>
    <row r="1589" spans="1:12" ht="14.4" x14ac:dyDescent="0.3">
      <c r="A1589" t="s">
        <v>3633</v>
      </c>
      <c r="B1589" s="1">
        <v>45300</v>
      </c>
      <c r="C1589" t="s">
        <v>830</v>
      </c>
      <c r="D1589" t="s">
        <v>1915</v>
      </c>
      <c r="E1589" t="s">
        <v>1992</v>
      </c>
      <c r="F1589" s="6">
        <v>3</v>
      </c>
      <c r="G1589" s="8">
        <v>107.8</v>
      </c>
      <c r="H1589" s="10">
        <v>323.39999999999998</v>
      </c>
      <c r="I1589" s="8">
        <f>salesfact[[#This Row],[Total Price ]]*J1589</f>
        <v>93.785999999999987</v>
      </c>
      <c r="J1589" s="9">
        <v>0.28999999999999998</v>
      </c>
      <c r="K1589" s="4" t="s">
        <v>2046</v>
      </c>
      <c r="L1589" s="10">
        <v>229.614</v>
      </c>
    </row>
    <row r="1590" spans="1:12" ht="14.4" x14ac:dyDescent="0.3">
      <c r="A1590" t="s">
        <v>3634</v>
      </c>
      <c r="B1590" s="1">
        <v>45757</v>
      </c>
      <c r="C1590" t="s">
        <v>596</v>
      </c>
      <c r="D1590" t="s">
        <v>1725</v>
      </c>
      <c r="E1590" t="s">
        <v>2001</v>
      </c>
      <c r="F1590" s="6">
        <v>4</v>
      </c>
      <c r="G1590" s="8">
        <v>565.37</v>
      </c>
      <c r="H1590" s="10">
        <v>2261.48</v>
      </c>
      <c r="I1590" s="8">
        <f>salesfact[[#This Row],[Total Price ]]*J1590</f>
        <v>158.30360000000002</v>
      </c>
      <c r="J1590" s="9">
        <v>7.0000000000000007E-2</v>
      </c>
      <c r="K1590" s="4" t="s">
        <v>2046</v>
      </c>
      <c r="L1590" s="10">
        <v>2103.1763999999998</v>
      </c>
    </row>
    <row r="1591" spans="1:12" ht="14.4" x14ac:dyDescent="0.3">
      <c r="A1591" t="s">
        <v>3635</v>
      </c>
      <c r="B1591" s="1">
        <v>45235</v>
      </c>
      <c r="C1591" t="s">
        <v>175</v>
      </c>
      <c r="D1591" t="s">
        <v>1769</v>
      </c>
      <c r="E1591" t="s">
        <v>1988</v>
      </c>
      <c r="F1591" s="6">
        <v>3</v>
      </c>
      <c r="G1591" s="8">
        <v>811.45</v>
      </c>
      <c r="H1591" s="10">
        <v>2434.3500000000004</v>
      </c>
      <c r="I1591" s="8">
        <f>salesfact[[#This Row],[Total Price ]]*J1591</f>
        <v>632.93100000000015</v>
      </c>
      <c r="J1591" s="9">
        <v>0.26</v>
      </c>
      <c r="K1591" s="4" t="s">
        <v>2044</v>
      </c>
      <c r="L1591" s="10">
        <v>1801.4190000000001</v>
      </c>
    </row>
    <row r="1592" spans="1:12" ht="14.4" x14ac:dyDescent="0.3">
      <c r="A1592" t="s">
        <v>3636</v>
      </c>
      <c r="B1592" s="1">
        <v>45749</v>
      </c>
      <c r="C1592" t="s">
        <v>1387</v>
      </c>
      <c r="D1592" t="s">
        <v>1760</v>
      </c>
      <c r="E1592" t="s">
        <v>2032</v>
      </c>
      <c r="F1592" s="6">
        <v>4</v>
      </c>
      <c r="G1592" s="8">
        <v>62.25</v>
      </c>
      <c r="H1592" s="10">
        <v>249</v>
      </c>
      <c r="I1592" s="8">
        <f>salesfact[[#This Row],[Total Price ]]*J1592</f>
        <v>27.39</v>
      </c>
      <c r="J1592" s="9">
        <v>0.11</v>
      </c>
      <c r="K1592" s="4" t="s">
        <v>2046</v>
      </c>
      <c r="L1592" s="10">
        <v>221.61</v>
      </c>
    </row>
    <row r="1593" spans="1:12" ht="14.4" x14ac:dyDescent="0.3">
      <c r="A1593" t="s">
        <v>3637</v>
      </c>
      <c r="B1593" s="1">
        <v>45807</v>
      </c>
      <c r="C1593" t="s">
        <v>137</v>
      </c>
      <c r="D1593" t="s">
        <v>1951</v>
      </c>
      <c r="E1593" t="s">
        <v>2008</v>
      </c>
      <c r="F1593" s="6">
        <v>1</v>
      </c>
      <c r="G1593" s="8">
        <v>749.78</v>
      </c>
      <c r="H1593" s="10">
        <v>749.78</v>
      </c>
      <c r="I1593" s="8">
        <f>salesfact[[#This Row],[Total Price ]]*J1593</f>
        <v>22.493399999999998</v>
      </c>
      <c r="J1593" s="9">
        <v>0.03</v>
      </c>
      <c r="K1593" s="4" t="s">
        <v>2044</v>
      </c>
      <c r="L1593" s="10">
        <v>727.28659999999991</v>
      </c>
    </row>
    <row r="1594" spans="1:12" ht="14.4" x14ac:dyDescent="0.3">
      <c r="A1594" t="s">
        <v>3638</v>
      </c>
      <c r="B1594" s="1">
        <v>45496</v>
      </c>
      <c r="C1594" t="s">
        <v>1216</v>
      </c>
      <c r="D1594" t="s">
        <v>1842</v>
      </c>
      <c r="E1594" t="s">
        <v>1992</v>
      </c>
      <c r="F1594" s="6">
        <v>3</v>
      </c>
      <c r="G1594" s="8">
        <v>630.28</v>
      </c>
      <c r="H1594" s="10">
        <v>1890.84</v>
      </c>
      <c r="I1594" s="8">
        <f>salesfact[[#This Row],[Total Price ]]*J1594</f>
        <v>132.3588</v>
      </c>
      <c r="J1594" s="9">
        <v>7.0000000000000007E-2</v>
      </c>
      <c r="K1594" s="4" t="s">
        <v>2049</v>
      </c>
      <c r="L1594" s="10">
        <v>1758.4811999999999</v>
      </c>
    </row>
    <row r="1595" spans="1:12" ht="14.4" x14ac:dyDescent="0.3">
      <c r="A1595" t="s">
        <v>3639</v>
      </c>
      <c r="B1595" s="1">
        <v>45355</v>
      </c>
      <c r="C1595" t="s">
        <v>582</v>
      </c>
      <c r="D1595" t="s">
        <v>1750</v>
      </c>
      <c r="E1595" t="s">
        <v>2023</v>
      </c>
      <c r="F1595" s="6">
        <v>1</v>
      </c>
      <c r="G1595" s="8">
        <v>101.84</v>
      </c>
      <c r="H1595" s="10">
        <v>101.84</v>
      </c>
      <c r="I1595" s="8">
        <f>salesfact[[#This Row],[Total Price ]]*J1595</f>
        <v>17.312800000000003</v>
      </c>
      <c r="J1595" s="9">
        <v>0.17</v>
      </c>
      <c r="K1595" s="4" t="s">
        <v>2044</v>
      </c>
      <c r="L1595" s="10">
        <v>84.527199999999993</v>
      </c>
    </row>
    <row r="1596" spans="1:12" ht="14.4" x14ac:dyDescent="0.3">
      <c r="A1596" t="s">
        <v>3640</v>
      </c>
      <c r="B1596" s="1">
        <v>45256</v>
      </c>
      <c r="C1596" t="s">
        <v>265</v>
      </c>
      <c r="D1596" t="s">
        <v>1731</v>
      </c>
      <c r="E1596" t="s">
        <v>2029</v>
      </c>
      <c r="F1596" s="6">
        <v>4</v>
      </c>
      <c r="G1596" s="8">
        <v>641.45000000000005</v>
      </c>
      <c r="H1596" s="10">
        <v>2565.8000000000002</v>
      </c>
      <c r="I1596" s="8">
        <f>salesfact[[#This Row],[Total Price ]]*J1596</f>
        <v>410.52800000000002</v>
      </c>
      <c r="J1596" s="9">
        <v>0.16</v>
      </c>
      <c r="K1596" s="4" t="s">
        <v>2049</v>
      </c>
      <c r="L1596" s="10">
        <v>2155.2719999999999</v>
      </c>
    </row>
    <row r="1597" spans="1:12" ht="14.4" x14ac:dyDescent="0.3">
      <c r="A1597" t="s">
        <v>3641</v>
      </c>
      <c r="B1597" s="1">
        <v>45849</v>
      </c>
      <c r="C1597" t="s">
        <v>1554</v>
      </c>
      <c r="D1597" t="s">
        <v>1792</v>
      </c>
      <c r="E1597" t="s">
        <v>1976</v>
      </c>
      <c r="F1597" s="6">
        <v>1</v>
      </c>
      <c r="G1597" s="8">
        <v>135.87</v>
      </c>
      <c r="H1597" s="10">
        <v>135.87</v>
      </c>
      <c r="I1597" s="8">
        <f>salesfact[[#This Row],[Total Price ]]*J1597</f>
        <v>31.250100000000003</v>
      </c>
      <c r="J1597" s="9">
        <v>0.23</v>
      </c>
      <c r="K1597" s="4" t="s">
        <v>2046</v>
      </c>
      <c r="L1597" s="10">
        <v>104.6199</v>
      </c>
    </row>
    <row r="1598" spans="1:12" ht="14.4" x14ac:dyDescent="0.3">
      <c r="A1598" t="s">
        <v>3642</v>
      </c>
      <c r="B1598" s="1">
        <v>45344</v>
      </c>
      <c r="C1598" t="s">
        <v>416</v>
      </c>
      <c r="D1598" t="s">
        <v>1721</v>
      </c>
      <c r="E1598" t="s">
        <v>1995</v>
      </c>
      <c r="F1598" s="6">
        <v>1</v>
      </c>
      <c r="G1598" s="8">
        <v>388.35</v>
      </c>
      <c r="H1598" s="10">
        <v>388.35</v>
      </c>
      <c r="I1598" s="8">
        <f>salesfact[[#This Row],[Total Price ]]*J1598</f>
        <v>3.8835000000000002</v>
      </c>
      <c r="J1598" s="9">
        <v>0.01</v>
      </c>
      <c r="K1598" s="4" t="s">
        <v>2046</v>
      </c>
      <c r="L1598" s="10">
        <v>384.4665</v>
      </c>
    </row>
    <row r="1599" spans="1:12" ht="14.4" x14ac:dyDescent="0.3">
      <c r="A1599" t="s">
        <v>3643</v>
      </c>
      <c r="B1599" s="1">
        <v>45367</v>
      </c>
      <c r="C1599" t="s">
        <v>1595</v>
      </c>
      <c r="D1599" t="s">
        <v>1776</v>
      </c>
      <c r="E1599" t="s">
        <v>2005</v>
      </c>
      <c r="F1599" s="6">
        <v>2</v>
      </c>
      <c r="G1599" s="8">
        <v>999.08</v>
      </c>
      <c r="H1599" s="10">
        <v>1998.16</v>
      </c>
      <c r="I1599" s="8">
        <f>salesfact[[#This Row],[Total Price ]]*J1599</f>
        <v>599.44799999999998</v>
      </c>
      <c r="J1599" s="9">
        <v>0.3</v>
      </c>
      <c r="K1599" s="4" t="s">
        <v>2046</v>
      </c>
      <c r="L1599" s="10">
        <v>1398.712</v>
      </c>
    </row>
    <row r="1600" spans="1:12" ht="14.4" x14ac:dyDescent="0.3">
      <c r="A1600" t="s">
        <v>3644</v>
      </c>
      <c r="B1600" s="1">
        <v>45887</v>
      </c>
      <c r="C1600" t="s">
        <v>668</v>
      </c>
      <c r="D1600" t="s">
        <v>1776</v>
      </c>
      <c r="E1600" t="s">
        <v>2026</v>
      </c>
      <c r="F1600" s="6">
        <v>3</v>
      </c>
      <c r="G1600" s="8">
        <v>453.19</v>
      </c>
      <c r="H1600" s="10">
        <v>1359.57</v>
      </c>
      <c r="I1600" s="8">
        <f>salesfact[[#This Row],[Total Price ]]*J1600</f>
        <v>108.76559999999999</v>
      </c>
      <c r="J1600" s="9">
        <v>0.08</v>
      </c>
      <c r="K1600" s="4" t="s">
        <v>2049</v>
      </c>
      <c r="L1600" s="10">
        <v>1250.8044</v>
      </c>
    </row>
    <row r="1601" spans="1:12" ht="14.4" x14ac:dyDescent="0.3">
      <c r="A1601" t="s">
        <v>3645</v>
      </c>
      <c r="B1601" s="1">
        <v>45567</v>
      </c>
      <c r="C1601" t="s">
        <v>870</v>
      </c>
      <c r="D1601" t="s">
        <v>1906</v>
      </c>
      <c r="E1601" t="s">
        <v>2008</v>
      </c>
      <c r="F1601" s="6">
        <v>2</v>
      </c>
      <c r="G1601" s="8">
        <v>61.31</v>
      </c>
      <c r="H1601" s="10">
        <v>122.62</v>
      </c>
      <c r="I1601" s="8">
        <f>salesfact[[#This Row],[Total Price ]]*J1601</f>
        <v>18.393000000000001</v>
      </c>
      <c r="J1601" s="9">
        <v>0.15</v>
      </c>
      <c r="K1601" s="4" t="s">
        <v>2049</v>
      </c>
      <c r="L1601" s="10">
        <v>104.227</v>
      </c>
    </row>
    <row r="1602" spans="1:12" ht="14.4" x14ac:dyDescent="0.3">
      <c r="A1602" t="s">
        <v>3646</v>
      </c>
      <c r="B1602" s="1">
        <v>45223</v>
      </c>
      <c r="C1602" t="s">
        <v>1192</v>
      </c>
      <c r="D1602" t="s">
        <v>1909</v>
      </c>
      <c r="E1602" t="s">
        <v>2008</v>
      </c>
      <c r="F1602" s="6">
        <v>2</v>
      </c>
      <c r="G1602" s="8">
        <v>870.13</v>
      </c>
      <c r="H1602" s="10">
        <v>1740.26</v>
      </c>
      <c r="I1602" s="8">
        <f>salesfact[[#This Row],[Total Price ]]*J1602</f>
        <v>400.25980000000004</v>
      </c>
      <c r="J1602" s="9">
        <v>0.23</v>
      </c>
      <c r="K1602" s="4" t="s">
        <v>2044</v>
      </c>
      <c r="L1602" s="10">
        <v>1340.0001999999999</v>
      </c>
    </row>
    <row r="1603" spans="1:12" ht="14.4" x14ac:dyDescent="0.3">
      <c r="A1603" t="s">
        <v>3647</v>
      </c>
      <c r="B1603" s="1">
        <v>45664</v>
      </c>
      <c r="C1603" t="s">
        <v>311</v>
      </c>
      <c r="D1603" t="s">
        <v>1700</v>
      </c>
      <c r="E1603" t="s">
        <v>2032</v>
      </c>
      <c r="F1603" s="6">
        <v>1</v>
      </c>
      <c r="G1603" s="8">
        <v>336.51</v>
      </c>
      <c r="H1603" s="10">
        <v>336.51</v>
      </c>
      <c r="I1603" s="8">
        <f>salesfact[[#This Row],[Total Price ]]*J1603</f>
        <v>37.016100000000002</v>
      </c>
      <c r="J1603" s="9">
        <v>0.11</v>
      </c>
      <c r="K1603" s="4" t="s">
        <v>2046</v>
      </c>
      <c r="L1603" s="10">
        <v>299.4939</v>
      </c>
    </row>
    <row r="1604" spans="1:12" ht="14.4" x14ac:dyDescent="0.3">
      <c r="A1604" t="s">
        <v>3648</v>
      </c>
      <c r="B1604" s="1">
        <v>45313</v>
      </c>
      <c r="C1604" t="s">
        <v>702</v>
      </c>
      <c r="D1604" t="s">
        <v>1866</v>
      </c>
      <c r="E1604" t="s">
        <v>1971</v>
      </c>
      <c r="F1604" s="6">
        <v>1</v>
      </c>
      <c r="G1604" s="8">
        <v>305.70999999999998</v>
      </c>
      <c r="H1604" s="10">
        <v>305.70999999999998</v>
      </c>
      <c r="I1604" s="8">
        <f>salesfact[[#This Row],[Total Price ]]*J1604</f>
        <v>79.4846</v>
      </c>
      <c r="J1604" s="9">
        <v>0.26</v>
      </c>
      <c r="K1604" s="4" t="s">
        <v>2049</v>
      </c>
      <c r="L1604" s="10">
        <v>226.22540000000001</v>
      </c>
    </row>
    <row r="1605" spans="1:12" ht="14.4" x14ac:dyDescent="0.3">
      <c r="A1605" t="s">
        <v>3649</v>
      </c>
      <c r="B1605" s="1">
        <v>45224</v>
      </c>
      <c r="C1605" t="s">
        <v>507</v>
      </c>
      <c r="D1605" t="s">
        <v>1682</v>
      </c>
      <c r="E1605" t="s">
        <v>2029</v>
      </c>
      <c r="F1605" s="6">
        <v>2</v>
      </c>
      <c r="G1605" s="8">
        <v>635.39</v>
      </c>
      <c r="H1605" s="10">
        <v>1270.78</v>
      </c>
      <c r="I1605" s="8">
        <f>salesfact[[#This Row],[Total Price ]]*J1605</f>
        <v>368.52619999999996</v>
      </c>
      <c r="J1605" s="9">
        <v>0.28999999999999998</v>
      </c>
      <c r="K1605" s="4" t="s">
        <v>2049</v>
      </c>
      <c r="L1605" s="10">
        <v>902.25379999999996</v>
      </c>
    </row>
    <row r="1606" spans="1:12" ht="14.4" x14ac:dyDescent="0.3">
      <c r="A1606" t="s">
        <v>3650</v>
      </c>
      <c r="B1606" s="1">
        <v>45491</v>
      </c>
      <c r="C1606" t="s">
        <v>491</v>
      </c>
      <c r="D1606" t="s">
        <v>1942</v>
      </c>
      <c r="E1606" t="s">
        <v>2032</v>
      </c>
      <c r="F1606" s="6">
        <v>2</v>
      </c>
      <c r="G1606" s="8">
        <v>253.87</v>
      </c>
      <c r="H1606" s="10">
        <v>507.74</v>
      </c>
      <c r="I1606" s="8">
        <f>salesfact[[#This Row],[Total Price ]]*J1606</f>
        <v>116.78020000000001</v>
      </c>
      <c r="J1606" s="9">
        <v>0.23</v>
      </c>
      <c r="K1606" s="4" t="s">
        <v>2049</v>
      </c>
      <c r="L1606" s="10">
        <v>390.95979999999997</v>
      </c>
    </row>
    <row r="1607" spans="1:12" ht="14.4" x14ac:dyDescent="0.3">
      <c r="A1607" t="s">
        <v>3651</v>
      </c>
      <c r="B1607" s="1">
        <v>45472</v>
      </c>
      <c r="C1607" t="s">
        <v>1590</v>
      </c>
      <c r="D1607" t="s">
        <v>1894</v>
      </c>
      <c r="E1607" t="s">
        <v>2026</v>
      </c>
      <c r="F1607" s="6">
        <v>3</v>
      </c>
      <c r="G1607" s="8">
        <v>915.81</v>
      </c>
      <c r="H1607" s="10">
        <v>2747.43</v>
      </c>
      <c r="I1607" s="8">
        <f>salesfact[[#This Row],[Total Price ]]*J1607</f>
        <v>467.06310000000002</v>
      </c>
      <c r="J1607" s="9">
        <v>0.17</v>
      </c>
      <c r="K1607" s="4" t="s">
        <v>2049</v>
      </c>
      <c r="L1607" s="10">
        <v>2280.3669</v>
      </c>
    </row>
    <row r="1608" spans="1:12" ht="14.4" x14ac:dyDescent="0.3">
      <c r="A1608" t="s">
        <v>3652</v>
      </c>
      <c r="B1608" s="1">
        <v>45795</v>
      </c>
      <c r="C1608" t="s">
        <v>790</v>
      </c>
      <c r="D1608" t="s">
        <v>1789</v>
      </c>
      <c r="E1608" t="s">
        <v>2001</v>
      </c>
      <c r="F1608" s="6">
        <v>3</v>
      </c>
      <c r="G1608" s="8">
        <v>779.5</v>
      </c>
      <c r="H1608" s="10">
        <v>2338.5</v>
      </c>
      <c r="I1608" s="8">
        <f>salesfact[[#This Row],[Total Price ]]*J1608</f>
        <v>46.77</v>
      </c>
      <c r="J1608" s="9">
        <v>0.02</v>
      </c>
      <c r="K1608" s="4" t="s">
        <v>2044</v>
      </c>
      <c r="L1608" s="10">
        <v>2291.73</v>
      </c>
    </row>
    <row r="1609" spans="1:12" ht="14.4" x14ac:dyDescent="0.3">
      <c r="A1609" t="s">
        <v>3653</v>
      </c>
      <c r="B1609" s="1">
        <v>45470</v>
      </c>
      <c r="C1609" t="s">
        <v>1549</v>
      </c>
      <c r="D1609" t="s">
        <v>1848</v>
      </c>
      <c r="E1609" t="s">
        <v>2023</v>
      </c>
      <c r="F1609" s="6">
        <v>2</v>
      </c>
      <c r="G1609" s="8">
        <v>780.57</v>
      </c>
      <c r="H1609" s="10">
        <v>1561.14</v>
      </c>
      <c r="I1609" s="8">
        <f>salesfact[[#This Row],[Total Price ]]*J1609</f>
        <v>405.89640000000003</v>
      </c>
      <c r="J1609" s="9">
        <v>0.26</v>
      </c>
      <c r="K1609" s="4" t="s">
        <v>2044</v>
      </c>
      <c r="L1609" s="10">
        <v>1155.2436</v>
      </c>
    </row>
    <row r="1610" spans="1:12" ht="14.4" x14ac:dyDescent="0.3">
      <c r="A1610" t="s">
        <v>3654</v>
      </c>
      <c r="B1610" s="1">
        <v>45390</v>
      </c>
      <c r="C1610" t="s">
        <v>1314</v>
      </c>
      <c r="D1610" t="s">
        <v>1951</v>
      </c>
      <c r="E1610" t="s">
        <v>2032</v>
      </c>
      <c r="F1610" s="6">
        <v>1</v>
      </c>
      <c r="G1610" s="8">
        <v>511.35</v>
      </c>
      <c r="H1610" s="10">
        <v>511.35</v>
      </c>
      <c r="I1610" s="8">
        <f>salesfact[[#This Row],[Total Price ]]*J1610</f>
        <v>0</v>
      </c>
      <c r="J1610" s="9">
        <v>0</v>
      </c>
      <c r="K1610" s="4" t="s">
        <v>2044</v>
      </c>
      <c r="L1610" s="10">
        <v>511.35</v>
      </c>
    </row>
    <row r="1611" spans="1:12" ht="14.4" x14ac:dyDescent="0.3">
      <c r="A1611" t="s">
        <v>3655</v>
      </c>
      <c r="B1611" s="1">
        <v>45803</v>
      </c>
      <c r="C1611" t="s">
        <v>96</v>
      </c>
      <c r="D1611" t="s">
        <v>1957</v>
      </c>
      <c r="E1611" t="s">
        <v>1985</v>
      </c>
      <c r="F1611" s="6">
        <v>4</v>
      </c>
      <c r="G1611" s="8">
        <v>44.07</v>
      </c>
      <c r="H1611" s="10">
        <v>176.28</v>
      </c>
      <c r="I1611" s="8">
        <f>salesfact[[#This Row],[Total Price ]]*J1611</f>
        <v>51.121199999999995</v>
      </c>
      <c r="J1611" s="9">
        <v>0.28999999999999998</v>
      </c>
      <c r="K1611" s="4" t="s">
        <v>2049</v>
      </c>
      <c r="L1611" s="10">
        <v>125.1588</v>
      </c>
    </row>
    <row r="1612" spans="1:12" ht="14.4" x14ac:dyDescent="0.3">
      <c r="A1612" t="s">
        <v>3656</v>
      </c>
      <c r="B1612" s="1">
        <v>45320</v>
      </c>
      <c r="C1612" t="s">
        <v>754</v>
      </c>
      <c r="D1612" t="s">
        <v>1873</v>
      </c>
      <c r="E1612" t="s">
        <v>2011</v>
      </c>
      <c r="F1612" s="6">
        <v>2</v>
      </c>
      <c r="G1612" s="8">
        <v>895.92</v>
      </c>
      <c r="H1612" s="10">
        <v>1791.84</v>
      </c>
      <c r="I1612" s="8">
        <f>salesfact[[#This Row],[Total Price ]]*J1612</f>
        <v>268.77599999999995</v>
      </c>
      <c r="J1612" s="9">
        <v>0.15</v>
      </c>
      <c r="K1612" s="4" t="s">
        <v>2044</v>
      </c>
      <c r="L1612" s="10">
        <v>1523.0640000000001</v>
      </c>
    </row>
    <row r="1613" spans="1:12" ht="14.4" x14ac:dyDescent="0.3">
      <c r="A1613" t="s">
        <v>3657</v>
      </c>
      <c r="B1613" s="1">
        <v>45619</v>
      </c>
      <c r="C1613" t="s">
        <v>1083</v>
      </c>
      <c r="D1613" t="s">
        <v>1824</v>
      </c>
      <c r="E1613" t="s">
        <v>1980</v>
      </c>
      <c r="F1613" s="6">
        <v>4</v>
      </c>
      <c r="G1613" s="8">
        <v>456.32</v>
      </c>
      <c r="H1613" s="10">
        <v>1825.28</v>
      </c>
      <c r="I1613" s="8">
        <f>salesfact[[#This Row],[Total Price ]]*J1613</f>
        <v>401.5616</v>
      </c>
      <c r="J1613" s="9">
        <v>0.22</v>
      </c>
      <c r="K1613" s="4" t="s">
        <v>2049</v>
      </c>
      <c r="L1613" s="10">
        <v>1423.7184</v>
      </c>
    </row>
    <row r="1614" spans="1:12" ht="14.4" x14ac:dyDescent="0.3">
      <c r="A1614" t="s">
        <v>3658</v>
      </c>
      <c r="B1614" s="1">
        <v>45777</v>
      </c>
      <c r="C1614" t="s">
        <v>1415</v>
      </c>
      <c r="D1614" t="s">
        <v>1763</v>
      </c>
      <c r="E1614" t="s">
        <v>1971</v>
      </c>
      <c r="F1614" s="6">
        <v>1</v>
      </c>
      <c r="G1614" s="8">
        <v>905.5</v>
      </c>
      <c r="H1614" s="10">
        <v>905.5</v>
      </c>
      <c r="I1614" s="8">
        <f>salesfact[[#This Row],[Total Price ]]*J1614</f>
        <v>262.59499999999997</v>
      </c>
      <c r="J1614" s="9">
        <v>0.28999999999999998</v>
      </c>
      <c r="K1614" s="4" t="s">
        <v>2049</v>
      </c>
      <c r="L1614" s="10">
        <v>642.90499999999997</v>
      </c>
    </row>
    <row r="1615" spans="1:12" ht="14.4" x14ac:dyDescent="0.3">
      <c r="A1615" t="s">
        <v>3659</v>
      </c>
      <c r="B1615" s="1">
        <v>45523</v>
      </c>
      <c r="C1615" t="s">
        <v>774</v>
      </c>
      <c r="D1615" t="s">
        <v>1704</v>
      </c>
      <c r="E1615" t="s">
        <v>2016</v>
      </c>
      <c r="F1615" s="6">
        <v>3</v>
      </c>
      <c r="G1615" s="8">
        <v>63.19</v>
      </c>
      <c r="H1615" s="10">
        <v>189.57</v>
      </c>
      <c r="I1615" s="8">
        <f>salesfact[[#This Row],[Total Price ]]*J1615</f>
        <v>15.1656</v>
      </c>
      <c r="J1615" s="9">
        <v>0.08</v>
      </c>
      <c r="K1615" s="4" t="s">
        <v>2044</v>
      </c>
      <c r="L1615" s="10">
        <v>174.40440000000001</v>
      </c>
    </row>
    <row r="1616" spans="1:12" ht="14.4" x14ac:dyDescent="0.3">
      <c r="A1616" t="s">
        <v>3660</v>
      </c>
      <c r="B1616" s="1">
        <v>45628</v>
      </c>
      <c r="C1616" t="s">
        <v>244</v>
      </c>
      <c r="D1616" t="s">
        <v>1876</v>
      </c>
      <c r="E1616" t="s">
        <v>1998</v>
      </c>
      <c r="F1616" s="6">
        <v>3</v>
      </c>
      <c r="G1616" s="8">
        <v>687.66</v>
      </c>
      <c r="H1616" s="10">
        <v>2062.98</v>
      </c>
      <c r="I1616" s="8">
        <f>salesfact[[#This Row],[Total Price ]]*J1616</f>
        <v>123.77879999999999</v>
      </c>
      <c r="J1616" s="9">
        <v>0.06</v>
      </c>
      <c r="K1616" s="4" t="s">
        <v>2046</v>
      </c>
      <c r="L1616" s="10">
        <v>1939.2012</v>
      </c>
    </row>
    <row r="1617" spans="1:12" ht="14.4" x14ac:dyDescent="0.3">
      <c r="A1617" t="s">
        <v>3661</v>
      </c>
      <c r="B1617" s="1">
        <v>45742</v>
      </c>
      <c r="C1617" t="s">
        <v>821</v>
      </c>
      <c r="D1617" t="s">
        <v>1792</v>
      </c>
      <c r="E1617" t="s">
        <v>2005</v>
      </c>
      <c r="F1617" s="6">
        <v>4</v>
      </c>
      <c r="G1617" s="8">
        <v>639.05999999999995</v>
      </c>
      <c r="H1617" s="10">
        <v>2556.2399999999998</v>
      </c>
      <c r="I1617" s="8">
        <f>salesfact[[#This Row],[Total Price ]]*J1617</f>
        <v>306.74879999999996</v>
      </c>
      <c r="J1617" s="9">
        <v>0.12</v>
      </c>
      <c r="K1617" s="4" t="s">
        <v>2046</v>
      </c>
      <c r="L1617" s="10">
        <v>2249.4911999999999</v>
      </c>
    </row>
    <row r="1618" spans="1:12" ht="14.4" x14ac:dyDescent="0.3">
      <c r="A1618" t="s">
        <v>3662</v>
      </c>
      <c r="B1618" s="1">
        <v>45456</v>
      </c>
      <c r="C1618" t="s">
        <v>311</v>
      </c>
      <c r="D1618" t="s">
        <v>1879</v>
      </c>
      <c r="E1618" t="s">
        <v>1998</v>
      </c>
      <c r="F1618" s="6">
        <v>1</v>
      </c>
      <c r="G1618" s="8">
        <v>475.15</v>
      </c>
      <c r="H1618" s="10">
        <v>475.15</v>
      </c>
      <c r="I1618" s="8">
        <f>salesfact[[#This Row],[Total Price ]]*J1618</f>
        <v>19.006</v>
      </c>
      <c r="J1618" s="9">
        <v>0.04</v>
      </c>
      <c r="K1618" s="4" t="s">
        <v>2049</v>
      </c>
      <c r="L1618" s="10">
        <v>456.14399999999989</v>
      </c>
    </row>
    <row r="1619" spans="1:12" ht="14.4" x14ac:dyDescent="0.3">
      <c r="A1619" t="s">
        <v>3663</v>
      </c>
      <c r="B1619" s="1">
        <v>45534</v>
      </c>
      <c r="C1619" t="s">
        <v>733</v>
      </c>
      <c r="D1619" t="s">
        <v>1795</v>
      </c>
      <c r="E1619" t="s">
        <v>1995</v>
      </c>
      <c r="F1619" s="6">
        <v>1</v>
      </c>
      <c r="G1619" s="8">
        <v>62.38</v>
      </c>
      <c r="H1619" s="10">
        <v>62.38</v>
      </c>
      <c r="I1619" s="8">
        <f>salesfact[[#This Row],[Total Price ]]*J1619</f>
        <v>4.9904000000000002</v>
      </c>
      <c r="J1619" s="9">
        <v>0.08</v>
      </c>
      <c r="K1619" s="4" t="s">
        <v>2049</v>
      </c>
      <c r="L1619" s="10">
        <v>57.389600000000002</v>
      </c>
    </row>
    <row r="1620" spans="1:12" ht="14.4" x14ac:dyDescent="0.3">
      <c r="A1620" t="s">
        <v>3664</v>
      </c>
      <c r="B1620" s="1">
        <v>45375</v>
      </c>
      <c r="C1620" t="s">
        <v>1226</v>
      </c>
      <c r="D1620" t="s">
        <v>1700</v>
      </c>
      <c r="E1620" t="s">
        <v>1998</v>
      </c>
      <c r="F1620" s="6">
        <v>1</v>
      </c>
      <c r="G1620" s="8">
        <v>977.02</v>
      </c>
      <c r="H1620" s="10">
        <v>977.02</v>
      </c>
      <c r="I1620" s="8">
        <f>salesfact[[#This Row],[Total Price ]]*J1620</f>
        <v>195.404</v>
      </c>
      <c r="J1620" s="9">
        <v>0.2</v>
      </c>
      <c r="K1620" s="4" t="s">
        <v>2049</v>
      </c>
      <c r="L1620" s="10">
        <v>781.61599999999999</v>
      </c>
    </row>
    <row r="1621" spans="1:12" ht="14.4" x14ac:dyDescent="0.3">
      <c r="A1621" t="s">
        <v>3665</v>
      </c>
      <c r="B1621" s="1">
        <v>45546</v>
      </c>
      <c r="C1621" t="s">
        <v>337</v>
      </c>
      <c r="D1621" t="s">
        <v>1915</v>
      </c>
      <c r="E1621" t="s">
        <v>1988</v>
      </c>
      <c r="F1621" s="6">
        <v>2</v>
      </c>
      <c r="G1621" s="8">
        <v>898.81</v>
      </c>
      <c r="H1621" s="10">
        <v>1797.62</v>
      </c>
      <c r="I1621" s="8">
        <f>salesfact[[#This Row],[Total Price ]]*J1621</f>
        <v>449.40499999999997</v>
      </c>
      <c r="J1621" s="9">
        <v>0.25</v>
      </c>
      <c r="K1621" s="4" t="s">
        <v>2044</v>
      </c>
      <c r="L1621" s="10">
        <v>1348.2149999999999</v>
      </c>
    </row>
    <row r="1622" spans="1:12" ht="14.4" x14ac:dyDescent="0.3">
      <c r="A1622" t="s">
        <v>3666</v>
      </c>
      <c r="B1622" s="1">
        <v>45769</v>
      </c>
      <c r="C1622" t="s">
        <v>1219</v>
      </c>
      <c r="D1622" t="s">
        <v>1836</v>
      </c>
      <c r="E1622" t="s">
        <v>1985</v>
      </c>
      <c r="F1622" s="6">
        <v>2</v>
      </c>
      <c r="G1622" s="8">
        <v>422.13</v>
      </c>
      <c r="H1622" s="10">
        <v>844.26</v>
      </c>
      <c r="I1622" s="8">
        <f>salesfact[[#This Row],[Total Price ]]*J1622</f>
        <v>236.39280000000002</v>
      </c>
      <c r="J1622" s="9">
        <v>0.28000000000000003</v>
      </c>
      <c r="K1622" s="4" t="s">
        <v>2044</v>
      </c>
      <c r="L1622" s="10">
        <v>607.86720000000003</v>
      </c>
    </row>
    <row r="1623" spans="1:12" ht="14.4" x14ac:dyDescent="0.3">
      <c r="A1623" t="s">
        <v>3667</v>
      </c>
      <c r="B1623" s="1">
        <v>45524</v>
      </c>
      <c r="C1623" t="s">
        <v>244</v>
      </c>
      <c r="D1623" t="s">
        <v>1763</v>
      </c>
      <c r="E1623" t="s">
        <v>2011</v>
      </c>
      <c r="F1623" s="6">
        <v>1</v>
      </c>
      <c r="G1623" s="8">
        <v>324.56</v>
      </c>
      <c r="H1623" s="10">
        <v>324.56</v>
      </c>
      <c r="I1623" s="8">
        <f>salesfact[[#This Row],[Total Price ]]*J1623</f>
        <v>9.7368000000000006</v>
      </c>
      <c r="J1623" s="9">
        <v>0.03</v>
      </c>
      <c r="K1623" s="4" t="s">
        <v>2049</v>
      </c>
      <c r="L1623" s="10">
        <v>314.82319999999999</v>
      </c>
    </row>
    <row r="1624" spans="1:12" ht="14.4" x14ac:dyDescent="0.3">
      <c r="A1624" t="s">
        <v>3668</v>
      </c>
      <c r="B1624" s="1">
        <v>45531</v>
      </c>
      <c r="C1624" t="s">
        <v>1546</v>
      </c>
      <c r="D1624" t="s">
        <v>1830</v>
      </c>
      <c r="E1624" t="s">
        <v>2023</v>
      </c>
      <c r="F1624" s="6">
        <v>4</v>
      </c>
      <c r="G1624" s="8">
        <v>570.38</v>
      </c>
      <c r="H1624" s="10">
        <v>2281.52</v>
      </c>
      <c r="I1624" s="8">
        <f>salesfact[[#This Row],[Total Price ]]*J1624</f>
        <v>593.1952</v>
      </c>
      <c r="J1624" s="9">
        <v>0.26</v>
      </c>
      <c r="K1624" s="4" t="s">
        <v>2046</v>
      </c>
      <c r="L1624" s="10">
        <v>1688.3248000000001</v>
      </c>
    </row>
    <row r="1625" spans="1:12" ht="14.4" x14ac:dyDescent="0.3">
      <c r="A1625" t="s">
        <v>3669</v>
      </c>
      <c r="B1625" s="1">
        <v>45479</v>
      </c>
      <c r="C1625" t="s">
        <v>1343</v>
      </c>
      <c r="D1625" t="s">
        <v>1763</v>
      </c>
      <c r="E1625" t="s">
        <v>2020</v>
      </c>
      <c r="F1625" s="6">
        <v>2</v>
      </c>
      <c r="G1625" s="8">
        <v>223.73</v>
      </c>
      <c r="H1625" s="10">
        <v>447.46</v>
      </c>
      <c r="I1625" s="8">
        <f>salesfact[[#This Row],[Total Price ]]*J1625</f>
        <v>49.220599999999997</v>
      </c>
      <c r="J1625" s="9">
        <v>0.11</v>
      </c>
      <c r="K1625" s="4" t="s">
        <v>2046</v>
      </c>
      <c r="L1625" s="10">
        <v>398.23939999999999</v>
      </c>
    </row>
    <row r="1626" spans="1:12" ht="14.4" x14ac:dyDescent="0.3">
      <c r="A1626" t="s">
        <v>3670</v>
      </c>
      <c r="B1626" s="1">
        <v>45868</v>
      </c>
      <c r="C1626" t="s">
        <v>1219</v>
      </c>
      <c r="D1626" t="s">
        <v>1924</v>
      </c>
      <c r="E1626" t="s">
        <v>2023</v>
      </c>
      <c r="F1626" s="6">
        <v>4</v>
      </c>
      <c r="G1626" s="8">
        <v>164.93</v>
      </c>
      <c r="H1626" s="10">
        <v>659.72</v>
      </c>
      <c r="I1626" s="8">
        <f>salesfact[[#This Row],[Total Price ]]*J1626</f>
        <v>72.569200000000009</v>
      </c>
      <c r="J1626" s="9">
        <v>0.11</v>
      </c>
      <c r="K1626" s="4" t="s">
        <v>2044</v>
      </c>
      <c r="L1626" s="10">
        <v>587.1508</v>
      </c>
    </row>
    <row r="1627" spans="1:12" ht="14.4" x14ac:dyDescent="0.3">
      <c r="A1627" t="s">
        <v>3671</v>
      </c>
      <c r="B1627" s="1">
        <v>45569</v>
      </c>
      <c r="C1627" t="s">
        <v>909</v>
      </c>
      <c r="D1627" t="s">
        <v>1700</v>
      </c>
      <c r="E1627" t="s">
        <v>1998</v>
      </c>
      <c r="F1627" s="6">
        <v>3</v>
      </c>
      <c r="G1627" s="8">
        <v>326.66000000000003</v>
      </c>
      <c r="H1627" s="10">
        <v>979.98</v>
      </c>
      <c r="I1627" s="8">
        <f>salesfact[[#This Row],[Total Price ]]*J1627</f>
        <v>274.39440000000002</v>
      </c>
      <c r="J1627" s="9">
        <v>0.28000000000000003</v>
      </c>
      <c r="K1627" s="4" t="s">
        <v>2049</v>
      </c>
      <c r="L1627" s="10">
        <v>705.5856</v>
      </c>
    </row>
    <row r="1628" spans="1:12" ht="14.4" x14ac:dyDescent="0.3">
      <c r="A1628" t="s">
        <v>3672</v>
      </c>
      <c r="B1628" s="1">
        <v>45382</v>
      </c>
      <c r="C1628" t="s">
        <v>705</v>
      </c>
      <c r="D1628" t="s">
        <v>1643</v>
      </c>
      <c r="E1628" t="s">
        <v>2020</v>
      </c>
      <c r="F1628" s="6">
        <v>2</v>
      </c>
      <c r="G1628" s="8">
        <v>462.93</v>
      </c>
      <c r="H1628" s="10">
        <v>925.86</v>
      </c>
      <c r="I1628" s="8">
        <f>salesfact[[#This Row],[Total Price ]]*J1628</f>
        <v>157.39620000000002</v>
      </c>
      <c r="J1628" s="9">
        <v>0.17</v>
      </c>
      <c r="K1628" s="4" t="s">
        <v>2046</v>
      </c>
      <c r="L1628" s="10">
        <v>768.46379999999999</v>
      </c>
    </row>
    <row r="1629" spans="1:12" ht="14.4" x14ac:dyDescent="0.3">
      <c r="A1629" t="s">
        <v>3673</v>
      </c>
      <c r="B1629" s="1">
        <v>45885</v>
      </c>
      <c r="C1629" t="s">
        <v>596</v>
      </c>
      <c r="D1629" t="s">
        <v>1638</v>
      </c>
      <c r="E1629" t="s">
        <v>2023</v>
      </c>
      <c r="F1629" s="6">
        <v>3</v>
      </c>
      <c r="G1629" s="8">
        <v>60.26</v>
      </c>
      <c r="H1629" s="10">
        <v>180.78</v>
      </c>
      <c r="I1629" s="8">
        <f>salesfact[[#This Row],[Total Price ]]*J1629</f>
        <v>7.2312000000000003</v>
      </c>
      <c r="J1629" s="9">
        <v>0.04</v>
      </c>
      <c r="K1629" s="4" t="s">
        <v>2044</v>
      </c>
      <c r="L1629" s="10">
        <v>173.5488</v>
      </c>
    </row>
    <row r="1630" spans="1:12" ht="14.4" x14ac:dyDescent="0.3">
      <c r="A1630" t="s">
        <v>3674</v>
      </c>
      <c r="B1630" s="1">
        <v>45829</v>
      </c>
      <c r="C1630" t="s">
        <v>327</v>
      </c>
      <c r="D1630" t="s">
        <v>1763</v>
      </c>
      <c r="E1630" t="s">
        <v>2005</v>
      </c>
      <c r="F1630" s="6">
        <v>3</v>
      </c>
      <c r="G1630" s="8">
        <v>109.5</v>
      </c>
      <c r="H1630" s="10">
        <v>328.5</v>
      </c>
      <c r="I1630" s="8">
        <f>salesfact[[#This Row],[Total Price ]]*J1630</f>
        <v>19.71</v>
      </c>
      <c r="J1630" s="9">
        <v>0.06</v>
      </c>
      <c r="K1630" s="4" t="s">
        <v>2049</v>
      </c>
      <c r="L1630" s="10">
        <v>308.79000000000002</v>
      </c>
    </row>
    <row r="1631" spans="1:12" ht="14.4" x14ac:dyDescent="0.3">
      <c r="A1631" t="s">
        <v>3675</v>
      </c>
      <c r="B1631" s="1">
        <v>45721</v>
      </c>
      <c r="C1631" t="s">
        <v>1311</v>
      </c>
      <c r="D1631" t="s">
        <v>1876</v>
      </c>
      <c r="E1631" t="s">
        <v>2023</v>
      </c>
      <c r="F1631" s="6">
        <v>1</v>
      </c>
      <c r="G1631" s="8">
        <v>505.83</v>
      </c>
      <c r="H1631" s="10">
        <v>505.83</v>
      </c>
      <c r="I1631" s="8">
        <f>salesfact[[#This Row],[Total Price ]]*J1631</f>
        <v>70.816200000000009</v>
      </c>
      <c r="J1631" s="9">
        <v>0.14000000000000001</v>
      </c>
      <c r="K1631" s="4" t="s">
        <v>2049</v>
      </c>
      <c r="L1631" s="10">
        <v>435.0138</v>
      </c>
    </row>
    <row r="1632" spans="1:12" ht="14.4" x14ac:dyDescent="0.3">
      <c r="A1632" t="s">
        <v>3676</v>
      </c>
      <c r="B1632" s="1">
        <v>45511</v>
      </c>
      <c r="C1632" t="s">
        <v>645</v>
      </c>
      <c r="D1632" t="s">
        <v>1960</v>
      </c>
      <c r="E1632" t="s">
        <v>2008</v>
      </c>
      <c r="F1632" s="6">
        <v>2</v>
      </c>
      <c r="G1632" s="8">
        <v>443.15</v>
      </c>
      <c r="H1632" s="10">
        <v>886.3</v>
      </c>
      <c r="I1632" s="8">
        <f>salesfact[[#This Row],[Total Price ]]*J1632</f>
        <v>239.30100000000002</v>
      </c>
      <c r="J1632" s="9">
        <v>0.27</v>
      </c>
      <c r="K1632" s="4" t="s">
        <v>2046</v>
      </c>
      <c r="L1632" s="10">
        <v>646.99899999999991</v>
      </c>
    </row>
    <row r="1633" spans="1:12" ht="14.4" x14ac:dyDescent="0.3">
      <c r="A1633" t="s">
        <v>3677</v>
      </c>
      <c r="B1633" s="1">
        <v>45739</v>
      </c>
      <c r="C1633" t="s">
        <v>1622</v>
      </c>
      <c r="D1633" t="s">
        <v>1668</v>
      </c>
      <c r="E1633" t="s">
        <v>1998</v>
      </c>
      <c r="F1633" s="6">
        <v>2</v>
      </c>
      <c r="G1633" s="8">
        <v>784.26</v>
      </c>
      <c r="H1633" s="10">
        <v>1568.52</v>
      </c>
      <c r="I1633" s="8">
        <f>salesfact[[#This Row],[Total Price ]]*J1633</f>
        <v>360.75960000000003</v>
      </c>
      <c r="J1633" s="9">
        <v>0.23</v>
      </c>
      <c r="K1633" s="4" t="s">
        <v>2046</v>
      </c>
      <c r="L1633" s="10">
        <v>1207.7603999999999</v>
      </c>
    </row>
    <row r="1634" spans="1:12" ht="14.4" x14ac:dyDescent="0.3">
      <c r="A1634" t="s">
        <v>3678</v>
      </c>
      <c r="B1634" s="1">
        <v>45533</v>
      </c>
      <c r="C1634" t="s">
        <v>1512</v>
      </c>
      <c r="D1634" t="s">
        <v>1779</v>
      </c>
      <c r="E1634" t="s">
        <v>2011</v>
      </c>
      <c r="F1634" s="6">
        <v>3</v>
      </c>
      <c r="G1634" s="8">
        <v>590.30999999999995</v>
      </c>
      <c r="H1634" s="10">
        <v>1770.9299999999998</v>
      </c>
      <c r="I1634" s="8">
        <f>salesfact[[#This Row],[Total Price ]]*J1634</f>
        <v>301.05809999999997</v>
      </c>
      <c r="J1634" s="9">
        <v>0.17</v>
      </c>
      <c r="K1634" s="4" t="s">
        <v>2046</v>
      </c>
      <c r="L1634" s="10">
        <v>1469.8719000000001</v>
      </c>
    </row>
    <row r="1635" spans="1:12" ht="14.4" x14ac:dyDescent="0.3">
      <c r="A1635" t="s">
        <v>3679</v>
      </c>
      <c r="B1635" s="1">
        <v>45553</v>
      </c>
      <c r="C1635" t="s">
        <v>503</v>
      </c>
      <c r="D1635" t="s">
        <v>1873</v>
      </c>
      <c r="E1635" t="s">
        <v>2023</v>
      </c>
      <c r="F1635" s="6">
        <v>1</v>
      </c>
      <c r="G1635" s="8">
        <v>696.13</v>
      </c>
      <c r="H1635" s="10">
        <v>696.13</v>
      </c>
      <c r="I1635" s="8">
        <f>salesfact[[#This Row],[Total Price ]]*J1635</f>
        <v>41.767800000000001</v>
      </c>
      <c r="J1635" s="9">
        <v>0.06</v>
      </c>
      <c r="K1635" s="4" t="s">
        <v>2049</v>
      </c>
      <c r="L1635" s="10">
        <v>654.36219999999992</v>
      </c>
    </row>
    <row r="1636" spans="1:12" ht="14.4" x14ac:dyDescent="0.3">
      <c r="A1636" t="s">
        <v>3680</v>
      </c>
      <c r="B1636" s="1">
        <v>45341</v>
      </c>
      <c r="C1636" t="s">
        <v>450</v>
      </c>
      <c r="D1636" t="s">
        <v>1818</v>
      </c>
      <c r="E1636" t="s">
        <v>1995</v>
      </c>
      <c r="F1636" s="6">
        <v>4</v>
      </c>
      <c r="G1636" s="8">
        <v>194.39</v>
      </c>
      <c r="H1636" s="10">
        <v>777.56</v>
      </c>
      <c r="I1636" s="8">
        <f>salesfact[[#This Row],[Total Price ]]*J1636</f>
        <v>194.39</v>
      </c>
      <c r="J1636" s="9">
        <v>0.25</v>
      </c>
      <c r="K1636" s="4" t="s">
        <v>2044</v>
      </c>
      <c r="L1636" s="10">
        <v>583.16999999999996</v>
      </c>
    </row>
    <row r="1637" spans="1:12" ht="14.4" x14ac:dyDescent="0.3">
      <c r="A1637" t="s">
        <v>3681</v>
      </c>
      <c r="B1637" s="1">
        <v>45430</v>
      </c>
      <c r="C1637" t="s">
        <v>1159</v>
      </c>
      <c r="D1637" t="s">
        <v>1760</v>
      </c>
      <c r="E1637" t="s">
        <v>1976</v>
      </c>
      <c r="F1637" s="6">
        <v>1</v>
      </c>
      <c r="G1637" s="8">
        <v>339.7</v>
      </c>
      <c r="H1637" s="10">
        <v>339.7</v>
      </c>
      <c r="I1637" s="8">
        <f>salesfact[[#This Row],[Total Price ]]*J1637</f>
        <v>33.97</v>
      </c>
      <c r="J1637" s="9">
        <v>0.1</v>
      </c>
      <c r="K1637" s="4" t="s">
        <v>2044</v>
      </c>
      <c r="L1637" s="10">
        <v>305.73</v>
      </c>
    </row>
    <row r="1638" spans="1:12" ht="14.4" x14ac:dyDescent="0.3">
      <c r="A1638" t="s">
        <v>3682</v>
      </c>
      <c r="B1638" s="1">
        <v>45912</v>
      </c>
      <c r="C1638" t="s">
        <v>236</v>
      </c>
      <c r="D1638" t="s">
        <v>1869</v>
      </c>
      <c r="E1638" t="s">
        <v>2016</v>
      </c>
      <c r="F1638" s="6">
        <v>4</v>
      </c>
      <c r="G1638" s="8">
        <v>463.16</v>
      </c>
      <c r="H1638" s="10">
        <v>1852.64</v>
      </c>
      <c r="I1638" s="8">
        <f>salesfact[[#This Row],[Total Price ]]*J1638</f>
        <v>500.21280000000007</v>
      </c>
      <c r="J1638" s="9">
        <v>0.27</v>
      </c>
      <c r="K1638" s="4" t="s">
        <v>2046</v>
      </c>
      <c r="L1638" s="10">
        <v>1352.4272000000001</v>
      </c>
    </row>
    <row r="1639" spans="1:12" ht="14.4" x14ac:dyDescent="0.3">
      <c r="A1639" t="s">
        <v>3683</v>
      </c>
      <c r="B1639" s="1">
        <v>45709</v>
      </c>
      <c r="C1639" t="s">
        <v>461</v>
      </c>
      <c r="D1639" t="s">
        <v>1659</v>
      </c>
      <c r="E1639" t="s">
        <v>2008</v>
      </c>
      <c r="F1639" s="6">
        <v>2</v>
      </c>
      <c r="G1639" s="8">
        <v>824.91</v>
      </c>
      <c r="H1639" s="10">
        <v>1649.82</v>
      </c>
      <c r="I1639" s="8">
        <f>salesfact[[#This Row],[Total Price ]]*J1639</f>
        <v>148.4838</v>
      </c>
      <c r="J1639" s="9">
        <v>0.09</v>
      </c>
      <c r="K1639" s="4" t="s">
        <v>2044</v>
      </c>
      <c r="L1639" s="10">
        <v>1501.3362</v>
      </c>
    </row>
    <row r="1640" spans="1:12" ht="14.4" x14ac:dyDescent="0.3">
      <c r="A1640" t="s">
        <v>3684</v>
      </c>
      <c r="B1640" s="1">
        <v>45520</v>
      </c>
      <c r="C1640" t="s">
        <v>324</v>
      </c>
      <c r="D1640" t="s">
        <v>1659</v>
      </c>
      <c r="E1640" t="s">
        <v>1980</v>
      </c>
      <c r="F1640" s="6">
        <v>4</v>
      </c>
      <c r="G1640" s="8">
        <v>796.89</v>
      </c>
      <c r="H1640" s="10">
        <v>3187.56</v>
      </c>
      <c r="I1640" s="8">
        <f>salesfact[[#This Row],[Total Price ]]*J1640</f>
        <v>541.88520000000005</v>
      </c>
      <c r="J1640" s="9">
        <v>0.17</v>
      </c>
      <c r="K1640" s="4" t="s">
        <v>2044</v>
      </c>
      <c r="L1640" s="10">
        <v>2645.6747999999998</v>
      </c>
    </row>
    <row r="1641" spans="1:12" ht="14.4" x14ac:dyDescent="0.3">
      <c r="A1641" t="s">
        <v>3685</v>
      </c>
      <c r="B1641" s="1">
        <v>45478</v>
      </c>
      <c r="C1641" t="s">
        <v>883</v>
      </c>
      <c r="D1641" t="s">
        <v>1738</v>
      </c>
      <c r="E1641" t="s">
        <v>2026</v>
      </c>
      <c r="F1641" s="6">
        <v>3</v>
      </c>
      <c r="G1641" s="8">
        <v>543.92999999999995</v>
      </c>
      <c r="H1641" s="10">
        <v>1631.79</v>
      </c>
      <c r="I1641" s="8">
        <f>salesfact[[#This Row],[Total Price ]]*J1641</f>
        <v>489.53699999999998</v>
      </c>
      <c r="J1641" s="9">
        <v>0.3</v>
      </c>
      <c r="K1641" s="4" t="s">
        <v>2049</v>
      </c>
      <c r="L1641" s="10">
        <v>1142.2529999999999</v>
      </c>
    </row>
    <row r="1642" spans="1:12" ht="14.4" x14ac:dyDescent="0.3">
      <c r="A1642" t="s">
        <v>3686</v>
      </c>
      <c r="B1642" s="1">
        <v>45496</v>
      </c>
      <c r="C1642" t="s">
        <v>675</v>
      </c>
      <c r="D1642" t="s">
        <v>1696</v>
      </c>
      <c r="E1642" t="s">
        <v>1998</v>
      </c>
      <c r="F1642" s="6">
        <v>2</v>
      </c>
      <c r="G1642" s="8">
        <v>44.65</v>
      </c>
      <c r="H1642" s="10">
        <v>89.3</v>
      </c>
      <c r="I1642" s="8">
        <f>salesfact[[#This Row],[Total Price ]]*J1642</f>
        <v>2.6789999999999998</v>
      </c>
      <c r="J1642" s="9">
        <v>0.03</v>
      </c>
      <c r="K1642" s="4" t="s">
        <v>2046</v>
      </c>
      <c r="L1642" s="10">
        <v>86.620999999999995</v>
      </c>
    </row>
    <row r="1643" spans="1:12" ht="14.4" x14ac:dyDescent="0.3">
      <c r="A1643" t="s">
        <v>3687</v>
      </c>
      <c r="B1643" s="1">
        <v>45742</v>
      </c>
      <c r="C1643" t="s">
        <v>913</v>
      </c>
      <c r="D1643" t="s">
        <v>1833</v>
      </c>
      <c r="E1643" t="s">
        <v>1971</v>
      </c>
      <c r="F1643" s="6">
        <v>4</v>
      </c>
      <c r="G1643" s="8">
        <v>827.39</v>
      </c>
      <c r="H1643" s="10">
        <v>3309.56</v>
      </c>
      <c r="I1643" s="8">
        <f>salesfact[[#This Row],[Total Price ]]*J1643</f>
        <v>198.5736</v>
      </c>
      <c r="J1643" s="9">
        <v>0.06</v>
      </c>
      <c r="K1643" s="4" t="s">
        <v>2049</v>
      </c>
      <c r="L1643" s="10">
        <v>3110.9863999999998</v>
      </c>
    </row>
    <row r="1644" spans="1:12" ht="14.4" x14ac:dyDescent="0.3">
      <c r="A1644" t="s">
        <v>3688</v>
      </c>
      <c r="B1644" s="1">
        <v>45301</v>
      </c>
      <c r="C1644" t="s">
        <v>1093</v>
      </c>
      <c r="D1644" t="s">
        <v>1696</v>
      </c>
      <c r="E1644" t="s">
        <v>2013</v>
      </c>
      <c r="F1644" s="6">
        <v>2</v>
      </c>
      <c r="G1644" s="8">
        <v>403.2</v>
      </c>
      <c r="H1644" s="10">
        <v>806.4</v>
      </c>
      <c r="I1644" s="8">
        <f>salesfact[[#This Row],[Total Price ]]*J1644</f>
        <v>169.34399999999999</v>
      </c>
      <c r="J1644" s="9">
        <v>0.21</v>
      </c>
      <c r="K1644" s="4" t="s">
        <v>2046</v>
      </c>
      <c r="L1644" s="10">
        <v>637.05600000000004</v>
      </c>
    </row>
    <row r="1645" spans="1:12" ht="14.4" x14ac:dyDescent="0.3">
      <c r="A1645" t="s">
        <v>3689</v>
      </c>
      <c r="B1645" s="1">
        <v>45547</v>
      </c>
      <c r="C1645" t="s">
        <v>100</v>
      </c>
      <c r="D1645" t="s">
        <v>1924</v>
      </c>
      <c r="E1645" t="s">
        <v>2016</v>
      </c>
      <c r="F1645" s="6">
        <v>4</v>
      </c>
      <c r="G1645" s="8">
        <v>292.31</v>
      </c>
      <c r="H1645" s="10">
        <v>1169.24</v>
      </c>
      <c r="I1645" s="8">
        <f>salesfact[[#This Row],[Total Price ]]*J1645</f>
        <v>315.69480000000004</v>
      </c>
      <c r="J1645" s="9">
        <v>0.27</v>
      </c>
      <c r="K1645" s="4" t="s">
        <v>2046</v>
      </c>
      <c r="L1645" s="10">
        <v>853.54520000000002</v>
      </c>
    </row>
    <row r="1646" spans="1:12" ht="14.4" x14ac:dyDescent="0.3">
      <c r="A1646" t="s">
        <v>3690</v>
      </c>
      <c r="B1646" s="1">
        <v>45806</v>
      </c>
      <c r="C1646" t="s">
        <v>1611</v>
      </c>
      <c r="D1646" t="s">
        <v>1648</v>
      </c>
      <c r="E1646" t="s">
        <v>2008</v>
      </c>
      <c r="F1646" s="6">
        <v>1</v>
      </c>
      <c r="G1646" s="8">
        <v>948.33</v>
      </c>
      <c r="H1646" s="10">
        <v>948.33</v>
      </c>
      <c r="I1646" s="8">
        <f>salesfact[[#This Row],[Total Price ]]*J1646</f>
        <v>104.3163</v>
      </c>
      <c r="J1646" s="9">
        <v>0.11</v>
      </c>
      <c r="K1646" s="4" t="s">
        <v>2044</v>
      </c>
      <c r="L1646" s="10">
        <v>844.01370000000009</v>
      </c>
    </row>
    <row r="1647" spans="1:12" ht="14.4" x14ac:dyDescent="0.3">
      <c r="A1647" t="s">
        <v>3691</v>
      </c>
      <c r="B1647" s="1">
        <v>45294</v>
      </c>
      <c r="C1647" t="s">
        <v>1195</v>
      </c>
      <c r="D1647" t="s">
        <v>1779</v>
      </c>
      <c r="E1647" t="s">
        <v>1992</v>
      </c>
      <c r="F1647" s="6">
        <v>1</v>
      </c>
      <c r="G1647" s="8">
        <v>702.27</v>
      </c>
      <c r="H1647" s="10">
        <v>702.27</v>
      </c>
      <c r="I1647" s="8">
        <f>salesfact[[#This Row],[Total Price ]]*J1647</f>
        <v>119.38590000000001</v>
      </c>
      <c r="J1647" s="9">
        <v>0.17</v>
      </c>
      <c r="K1647" s="4" t="s">
        <v>2049</v>
      </c>
      <c r="L1647" s="10">
        <v>582.88409999999999</v>
      </c>
    </row>
    <row r="1648" spans="1:12" ht="14.4" x14ac:dyDescent="0.3">
      <c r="A1648" t="s">
        <v>3692</v>
      </c>
      <c r="B1648" s="1">
        <v>45875</v>
      </c>
      <c r="C1648" t="s">
        <v>204</v>
      </c>
      <c r="D1648" t="s">
        <v>1750</v>
      </c>
      <c r="E1648" t="s">
        <v>1985</v>
      </c>
      <c r="F1648" s="6">
        <v>2</v>
      </c>
      <c r="G1648" s="8">
        <v>379.28</v>
      </c>
      <c r="H1648" s="10">
        <v>758.56</v>
      </c>
      <c r="I1648" s="8">
        <f>salesfact[[#This Row],[Total Price ]]*J1648</f>
        <v>197.22559999999999</v>
      </c>
      <c r="J1648" s="9">
        <v>0.26</v>
      </c>
      <c r="K1648" s="4" t="s">
        <v>2044</v>
      </c>
      <c r="L1648" s="10">
        <v>561.33439999999996</v>
      </c>
    </row>
    <row r="1649" spans="1:12" ht="14.4" x14ac:dyDescent="0.3">
      <c r="A1649" t="s">
        <v>3693</v>
      </c>
      <c r="B1649" s="1">
        <v>45669</v>
      </c>
      <c r="C1649" t="s">
        <v>544</v>
      </c>
      <c r="D1649" t="s">
        <v>1804</v>
      </c>
      <c r="E1649" t="s">
        <v>1971</v>
      </c>
      <c r="F1649" s="6">
        <v>4</v>
      </c>
      <c r="G1649" s="8">
        <v>92.35</v>
      </c>
      <c r="H1649" s="10">
        <v>369.4</v>
      </c>
      <c r="I1649" s="8">
        <f>salesfact[[#This Row],[Total Price ]]*J1649</f>
        <v>55.41</v>
      </c>
      <c r="J1649" s="9">
        <v>0.15</v>
      </c>
      <c r="K1649" s="4" t="s">
        <v>2044</v>
      </c>
      <c r="L1649" s="10">
        <v>313.99</v>
      </c>
    </row>
    <row r="1650" spans="1:12" ht="14.4" x14ac:dyDescent="0.3">
      <c r="A1650" t="s">
        <v>3694</v>
      </c>
      <c r="B1650" s="1">
        <v>45606</v>
      </c>
      <c r="C1650" t="s">
        <v>821</v>
      </c>
      <c r="D1650" t="s">
        <v>1779</v>
      </c>
      <c r="E1650" t="s">
        <v>2013</v>
      </c>
      <c r="F1650" s="6">
        <v>4</v>
      </c>
      <c r="G1650" s="8">
        <v>721.54</v>
      </c>
      <c r="H1650" s="10">
        <v>2886.16</v>
      </c>
      <c r="I1650" s="8">
        <f>salesfact[[#This Row],[Total Price ]]*J1650</f>
        <v>606.09359999999992</v>
      </c>
      <c r="J1650" s="9">
        <v>0.21</v>
      </c>
      <c r="K1650" s="4" t="s">
        <v>2044</v>
      </c>
      <c r="L1650" s="10">
        <v>2280.0664000000002</v>
      </c>
    </row>
    <row r="1651" spans="1:12" ht="14.4" x14ac:dyDescent="0.3">
      <c r="A1651" t="s">
        <v>3695</v>
      </c>
      <c r="B1651" s="1">
        <v>45787</v>
      </c>
      <c r="C1651" t="s">
        <v>257</v>
      </c>
      <c r="D1651" t="s">
        <v>1776</v>
      </c>
      <c r="E1651" t="s">
        <v>2005</v>
      </c>
      <c r="F1651" s="6">
        <v>1</v>
      </c>
      <c r="G1651" s="8">
        <v>228.69</v>
      </c>
      <c r="H1651" s="10">
        <v>228.69</v>
      </c>
      <c r="I1651" s="8">
        <f>salesfact[[#This Row],[Total Price ]]*J1651</f>
        <v>32.016600000000004</v>
      </c>
      <c r="J1651" s="9">
        <v>0.14000000000000001</v>
      </c>
      <c r="K1651" s="4" t="s">
        <v>2044</v>
      </c>
      <c r="L1651" s="10">
        <v>196.67339999999999</v>
      </c>
    </row>
    <row r="1652" spans="1:12" ht="14.4" x14ac:dyDescent="0.3">
      <c r="A1652" t="s">
        <v>3696</v>
      </c>
      <c r="B1652" s="1">
        <v>45929</v>
      </c>
      <c r="C1652" t="s">
        <v>1228</v>
      </c>
      <c r="D1652" t="s">
        <v>1824</v>
      </c>
      <c r="E1652" t="s">
        <v>2008</v>
      </c>
      <c r="F1652" s="6">
        <v>1</v>
      </c>
      <c r="G1652" s="8">
        <v>899.09</v>
      </c>
      <c r="H1652" s="10">
        <v>899.09</v>
      </c>
      <c r="I1652" s="8">
        <f>salesfact[[#This Row],[Total Price ]]*J1652</f>
        <v>179.81800000000001</v>
      </c>
      <c r="J1652" s="9">
        <v>0.2</v>
      </c>
      <c r="K1652" s="4" t="s">
        <v>2046</v>
      </c>
      <c r="L1652" s="10">
        <v>719.27200000000005</v>
      </c>
    </row>
    <row r="1653" spans="1:12" ht="14.4" x14ac:dyDescent="0.3">
      <c r="A1653" t="s">
        <v>3697</v>
      </c>
      <c r="B1653" s="1">
        <v>45379</v>
      </c>
      <c r="C1653" t="s">
        <v>1318</v>
      </c>
      <c r="D1653" t="s">
        <v>1673</v>
      </c>
      <c r="E1653" t="s">
        <v>2001</v>
      </c>
      <c r="F1653" s="6">
        <v>4</v>
      </c>
      <c r="G1653" s="8">
        <v>195.75</v>
      </c>
      <c r="H1653" s="10">
        <v>783</v>
      </c>
      <c r="I1653" s="8">
        <f>salesfact[[#This Row],[Total Price ]]*J1653</f>
        <v>133.11000000000001</v>
      </c>
      <c r="J1653" s="9">
        <v>0.17</v>
      </c>
      <c r="K1653" s="4" t="s">
        <v>2044</v>
      </c>
      <c r="L1653" s="10">
        <v>649.89</v>
      </c>
    </row>
    <row r="1654" spans="1:12" ht="14.4" x14ac:dyDescent="0.3">
      <c r="A1654" t="s">
        <v>3698</v>
      </c>
      <c r="B1654" s="1">
        <v>45532</v>
      </c>
      <c r="C1654" t="s">
        <v>1436</v>
      </c>
      <c r="D1654" t="s">
        <v>1945</v>
      </c>
      <c r="E1654" t="s">
        <v>2020</v>
      </c>
      <c r="F1654" s="6">
        <v>3</v>
      </c>
      <c r="G1654" s="8">
        <v>199.13</v>
      </c>
      <c r="H1654" s="10">
        <v>597.39</v>
      </c>
      <c r="I1654" s="8">
        <f>salesfact[[#This Row],[Total Price ]]*J1654</f>
        <v>143.37359999999998</v>
      </c>
      <c r="J1654" s="9">
        <v>0.24</v>
      </c>
      <c r="K1654" s="4" t="s">
        <v>2044</v>
      </c>
      <c r="L1654" s="10">
        <v>454.01639999999998</v>
      </c>
    </row>
    <row r="1655" spans="1:12" ht="14.4" x14ac:dyDescent="0.3">
      <c r="A1655" t="s">
        <v>3699</v>
      </c>
      <c r="B1655" s="1">
        <v>45466</v>
      </c>
      <c r="C1655" t="s">
        <v>635</v>
      </c>
      <c r="D1655" t="s">
        <v>1725</v>
      </c>
      <c r="E1655" t="s">
        <v>2018</v>
      </c>
      <c r="F1655" s="6">
        <v>2</v>
      </c>
      <c r="G1655" s="8">
        <v>833.62</v>
      </c>
      <c r="H1655" s="10">
        <v>1667.24</v>
      </c>
      <c r="I1655" s="8">
        <f>salesfact[[#This Row],[Total Price ]]*J1655</f>
        <v>300.10320000000002</v>
      </c>
      <c r="J1655" s="9">
        <v>0.18</v>
      </c>
      <c r="K1655" s="4" t="s">
        <v>2044</v>
      </c>
      <c r="L1655" s="10">
        <v>1367.1368</v>
      </c>
    </row>
    <row r="1656" spans="1:12" ht="14.4" x14ac:dyDescent="0.3">
      <c r="A1656" t="s">
        <v>3700</v>
      </c>
      <c r="B1656" s="1">
        <v>45395</v>
      </c>
      <c r="C1656" t="s">
        <v>1590</v>
      </c>
      <c r="D1656" t="s">
        <v>1891</v>
      </c>
      <c r="E1656" t="s">
        <v>1971</v>
      </c>
      <c r="F1656" s="6">
        <v>1</v>
      </c>
      <c r="G1656" s="8">
        <v>676.26</v>
      </c>
      <c r="H1656" s="10">
        <v>676.26</v>
      </c>
      <c r="I1656" s="8">
        <f>salesfact[[#This Row],[Total Price ]]*J1656</f>
        <v>94.676400000000001</v>
      </c>
      <c r="J1656" s="9">
        <v>0.14000000000000001</v>
      </c>
      <c r="K1656" s="4" t="s">
        <v>2044</v>
      </c>
      <c r="L1656" s="10">
        <v>581.58359999999993</v>
      </c>
    </row>
    <row r="1657" spans="1:12" ht="14.4" x14ac:dyDescent="0.3">
      <c r="A1657" t="s">
        <v>3701</v>
      </c>
      <c r="B1657" s="1">
        <v>45708</v>
      </c>
      <c r="C1657" t="s">
        <v>166</v>
      </c>
      <c r="D1657" t="s">
        <v>1845</v>
      </c>
      <c r="E1657" t="s">
        <v>2005</v>
      </c>
      <c r="F1657" s="6">
        <v>2</v>
      </c>
      <c r="G1657" s="8">
        <v>666.49</v>
      </c>
      <c r="H1657" s="10">
        <v>1332.98</v>
      </c>
      <c r="I1657" s="8">
        <f>salesfact[[#This Row],[Total Price ]]*J1657</f>
        <v>79.978799999999993</v>
      </c>
      <c r="J1657" s="9">
        <v>0.06</v>
      </c>
      <c r="K1657" s="4" t="s">
        <v>2044</v>
      </c>
      <c r="L1657" s="10">
        <v>1253.0011999999999</v>
      </c>
    </row>
    <row r="1658" spans="1:12" ht="14.4" x14ac:dyDescent="0.3">
      <c r="A1658" t="s">
        <v>3702</v>
      </c>
      <c r="B1658" s="1">
        <v>45735</v>
      </c>
      <c r="C1658" t="s">
        <v>1526</v>
      </c>
      <c r="D1658" t="s">
        <v>1700</v>
      </c>
      <c r="E1658" t="s">
        <v>1988</v>
      </c>
      <c r="F1658" s="6">
        <v>3</v>
      </c>
      <c r="G1658" s="8">
        <v>471.19</v>
      </c>
      <c r="H1658" s="10">
        <v>1413.57</v>
      </c>
      <c r="I1658" s="8">
        <f>salesfact[[#This Row],[Total Price ]]*J1658</f>
        <v>395.7996</v>
      </c>
      <c r="J1658" s="9">
        <v>0.28000000000000003</v>
      </c>
      <c r="K1658" s="4" t="s">
        <v>2049</v>
      </c>
      <c r="L1658" s="10">
        <v>1017.7704</v>
      </c>
    </row>
    <row r="1659" spans="1:12" ht="14.4" x14ac:dyDescent="0.3">
      <c r="A1659" t="s">
        <v>3703</v>
      </c>
      <c r="B1659" s="1">
        <v>45237</v>
      </c>
      <c r="C1659" t="s">
        <v>500</v>
      </c>
      <c r="D1659" t="s">
        <v>1673</v>
      </c>
      <c r="E1659" t="s">
        <v>1985</v>
      </c>
      <c r="F1659" s="6">
        <v>4</v>
      </c>
      <c r="G1659" s="8">
        <v>555.65</v>
      </c>
      <c r="H1659" s="10">
        <v>2222.6</v>
      </c>
      <c r="I1659" s="8">
        <f>salesfact[[#This Row],[Total Price ]]*J1659</f>
        <v>555.65</v>
      </c>
      <c r="J1659" s="9">
        <v>0.25</v>
      </c>
      <c r="K1659" s="4" t="s">
        <v>2049</v>
      </c>
      <c r="L1659" s="10">
        <v>1666.95</v>
      </c>
    </row>
    <row r="1660" spans="1:12" ht="14.4" x14ac:dyDescent="0.3">
      <c r="A1660" t="s">
        <v>3704</v>
      </c>
      <c r="B1660" s="1">
        <v>45282</v>
      </c>
      <c r="C1660" t="s">
        <v>180</v>
      </c>
      <c r="D1660" t="s">
        <v>1951</v>
      </c>
      <c r="E1660" t="s">
        <v>2018</v>
      </c>
      <c r="F1660" s="6">
        <v>2</v>
      </c>
      <c r="G1660" s="8">
        <v>100.42</v>
      </c>
      <c r="H1660" s="10">
        <v>200.84</v>
      </c>
      <c r="I1660" s="8">
        <f>salesfact[[#This Row],[Total Price ]]*J1660</f>
        <v>12.0504</v>
      </c>
      <c r="J1660" s="9">
        <v>0.06</v>
      </c>
      <c r="K1660" s="4" t="s">
        <v>2044</v>
      </c>
      <c r="L1660" s="10">
        <v>188.78960000000001</v>
      </c>
    </row>
    <row r="1661" spans="1:12" ht="14.4" x14ac:dyDescent="0.3">
      <c r="A1661" t="s">
        <v>3705</v>
      </c>
      <c r="B1661" s="1">
        <v>45337</v>
      </c>
      <c r="C1661" t="s">
        <v>244</v>
      </c>
      <c r="D1661" t="s">
        <v>1960</v>
      </c>
      <c r="E1661" t="s">
        <v>2029</v>
      </c>
      <c r="F1661" s="6">
        <v>3</v>
      </c>
      <c r="G1661" s="8">
        <v>981.69</v>
      </c>
      <c r="H1661" s="10">
        <v>2945.07</v>
      </c>
      <c r="I1661" s="8">
        <f>salesfact[[#This Row],[Total Price ]]*J1661</f>
        <v>147.2535</v>
      </c>
      <c r="J1661" s="9">
        <v>0.05</v>
      </c>
      <c r="K1661" s="4" t="s">
        <v>2049</v>
      </c>
      <c r="L1661" s="10">
        <v>2797.8164999999999</v>
      </c>
    </row>
    <row r="1662" spans="1:12" ht="14.4" x14ac:dyDescent="0.3">
      <c r="A1662" t="s">
        <v>3706</v>
      </c>
      <c r="B1662" s="1">
        <v>45310</v>
      </c>
      <c r="C1662" t="s">
        <v>1148</v>
      </c>
      <c r="D1662" t="s">
        <v>1682</v>
      </c>
      <c r="E1662" t="s">
        <v>2023</v>
      </c>
      <c r="F1662" s="6">
        <v>2</v>
      </c>
      <c r="G1662" s="8">
        <v>848.87</v>
      </c>
      <c r="H1662" s="10">
        <v>1697.74</v>
      </c>
      <c r="I1662" s="8">
        <f>salesfact[[#This Row],[Total Price ]]*J1662</f>
        <v>152.79659999999998</v>
      </c>
      <c r="J1662" s="9">
        <v>0.09</v>
      </c>
      <c r="K1662" s="4" t="s">
        <v>2049</v>
      </c>
      <c r="L1662" s="10">
        <v>1544.9434000000001</v>
      </c>
    </row>
    <row r="1663" spans="1:12" ht="14.4" x14ac:dyDescent="0.3">
      <c r="A1663" t="s">
        <v>3707</v>
      </c>
      <c r="B1663" s="1">
        <v>45230</v>
      </c>
      <c r="C1663" t="s">
        <v>1287</v>
      </c>
      <c r="D1663" t="s">
        <v>1954</v>
      </c>
      <c r="E1663" t="s">
        <v>2008</v>
      </c>
      <c r="F1663" s="6">
        <v>3</v>
      </c>
      <c r="G1663" s="8">
        <v>582.32000000000005</v>
      </c>
      <c r="H1663" s="10">
        <v>1746.96</v>
      </c>
      <c r="I1663" s="8">
        <f>salesfact[[#This Row],[Total Price ]]*J1663</f>
        <v>0</v>
      </c>
      <c r="J1663" s="9">
        <v>0</v>
      </c>
      <c r="K1663" s="4" t="s">
        <v>2046</v>
      </c>
      <c r="L1663" s="10">
        <v>1746.96</v>
      </c>
    </row>
    <row r="1664" spans="1:12" ht="14.4" x14ac:dyDescent="0.3">
      <c r="A1664" t="s">
        <v>3708</v>
      </c>
      <c r="B1664" s="1">
        <v>45341</v>
      </c>
      <c r="C1664" t="s">
        <v>670</v>
      </c>
      <c r="D1664" t="s">
        <v>1811</v>
      </c>
      <c r="E1664" t="s">
        <v>2026</v>
      </c>
      <c r="F1664" s="6">
        <v>2</v>
      </c>
      <c r="G1664" s="8">
        <v>869.43</v>
      </c>
      <c r="H1664" s="10">
        <v>1738.86</v>
      </c>
      <c r="I1664" s="8">
        <f>salesfact[[#This Row],[Total Price ]]*J1664</f>
        <v>417.32639999999998</v>
      </c>
      <c r="J1664" s="9">
        <v>0.24</v>
      </c>
      <c r="K1664" s="4" t="s">
        <v>2049</v>
      </c>
      <c r="L1664" s="10">
        <v>1321.5336</v>
      </c>
    </row>
    <row r="1665" spans="1:12" ht="14.4" x14ac:dyDescent="0.3">
      <c r="A1665" t="s">
        <v>3709</v>
      </c>
      <c r="B1665" s="1">
        <v>45440</v>
      </c>
      <c r="C1665" t="s">
        <v>119</v>
      </c>
      <c r="D1665" t="s">
        <v>1827</v>
      </c>
      <c r="E1665" t="s">
        <v>1988</v>
      </c>
      <c r="F1665" s="6">
        <v>1</v>
      </c>
      <c r="G1665" s="8">
        <v>62.26</v>
      </c>
      <c r="H1665" s="10">
        <v>62.26</v>
      </c>
      <c r="I1665" s="8">
        <f>salesfact[[#This Row],[Total Price ]]*J1665</f>
        <v>1.8677999999999999</v>
      </c>
      <c r="J1665" s="9">
        <v>0.03</v>
      </c>
      <c r="K1665" s="4" t="s">
        <v>2049</v>
      </c>
      <c r="L1665" s="10">
        <v>60.392200000000003</v>
      </c>
    </row>
    <row r="1666" spans="1:12" ht="14.4" x14ac:dyDescent="0.3">
      <c r="A1666" t="s">
        <v>3710</v>
      </c>
      <c r="B1666" s="1">
        <v>45798</v>
      </c>
      <c r="C1666" t="s">
        <v>610</v>
      </c>
      <c r="D1666" t="s">
        <v>1779</v>
      </c>
      <c r="E1666" t="s">
        <v>2018</v>
      </c>
      <c r="F1666" s="6">
        <v>3</v>
      </c>
      <c r="G1666" s="8">
        <v>343.97</v>
      </c>
      <c r="H1666" s="10">
        <v>1031.9100000000001</v>
      </c>
      <c r="I1666" s="8">
        <f>salesfact[[#This Row],[Total Price ]]*J1666</f>
        <v>41.276400000000002</v>
      </c>
      <c r="J1666" s="9">
        <v>0.04</v>
      </c>
      <c r="K1666" s="4" t="s">
        <v>2049</v>
      </c>
      <c r="L1666" s="10">
        <v>990.6336</v>
      </c>
    </row>
    <row r="1667" spans="1:12" ht="14.4" x14ac:dyDescent="0.3">
      <c r="A1667" t="s">
        <v>3711</v>
      </c>
      <c r="B1667" s="1">
        <v>45293</v>
      </c>
      <c r="C1667" t="s">
        <v>1076</v>
      </c>
      <c r="D1667" t="s">
        <v>1731</v>
      </c>
      <c r="E1667" t="s">
        <v>2013</v>
      </c>
      <c r="F1667" s="6">
        <v>3</v>
      </c>
      <c r="G1667" s="8">
        <v>304.67</v>
      </c>
      <c r="H1667" s="10">
        <v>914.01</v>
      </c>
      <c r="I1667" s="8">
        <f>salesfact[[#This Row],[Total Price ]]*J1667</f>
        <v>100.5411</v>
      </c>
      <c r="J1667" s="9">
        <v>0.11</v>
      </c>
      <c r="K1667" s="4" t="s">
        <v>2044</v>
      </c>
      <c r="L1667" s="10">
        <v>813.46889999999996</v>
      </c>
    </row>
    <row r="1668" spans="1:12" ht="14.4" x14ac:dyDescent="0.3">
      <c r="A1668" t="s">
        <v>3712</v>
      </c>
      <c r="B1668" s="1">
        <v>45296</v>
      </c>
      <c r="C1668" t="s">
        <v>1258</v>
      </c>
      <c r="D1668" t="s">
        <v>1741</v>
      </c>
      <c r="E1668" t="s">
        <v>2005</v>
      </c>
      <c r="F1668" s="6">
        <v>4</v>
      </c>
      <c r="G1668" s="8">
        <v>208.34</v>
      </c>
      <c r="H1668" s="10">
        <v>833.36</v>
      </c>
      <c r="I1668" s="8">
        <f>salesfact[[#This Row],[Total Price ]]*J1668</f>
        <v>8.3336000000000006</v>
      </c>
      <c r="J1668" s="9">
        <v>0.01</v>
      </c>
      <c r="K1668" s="4" t="s">
        <v>2046</v>
      </c>
      <c r="L1668" s="10">
        <v>825.02639999999997</v>
      </c>
    </row>
    <row r="1669" spans="1:12" ht="14.4" x14ac:dyDescent="0.3">
      <c r="A1669" t="s">
        <v>3713</v>
      </c>
      <c r="B1669" s="1">
        <v>45860</v>
      </c>
      <c r="C1669" t="s">
        <v>1105</v>
      </c>
      <c r="D1669" t="s">
        <v>1924</v>
      </c>
      <c r="E1669" t="s">
        <v>1976</v>
      </c>
      <c r="F1669" s="6">
        <v>1</v>
      </c>
      <c r="G1669" s="8">
        <v>119.04</v>
      </c>
      <c r="H1669" s="10">
        <v>119.04</v>
      </c>
      <c r="I1669" s="8">
        <f>salesfact[[#This Row],[Total Price ]]*J1669</f>
        <v>15.475200000000001</v>
      </c>
      <c r="J1669" s="9">
        <v>0.13</v>
      </c>
      <c r="K1669" s="4" t="s">
        <v>2049</v>
      </c>
      <c r="L1669" s="10">
        <v>103.56480000000001</v>
      </c>
    </row>
    <row r="1670" spans="1:12" ht="14.4" x14ac:dyDescent="0.3">
      <c r="A1670" t="s">
        <v>3714</v>
      </c>
      <c r="B1670" s="1">
        <v>45843</v>
      </c>
      <c r="C1670" t="s">
        <v>1126</v>
      </c>
      <c r="D1670" t="s">
        <v>1795</v>
      </c>
      <c r="E1670" t="s">
        <v>2005</v>
      </c>
      <c r="F1670" s="6">
        <v>4</v>
      </c>
      <c r="G1670" s="8">
        <v>791.65</v>
      </c>
      <c r="H1670" s="10">
        <v>3166.6</v>
      </c>
      <c r="I1670" s="8">
        <f>salesfact[[#This Row],[Total Price ]]*J1670</f>
        <v>189.99599999999998</v>
      </c>
      <c r="J1670" s="9">
        <v>0.06</v>
      </c>
      <c r="K1670" s="4" t="s">
        <v>2049</v>
      </c>
      <c r="L1670" s="10">
        <v>2976.6039999999998</v>
      </c>
    </row>
    <row r="1671" spans="1:12" ht="14.4" x14ac:dyDescent="0.3">
      <c r="A1671" t="s">
        <v>3715</v>
      </c>
      <c r="B1671" s="1">
        <v>45862</v>
      </c>
      <c r="C1671" t="s">
        <v>252</v>
      </c>
      <c r="D1671" t="s">
        <v>1696</v>
      </c>
      <c r="E1671" t="s">
        <v>1980</v>
      </c>
      <c r="F1671" s="6">
        <v>2</v>
      </c>
      <c r="G1671" s="8">
        <v>414.86</v>
      </c>
      <c r="H1671" s="10">
        <v>829.72</v>
      </c>
      <c r="I1671" s="8">
        <f>salesfact[[#This Row],[Total Price ]]*J1671</f>
        <v>190.83560000000003</v>
      </c>
      <c r="J1671" s="9">
        <v>0.23</v>
      </c>
      <c r="K1671" s="4" t="s">
        <v>2044</v>
      </c>
      <c r="L1671" s="10">
        <v>638.88440000000003</v>
      </c>
    </row>
    <row r="1672" spans="1:12" ht="14.4" x14ac:dyDescent="0.3">
      <c r="A1672" t="s">
        <v>3716</v>
      </c>
      <c r="B1672" s="1">
        <v>45385</v>
      </c>
      <c r="C1672" t="s">
        <v>1572</v>
      </c>
      <c r="D1672" t="s">
        <v>1776</v>
      </c>
      <c r="E1672" t="s">
        <v>2013</v>
      </c>
      <c r="F1672" s="6">
        <v>2</v>
      </c>
      <c r="G1672" s="8">
        <v>960.81</v>
      </c>
      <c r="H1672" s="10">
        <v>1921.62</v>
      </c>
      <c r="I1672" s="8">
        <f>salesfact[[#This Row],[Total Price ]]*J1672</f>
        <v>538.05360000000007</v>
      </c>
      <c r="J1672" s="9">
        <v>0.28000000000000003</v>
      </c>
      <c r="K1672" s="4" t="s">
        <v>2046</v>
      </c>
      <c r="L1672" s="10">
        <v>1383.5663999999999</v>
      </c>
    </row>
    <row r="1673" spans="1:12" ht="14.4" x14ac:dyDescent="0.3">
      <c r="A1673" t="s">
        <v>3717</v>
      </c>
      <c r="B1673" s="1">
        <v>45668</v>
      </c>
      <c r="C1673" t="s">
        <v>799</v>
      </c>
      <c r="D1673" t="s">
        <v>1815</v>
      </c>
      <c r="E1673" t="s">
        <v>1988</v>
      </c>
      <c r="F1673" s="6">
        <v>4</v>
      </c>
      <c r="G1673" s="8">
        <v>943.36</v>
      </c>
      <c r="H1673" s="10">
        <v>3773.44</v>
      </c>
      <c r="I1673" s="8">
        <f>salesfact[[#This Row],[Total Price ]]*J1673</f>
        <v>679.2192</v>
      </c>
      <c r="J1673" s="9">
        <v>0.18</v>
      </c>
      <c r="K1673" s="4" t="s">
        <v>2046</v>
      </c>
      <c r="L1673" s="10">
        <v>3094.2208000000001</v>
      </c>
    </row>
    <row r="1674" spans="1:12" ht="14.4" x14ac:dyDescent="0.3">
      <c r="A1674" t="s">
        <v>3718</v>
      </c>
      <c r="B1674" s="1">
        <v>45561</v>
      </c>
      <c r="C1674" t="s">
        <v>803</v>
      </c>
      <c r="D1674" t="s">
        <v>1652</v>
      </c>
      <c r="E1674" t="s">
        <v>2016</v>
      </c>
      <c r="F1674" s="6">
        <v>1</v>
      </c>
      <c r="G1674" s="8">
        <v>830.42</v>
      </c>
      <c r="H1674" s="10">
        <v>830.42</v>
      </c>
      <c r="I1674" s="8">
        <f>salesfact[[#This Row],[Total Price ]]*J1674</f>
        <v>215.9092</v>
      </c>
      <c r="J1674" s="9">
        <v>0.26</v>
      </c>
      <c r="K1674" s="4" t="s">
        <v>2049</v>
      </c>
      <c r="L1674" s="10">
        <v>614.51080000000002</v>
      </c>
    </row>
    <row r="1675" spans="1:12" ht="14.4" x14ac:dyDescent="0.3">
      <c r="A1675" t="s">
        <v>3719</v>
      </c>
      <c r="B1675" s="1">
        <v>45637</v>
      </c>
      <c r="C1675" t="s">
        <v>1224</v>
      </c>
      <c r="D1675" t="s">
        <v>1866</v>
      </c>
      <c r="E1675" t="s">
        <v>2026</v>
      </c>
      <c r="F1675" s="6">
        <v>1</v>
      </c>
      <c r="G1675" s="8">
        <v>762.55</v>
      </c>
      <c r="H1675" s="10">
        <v>762.55</v>
      </c>
      <c r="I1675" s="8">
        <f>salesfact[[#This Row],[Total Price ]]*J1675</f>
        <v>144.8845</v>
      </c>
      <c r="J1675" s="9">
        <v>0.19</v>
      </c>
      <c r="K1675" s="4" t="s">
        <v>2044</v>
      </c>
      <c r="L1675" s="10">
        <v>617.66549999999995</v>
      </c>
    </row>
    <row r="1676" spans="1:12" ht="14.4" x14ac:dyDescent="0.3">
      <c r="A1676" t="s">
        <v>3720</v>
      </c>
      <c r="B1676" s="1">
        <v>45839</v>
      </c>
      <c r="C1676" t="s">
        <v>1195</v>
      </c>
      <c r="D1676" t="s">
        <v>1888</v>
      </c>
      <c r="E1676" t="s">
        <v>2029</v>
      </c>
      <c r="F1676" s="6">
        <v>2</v>
      </c>
      <c r="G1676" s="8">
        <v>464.43</v>
      </c>
      <c r="H1676" s="10">
        <v>928.86</v>
      </c>
      <c r="I1676" s="8">
        <f>salesfact[[#This Row],[Total Price ]]*J1676</f>
        <v>222.9264</v>
      </c>
      <c r="J1676" s="9">
        <v>0.24</v>
      </c>
      <c r="K1676" s="4" t="s">
        <v>2049</v>
      </c>
      <c r="L1676" s="10">
        <v>705.93360000000007</v>
      </c>
    </row>
    <row r="1677" spans="1:12" ht="14.4" x14ac:dyDescent="0.3">
      <c r="A1677" t="s">
        <v>3721</v>
      </c>
      <c r="B1677" s="1">
        <v>45851</v>
      </c>
      <c r="C1677" t="s">
        <v>96</v>
      </c>
      <c r="D1677" t="s">
        <v>1857</v>
      </c>
      <c r="E1677" t="s">
        <v>2029</v>
      </c>
      <c r="F1677" s="6">
        <v>1</v>
      </c>
      <c r="G1677" s="8">
        <v>711.08</v>
      </c>
      <c r="H1677" s="10">
        <v>711.08</v>
      </c>
      <c r="I1677" s="8">
        <f>salesfact[[#This Row],[Total Price ]]*J1677</f>
        <v>170.6592</v>
      </c>
      <c r="J1677" s="9">
        <v>0.24</v>
      </c>
      <c r="K1677" s="4" t="s">
        <v>2046</v>
      </c>
      <c r="L1677" s="10">
        <v>540.42079999999999</v>
      </c>
    </row>
    <row r="1678" spans="1:12" ht="14.4" x14ac:dyDescent="0.3">
      <c r="A1678" t="s">
        <v>3722</v>
      </c>
      <c r="B1678" s="1">
        <v>45656</v>
      </c>
      <c r="C1678" t="s">
        <v>917</v>
      </c>
      <c r="D1678" t="s">
        <v>1798</v>
      </c>
      <c r="E1678" t="s">
        <v>2018</v>
      </c>
      <c r="F1678" s="6">
        <v>2</v>
      </c>
      <c r="G1678" s="8">
        <v>984.96</v>
      </c>
      <c r="H1678" s="10">
        <v>1969.92</v>
      </c>
      <c r="I1678" s="8">
        <f>salesfact[[#This Row],[Total Price ]]*J1678</f>
        <v>315.18720000000002</v>
      </c>
      <c r="J1678" s="9">
        <v>0.16</v>
      </c>
      <c r="K1678" s="4" t="s">
        <v>2046</v>
      </c>
      <c r="L1678" s="10">
        <v>1654.7328</v>
      </c>
    </row>
    <row r="1679" spans="1:12" ht="14.4" x14ac:dyDescent="0.3">
      <c r="A1679" t="s">
        <v>3723</v>
      </c>
      <c r="B1679" s="1">
        <v>45759</v>
      </c>
      <c r="C1679" t="s">
        <v>1195</v>
      </c>
      <c r="D1679" t="s">
        <v>1776</v>
      </c>
      <c r="E1679" t="s">
        <v>2013</v>
      </c>
      <c r="F1679" s="6">
        <v>1</v>
      </c>
      <c r="G1679" s="8">
        <v>21.14</v>
      </c>
      <c r="H1679" s="10">
        <v>21.14</v>
      </c>
      <c r="I1679" s="8">
        <f>salesfact[[#This Row],[Total Price ]]*J1679</f>
        <v>1.2684</v>
      </c>
      <c r="J1679" s="9">
        <v>0.06</v>
      </c>
      <c r="K1679" s="4" t="s">
        <v>2049</v>
      </c>
      <c r="L1679" s="10">
        <v>19.871600000000001</v>
      </c>
    </row>
    <row r="1680" spans="1:12" ht="14.4" x14ac:dyDescent="0.3">
      <c r="A1680" t="s">
        <v>3724</v>
      </c>
      <c r="B1680" s="1">
        <v>45679</v>
      </c>
      <c r="C1680" t="s">
        <v>457</v>
      </c>
      <c r="D1680" t="s">
        <v>1960</v>
      </c>
      <c r="E1680" t="s">
        <v>2001</v>
      </c>
      <c r="F1680" s="6">
        <v>1</v>
      </c>
      <c r="G1680" s="8">
        <v>343.03</v>
      </c>
      <c r="H1680" s="10">
        <v>343.03</v>
      </c>
      <c r="I1680" s="8">
        <f>salesfact[[#This Row],[Total Price ]]*J1680</f>
        <v>54.884799999999998</v>
      </c>
      <c r="J1680" s="9">
        <v>0.16</v>
      </c>
      <c r="K1680" s="4" t="s">
        <v>2044</v>
      </c>
      <c r="L1680" s="10">
        <v>288.14519999999999</v>
      </c>
    </row>
    <row r="1681" spans="1:12" ht="14.4" x14ac:dyDescent="0.3">
      <c r="A1681" t="s">
        <v>3725</v>
      </c>
      <c r="B1681" s="1">
        <v>45237</v>
      </c>
      <c r="C1681" t="s">
        <v>903</v>
      </c>
      <c r="D1681" t="s">
        <v>1718</v>
      </c>
      <c r="E1681" t="s">
        <v>2029</v>
      </c>
      <c r="F1681" s="6">
        <v>3</v>
      </c>
      <c r="G1681" s="8">
        <v>94.83</v>
      </c>
      <c r="H1681" s="10">
        <v>284.49</v>
      </c>
      <c r="I1681" s="8">
        <f>salesfact[[#This Row],[Total Price ]]*J1681</f>
        <v>45.5184</v>
      </c>
      <c r="J1681" s="9">
        <v>0.16</v>
      </c>
      <c r="K1681" s="4" t="s">
        <v>2049</v>
      </c>
      <c r="L1681" s="10">
        <v>238.9716</v>
      </c>
    </row>
    <row r="1682" spans="1:12" ht="14.4" x14ac:dyDescent="0.3">
      <c r="A1682" t="s">
        <v>3726</v>
      </c>
      <c r="B1682" s="1">
        <v>45790</v>
      </c>
      <c r="C1682" t="s">
        <v>105</v>
      </c>
      <c r="D1682" t="s">
        <v>1873</v>
      </c>
      <c r="E1682" t="s">
        <v>2032</v>
      </c>
      <c r="F1682" s="6">
        <v>3</v>
      </c>
      <c r="G1682" s="8">
        <v>74.66</v>
      </c>
      <c r="H1682" s="10">
        <v>223.98</v>
      </c>
      <c r="I1682" s="8">
        <f>salesfact[[#This Row],[Total Price ]]*J1682</f>
        <v>6.7193999999999994</v>
      </c>
      <c r="J1682" s="9">
        <v>0.03</v>
      </c>
      <c r="K1682" s="4" t="s">
        <v>2046</v>
      </c>
      <c r="L1682" s="10">
        <v>217.26060000000001</v>
      </c>
    </row>
    <row r="1683" spans="1:12" ht="14.4" x14ac:dyDescent="0.3">
      <c r="A1683" t="s">
        <v>3727</v>
      </c>
      <c r="B1683" s="1">
        <v>45268</v>
      </c>
      <c r="C1683" t="s">
        <v>558</v>
      </c>
      <c r="D1683" t="s">
        <v>1772</v>
      </c>
      <c r="E1683" t="s">
        <v>2020</v>
      </c>
      <c r="F1683" s="6">
        <v>3</v>
      </c>
      <c r="G1683" s="8">
        <v>281.95999999999998</v>
      </c>
      <c r="H1683" s="10">
        <v>845.87999999999988</v>
      </c>
      <c r="I1683" s="8">
        <f>salesfact[[#This Row],[Total Price ]]*J1683</f>
        <v>8.4587999999999983</v>
      </c>
      <c r="J1683" s="9">
        <v>0.01</v>
      </c>
      <c r="K1683" s="4" t="s">
        <v>2049</v>
      </c>
      <c r="L1683" s="10">
        <v>837.42119999999989</v>
      </c>
    </row>
    <row r="1684" spans="1:12" ht="14.4" x14ac:dyDescent="0.3">
      <c r="A1684" t="s">
        <v>3728</v>
      </c>
      <c r="B1684" s="1">
        <v>45664</v>
      </c>
      <c r="C1684" t="s">
        <v>874</v>
      </c>
      <c r="D1684" t="s">
        <v>1879</v>
      </c>
      <c r="E1684" t="s">
        <v>2029</v>
      </c>
      <c r="F1684" s="6">
        <v>4</v>
      </c>
      <c r="G1684" s="8">
        <v>622.27</v>
      </c>
      <c r="H1684" s="10">
        <v>2489.08</v>
      </c>
      <c r="I1684" s="8">
        <f>salesfact[[#This Row],[Total Price ]]*J1684</f>
        <v>49.781599999999997</v>
      </c>
      <c r="J1684" s="9">
        <v>0.02</v>
      </c>
      <c r="K1684" s="4" t="s">
        <v>2046</v>
      </c>
      <c r="L1684" s="10">
        <v>2439.2984000000001</v>
      </c>
    </row>
    <row r="1685" spans="1:12" ht="14.4" x14ac:dyDescent="0.3">
      <c r="A1685" t="s">
        <v>3729</v>
      </c>
      <c r="B1685" s="1">
        <v>45475</v>
      </c>
      <c r="C1685" t="s">
        <v>444</v>
      </c>
      <c r="D1685" t="s">
        <v>1772</v>
      </c>
      <c r="E1685" t="s">
        <v>1998</v>
      </c>
      <c r="F1685" s="6">
        <v>2</v>
      </c>
      <c r="G1685" s="8">
        <v>78.27</v>
      </c>
      <c r="H1685" s="10">
        <v>156.54</v>
      </c>
      <c r="I1685" s="8">
        <f>salesfact[[#This Row],[Total Price ]]*J1685</f>
        <v>45.396599999999992</v>
      </c>
      <c r="J1685" s="9">
        <v>0.28999999999999998</v>
      </c>
      <c r="K1685" s="4" t="s">
        <v>2049</v>
      </c>
      <c r="L1685" s="10">
        <v>111.1434</v>
      </c>
    </row>
    <row r="1686" spans="1:12" ht="14.4" x14ac:dyDescent="0.3">
      <c r="A1686" t="s">
        <v>3730</v>
      </c>
      <c r="B1686" s="1">
        <v>45845</v>
      </c>
      <c r="C1686" t="s">
        <v>76</v>
      </c>
      <c r="D1686" t="s">
        <v>1851</v>
      </c>
      <c r="E1686" t="s">
        <v>2016</v>
      </c>
      <c r="F1686" s="6">
        <v>4</v>
      </c>
      <c r="G1686" s="8">
        <v>676.58</v>
      </c>
      <c r="H1686" s="10">
        <v>2706.32</v>
      </c>
      <c r="I1686" s="8">
        <f>salesfact[[#This Row],[Total Price ]]*J1686</f>
        <v>622.45360000000005</v>
      </c>
      <c r="J1686" s="9">
        <v>0.23</v>
      </c>
      <c r="K1686" s="4" t="s">
        <v>2049</v>
      </c>
      <c r="L1686" s="10">
        <v>2083.8663999999999</v>
      </c>
    </row>
    <row r="1687" spans="1:12" ht="14.4" x14ac:dyDescent="0.3">
      <c r="A1687" t="s">
        <v>3731</v>
      </c>
      <c r="B1687" s="1">
        <v>45446</v>
      </c>
      <c r="C1687" t="s">
        <v>1595</v>
      </c>
      <c r="D1687" t="s">
        <v>1753</v>
      </c>
      <c r="E1687" t="s">
        <v>1976</v>
      </c>
      <c r="F1687" s="6">
        <v>2</v>
      </c>
      <c r="G1687" s="8">
        <v>938.6</v>
      </c>
      <c r="H1687" s="10">
        <v>1877.2</v>
      </c>
      <c r="I1687" s="8">
        <f>salesfact[[#This Row],[Total Price ]]*J1687</f>
        <v>75.088000000000008</v>
      </c>
      <c r="J1687" s="9">
        <v>0.04</v>
      </c>
      <c r="K1687" s="4" t="s">
        <v>2046</v>
      </c>
      <c r="L1687" s="10">
        <v>1802.1120000000001</v>
      </c>
    </row>
    <row r="1688" spans="1:12" ht="14.4" x14ac:dyDescent="0.3">
      <c r="A1688" t="s">
        <v>3732</v>
      </c>
      <c r="B1688" s="1">
        <v>45761</v>
      </c>
      <c r="C1688" t="s">
        <v>1228</v>
      </c>
      <c r="D1688" t="s">
        <v>1693</v>
      </c>
      <c r="E1688" t="s">
        <v>2018</v>
      </c>
      <c r="F1688" s="6">
        <v>2</v>
      </c>
      <c r="G1688" s="8">
        <v>859.47</v>
      </c>
      <c r="H1688" s="10">
        <v>1718.94</v>
      </c>
      <c r="I1688" s="8">
        <f>salesfact[[#This Row],[Total Price ]]*J1688</f>
        <v>17.189400000000003</v>
      </c>
      <c r="J1688" s="9">
        <v>0.01</v>
      </c>
      <c r="K1688" s="4" t="s">
        <v>2044</v>
      </c>
      <c r="L1688" s="10">
        <v>1701.7506000000001</v>
      </c>
    </row>
    <row r="1689" spans="1:12" ht="14.4" x14ac:dyDescent="0.3">
      <c r="A1689" t="s">
        <v>3733</v>
      </c>
      <c r="B1689" s="1">
        <v>45363</v>
      </c>
      <c r="C1689" t="s">
        <v>272</v>
      </c>
      <c r="D1689" t="s">
        <v>1741</v>
      </c>
      <c r="E1689" t="s">
        <v>2018</v>
      </c>
      <c r="F1689" s="6">
        <v>3</v>
      </c>
      <c r="G1689" s="8">
        <v>672.98</v>
      </c>
      <c r="H1689" s="10">
        <v>2018.94</v>
      </c>
      <c r="I1689" s="8">
        <f>salesfact[[#This Row],[Total Price ]]*J1689</f>
        <v>464.35620000000006</v>
      </c>
      <c r="J1689" s="9">
        <v>0.23</v>
      </c>
      <c r="K1689" s="4" t="s">
        <v>2046</v>
      </c>
      <c r="L1689" s="10">
        <v>1554.5838000000001</v>
      </c>
    </row>
    <row r="1690" spans="1:12" ht="14.4" x14ac:dyDescent="0.3">
      <c r="A1690" t="s">
        <v>3734</v>
      </c>
      <c r="B1690" s="1">
        <v>45420</v>
      </c>
      <c r="C1690" t="s">
        <v>781</v>
      </c>
      <c r="D1690" t="s">
        <v>1833</v>
      </c>
      <c r="E1690" t="s">
        <v>2029</v>
      </c>
      <c r="F1690" s="6">
        <v>1</v>
      </c>
      <c r="G1690" s="8">
        <v>75.8</v>
      </c>
      <c r="H1690" s="10">
        <v>75.8</v>
      </c>
      <c r="I1690" s="8">
        <f>salesfact[[#This Row],[Total Price ]]*J1690</f>
        <v>21.981999999999999</v>
      </c>
      <c r="J1690" s="9">
        <v>0.28999999999999998</v>
      </c>
      <c r="K1690" s="4" t="s">
        <v>2046</v>
      </c>
      <c r="L1690" s="10">
        <v>53.817999999999998</v>
      </c>
    </row>
    <row r="1691" spans="1:12" ht="14.4" x14ac:dyDescent="0.3">
      <c r="A1691" t="s">
        <v>3735</v>
      </c>
      <c r="B1691" s="1">
        <v>45536</v>
      </c>
      <c r="C1691" t="s">
        <v>175</v>
      </c>
      <c r="D1691" t="s">
        <v>1708</v>
      </c>
      <c r="E1691" t="s">
        <v>2020</v>
      </c>
      <c r="F1691" s="6">
        <v>4</v>
      </c>
      <c r="G1691" s="8">
        <v>742.15</v>
      </c>
      <c r="H1691" s="10">
        <v>2968.6</v>
      </c>
      <c r="I1691" s="8">
        <f>salesfact[[#This Row],[Total Price ]]*J1691</f>
        <v>296.86</v>
      </c>
      <c r="J1691" s="9">
        <v>0.1</v>
      </c>
      <c r="K1691" s="4" t="s">
        <v>2049</v>
      </c>
      <c r="L1691" s="10">
        <v>2671.74</v>
      </c>
    </row>
    <row r="1692" spans="1:12" ht="14.4" x14ac:dyDescent="0.3">
      <c r="A1692" t="s">
        <v>3736</v>
      </c>
      <c r="B1692" s="1">
        <v>45445</v>
      </c>
      <c r="C1692" t="s">
        <v>331</v>
      </c>
      <c r="D1692" t="s">
        <v>1750</v>
      </c>
      <c r="E1692" t="s">
        <v>1998</v>
      </c>
      <c r="F1692" s="6">
        <v>1</v>
      </c>
      <c r="G1692" s="8">
        <v>637.39</v>
      </c>
      <c r="H1692" s="10">
        <v>637.39</v>
      </c>
      <c r="I1692" s="8">
        <f>salesfact[[#This Row],[Total Price ]]*J1692</f>
        <v>140.22579999999999</v>
      </c>
      <c r="J1692" s="9">
        <v>0.22</v>
      </c>
      <c r="K1692" s="4" t="s">
        <v>2046</v>
      </c>
      <c r="L1692" s="10">
        <v>497.16419999999999</v>
      </c>
    </row>
    <row r="1693" spans="1:12" ht="14.4" x14ac:dyDescent="0.3">
      <c r="A1693" t="s">
        <v>3737</v>
      </c>
      <c r="B1693" s="1">
        <v>45230</v>
      </c>
      <c r="C1693" t="s">
        <v>1334</v>
      </c>
      <c r="D1693" t="s">
        <v>1663</v>
      </c>
      <c r="E1693" t="s">
        <v>2026</v>
      </c>
      <c r="F1693" s="6">
        <v>1</v>
      </c>
      <c r="G1693" s="8">
        <v>631</v>
      </c>
      <c r="H1693" s="10">
        <v>631</v>
      </c>
      <c r="I1693" s="8">
        <f>salesfact[[#This Row],[Total Price ]]*J1693</f>
        <v>25.240000000000002</v>
      </c>
      <c r="J1693" s="9">
        <v>0.04</v>
      </c>
      <c r="K1693" s="4" t="s">
        <v>2044</v>
      </c>
      <c r="L1693" s="10">
        <v>605.76</v>
      </c>
    </row>
    <row r="1694" spans="1:12" ht="14.4" x14ac:dyDescent="0.3">
      <c r="A1694" t="s">
        <v>3738</v>
      </c>
      <c r="B1694" s="1">
        <v>45916</v>
      </c>
      <c r="C1694" t="s">
        <v>1340</v>
      </c>
      <c r="D1694" t="s">
        <v>1906</v>
      </c>
      <c r="E1694" t="s">
        <v>1985</v>
      </c>
      <c r="F1694" s="6">
        <v>4</v>
      </c>
      <c r="G1694" s="8">
        <v>983.98</v>
      </c>
      <c r="H1694" s="10">
        <v>3935.92</v>
      </c>
      <c r="I1694" s="8">
        <f>salesfact[[#This Row],[Total Price ]]*J1694</f>
        <v>432.95120000000003</v>
      </c>
      <c r="J1694" s="9">
        <v>0.11</v>
      </c>
      <c r="K1694" s="4" t="s">
        <v>2049</v>
      </c>
      <c r="L1694" s="10">
        <v>3502.9688000000001</v>
      </c>
    </row>
    <row r="1695" spans="1:12" ht="14.4" x14ac:dyDescent="0.3">
      <c r="A1695" t="s">
        <v>3739</v>
      </c>
      <c r="B1695" s="1">
        <v>45353</v>
      </c>
      <c r="C1695" t="s">
        <v>261</v>
      </c>
      <c r="D1695" t="s">
        <v>1830</v>
      </c>
      <c r="E1695" t="s">
        <v>2011</v>
      </c>
      <c r="F1695" s="6">
        <v>4</v>
      </c>
      <c r="G1695" s="8">
        <v>73.69</v>
      </c>
      <c r="H1695" s="10">
        <v>294.76</v>
      </c>
      <c r="I1695" s="8">
        <f>salesfact[[#This Row],[Total Price ]]*J1695</f>
        <v>23.5808</v>
      </c>
      <c r="J1695" s="9">
        <v>0.08</v>
      </c>
      <c r="K1695" s="4" t="s">
        <v>2044</v>
      </c>
      <c r="L1695" s="10">
        <v>271.17919999999998</v>
      </c>
    </row>
    <row r="1696" spans="1:12" ht="14.4" x14ac:dyDescent="0.3">
      <c r="A1696" t="s">
        <v>3740</v>
      </c>
      <c r="B1696" s="1">
        <v>45490</v>
      </c>
      <c r="C1696" t="s">
        <v>1456</v>
      </c>
      <c r="D1696" t="s">
        <v>1686</v>
      </c>
      <c r="E1696" t="s">
        <v>1998</v>
      </c>
      <c r="F1696" s="6">
        <v>3</v>
      </c>
      <c r="G1696" s="8">
        <v>110.99</v>
      </c>
      <c r="H1696" s="10">
        <v>332.96999999999997</v>
      </c>
      <c r="I1696" s="8">
        <f>salesfact[[#This Row],[Total Price ]]*J1696</f>
        <v>69.923699999999997</v>
      </c>
      <c r="J1696" s="9">
        <v>0.21</v>
      </c>
      <c r="K1696" s="4" t="s">
        <v>2044</v>
      </c>
      <c r="L1696" s="10">
        <v>263.04629999999997</v>
      </c>
    </row>
    <row r="1697" spans="1:12" ht="14.4" x14ac:dyDescent="0.3">
      <c r="A1697" t="s">
        <v>3741</v>
      </c>
      <c r="B1697" s="1">
        <v>45850</v>
      </c>
      <c r="C1697" t="s">
        <v>371</v>
      </c>
      <c r="D1697" t="s">
        <v>1682</v>
      </c>
      <c r="E1697" t="s">
        <v>1998</v>
      </c>
      <c r="F1697" s="6">
        <v>1</v>
      </c>
      <c r="G1697" s="8">
        <v>66.86</v>
      </c>
      <c r="H1697" s="10">
        <v>66.86</v>
      </c>
      <c r="I1697" s="8">
        <f>salesfact[[#This Row],[Total Price ]]*J1697</f>
        <v>14.709199999999999</v>
      </c>
      <c r="J1697" s="9">
        <v>0.22</v>
      </c>
      <c r="K1697" s="4" t="s">
        <v>2049</v>
      </c>
      <c r="L1697" s="10">
        <v>52.150799999999997</v>
      </c>
    </row>
    <row r="1698" spans="1:12" ht="14.4" x14ac:dyDescent="0.3">
      <c r="A1698" t="s">
        <v>3742</v>
      </c>
      <c r="B1698" s="1">
        <v>45515</v>
      </c>
      <c r="C1698" t="s">
        <v>1405</v>
      </c>
      <c r="D1698" t="s">
        <v>1866</v>
      </c>
      <c r="E1698" t="s">
        <v>2029</v>
      </c>
      <c r="F1698" s="6">
        <v>1</v>
      </c>
      <c r="G1698" s="8">
        <v>980.26</v>
      </c>
      <c r="H1698" s="10">
        <v>980.26</v>
      </c>
      <c r="I1698" s="8">
        <f>salesfact[[#This Row],[Total Price ]]*J1698</f>
        <v>137.2364</v>
      </c>
      <c r="J1698" s="9">
        <v>0.14000000000000001</v>
      </c>
      <c r="K1698" s="4" t="s">
        <v>2046</v>
      </c>
      <c r="L1698" s="10">
        <v>843.02359999999999</v>
      </c>
    </row>
    <row r="1699" spans="1:12" ht="14.4" x14ac:dyDescent="0.3">
      <c r="A1699" t="s">
        <v>3743</v>
      </c>
      <c r="B1699" s="1">
        <v>45322</v>
      </c>
      <c r="C1699" t="s">
        <v>188</v>
      </c>
      <c r="D1699" t="s">
        <v>1711</v>
      </c>
      <c r="E1699" t="s">
        <v>2029</v>
      </c>
      <c r="F1699" s="6">
        <v>1</v>
      </c>
      <c r="G1699" s="8">
        <v>235.28</v>
      </c>
      <c r="H1699" s="10">
        <v>235.28</v>
      </c>
      <c r="I1699" s="8">
        <f>salesfact[[#This Row],[Total Price ]]*J1699</f>
        <v>11.764000000000001</v>
      </c>
      <c r="J1699" s="9">
        <v>0.05</v>
      </c>
      <c r="K1699" s="4" t="s">
        <v>2046</v>
      </c>
      <c r="L1699" s="10">
        <v>223.51599999999999</v>
      </c>
    </row>
    <row r="1700" spans="1:12" ht="14.4" x14ac:dyDescent="0.3">
      <c r="A1700" t="s">
        <v>3744</v>
      </c>
      <c r="B1700" s="1">
        <v>45542</v>
      </c>
      <c r="C1700" t="s">
        <v>1403</v>
      </c>
      <c r="D1700" t="s">
        <v>1638</v>
      </c>
      <c r="E1700" t="s">
        <v>2020</v>
      </c>
      <c r="F1700" s="6">
        <v>3</v>
      </c>
      <c r="G1700" s="8">
        <v>407.39</v>
      </c>
      <c r="H1700" s="10">
        <v>1222.17</v>
      </c>
      <c r="I1700" s="8">
        <f>salesfact[[#This Row],[Total Price ]]*J1700</f>
        <v>97.773600000000002</v>
      </c>
      <c r="J1700" s="9">
        <v>0.08</v>
      </c>
      <c r="K1700" s="4" t="s">
        <v>2046</v>
      </c>
      <c r="L1700" s="10">
        <v>1124.3964000000001</v>
      </c>
    </row>
    <row r="1701" spans="1:12" ht="14.4" x14ac:dyDescent="0.3">
      <c r="A1701" t="s">
        <v>3745</v>
      </c>
      <c r="B1701" s="1">
        <v>45675</v>
      </c>
      <c r="C1701" t="s">
        <v>315</v>
      </c>
      <c r="D1701" t="s">
        <v>1741</v>
      </c>
      <c r="E1701" t="s">
        <v>2018</v>
      </c>
      <c r="F1701" s="6">
        <v>4</v>
      </c>
      <c r="G1701" s="8">
        <v>459.83</v>
      </c>
      <c r="H1701" s="10">
        <v>1839.32</v>
      </c>
      <c r="I1701" s="8">
        <f>salesfact[[#This Row],[Total Price ]]*J1701</f>
        <v>220.71839999999997</v>
      </c>
      <c r="J1701" s="9">
        <v>0.12</v>
      </c>
      <c r="K1701" s="4" t="s">
        <v>2049</v>
      </c>
      <c r="L1701" s="10">
        <v>1618.6016</v>
      </c>
    </row>
    <row r="1702" spans="1:12" ht="14.4" x14ac:dyDescent="0.3">
      <c r="A1702" t="s">
        <v>3746</v>
      </c>
      <c r="B1702" s="1">
        <v>45333</v>
      </c>
      <c r="C1702" t="s">
        <v>596</v>
      </c>
      <c r="D1702" t="s">
        <v>1945</v>
      </c>
      <c r="E1702" t="s">
        <v>1988</v>
      </c>
      <c r="F1702" s="6">
        <v>3</v>
      </c>
      <c r="G1702" s="8">
        <v>706.6</v>
      </c>
      <c r="H1702" s="10">
        <v>2119.8000000000002</v>
      </c>
      <c r="I1702" s="8">
        <f>salesfact[[#This Row],[Total Price ]]*J1702</f>
        <v>360.36600000000004</v>
      </c>
      <c r="J1702" s="9">
        <v>0.17</v>
      </c>
      <c r="K1702" s="4" t="s">
        <v>2046</v>
      </c>
      <c r="L1702" s="10">
        <v>1759.434</v>
      </c>
    </row>
    <row r="1703" spans="1:12" ht="14.4" x14ac:dyDescent="0.3">
      <c r="A1703" t="s">
        <v>3747</v>
      </c>
      <c r="B1703" s="1">
        <v>45819</v>
      </c>
      <c r="C1703" t="s">
        <v>1531</v>
      </c>
      <c r="D1703" t="s">
        <v>1939</v>
      </c>
      <c r="E1703" t="s">
        <v>2032</v>
      </c>
      <c r="F1703" s="6">
        <v>3</v>
      </c>
      <c r="G1703" s="8">
        <v>811.16</v>
      </c>
      <c r="H1703" s="10">
        <v>2433.48</v>
      </c>
      <c r="I1703" s="8">
        <f>salesfact[[#This Row],[Total Price ]]*J1703</f>
        <v>243.34800000000001</v>
      </c>
      <c r="J1703" s="9">
        <v>0.1</v>
      </c>
      <c r="K1703" s="4" t="s">
        <v>2049</v>
      </c>
      <c r="L1703" s="10">
        <v>2190.1320000000001</v>
      </c>
    </row>
    <row r="1704" spans="1:12" ht="14.4" x14ac:dyDescent="0.3">
      <c r="A1704" t="s">
        <v>3748</v>
      </c>
      <c r="B1704" s="1">
        <v>45268</v>
      </c>
      <c r="C1704" t="s">
        <v>815</v>
      </c>
      <c r="D1704" t="s">
        <v>1772</v>
      </c>
      <c r="E1704" t="s">
        <v>1998</v>
      </c>
      <c r="F1704" s="6">
        <v>2</v>
      </c>
      <c r="G1704" s="8">
        <v>985.79</v>
      </c>
      <c r="H1704" s="10">
        <v>1971.58</v>
      </c>
      <c r="I1704" s="8">
        <f>salesfact[[#This Row],[Total Price ]]*J1704</f>
        <v>78.863199999999992</v>
      </c>
      <c r="J1704" s="9">
        <v>0.04</v>
      </c>
      <c r="K1704" s="4" t="s">
        <v>2046</v>
      </c>
      <c r="L1704" s="10">
        <v>1892.7167999999999</v>
      </c>
    </row>
    <row r="1705" spans="1:12" ht="14.4" x14ac:dyDescent="0.3">
      <c r="A1705" t="s">
        <v>3749</v>
      </c>
      <c r="B1705" s="1">
        <v>45521</v>
      </c>
      <c r="C1705" t="s">
        <v>722</v>
      </c>
      <c r="D1705" t="s">
        <v>1760</v>
      </c>
      <c r="E1705" t="s">
        <v>2018</v>
      </c>
      <c r="F1705" s="6">
        <v>1</v>
      </c>
      <c r="G1705" s="8">
        <v>255.02</v>
      </c>
      <c r="H1705" s="10">
        <v>255.02</v>
      </c>
      <c r="I1705" s="8">
        <f>salesfact[[#This Row],[Total Price ]]*J1705</f>
        <v>76.506</v>
      </c>
      <c r="J1705" s="9">
        <v>0.3</v>
      </c>
      <c r="K1705" s="4" t="s">
        <v>2044</v>
      </c>
      <c r="L1705" s="10">
        <v>178.51400000000001</v>
      </c>
    </row>
    <row r="1706" spans="1:12" ht="14.4" x14ac:dyDescent="0.3">
      <c r="A1706" t="s">
        <v>3750</v>
      </c>
      <c r="B1706" s="1">
        <v>45693</v>
      </c>
      <c r="C1706" t="s">
        <v>416</v>
      </c>
      <c r="D1706" t="s">
        <v>1714</v>
      </c>
      <c r="E1706" t="s">
        <v>2001</v>
      </c>
      <c r="F1706" s="6">
        <v>1</v>
      </c>
      <c r="G1706" s="8">
        <v>153.57</v>
      </c>
      <c r="H1706" s="10">
        <v>153.57</v>
      </c>
      <c r="I1706" s="8">
        <f>salesfact[[#This Row],[Total Price ]]*J1706</f>
        <v>1.5357000000000001</v>
      </c>
      <c r="J1706" s="9">
        <v>0.01</v>
      </c>
      <c r="K1706" s="4" t="s">
        <v>2046</v>
      </c>
      <c r="L1706" s="10">
        <v>152.0343</v>
      </c>
    </row>
    <row r="1707" spans="1:12" ht="14.4" x14ac:dyDescent="0.3">
      <c r="A1707" t="s">
        <v>3751</v>
      </c>
      <c r="B1707" s="1">
        <v>45734</v>
      </c>
      <c r="C1707" t="s">
        <v>923</v>
      </c>
      <c r="D1707" t="s">
        <v>1792</v>
      </c>
      <c r="E1707" t="s">
        <v>2029</v>
      </c>
      <c r="F1707" s="6">
        <v>3</v>
      </c>
      <c r="G1707" s="8">
        <v>962.98</v>
      </c>
      <c r="H1707" s="10">
        <v>2888.94</v>
      </c>
      <c r="I1707" s="8">
        <f>salesfact[[#This Row],[Total Price ]]*J1707</f>
        <v>606.67740000000003</v>
      </c>
      <c r="J1707" s="9">
        <v>0.21</v>
      </c>
      <c r="K1707" s="4" t="s">
        <v>2044</v>
      </c>
      <c r="L1707" s="10">
        <v>2282.2626</v>
      </c>
    </row>
    <row r="1708" spans="1:12" ht="14.4" x14ac:dyDescent="0.3">
      <c r="A1708" t="s">
        <v>3752</v>
      </c>
      <c r="B1708" s="1">
        <v>45377</v>
      </c>
      <c r="C1708" t="s">
        <v>272</v>
      </c>
      <c r="D1708" t="s">
        <v>1795</v>
      </c>
      <c r="E1708" t="s">
        <v>2001</v>
      </c>
      <c r="F1708" s="6">
        <v>3</v>
      </c>
      <c r="G1708" s="8">
        <v>884.46</v>
      </c>
      <c r="H1708" s="10">
        <v>2653.38</v>
      </c>
      <c r="I1708" s="8">
        <f>salesfact[[#This Row],[Total Price ]]*J1708</f>
        <v>663.34500000000003</v>
      </c>
      <c r="J1708" s="9">
        <v>0.25</v>
      </c>
      <c r="K1708" s="4" t="s">
        <v>2044</v>
      </c>
      <c r="L1708" s="10">
        <v>1990.0350000000001</v>
      </c>
    </row>
    <row r="1709" spans="1:12" ht="14.4" x14ac:dyDescent="0.3">
      <c r="A1709" t="s">
        <v>3753</v>
      </c>
      <c r="B1709" s="1">
        <v>45778</v>
      </c>
      <c r="C1709" t="s">
        <v>1466</v>
      </c>
      <c r="D1709" t="s">
        <v>1866</v>
      </c>
      <c r="E1709" t="s">
        <v>2008</v>
      </c>
      <c r="F1709" s="6">
        <v>4</v>
      </c>
      <c r="G1709" s="8">
        <v>359.71</v>
      </c>
      <c r="H1709" s="10">
        <v>1438.84</v>
      </c>
      <c r="I1709" s="8">
        <f>salesfact[[#This Row],[Total Price ]]*J1709</f>
        <v>71.941999999999993</v>
      </c>
      <c r="J1709" s="9">
        <v>0.05</v>
      </c>
      <c r="K1709" s="4" t="s">
        <v>2046</v>
      </c>
      <c r="L1709" s="10">
        <v>1366.8979999999999</v>
      </c>
    </row>
    <row r="1710" spans="1:12" ht="14.4" x14ac:dyDescent="0.3">
      <c r="A1710" t="s">
        <v>3754</v>
      </c>
      <c r="B1710" s="1">
        <v>45715</v>
      </c>
      <c r="C1710" t="s">
        <v>249</v>
      </c>
      <c r="D1710" t="s">
        <v>1815</v>
      </c>
      <c r="E1710" t="s">
        <v>1988</v>
      </c>
      <c r="F1710" s="6">
        <v>3</v>
      </c>
      <c r="G1710" s="8">
        <v>766.47</v>
      </c>
      <c r="H1710" s="10">
        <v>2299.41</v>
      </c>
      <c r="I1710" s="8">
        <f>salesfact[[#This Row],[Total Price ]]*J1710</f>
        <v>413.89379999999994</v>
      </c>
      <c r="J1710" s="9">
        <v>0.18</v>
      </c>
      <c r="K1710" s="4" t="s">
        <v>2044</v>
      </c>
      <c r="L1710" s="10">
        <v>1885.5162</v>
      </c>
    </row>
    <row r="1711" spans="1:12" ht="14.4" x14ac:dyDescent="0.3">
      <c r="A1711" t="s">
        <v>3755</v>
      </c>
      <c r="B1711" s="1">
        <v>45492</v>
      </c>
      <c r="C1711" t="s">
        <v>834</v>
      </c>
      <c r="D1711" t="s">
        <v>1833</v>
      </c>
      <c r="E1711" t="s">
        <v>2029</v>
      </c>
      <c r="F1711" s="6">
        <v>1</v>
      </c>
      <c r="G1711" s="8">
        <v>772.07</v>
      </c>
      <c r="H1711" s="10">
        <v>772.07</v>
      </c>
      <c r="I1711" s="8">
        <f>salesfact[[#This Row],[Total Price ]]*J1711</f>
        <v>200.73820000000001</v>
      </c>
      <c r="J1711" s="9">
        <v>0.26</v>
      </c>
      <c r="K1711" s="4" t="s">
        <v>2046</v>
      </c>
      <c r="L1711" s="10">
        <v>571.33180000000004</v>
      </c>
    </row>
    <row r="1712" spans="1:12" ht="14.4" x14ac:dyDescent="0.3">
      <c r="A1712" t="s">
        <v>3756</v>
      </c>
      <c r="B1712" s="1">
        <v>45292</v>
      </c>
      <c r="C1712" t="s">
        <v>1000</v>
      </c>
      <c r="D1712" t="s">
        <v>1714</v>
      </c>
      <c r="E1712" t="s">
        <v>1992</v>
      </c>
      <c r="F1712" s="6">
        <v>3</v>
      </c>
      <c r="G1712" s="8">
        <v>108.31</v>
      </c>
      <c r="H1712" s="10">
        <v>324.93</v>
      </c>
      <c r="I1712" s="8">
        <f>salesfact[[#This Row],[Total Price ]]*J1712</f>
        <v>84.481800000000007</v>
      </c>
      <c r="J1712" s="9">
        <v>0.26</v>
      </c>
      <c r="K1712" s="4" t="s">
        <v>2049</v>
      </c>
      <c r="L1712" s="10">
        <v>240.44820000000001</v>
      </c>
    </row>
    <row r="1713" spans="1:12" ht="14.4" x14ac:dyDescent="0.3">
      <c r="A1713" t="s">
        <v>3757</v>
      </c>
      <c r="B1713" s="1">
        <v>45316</v>
      </c>
      <c r="C1713" t="s">
        <v>818</v>
      </c>
      <c r="D1713" t="s">
        <v>1903</v>
      </c>
      <c r="E1713" t="s">
        <v>1995</v>
      </c>
      <c r="F1713" s="6">
        <v>1</v>
      </c>
      <c r="G1713" s="8">
        <v>502.53</v>
      </c>
      <c r="H1713" s="10">
        <v>502.53</v>
      </c>
      <c r="I1713" s="8">
        <f>salesfact[[#This Row],[Total Price ]]*J1713</f>
        <v>0</v>
      </c>
      <c r="J1713" s="9">
        <v>0</v>
      </c>
      <c r="K1713" s="4" t="s">
        <v>2046</v>
      </c>
      <c r="L1713" s="10">
        <v>502.53</v>
      </c>
    </row>
    <row r="1714" spans="1:12" ht="14.4" x14ac:dyDescent="0.3">
      <c r="A1714" t="s">
        <v>3758</v>
      </c>
      <c r="B1714" s="1">
        <v>45548</v>
      </c>
      <c r="C1714" t="s">
        <v>344</v>
      </c>
      <c r="D1714" t="s">
        <v>1643</v>
      </c>
      <c r="E1714" t="s">
        <v>2023</v>
      </c>
      <c r="F1714" s="6">
        <v>2</v>
      </c>
      <c r="G1714" s="8">
        <v>508.52</v>
      </c>
      <c r="H1714" s="10">
        <v>1017.04</v>
      </c>
      <c r="I1714" s="8">
        <f>salesfact[[#This Row],[Total Price ]]*J1714</f>
        <v>111.87439999999999</v>
      </c>
      <c r="J1714" s="9">
        <v>0.11</v>
      </c>
      <c r="K1714" s="4" t="s">
        <v>2049</v>
      </c>
      <c r="L1714" s="10">
        <v>905.16559999999993</v>
      </c>
    </row>
    <row r="1715" spans="1:12" ht="14.4" x14ac:dyDescent="0.3">
      <c r="A1715" t="s">
        <v>3759</v>
      </c>
      <c r="B1715" s="1">
        <v>45572</v>
      </c>
      <c r="C1715" t="s">
        <v>1546</v>
      </c>
      <c r="D1715" t="s">
        <v>1888</v>
      </c>
      <c r="E1715" t="s">
        <v>1985</v>
      </c>
      <c r="F1715" s="6">
        <v>1</v>
      </c>
      <c r="G1715" s="8">
        <v>492</v>
      </c>
      <c r="H1715" s="10">
        <v>492</v>
      </c>
      <c r="I1715" s="8">
        <f>salesfact[[#This Row],[Total Price ]]*J1715</f>
        <v>127.92</v>
      </c>
      <c r="J1715" s="9">
        <v>0.26</v>
      </c>
      <c r="K1715" s="4" t="s">
        <v>2046</v>
      </c>
      <c r="L1715" s="10">
        <v>364.08</v>
      </c>
    </row>
    <row r="1716" spans="1:12" ht="14.4" x14ac:dyDescent="0.3">
      <c r="A1716" t="s">
        <v>3760</v>
      </c>
      <c r="B1716" s="1">
        <v>45347</v>
      </c>
      <c r="C1716" t="s">
        <v>1592</v>
      </c>
      <c r="D1716" t="s">
        <v>1772</v>
      </c>
      <c r="E1716" t="s">
        <v>2018</v>
      </c>
      <c r="F1716" s="6">
        <v>4</v>
      </c>
      <c r="G1716" s="8">
        <v>746.36</v>
      </c>
      <c r="H1716" s="10">
        <v>2985.44</v>
      </c>
      <c r="I1716" s="8">
        <f>salesfact[[#This Row],[Total Price ]]*J1716</f>
        <v>59.708800000000004</v>
      </c>
      <c r="J1716" s="9">
        <v>0.02</v>
      </c>
      <c r="K1716" s="4" t="s">
        <v>2044</v>
      </c>
      <c r="L1716" s="10">
        <v>2925.7312000000002</v>
      </c>
    </row>
    <row r="1717" spans="1:12" ht="14.4" x14ac:dyDescent="0.3">
      <c r="A1717" t="s">
        <v>3761</v>
      </c>
      <c r="B1717" s="1">
        <v>45823</v>
      </c>
      <c r="C1717" t="s">
        <v>1456</v>
      </c>
      <c r="D1717" t="s">
        <v>1689</v>
      </c>
      <c r="E1717" t="s">
        <v>1976</v>
      </c>
      <c r="F1717" s="6">
        <v>1</v>
      </c>
      <c r="G1717" s="8">
        <v>120.83</v>
      </c>
      <c r="H1717" s="10">
        <v>120.83</v>
      </c>
      <c r="I1717" s="8">
        <f>salesfact[[#This Row],[Total Price ]]*J1717</f>
        <v>9.6663999999999994</v>
      </c>
      <c r="J1717" s="9">
        <v>0.08</v>
      </c>
      <c r="K1717" s="4" t="s">
        <v>2044</v>
      </c>
      <c r="L1717" s="10">
        <v>111.1636</v>
      </c>
    </row>
    <row r="1718" spans="1:12" ht="14.4" x14ac:dyDescent="0.3">
      <c r="A1718" t="s">
        <v>3762</v>
      </c>
      <c r="B1718" s="1">
        <v>45394</v>
      </c>
      <c r="C1718" t="s">
        <v>1356</v>
      </c>
      <c r="D1718" t="s">
        <v>1897</v>
      </c>
      <c r="E1718" t="s">
        <v>2029</v>
      </c>
      <c r="F1718" s="6">
        <v>2</v>
      </c>
      <c r="G1718" s="8">
        <v>68.31</v>
      </c>
      <c r="H1718" s="10">
        <v>136.62</v>
      </c>
      <c r="I1718" s="8">
        <f>salesfact[[#This Row],[Total Price ]]*J1718</f>
        <v>39.619799999999998</v>
      </c>
      <c r="J1718" s="9">
        <v>0.28999999999999998</v>
      </c>
      <c r="K1718" s="4" t="s">
        <v>2049</v>
      </c>
      <c r="L1718" s="10">
        <v>97.000199999999992</v>
      </c>
    </row>
    <row r="1719" spans="1:12" ht="14.4" x14ac:dyDescent="0.3">
      <c r="A1719" t="s">
        <v>3763</v>
      </c>
      <c r="B1719" s="1">
        <v>45265</v>
      </c>
      <c r="C1719" t="s">
        <v>292</v>
      </c>
      <c r="D1719" t="s">
        <v>1725</v>
      </c>
      <c r="E1719" t="s">
        <v>2029</v>
      </c>
      <c r="F1719" s="6">
        <v>2</v>
      </c>
      <c r="G1719" s="8">
        <v>761.71</v>
      </c>
      <c r="H1719" s="10">
        <v>1523.42</v>
      </c>
      <c r="I1719" s="8">
        <f>salesfact[[#This Row],[Total Price ]]*J1719</f>
        <v>30.468400000000003</v>
      </c>
      <c r="J1719" s="9">
        <v>0.02</v>
      </c>
      <c r="K1719" s="4" t="s">
        <v>2046</v>
      </c>
      <c r="L1719" s="10">
        <v>1492.9516000000001</v>
      </c>
    </row>
    <row r="1720" spans="1:12" ht="14.4" x14ac:dyDescent="0.3">
      <c r="A1720" t="s">
        <v>3764</v>
      </c>
      <c r="B1720" s="1">
        <v>45261</v>
      </c>
      <c r="C1720" t="s">
        <v>307</v>
      </c>
      <c r="D1720" t="s">
        <v>1900</v>
      </c>
      <c r="E1720" t="s">
        <v>1985</v>
      </c>
      <c r="F1720" s="6">
        <v>4</v>
      </c>
      <c r="G1720" s="8">
        <v>346.37</v>
      </c>
      <c r="H1720" s="10">
        <v>1385.48</v>
      </c>
      <c r="I1720" s="8">
        <f>salesfact[[#This Row],[Total Price ]]*J1720</f>
        <v>249.38639999999998</v>
      </c>
      <c r="J1720" s="9">
        <v>0.18</v>
      </c>
      <c r="K1720" s="4" t="s">
        <v>2049</v>
      </c>
      <c r="L1720" s="10">
        <v>1136.0935999999999</v>
      </c>
    </row>
    <row r="1721" spans="1:12" ht="14.4" x14ac:dyDescent="0.3">
      <c r="A1721" t="s">
        <v>3765</v>
      </c>
      <c r="B1721" s="1">
        <v>45702</v>
      </c>
      <c r="C1721" t="s">
        <v>51</v>
      </c>
      <c r="D1721" t="s">
        <v>1830</v>
      </c>
      <c r="E1721" t="s">
        <v>2013</v>
      </c>
      <c r="F1721" s="6">
        <v>1</v>
      </c>
      <c r="G1721" s="8">
        <v>846.3</v>
      </c>
      <c r="H1721" s="10">
        <v>846.3</v>
      </c>
      <c r="I1721" s="8">
        <f>salesfact[[#This Row],[Total Price ]]*J1721</f>
        <v>118.482</v>
      </c>
      <c r="J1721" s="9">
        <v>0.14000000000000001</v>
      </c>
      <c r="K1721" s="4" t="s">
        <v>2046</v>
      </c>
      <c r="L1721" s="10">
        <v>727.81799999999998</v>
      </c>
    </row>
    <row r="1722" spans="1:12" ht="14.4" x14ac:dyDescent="0.3">
      <c r="A1722" t="s">
        <v>3766</v>
      </c>
      <c r="B1722" s="1">
        <v>45624</v>
      </c>
      <c r="C1722" t="s">
        <v>1452</v>
      </c>
      <c r="D1722" t="s">
        <v>1638</v>
      </c>
      <c r="E1722" t="s">
        <v>2032</v>
      </c>
      <c r="F1722" s="6">
        <v>1</v>
      </c>
      <c r="G1722" s="8">
        <v>458.97</v>
      </c>
      <c r="H1722" s="10">
        <v>458.97</v>
      </c>
      <c r="I1722" s="8">
        <f>salesfact[[#This Row],[Total Price ]]*J1722</f>
        <v>45.897000000000006</v>
      </c>
      <c r="J1722" s="9">
        <v>0.1</v>
      </c>
      <c r="K1722" s="4" t="s">
        <v>2046</v>
      </c>
      <c r="L1722" s="10">
        <v>413.07299999999998</v>
      </c>
    </row>
    <row r="1723" spans="1:12" ht="14.4" x14ac:dyDescent="0.3">
      <c r="A1723" t="s">
        <v>3767</v>
      </c>
      <c r="B1723" s="1">
        <v>45736</v>
      </c>
      <c r="C1723" t="s">
        <v>1037</v>
      </c>
      <c r="D1723" t="s">
        <v>1792</v>
      </c>
      <c r="E1723" t="s">
        <v>1998</v>
      </c>
      <c r="F1723" s="6">
        <v>2</v>
      </c>
      <c r="G1723" s="8">
        <v>536.61</v>
      </c>
      <c r="H1723" s="10">
        <v>1073.22</v>
      </c>
      <c r="I1723" s="8">
        <f>salesfact[[#This Row],[Total Price ]]*J1723</f>
        <v>150.25080000000003</v>
      </c>
      <c r="J1723" s="9">
        <v>0.14000000000000001</v>
      </c>
      <c r="K1723" s="4" t="s">
        <v>2044</v>
      </c>
      <c r="L1723" s="10">
        <v>922.9692</v>
      </c>
    </row>
    <row r="1724" spans="1:12" ht="14.4" x14ac:dyDescent="0.3">
      <c r="A1724" t="s">
        <v>3768</v>
      </c>
      <c r="B1724" s="1">
        <v>45709</v>
      </c>
      <c r="C1724" t="s">
        <v>1415</v>
      </c>
      <c r="D1724" t="s">
        <v>1839</v>
      </c>
      <c r="E1724" t="s">
        <v>1971</v>
      </c>
      <c r="F1724" s="6">
        <v>3</v>
      </c>
      <c r="G1724" s="8">
        <v>130.41</v>
      </c>
      <c r="H1724" s="10">
        <v>391.23</v>
      </c>
      <c r="I1724" s="8">
        <f>salesfact[[#This Row],[Total Price ]]*J1724</f>
        <v>54.772200000000005</v>
      </c>
      <c r="J1724" s="9">
        <v>0.14000000000000001</v>
      </c>
      <c r="K1724" s="4" t="s">
        <v>2046</v>
      </c>
      <c r="L1724" s="10">
        <v>336.45780000000002</v>
      </c>
    </row>
    <row r="1725" spans="1:12" ht="14.4" x14ac:dyDescent="0.3">
      <c r="A1725" t="s">
        <v>3769</v>
      </c>
      <c r="B1725" s="1">
        <v>45738</v>
      </c>
      <c r="C1725" t="s">
        <v>1620</v>
      </c>
      <c r="D1725" t="s">
        <v>1933</v>
      </c>
      <c r="E1725" t="s">
        <v>2013</v>
      </c>
      <c r="F1725" s="6">
        <v>4</v>
      </c>
      <c r="G1725" s="8">
        <v>706.67</v>
      </c>
      <c r="H1725" s="10">
        <v>2826.68</v>
      </c>
      <c r="I1725" s="8">
        <f>salesfact[[#This Row],[Total Price ]]*J1725</f>
        <v>28.2668</v>
      </c>
      <c r="J1725" s="9">
        <v>0.01</v>
      </c>
      <c r="K1725" s="4" t="s">
        <v>2044</v>
      </c>
      <c r="L1725" s="10">
        <v>2798.4132</v>
      </c>
    </row>
    <row r="1726" spans="1:12" ht="14.4" x14ac:dyDescent="0.3">
      <c r="A1726" t="s">
        <v>3770</v>
      </c>
      <c r="B1726" s="1">
        <v>45685</v>
      </c>
      <c r="C1726" t="s">
        <v>1338</v>
      </c>
      <c r="D1726" t="s">
        <v>1741</v>
      </c>
      <c r="E1726" t="s">
        <v>1985</v>
      </c>
      <c r="F1726" s="6">
        <v>3</v>
      </c>
      <c r="G1726" s="8">
        <v>523.45000000000005</v>
      </c>
      <c r="H1726" s="10">
        <v>1570.3500000000001</v>
      </c>
      <c r="I1726" s="8">
        <f>salesfact[[#This Row],[Total Price ]]*J1726</f>
        <v>266.95950000000005</v>
      </c>
      <c r="J1726" s="9">
        <v>0.17</v>
      </c>
      <c r="K1726" s="4" t="s">
        <v>2044</v>
      </c>
      <c r="L1726" s="10">
        <v>1303.3905</v>
      </c>
    </row>
    <row r="1727" spans="1:12" ht="14.4" x14ac:dyDescent="0.3">
      <c r="A1727" t="s">
        <v>3771</v>
      </c>
      <c r="B1727" s="1">
        <v>45701</v>
      </c>
      <c r="C1727" t="s">
        <v>62</v>
      </c>
      <c r="D1727" t="s">
        <v>1939</v>
      </c>
      <c r="E1727" t="s">
        <v>2029</v>
      </c>
      <c r="F1727" s="6">
        <v>3</v>
      </c>
      <c r="G1727" s="8">
        <v>482.2</v>
      </c>
      <c r="H1727" s="10">
        <v>1446.6</v>
      </c>
      <c r="I1727" s="8">
        <f>salesfact[[#This Row],[Total Price ]]*J1727</f>
        <v>332.71800000000002</v>
      </c>
      <c r="J1727" s="9">
        <v>0.23</v>
      </c>
      <c r="K1727" s="4" t="s">
        <v>2049</v>
      </c>
      <c r="L1727" s="10">
        <v>1113.8820000000001</v>
      </c>
    </row>
    <row r="1728" spans="1:12" ht="14.4" x14ac:dyDescent="0.3">
      <c r="A1728" t="s">
        <v>3772</v>
      </c>
      <c r="B1728" s="1">
        <v>45745</v>
      </c>
      <c r="C1728" t="s">
        <v>516</v>
      </c>
      <c r="D1728" t="s">
        <v>1854</v>
      </c>
      <c r="E1728" t="s">
        <v>1992</v>
      </c>
      <c r="F1728" s="6">
        <v>4</v>
      </c>
      <c r="G1728" s="8">
        <v>688.86</v>
      </c>
      <c r="H1728" s="10">
        <v>2755.44</v>
      </c>
      <c r="I1728" s="8">
        <f>salesfact[[#This Row],[Total Price ]]*J1728</f>
        <v>55.108800000000002</v>
      </c>
      <c r="J1728" s="9">
        <v>0.02</v>
      </c>
      <c r="K1728" s="4" t="s">
        <v>2049</v>
      </c>
      <c r="L1728" s="10">
        <v>2700.3312000000001</v>
      </c>
    </row>
    <row r="1729" spans="1:12" ht="14.4" x14ac:dyDescent="0.3">
      <c r="A1729" t="s">
        <v>3773</v>
      </c>
      <c r="B1729" s="1">
        <v>45214</v>
      </c>
      <c r="C1729" t="s">
        <v>129</v>
      </c>
      <c r="D1729" t="s">
        <v>1689</v>
      </c>
      <c r="E1729" t="s">
        <v>1971</v>
      </c>
      <c r="F1729" s="6">
        <v>1</v>
      </c>
      <c r="G1729" s="8">
        <v>145.47999999999999</v>
      </c>
      <c r="H1729" s="10">
        <v>145.47999999999999</v>
      </c>
      <c r="I1729" s="8">
        <f>salesfact[[#This Row],[Total Price ]]*J1729</f>
        <v>14.548</v>
      </c>
      <c r="J1729" s="9">
        <v>0.1</v>
      </c>
      <c r="K1729" s="4" t="s">
        <v>2049</v>
      </c>
      <c r="L1729" s="10">
        <v>130.93199999999999</v>
      </c>
    </row>
    <row r="1730" spans="1:12" ht="14.4" x14ac:dyDescent="0.3">
      <c r="A1730" t="s">
        <v>3774</v>
      </c>
      <c r="B1730" s="1">
        <v>45547</v>
      </c>
      <c r="C1730" t="s">
        <v>252</v>
      </c>
      <c r="D1730" t="s">
        <v>1753</v>
      </c>
      <c r="E1730" t="s">
        <v>2011</v>
      </c>
      <c r="F1730" s="6">
        <v>4</v>
      </c>
      <c r="G1730" s="8">
        <v>862.25</v>
      </c>
      <c r="H1730" s="10">
        <v>3449</v>
      </c>
      <c r="I1730" s="8">
        <f>salesfact[[#This Row],[Total Price ]]*J1730</f>
        <v>965.72000000000014</v>
      </c>
      <c r="J1730" s="9">
        <v>0.28000000000000003</v>
      </c>
      <c r="K1730" s="4" t="s">
        <v>2046</v>
      </c>
      <c r="L1730" s="10">
        <v>2483.2800000000002</v>
      </c>
    </row>
    <row r="1731" spans="1:12" ht="14.4" x14ac:dyDescent="0.3">
      <c r="A1731" t="s">
        <v>3775</v>
      </c>
      <c r="B1731" s="1">
        <v>45296</v>
      </c>
      <c r="C1731" t="s">
        <v>1046</v>
      </c>
      <c r="D1731" t="s">
        <v>1643</v>
      </c>
      <c r="E1731" t="s">
        <v>2018</v>
      </c>
      <c r="F1731" s="6">
        <v>4</v>
      </c>
      <c r="G1731" s="8">
        <v>146.12</v>
      </c>
      <c r="H1731" s="10">
        <v>584.48</v>
      </c>
      <c r="I1731" s="8">
        <f>salesfact[[#This Row],[Total Price ]]*J1731</f>
        <v>70.137600000000006</v>
      </c>
      <c r="J1731" s="9">
        <v>0.12</v>
      </c>
      <c r="K1731" s="4" t="s">
        <v>2049</v>
      </c>
      <c r="L1731" s="10">
        <v>514.3424</v>
      </c>
    </row>
    <row r="1732" spans="1:12" ht="14.4" x14ac:dyDescent="0.3">
      <c r="A1732" t="s">
        <v>3776</v>
      </c>
      <c r="B1732" s="1">
        <v>45549</v>
      </c>
      <c r="C1732" t="s">
        <v>1572</v>
      </c>
      <c r="D1732" t="s">
        <v>1753</v>
      </c>
      <c r="E1732" t="s">
        <v>2029</v>
      </c>
      <c r="F1732" s="6">
        <v>2</v>
      </c>
      <c r="G1732" s="8">
        <v>695.02</v>
      </c>
      <c r="H1732" s="10">
        <v>1390.04</v>
      </c>
      <c r="I1732" s="8">
        <f>salesfact[[#This Row],[Total Price ]]*J1732</f>
        <v>417.012</v>
      </c>
      <c r="J1732" s="9">
        <v>0.3</v>
      </c>
      <c r="K1732" s="4" t="s">
        <v>2049</v>
      </c>
      <c r="L1732" s="10">
        <v>973.02799999999991</v>
      </c>
    </row>
    <row r="1733" spans="1:12" ht="14.4" x14ac:dyDescent="0.3">
      <c r="A1733" t="s">
        <v>3777</v>
      </c>
      <c r="B1733" s="1">
        <v>45231</v>
      </c>
      <c r="C1733" t="s">
        <v>821</v>
      </c>
      <c r="D1733" t="s">
        <v>1948</v>
      </c>
      <c r="E1733" t="s">
        <v>2008</v>
      </c>
      <c r="F1733" s="6">
        <v>2</v>
      </c>
      <c r="G1733" s="8">
        <v>886.67</v>
      </c>
      <c r="H1733" s="10">
        <v>1773.34</v>
      </c>
      <c r="I1733" s="8">
        <f>salesfact[[#This Row],[Total Price ]]*J1733</f>
        <v>425.60159999999996</v>
      </c>
      <c r="J1733" s="9">
        <v>0.24</v>
      </c>
      <c r="K1733" s="4" t="s">
        <v>2046</v>
      </c>
      <c r="L1733" s="10">
        <v>1347.7384</v>
      </c>
    </row>
    <row r="1734" spans="1:12" ht="14.4" x14ac:dyDescent="0.3">
      <c r="A1734" t="s">
        <v>3778</v>
      </c>
      <c r="B1734" s="1">
        <v>45628</v>
      </c>
      <c r="C1734" t="s">
        <v>261</v>
      </c>
      <c r="D1734" t="s">
        <v>1863</v>
      </c>
      <c r="E1734" t="s">
        <v>2029</v>
      </c>
      <c r="F1734" s="6">
        <v>2</v>
      </c>
      <c r="G1734" s="8">
        <v>864.09</v>
      </c>
      <c r="H1734" s="10">
        <v>1728.18</v>
      </c>
      <c r="I1734" s="8">
        <f>salesfact[[#This Row],[Total Price ]]*J1734</f>
        <v>103.6908</v>
      </c>
      <c r="J1734" s="9">
        <v>0.06</v>
      </c>
      <c r="K1734" s="4" t="s">
        <v>2049</v>
      </c>
      <c r="L1734" s="10">
        <v>1624.4892</v>
      </c>
    </row>
    <row r="1735" spans="1:12" ht="14.4" x14ac:dyDescent="0.3">
      <c r="A1735" t="s">
        <v>3779</v>
      </c>
      <c r="B1735" s="1">
        <v>45862</v>
      </c>
      <c r="C1735" t="s">
        <v>29</v>
      </c>
      <c r="D1735" t="s">
        <v>1689</v>
      </c>
      <c r="E1735" t="s">
        <v>2005</v>
      </c>
      <c r="F1735" s="6">
        <v>1</v>
      </c>
      <c r="G1735" s="8">
        <v>437.65</v>
      </c>
      <c r="H1735" s="10">
        <v>437.65</v>
      </c>
      <c r="I1735" s="8">
        <f>salesfact[[#This Row],[Total Price ]]*J1735</f>
        <v>8.7530000000000001</v>
      </c>
      <c r="J1735" s="9">
        <v>0.02</v>
      </c>
      <c r="K1735" s="4" t="s">
        <v>2046</v>
      </c>
      <c r="L1735" s="10">
        <v>428.89699999999999</v>
      </c>
    </row>
    <row r="1736" spans="1:12" ht="14.4" x14ac:dyDescent="0.3">
      <c r="A1736" t="s">
        <v>3780</v>
      </c>
      <c r="B1736" s="1">
        <v>45843</v>
      </c>
      <c r="C1736" t="s">
        <v>768</v>
      </c>
      <c r="D1736" t="s">
        <v>1769</v>
      </c>
      <c r="E1736" t="s">
        <v>2016</v>
      </c>
      <c r="F1736" s="6">
        <v>2</v>
      </c>
      <c r="G1736" s="8">
        <v>208.09</v>
      </c>
      <c r="H1736" s="10">
        <v>416.18</v>
      </c>
      <c r="I1736" s="8">
        <f>salesfact[[#This Row],[Total Price ]]*J1736</f>
        <v>112.36860000000001</v>
      </c>
      <c r="J1736" s="9">
        <v>0.27</v>
      </c>
      <c r="K1736" s="4" t="s">
        <v>2044</v>
      </c>
      <c r="L1736" s="10">
        <v>303.81139999999999</v>
      </c>
    </row>
    <row r="1737" spans="1:12" ht="14.4" x14ac:dyDescent="0.3">
      <c r="A1737" t="s">
        <v>3781</v>
      </c>
      <c r="B1737" s="1">
        <v>45482</v>
      </c>
      <c r="C1737" t="s">
        <v>261</v>
      </c>
      <c r="D1737" t="s">
        <v>1945</v>
      </c>
      <c r="E1737" t="s">
        <v>2026</v>
      </c>
      <c r="F1737" s="6">
        <v>4</v>
      </c>
      <c r="G1737" s="8">
        <v>825.78</v>
      </c>
      <c r="H1737" s="10">
        <v>3303.12</v>
      </c>
      <c r="I1737" s="8">
        <f>salesfact[[#This Row],[Total Price ]]*J1737</f>
        <v>66.062399999999997</v>
      </c>
      <c r="J1737" s="9">
        <v>0.02</v>
      </c>
      <c r="K1737" s="4" t="s">
        <v>2044</v>
      </c>
      <c r="L1737" s="10">
        <v>3237.0576000000001</v>
      </c>
    </row>
    <row r="1738" spans="1:12" ht="14.4" x14ac:dyDescent="0.3">
      <c r="A1738" t="s">
        <v>3782</v>
      </c>
      <c r="B1738" s="1">
        <v>45313</v>
      </c>
      <c r="C1738" t="s">
        <v>491</v>
      </c>
      <c r="D1738" t="s">
        <v>1735</v>
      </c>
      <c r="E1738" t="s">
        <v>2026</v>
      </c>
      <c r="F1738" s="6">
        <v>3</v>
      </c>
      <c r="G1738" s="8">
        <v>849.77</v>
      </c>
      <c r="H1738" s="10">
        <v>2549.31</v>
      </c>
      <c r="I1738" s="8">
        <f>salesfact[[#This Row],[Total Price ]]*J1738</f>
        <v>305.91719999999998</v>
      </c>
      <c r="J1738" s="9">
        <v>0.12</v>
      </c>
      <c r="K1738" s="4" t="s">
        <v>2046</v>
      </c>
      <c r="L1738" s="10">
        <v>2243.3928000000001</v>
      </c>
    </row>
    <row r="1739" spans="1:12" ht="14.4" x14ac:dyDescent="0.3">
      <c r="A1739" t="s">
        <v>3783</v>
      </c>
      <c r="B1739" s="1">
        <v>45314</v>
      </c>
      <c r="C1739" t="s">
        <v>1198</v>
      </c>
      <c r="D1739" t="s">
        <v>1845</v>
      </c>
      <c r="E1739" t="s">
        <v>1988</v>
      </c>
      <c r="F1739" s="6">
        <v>1</v>
      </c>
      <c r="G1739" s="8">
        <v>88.78</v>
      </c>
      <c r="H1739" s="10">
        <v>88.78</v>
      </c>
      <c r="I1739" s="8">
        <f>salesfact[[#This Row],[Total Price ]]*J1739</f>
        <v>15.980399999999999</v>
      </c>
      <c r="J1739" s="9">
        <v>0.18</v>
      </c>
      <c r="K1739" s="4" t="s">
        <v>2044</v>
      </c>
      <c r="L1739" s="10">
        <v>72.799600000000012</v>
      </c>
    </row>
    <row r="1740" spans="1:12" ht="14.4" x14ac:dyDescent="0.3">
      <c r="A1740" t="s">
        <v>3784</v>
      </c>
      <c r="B1740" s="1">
        <v>45526</v>
      </c>
      <c r="C1740" t="s">
        <v>736</v>
      </c>
      <c r="D1740" t="s">
        <v>1900</v>
      </c>
      <c r="E1740" t="s">
        <v>1988</v>
      </c>
      <c r="F1740" s="6">
        <v>4</v>
      </c>
      <c r="G1740" s="8">
        <v>507.22</v>
      </c>
      <c r="H1740" s="10">
        <v>2028.88</v>
      </c>
      <c r="I1740" s="8">
        <f>salesfact[[#This Row],[Total Price ]]*J1740</f>
        <v>284.04320000000007</v>
      </c>
      <c r="J1740" s="9">
        <v>0.14000000000000001</v>
      </c>
      <c r="K1740" s="4" t="s">
        <v>2046</v>
      </c>
      <c r="L1740" s="10">
        <v>1744.8368</v>
      </c>
    </row>
    <row r="1741" spans="1:12" ht="14.4" x14ac:dyDescent="0.3">
      <c r="A1741" t="s">
        <v>3785</v>
      </c>
      <c r="B1741" s="1">
        <v>45887</v>
      </c>
      <c r="C1741" t="s">
        <v>1114</v>
      </c>
      <c r="D1741" t="s">
        <v>1954</v>
      </c>
      <c r="E1741" t="s">
        <v>1971</v>
      </c>
      <c r="F1741" s="6">
        <v>3</v>
      </c>
      <c r="G1741" s="8">
        <v>330.98</v>
      </c>
      <c r="H1741" s="10">
        <v>992.94</v>
      </c>
      <c r="I1741" s="8">
        <f>salesfact[[#This Row],[Total Price ]]*J1741</f>
        <v>109.22340000000001</v>
      </c>
      <c r="J1741" s="9">
        <v>0.11</v>
      </c>
      <c r="K1741" s="4" t="s">
        <v>2044</v>
      </c>
      <c r="L1741" s="10">
        <v>883.71660000000008</v>
      </c>
    </row>
    <row r="1742" spans="1:12" ht="14.4" x14ac:dyDescent="0.3">
      <c r="A1742" t="s">
        <v>3786</v>
      </c>
      <c r="B1742" s="1">
        <v>45562</v>
      </c>
      <c r="C1742" t="s">
        <v>249</v>
      </c>
      <c r="D1742" t="s">
        <v>1772</v>
      </c>
      <c r="E1742" t="s">
        <v>2032</v>
      </c>
      <c r="F1742" s="6">
        <v>4</v>
      </c>
      <c r="G1742" s="8">
        <v>442.87</v>
      </c>
      <c r="H1742" s="10">
        <v>1771.48</v>
      </c>
      <c r="I1742" s="8">
        <f>salesfact[[#This Row],[Total Price ]]*J1742</f>
        <v>141.7184</v>
      </c>
      <c r="J1742" s="9">
        <v>0.08</v>
      </c>
      <c r="K1742" s="4" t="s">
        <v>2044</v>
      </c>
      <c r="L1742" s="10">
        <v>1629.7616</v>
      </c>
    </row>
    <row r="1743" spans="1:12" ht="14.4" x14ac:dyDescent="0.3">
      <c r="A1743" t="s">
        <v>3787</v>
      </c>
      <c r="B1743" s="1">
        <v>45880</v>
      </c>
      <c r="C1743" t="s">
        <v>62</v>
      </c>
      <c r="D1743" t="s">
        <v>1954</v>
      </c>
      <c r="E1743" t="s">
        <v>1980</v>
      </c>
      <c r="F1743" s="6">
        <v>2</v>
      </c>
      <c r="G1743" s="8">
        <v>939.66</v>
      </c>
      <c r="H1743" s="10">
        <v>1879.32</v>
      </c>
      <c r="I1743" s="8">
        <f>salesfact[[#This Row],[Total Price ]]*J1743</f>
        <v>263.10480000000001</v>
      </c>
      <c r="J1743" s="9">
        <v>0.14000000000000001</v>
      </c>
      <c r="K1743" s="4" t="s">
        <v>2046</v>
      </c>
      <c r="L1743" s="10">
        <v>1616.2152000000001</v>
      </c>
    </row>
    <row r="1744" spans="1:12" ht="14.4" x14ac:dyDescent="0.3">
      <c r="A1744" t="s">
        <v>3788</v>
      </c>
      <c r="B1744" s="1">
        <v>45556</v>
      </c>
      <c r="C1744" t="s">
        <v>1049</v>
      </c>
      <c r="D1744" t="s">
        <v>1885</v>
      </c>
      <c r="E1744" t="s">
        <v>1985</v>
      </c>
      <c r="F1744" s="6">
        <v>1</v>
      </c>
      <c r="G1744" s="8">
        <v>24.13</v>
      </c>
      <c r="H1744" s="10">
        <v>24.13</v>
      </c>
      <c r="I1744" s="8">
        <f>salesfact[[#This Row],[Total Price ]]*J1744</f>
        <v>0</v>
      </c>
      <c r="J1744" s="9">
        <v>0</v>
      </c>
      <c r="K1744" s="4" t="s">
        <v>2044</v>
      </c>
      <c r="L1744" s="10">
        <v>24.13</v>
      </c>
    </row>
    <row r="1745" spans="1:12" ht="14.4" x14ac:dyDescent="0.3">
      <c r="A1745" t="s">
        <v>3789</v>
      </c>
      <c r="B1745" s="1">
        <v>45355</v>
      </c>
      <c r="C1745" t="s">
        <v>1254</v>
      </c>
      <c r="D1745" t="s">
        <v>1786</v>
      </c>
      <c r="E1745" t="s">
        <v>1985</v>
      </c>
      <c r="F1745" s="6">
        <v>3</v>
      </c>
      <c r="G1745" s="8">
        <v>239.54</v>
      </c>
      <c r="H1745" s="10">
        <v>718.62</v>
      </c>
      <c r="I1745" s="8">
        <f>salesfact[[#This Row],[Total Price ]]*J1745</f>
        <v>208.3998</v>
      </c>
      <c r="J1745" s="9">
        <v>0.28999999999999998</v>
      </c>
      <c r="K1745" s="4" t="s">
        <v>2049</v>
      </c>
      <c r="L1745" s="10">
        <v>510.22019999999998</v>
      </c>
    </row>
    <row r="1746" spans="1:12" ht="14.4" x14ac:dyDescent="0.3">
      <c r="A1746" t="s">
        <v>3790</v>
      </c>
      <c r="B1746" s="1">
        <v>45244</v>
      </c>
      <c r="C1746" t="s">
        <v>1584</v>
      </c>
      <c r="D1746" t="s">
        <v>1801</v>
      </c>
      <c r="E1746" t="s">
        <v>2018</v>
      </c>
      <c r="F1746" s="6">
        <v>1</v>
      </c>
      <c r="G1746" s="8">
        <v>588.53</v>
      </c>
      <c r="H1746" s="10">
        <v>588.53</v>
      </c>
      <c r="I1746" s="8">
        <f>salesfact[[#This Row],[Total Price ]]*J1746</f>
        <v>58.853000000000002</v>
      </c>
      <c r="J1746" s="9">
        <v>0.1</v>
      </c>
      <c r="K1746" s="4" t="s">
        <v>2044</v>
      </c>
      <c r="L1746" s="10">
        <v>529.67700000000002</v>
      </c>
    </row>
    <row r="1747" spans="1:12" ht="14.4" x14ac:dyDescent="0.3">
      <c r="A1747" t="s">
        <v>3791</v>
      </c>
      <c r="B1747" s="1">
        <v>45863</v>
      </c>
      <c r="C1747" t="s">
        <v>1034</v>
      </c>
      <c r="D1747" t="s">
        <v>1845</v>
      </c>
      <c r="E1747" t="s">
        <v>2020</v>
      </c>
      <c r="F1747" s="6">
        <v>1</v>
      </c>
      <c r="G1747" s="8">
        <v>145.96</v>
      </c>
      <c r="H1747" s="10">
        <v>145.96</v>
      </c>
      <c r="I1747" s="8">
        <f>salesfact[[#This Row],[Total Price ]]*J1747</f>
        <v>43.788000000000004</v>
      </c>
      <c r="J1747" s="9">
        <v>0.3</v>
      </c>
      <c r="K1747" s="4" t="s">
        <v>2044</v>
      </c>
      <c r="L1747" s="10">
        <v>102.172</v>
      </c>
    </row>
    <row r="1748" spans="1:12" ht="14.4" x14ac:dyDescent="0.3">
      <c r="A1748" t="s">
        <v>3792</v>
      </c>
      <c r="B1748" s="1">
        <v>45573</v>
      </c>
      <c r="C1748" t="s">
        <v>440</v>
      </c>
      <c r="D1748" t="s">
        <v>1876</v>
      </c>
      <c r="E1748" t="s">
        <v>1988</v>
      </c>
      <c r="F1748" s="6">
        <v>4</v>
      </c>
      <c r="G1748" s="8">
        <v>640.91</v>
      </c>
      <c r="H1748" s="10">
        <v>2563.64</v>
      </c>
      <c r="I1748" s="8">
        <f>salesfact[[#This Row],[Total Price ]]*J1748</f>
        <v>153.8184</v>
      </c>
      <c r="J1748" s="9">
        <v>0.06</v>
      </c>
      <c r="K1748" s="4" t="s">
        <v>2044</v>
      </c>
      <c r="L1748" s="10">
        <v>2409.8216000000002</v>
      </c>
    </row>
    <row r="1749" spans="1:12" ht="14.4" x14ac:dyDescent="0.3">
      <c r="A1749" t="s">
        <v>3793</v>
      </c>
      <c r="B1749" s="1">
        <v>45792</v>
      </c>
      <c r="C1749" t="s">
        <v>209</v>
      </c>
      <c r="D1749" t="s">
        <v>1857</v>
      </c>
      <c r="E1749" t="s">
        <v>2011</v>
      </c>
      <c r="F1749" s="6">
        <v>3</v>
      </c>
      <c r="G1749" s="8">
        <v>773.86</v>
      </c>
      <c r="H1749" s="10">
        <v>2321.58</v>
      </c>
      <c r="I1749" s="8">
        <f>salesfact[[#This Row],[Total Price ]]*J1749</f>
        <v>510.74759999999998</v>
      </c>
      <c r="J1749" s="9">
        <v>0.22</v>
      </c>
      <c r="K1749" s="4" t="s">
        <v>2044</v>
      </c>
      <c r="L1749" s="10">
        <v>1810.8324</v>
      </c>
    </row>
    <row r="1750" spans="1:12" ht="14.4" x14ac:dyDescent="0.3">
      <c r="A1750" t="s">
        <v>3794</v>
      </c>
      <c r="B1750" s="1">
        <v>45744</v>
      </c>
      <c r="C1750" t="s">
        <v>1533</v>
      </c>
      <c r="D1750" t="s">
        <v>1753</v>
      </c>
      <c r="E1750" t="s">
        <v>2020</v>
      </c>
      <c r="F1750" s="6">
        <v>2</v>
      </c>
      <c r="G1750" s="8">
        <v>31.28</v>
      </c>
      <c r="H1750" s="10">
        <v>62.56</v>
      </c>
      <c r="I1750" s="8">
        <f>salesfact[[#This Row],[Total Price ]]*J1750</f>
        <v>12.512</v>
      </c>
      <c r="J1750" s="9">
        <v>0.2</v>
      </c>
      <c r="K1750" s="4" t="s">
        <v>2049</v>
      </c>
      <c r="L1750" s="10">
        <v>50.048000000000002</v>
      </c>
    </row>
    <row r="1751" spans="1:12" ht="14.4" x14ac:dyDescent="0.3">
      <c r="A1751" t="s">
        <v>3795</v>
      </c>
      <c r="B1751" s="1">
        <v>45842</v>
      </c>
      <c r="C1751" t="s">
        <v>1281</v>
      </c>
      <c r="D1751" t="s">
        <v>1912</v>
      </c>
      <c r="E1751" t="s">
        <v>1995</v>
      </c>
      <c r="F1751" s="6">
        <v>4</v>
      </c>
      <c r="G1751" s="8">
        <v>389.22</v>
      </c>
      <c r="H1751" s="10">
        <v>1556.88</v>
      </c>
      <c r="I1751" s="8">
        <f>salesfact[[#This Row],[Total Price ]]*J1751</f>
        <v>280.23840000000001</v>
      </c>
      <c r="J1751" s="9">
        <v>0.18</v>
      </c>
      <c r="K1751" s="4" t="s">
        <v>2044</v>
      </c>
      <c r="L1751" s="10">
        <v>1276.6415999999999</v>
      </c>
    </row>
    <row r="1752" spans="1:12" ht="14.4" x14ac:dyDescent="0.3">
      <c r="A1752" t="s">
        <v>3796</v>
      </c>
      <c r="B1752" s="1">
        <v>45502</v>
      </c>
      <c r="C1752" t="s">
        <v>91</v>
      </c>
      <c r="D1752" t="s">
        <v>1857</v>
      </c>
      <c r="E1752" t="s">
        <v>2020</v>
      </c>
      <c r="F1752" s="6">
        <v>3</v>
      </c>
      <c r="G1752" s="8">
        <v>543.44000000000005</v>
      </c>
      <c r="H1752" s="10">
        <v>1630.3200000000002</v>
      </c>
      <c r="I1752" s="8">
        <f>salesfact[[#This Row],[Total Price ]]*J1752</f>
        <v>211.94160000000002</v>
      </c>
      <c r="J1752" s="9">
        <v>0.13</v>
      </c>
      <c r="K1752" s="4" t="s">
        <v>2046</v>
      </c>
      <c r="L1752" s="10">
        <v>1418.3784000000001</v>
      </c>
    </row>
    <row r="1753" spans="1:12" ht="14.4" x14ac:dyDescent="0.3">
      <c r="A1753" t="s">
        <v>3797</v>
      </c>
      <c r="B1753" s="1">
        <v>45296</v>
      </c>
      <c r="C1753" t="s">
        <v>937</v>
      </c>
      <c r="D1753" t="s">
        <v>1957</v>
      </c>
      <c r="E1753" t="s">
        <v>2032</v>
      </c>
      <c r="F1753" s="6">
        <v>4</v>
      </c>
      <c r="G1753" s="8">
        <v>715.42</v>
      </c>
      <c r="H1753" s="10">
        <v>2861.68</v>
      </c>
      <c r="I1753" s="8">
        <f>salesfact[[#This Row],[Total Price ]]*J1753</f>
        <v>829.88719999999989</v>
      </c>
      <c r="J1753" s="9">
        <v>0.28999999999999998</v>
      </c>
      <c r="K1753" s="4" t="s">
        <v>2046</v>
      </c>
      <c r="L1753" s="10">
        <v>2031.7927999999999</v>
      </c>
    </row>
    <row r="1754" spans="1:12" ht="14.4" x14ac:dyDescent="0.3">
      <c r="A1754" t="s">
        <v>3798</v>
      </c>
      <c r="B1754" s="1">
        <v>45886</v>
      </c>
      <c r="C1754" t="s">
        <v>249</v>
      </c>
      <c r="D1754" t="s">
        <v>1689</v>
      </c>
      <c r="E1754" t="s">
        <v>1988</v>
      </c>
      <c r="F1754" s="6">
        <v>4</v>
      </c>
      <c r="G1754" s="8">
        <v>676.14</v>
      </c>
      <c r="H1754" s="10">
        <v>2704.56</v>
      </c>
      <c r="I1754" s="8">
        <f>salesfact[[#This Row],[Total Price ]]*J1754</f>
        <v>297.5016</v>
      </c>
      <c r="J1754" s="9">
        <v>0.11</v>
      </c>
      <c r="K1754" s="4" t="s">
        <v>2049</v>
      </c>
      <c r="L1754" s="10">
        <v>2407.0583999999999</v>
      </c>
    </row>
    <row r="1755" spans="1:12" ht="14.4" x14ac:dyDescent="0.3">
      <c r="A1755" t="s">
        <v>3799</v>
      </c>
      <c r="B1755" s="1">
        <v>45425</v>
      </c>
      <c r="C1755" t="s">
        <v>394</v>
      </c>
      <c r="D1755" t="s">
        <v>1779</v>
      </c>
      <c r="E1755" t="s">
        <v>1976</v>
      </c>
      <c r="F1755" s="6">
        <v>4</v>
      </c>
      <c r="G1755" s="8">
        <v>352.72</v>
      </c>
      <c r="H1755" s="10">
        <v>1410.88</v>
      </c>
      <c r="I1755" s="8">
        <f>salesfact[[#This Row],[Total Price ]]*J1755</f>
        <v>352.72</v>
      </c>
      <c r="J1755" s="9">
        <v>0.25</v>
      </c>
      <c r="K1755" s="4" t="s">
        <v>2044</v>
      </c>
      <c r="L1755" s="10">
        <v>1058.1600000000001</v>
      </c>
    </row>
    <row r="1756" spans="1:12" ht="14.4" x14ac:dyDescent="0.3">
      <c r="A1756" t="s">
        <v>3800</v>
      </c>
      <c r="B1756" s="1">
        <v>45797</v>
      </c>
      <c r="C1756" t="s">
        <v>675</v>
      </c>
      <c r="D1756" t="s">
        <v>1686</v>
      </c>
      <c r="E1756" t="s">
        <v>2013</v>
      </c>
      <c r="F1756" s="6">
        <v>1</v>
      </c>
      <c r="G1756" s="8">
        <v>470.18</v>
      </c>
      <c r="H1756" s="10">
        <v>470.18</v>
      </c>
      <c r="I1756" s="8">
        <f>salesfact[[#This Row],[Total Price ]]*J1756</f>
        <v>89.334199999999996</v>
      </c>
      <c r="J1756" s="9">
        <v>0.19</v>
      </c>
      <c r="K1756" s="4" t="s">
        <v>2046</v>
      </c>
      <c r="L1756" s="10">
        <v>380.84580000000011</v>
      </c>
    </row>
    <row r="1757" spans="1:12" ht="14.4" x14ac:dyDescent="0.3">
      <c r="A1757" t="s">
        <v>3801</v>
      </c>
      <c r="B1757" s="1">
        <v>45898</v>
      </c>
      <c r="C1757" t="s">
        <v>855</v>
      </c>
      <c r="D1757" t="s">
        <v>1863</v>
      </c>
      <c r="E1757" t="s">
        <v>2011</v>
      </c>
      <c r="F1757" s="6">
        <v>1</v>
      </c>
      <c r="G1757" s="8">
        <v>891.79</v>
      </c>
      <c r="H1757" s="10">
        <v>891.79</v>
      </c>
      <c r="I1757" s="8">
        <f>salesfact[[#This Row],[Total Price ]]*J1757</f>
        <v>26.753699999999998</v>
      </c>
      <c r="J1757" s="9">
        <v>0.03</v>
      </c>
      <c r="K1757" s="4" t="s">
        <v>2044</v>
      </c>
      <c r="L1757" s="10">
        <v>865.03629999999998</v>
      </c>
    </row>
    <row r="1758" spans="1:12" ht="14.4" x14ac:dyDescent="0.3">
      <c r="A1758" t="s">
        <v>3802</v>
      </c>
      <c r="B1758" s="1">
        <v>45390</v>
      </c>
      <c r="C1758" t="s">
        <v>1209</v>
      </c>
      <c r="D1758" t="s">
        <v>1933</v>
      </c>
      <c r="E1758" t="s">
        <v>2026</v>
      </c>
      <c r="F1758" s="6">
        <v>2</v>
      </c>
      <c r="G1758" s="8">
        <v>433.07</v>
      </c>
      <c r="H1758" s="10">
        <v>866.14</v>
      </c>
      <c r="I1758" s="8">
        <f>salesfact[[#This Row],[Total Price ]]*J1758</f>
        <v>216.535</v>
      </c>
      <c r="J1758" s="9">
        <v>0.25</v>
      </c>
      <c r="K1758" s="4" t="s">
        <v>2049</v>
      </c>
      <c r="L1758" s="10">
        <v>649.60500000000002</v>
      </c>
    </row>
    <row r="1759" spans="1:12" ht="14.4" x14ac:dyDescent="0.3">
      <c r="A1759" t="s">
        <v>3803</v>
      </c>
      <c r="B1759" s="1">
        <v>45355</v>
      </c>
      <c r="C1759" t="s">
        <v>76</v>
      </c>
      <c r="D1759" t="s">
        <v>1863</v>
      </c>
      <c r="E1759" t="s">
        <v>2032</v>
      </c>
      <c r="F1759" s="6">
        <v>3</v>
      </c>
      <c r="G1759" s="8">
        <v>626.71</v>
      </c>
      <c r="H1759" s="10">
        <v>1880.13</v>
      </c>
      <c r="I1759" s="8">
        <f>salesfact[[#This Row],[Total Price ]]*J1759</f>
        <v>131.60910000000001</v>
      </c>
      <c r="J1759" s="9">
        <v>7.0000000000000007E-2</v>
      </c>
      <c r="K1759" s="4" t="s">
        <v>2049</v>
      </c>
      <c r="L1759" s="10">
        <v>1748.5209</v>
      </c>
    </row>
    <row r="1760" spans="1:12" ht="14.4" x14ac:dyDescent="0.3">
      <c r="A1760" t="s">
        <v>3804</v>
      </c>
      <c r="B1760" s="1">
        <v>45916</v>
      </c>
      <c r="C1760" t="s">
        <v>344</v>
      </c>
      <c r="D1760" t="s">
        <v>1769</v>
      </c>
      <c r="E1760" t="s">
        <v>1971</v>
      </c>
      <c r="F1760" s="6">
        <v>2</v>
      </c>
      <c r="G1760" s="8">
        <v>324.18</v>
      </c>
      <c r="H1760" s="10">
        <v>648.36</v>
      </c>
      <c r="I1760" s="8">
        <f>salesfact[[#This Row],[Total Price ]]*J1760</f>
        <v>38.901600000000002</v>
      </c>
      <c r="J1760" s="9">
        <v>0.06</v>
      </c>
      <c r="K1760" s="4" t="s">
        <v>2049</v>
      </c>
      <c r="L1760" s="10">
        <v>609.45839999999998</v>
      </c>
    </row>
    <row r="1761" spans="1:12" ht="14.4" x14ac:dyDescent="0.3">
      <c r="A1761" t="s">
        <v>3805</v>
      </c>
      <c r="B1761" s="1">
        <v>45448</v>
      </c>
      <c r="C1761" t="s">
        <v>81</v>
      </c>
      <c r="D1761" t="s">
        <v>1696</v>
      </c>
      <c r="E1761" t="s">
        <v>2026</v>
      </c>
      <c r="F1761" s="6">
        <v>4</v>
      </c>
      <c r="G1761" s="8">
        <v>839.74</v>
      </c>
      <c r="H1761" s="10">
        <v>3358.96</v>
      </c>
      <c r="I1761" s="8">
        <f>salesfact[[#This Row],[Total Price ]]*J1761</f>
        <v>436.66480000000001</v>
      </c>
      <c r="J1761" s="9">
        <v>0.13</v>
      </c>
      <c r="K1761" s="4" t="s">
        <v>2046</v>
      </c>
      <c r="L1761" s="10">
        <v>2922.2952</v>
      </c>
    </row>
    <row r="1762" spans="1:12" ht="14.4" x14ac:dyDescent="0.3">
      <c r="A1762" t="s">
        <v>3806</v>
      </c>
      <c r="B1762" s="1">
        <v>45402</v>
      </c>
      <c r="C1762" t="s">
        <v>623</v>
      </c>
      <c r="D1762" t="s">
        <v>1851</v>
      </c>
      <c r="E1762" t="s">
        <v>2020</v>
      </c>
      <c r="F1762" s="6">
        <v>3</v>
      </c>
      <c r="G1762" s="8">
        <v>252.63</v>
      </c>
      <c r="H1762" s="10">
        <v>757.89</v>
      </c>
      <c r="I1762" s="8">
        <f>salesfact[[#This Row],[Total Price ]]*J1762</f>
        <v>212.20920000000001</v>
      </c>
      <c r="J1762" s="9">
        <v>0.28000000000000003</v>
      </c>
      <c r="K1762" s="4" t="s">
        <v>2044</v>
      </c>
      <c r="L1762" s="10">
        <v>545.68079999999998</v>
      </c>
    </row>
    <row r="1763" spans="1:12" ht="14.4" x14ac:dyDescent="0.3">
      <c r="A1763" t="s">
        <v>3807</v>
      </c>
      <c r="B1763" s="1">
        <v>45581</v>
      </c>
      <c r="C1763" t="s">
        <v>930</v>
      </c>
      <c r="D1763" t="s">
        <v>1903</v>
      </c>
      <c r="E1763" t="s">
        <v>2032</v>
      </c>
      <c r="F1763" s="6">
        <v>2</v>
      </c>
      <c r="G1763" s="8">
        <v>60.53</v>
      </c>
      <c r="H1763" s="10">
        <v>121.06</v>
      </c>
      <c r="I1763" s="8">
        <f>salesfact[[#This Row],[Total Price ]]*J1763</f>
        <v>21.790800000000001</v>
      </c>
      <c r="J1763" s="9">
        <v>0.18</v>
      </c>
      <c r="K1763" s="4" t="s">
        <v>2044</v>
      </c>
      <c r="L1763" s="10">
        <v>99.269200000000012</v>
      </c>
    </row>
    <row r="1764" spans="1:12" ht="14.4" x14ac:dyDescent="0.3">
      <c r="A1764" t="s">
        <v>3808</v>
      </c>
      <c r="B1764" s="1">
        <v>45610</v>
      </c>
      <c r="C1764" t="s">
        <v>261</v>
      </c>
      <c r="D1764" t="s">
        <v>1918</v>
      </c>
      <c r="E1764" t="s">
        <v>2016</v>
      </c>
      <c r="F1764" s="6">
        <v>4</v>
      </c>
      <c r="G1764" s="8">
        <v>341.95</v>
      </c>
      <c r="H1764" s="10">
        <v>1367.8</v>
      </c>
      <c r="I1764" s="8">
        <f>salesfact[[#This Row],[Total Price ]]*J1764</f>
        <v>341.95</v>
      </c>
      <c r="J1764" s="9">
        <v>0.25</v>
      </c>
      <c r="K1764" s="4" t="s">
        <v>2044</v>
      </c>
      <c r="L1764" s="10">
        <v>1025.8499999999999</v>
      </c>
    </row>
    <row r="1765" spans="1:12" ht="14.4" x14ac:dyDescent="0.3">
      <c r="A1765" t="s">
        <v>3809</v>
      </c>
      <c r="B1765" s="1">
        <v>45438</v>
      </c>
      <c r="C1765" t="s">
        <v>1020</v>
      </c>
      <c r="D1765" t="s">
        <v>1725</v>
      </c>
      <c r="E1765" t="s">
        <v>2023</v>
      </c>
      <c r="F1765" s="6">
        <v>4</v>
      </c>
      <c r="G1765" s="8">
        <v>300.12</v>
      </c>
      <c r="H1765" s="10">
        <v>1200.48</v>
      </c>
      <c r="I1765" s="8">
        <f>salesfact[[#This Row],[Total Price ]]*J1765</f>
        <v>60.024000000000001</v>
      </c>
      <c r="J1765" s="9">
        <v>0.05</v>
      </c>
      <c r="K1765" s="4" t="s">
        <v>2046</v>
      </c>
      <c r="L1765" s="10">
        <v>1140.4559999999999</v>
      </c>
    </row>
    <row r="1766" spans="1:12" ht="14.4" x14ac:dyDescent="0.3">
      <c r="A1766" t="s">
        <v>3810</v>
      </c>
      <c r="B1766" s="1">
        <v>45705</v>
      </c>
      <c r="C1766" t="s">
        <v>487</v>
      </c>
      <c r="D1766" t="s">
        <v>1744</v>
      </c>
      <c r="E1766" t="s">
        <v>2026</v>
      </c>
      <c r="F1766" s="6">
        <v>2</v>
      </c>
      <c r="G1766" s="8">
        <v>289.14</v>
      </c>
      <c r="H1766" s="10">
        <v>578.28</v>
      </c>
      <c r="I1766" s="8">
        <f>salesfact[[#This Row],[Total Price ]]*J1766</f>
        <v>69.393599999999992</v>
      </c>
      <c r="J1766" s="9">
        <v>0.12</v>
      </c>
      <c r="K1766" s="4" t="s">
        <v>2049</v>
      </c>
      <c r="L1766" s="10">
        <v>508.88639999999998</v>
      </c>
    </row>
    <row r="1767" spans="1:12" ht="14.4" x14ac:dyDescent="0.3">
      <c r="A1767" t="s">
        <v>3811</v>
      </c>
      <c r="B1767" s="1">
        <v>45695</v>
      </c>
      <c r="C1767" t="s">
        <v>223</v>
      </c>
      <c r="D1767" t="s">
        <v>1735</v>
      </c>
      <c r="E1767" t="s">
        <v>1971</v>
      </c>
      <c r="F1767" s="6">
        <v>2</v>
      </c>
      <c r="G1767" s="8">
        <v>596.84</v>
      </c>
      <c r="H1767" s="10">
        <v>1193.68</v>
      </c>
      <c r="I1767" s="8">
        <f>salesfact[[#This Row],[Total Price ]]*J1767</f>
        <v>11.936800000000002</v>
      </c>
      <c r="J1767" s="9">
        <v>0.01</v>
      </c>
      <c r="K1767" s="4" t="s">
        <v>2046</v>
      </c>
      <c r="L1767" s="10">
        <v>1181.7431999999999</v>
      </c>
    </row>
    <row r="1768" spans="1:12" ht="14.4" x14ac:dyDescent="0.3">
      <c r="A1768" t="s">
        <v>3812</v>
      </c>
      <c r="B1768" s="1">
        <v>45571</v>
      </c>
      <c r="C1768" t="s">
        <v>1464</v>
      </c>
      <c r="D1768" t="s">
        <v>1714</v>
      </c>
      <c r="E1768" t="s">
        <v>2001</v>
      </c>
      <c r="F1768" s="6">
        <v>4</v>
      </c>
      <c r="G1768" s="8">
        <v>466.24</v>
      </c>
      <c r="H1768" s="10">
        <v>1864.96</v>
      </c>
      <c r="I1768" s="8">
        <f>salesfact[[#This Row],[Total Price ]]*J1768</f>
        <v>298.39359999999999</v>
      </c>
      <c r="J1768" s="9">
        <v>0.16</v>
      </c>
      <c r="K1768" s="4" t="s">
        <v>2044</v>
      </c>
      <c r="L1768" s="10">
        <v>1566.5663999999999</v>
      </c>
    </row>
    <row r="1769" spans="1:12" ht="14.4" x14ac:dyDescent="0.3">
      <c r="A1769" t="s">
        <v>3813</v>
      </c>
      <c r="B1769" s="1">
        <v>45544</v>
      </c>
      <c r="C1769" t="s">
        <v>920</v>
      </c>
      <c r="D1769" t="s">
        <v>1693</v>
      </c>
      <c r="E1769" t="s">
        <v>2023</v>
      </c>
      <c r="F1769" s="6">
        <v>2</v>
      </c>
      <c r="G1769" s="8">
        <v>330.59</v>
      </c>
      <c r="H1769" s="10">
        <v>661.18</v>
      </c>
      <c r="I1769" s="8">
        <f>salesfact[[#This Row],[Total Price ]]*J1769</f>
        <v>92.565200000000004</v>
      </c>
      <c r="J1769" s="9">
        <v>0.14000000000000001</v>
      </c>
      <c r="K1769" s="4" t="s">
        <v>2044</v>
      </c>
      <c r="L1769" s="10">
        <v>568.61479999999995</v>
      </c>
    </row>
    <row r="1770" spans="1:12" ht="14.4" x14ac:dyDescent="0.3">
      <c r="A1770" t="s">
        <v>3814</v>
      </c>
      <c r="B1770" s="1">
        <v>45654</v>
      </c>
      <c r="C1770" t="s">
        <v>1614</v>
      </c>
      <c r="D1770" t="s">
        <v>1725</v>
      </c>
      <c r="E1770" t="s">
        <v>1995</v>
      </c>
      <c r="F1770" s="6">
        <v>2</v>
      </c>
      <c r="G1770" s="8">
        <v>616.42999999999995</v>
      </c>
      <c r="H1770" s="10">
        <v>1232.8599999999999</v>
      </c>
      <c r="I1770" s="8">
        <f>salesfact[[#This Row],[Total Price ]]*J1770</f>
        <v>24.6572</v>
      </c>
      <c r="J1770" s="9">
        <v>0.02</v>
      </c>
      <c r="K1770" s="4" t="s">
        <v>2049</v>
      </c>
      <c r="L1770" s="10">
        <v>1208.2028</v>
      </c>
    </row>
    <row r="1771" spans="1:12" ht="14.4" x14ac:dyDescent="0.3">
      <c r="A1771" t="s">
        <v>3815</v>
      </c>
      <c r="B1771" s="1">
        <v>45589</v>
      </c>
      <c r="C1771" t="s">
        <v>1367</v>
      </c>
      <c r="D1771" t="s">
        <v>1854</v>
      </c>
      <c r="E1771" t="s">
        <v>1995</v>
      </c>
      <c r="F1771" s="6">
        <v>3</v>
      </c>
      <c r="G1771" s="8">
        <v>195.89</v>
      </c>
      <c r="H1771" s="10">
        <v>587.66999999999996</v>
      </c>
      <c r="I1771" s="8">
        <f>salesfact[[#This Row],[Total Price ]]*J1771</f>
        <v>94.027199999999993</v>
      </c>
      <c r="J1771" s="9">
        <v>0.16</v>
      </c>
      <c r="K1771" s="4" t="s">
        <v>2046</v>
      </c>
      <c r="L1771" s="10">
        <v>493.64280000000002</v>
      </c>
    </row>
    <row r="1772" spans="1:12" ht="14.4" x14ac:dyDescent="0.3">
      <c r="A1772" t="s">
        <v>3816</v>
      </c>
      <c r="B1772" s="1">
        <v>45487</v>
      </c>
      <c r="C1772" t="s">
        <v>1195</v>
      </c>
      <c r="D1772" t="s">
        <v>1668</v>
      </c>
      <c r="E1772" t="s">
        <v>2008</v>
      </c>
      <c r="F1772" s="6">
        <v>4</v>
      </c>
      <c r="G1772" s="8">
        <v>614.76</v>
      </c>
      <c r="H1772" s="10">
        <v>2459.04</v>
      </c>
      <c r="I1772" s="8">
        <f>salesfact[[#This Row],[Total Price ]]*J1772</f>
        <v>393.44639999999998</v>
      </c>
      <c r="J1772" s="9">
        <v>0.16</v>
      </c>
      <c r="K1772" s="4" t="s">
        <v>2044</v>
      </c>
      <c r="L1772" s="10">
        <v>2065.5936000000002</v>
      </c>
    </row>
    <row r="1773" spans="1:12" ht="14.4" x14ac:dyDescent="0.3">
      <c r="A1773" t="s">
        <v>3817</v>
      </c>
      <c r="B1773" s="1">
        <v>45418</v>
      </c>
      <c r="C1773" t="s">
        <v>1370</v>
      </c>
      <c r="D1773" t="s">
        <v>1903</v>
      </c>
      <c r="E1773" t="s">
        <v>1998</v>
      </c>
      <c r="F1773" s="6">
        <v>1</v>
      </c>
      <c r="G1773" s="8">
        <v>224.49</v>
      </c>
      <c r="H1773" s="10">
        <v>224.49</v>
      </c>
      <c r="I1773" s="8">
        <f>salesfact[[#This Row],[Total Price ]]*J1773</f>
        <v>24.693900000000003</v>
      </c>
      <c r="J1773" s="9">
        <v>0.11</v>
      </c>
      <c r="K1773" s="4" t="s">
        <v>2046</v>
      </c>
      <c r="L1773" s="10">
        <v>199.7961</v>
      </c>
    </row>
    <row r="1774" spans="1:12" ht="14.4" x14ac:dyDescent="0.3">
      <c r="A1774" t="s">
        <v>3818</v>
      </c>
      <c r="B1774" s="1">
        <v>45338</v>
      </c>
      <c r="C1774" t="s">
        <v>1230</v>
      </c>
      <c r="D1774" t="s">
        <v>1830</v>
      </c>
      <c r="E1774" t="s">
        <v>2013</v>
      </c>
      <c r="F1774" s="6">
        <v>1</v>
      </c>
      <c r="G1774" s="8">
        <v>967.76</v>
      </c>
      <c r="H1774" s="10">
        <v>967.76</v>
      </c>
      <c r="I1774" s="8">
        <f>salesfact[[#This Row],[Total Price ]]*J1774</f>
        <v>87.098399999999998</v>
      </c>
      <c r="J1774" s="9">
        <v>0.09</v>
      </c>
      <c r="K1774" s="4" t="s">
        <v>2044</v>
      </c>
      <c r="L1774" s="10">
        <v>880.66160000000002</v>
      </c>
    </row>
    <row r="1775" spans="1:12" ht="14.4" x14ac:dyDescent="0.3">
      <c r="A1775" t="s">
        <v>3819</v>
      </c>
      <c r="B1775" s="1">
        <v>45507</v>
      </c>
      <c r="C1775" t="s">
        <v>311</v>
      </c>
      <c r="D1775" t="s">
        <v>1786</v>
      </c>
      <c r="E1775" t="s">
        <v>2032</v>
      </c>
      <c r="F1775" s="6">
        <v>2</v>
      </c>
      <c r="G1775" s="8">
        <v>56.52</v>
      </c>
      <c r="H1775" s="10">
        <v>113.04</v>
      </c>
      <c r="I1775" s="8">
        <f>salesfact[[#This Row],[Total Price ]]*J1775</f>
        <v>19.216800000000003</v>
      </c>
      <c r="J1775" s="9">
        <v>0.17</v>
      </c>
      <c r="K1775" s="4" t="s">
        <v>2046</v>
      </c>
      <c r="L1775" s="10">
        <v>93.8232</v>
      </c>
    </row>
    <row r="1776" spans="1:12" ht="14.4" x14ac:dyDescent="0.3">
      <c r="A1776" t="s">
        <v>3820</v>
      </c>
      <c r="B1776" s="1">
        <v>45275</v>
      </c>
      <c r="C1776" t="s">
        <v>1605</v>
      </c>
      <c r="D1776" t="s">
        <v>1866</v>
      </c>
      <c r="E1776" t="s">
        <v>1976</v>
      </c>
      <c r="F1776" s="6">
        <v>4</v>
      </c>
      <c r="G1776" s="8">
        <v>921.84</v>
      </c>
      <c r="H1776" s="10">
        <v>3687.36</v>
      </c>
      <c r="I1776" s="8">
        <f>salesfact[[#This Row],[Total Price ]]*J1776</f>
        <v>147.49440000000001</v>
      </c>
      <c r="J1776" s="9">
        <v>0.04</v>
      </c>
      <c r="K1776" s="4" t="s">
        <v>2044</v>
      </c>
      <c r="L1776" s="10">
        <v>3539.8656000000001</v>
      </c>
    </row>
    <row r="1777" spans="1:12" ht="14.4" x14ac:dyDescent="0.3">
      <c r="A1777" t="s">
        <v>3821</v>
      </c>
      <c r="B1777" s="1">
        <v>45319</v>
      </c>
      <c r="C1777" t="s">
        <v>1152</v>
      </c>
      <c r="D1777" t="s">
        <v>1924</v>
      </c>
      <c r="E1777" t="s">
        <v>2023</v>
      </c>
      <c r="F1777" s="6">
        <v>3</v>
      </c>
      <c r="G1777" s="8">
        <v>738.47</v>
      </c>
      <c r="H1777" s="10">
        <v>2215.41</v>
      </c>
      <c r="I1777" s="8">
        <f>salesfact[[#This Row],[Total Price ]]*J1777</f>
        <v>620.31479999999999</v>
      </c>
      <c r="J1777" s="9">
        <v>0.28000000000000003</v>
      </c>
      <c r="K1777" s="4" t="s">
        <v>2044</v>
      </c>
      <c r="L1777" s="10">
        <v>1595.0952</v>
      </c>
    </row>
    <row r="1778" spans="1:12" ht="14.4" x14ac:dyDescent="0.3">
      <c r="A1778" t="s">
        <v>3822</v>
      </c>
      <c r="B1778" s="1">
        <v>45620</v>
      </c>
      <c r="C1778" t="s">
        <v>1152</v>
      </c>
      <c r="D1778" t="s">
        <v>1659</v>
      </c>
      <c r="E1778" t="s">
        <v>1971</v>
      </c>
      <c r="F1778" s="6">
        <v>4</v>
      </c>
      <c r="G1778" s="8">
        <v>477.83</v>
      </c>
      <c r="H1778" s="10">
        <v>1911.32</v>
      </c>
      <c r="I1778" s="8">
        <f>salesfact[[#This Row],[Total Price ]]*J1778</f>
        <v>95.566000000000003</v>
      </c>
      <c r="J1778" s="9">
        <v>0.05</v>
      </c>
      <c r="K1778" s="4" t="s">
        <v>2049</v>
      </c>
      <c r="L1778" s="10">
        <v>1815.7539999999999</v>
      </c>
    </row>
    <row r="1779" spans="1:12" ht="14.4" x14ac:dyDescent="0.3">
      <c r="A1779" t="s">
        <v>3823</v>
      </c>
      <c r="B1779" s="1">
        <v>45831</v>
      </c>
      <c r="C1779" t="s">
        <v>661</v>
      </c>
      <c r="D1779" t="s">
        <v>1789</v>
      </c>
      <c r="E1779" t="s">
        <v>2013</v>
      </c>
      <c r="F1779" s="6">
        <v>3</v>
      </c>
      <c r="G1779" s="8">
        <v>605.83000000000004</v>
      </c>
      <c r="H1779" s="10">
        <v>1817.4900000000002</v>
      </c>
      <c r="I1779" s="8">
        <f>salesfact[[#This Row],[Total Price ]]*J1779</f>
        <v>508.89720000000011</v>
      </c>
      <c r="J1779" s="9">
        <v>0.28000000000000003</v>
      </c>
      <c r="K1779" s="4" t="s">
        <v>2049</v>
      </c>
      <c r="L1779" s="10">
        <v>1308.5927999999999</v>
      </c>
    </row>
    <row r="1780" spans="1:12" ht="14.4" x14ac:dyDescent="0.3">
      <c r="A1780" t="s">
        <v>3824</v>
      </c>
      <c r="B1780" s="1">
        <v>45373</v>
      </c>
      <c r="C1780" t="s">
        <v>311</v>
      </c>
      <c r="D1780" t="s">
        <v>1792</v>
      </c>
      <c r="E1780" t="s">
        <v>1985</v>
      </c>
      <c r="F1780" s="6">
        <v>2</v>
      </c>
      <c r="G1780" s="8">
        <v>521.44000000000005</v>
      </c>
      <c r="H1780" s="10">
        <v>1042.8800000000001</v>
      </c>
      <c r="I1780" s="8">
        <f>salesfact[[#This Row],[Total Price ]]*J1780</f>
        <v>260.72000000000003</v>
      </c>
      <c r="J1780" s="9">
        <v>0.25</v>
      </c>
      <c r="K1780" s="4" t="s">
        <v>2049</v>
      </c>
      <c r="L1780" s="10">
        <v>782.16000000000008</v>
      </c>
    </row>
    <row r="1781" spans="1:12" ht="14.4" x14ac:dyDescent="0.3">
      <c r="A1781" t="s">
        <v>3825</v>
      </c>
      <c r="B1781" s="1">
        <v>45863</v>
      </c>
      <c r="C1781" t="s">
        <v>1281</v>
      </c>
      <c r="D1781" t="s">
        <v>1682</v>
      </c>
      <c r="E1781" t="s">
        <v>1998</v>
      </c>
      <c r="F1781" s="6">
        <v>4</v>
      </c>
      <c r="G1781" s="8">
        <v>499.02</v>
      </c>
      <c r="H1781" s="10">
        <v>1996.08</v>
      </c>
      <c r="I1781" s="8">
        <f>salesfact[[#This Row],[Total Price ]]*J1781</f>
        <v>119.76479999999999</v>
      </c>
      <c r="J1781" s="9">
        <v>0.06</v>
      </c>
      <c r="K1781" s="4" t="s">
        <v>2044</v>
      </c>
      <c r="L1781" s="10">
        <v>1876.3152</v>
      </c>
    </row>
    <row r="1782" spans="1:12" ht="14.4" x14ac:dyDescent="0.3">
      <c r="A1782" t="s">
        <v>3826</v>
      </c>
      <c r="B1782" s="1">
        <v>45758</v>
      </c>
      <c r="C1782" t="s">
        <v>613</v>
      </c>
      <c r="D1782" t="s">
        <v>1655</v>
      </c>
      <c r="E1782" t="s">
        <v>2029</v>
      </c>
      <c r="F1782" s="6">
        <v>4</v>
      </c>
      <c r="G1782" s="8">
        <v>299.45999999999998</v>
      </c>
      <c r="H1782" s="10">
        <v>1197.8399999999999</v>
      </c>
      <c r="I1782" s="8">
        <f>salesfact[[#This Row],[Total Price ]]*J1782</f>
        <v>215.61119999999997</v>
      </c>
      <c r="J1782" s="9">
        <v>0.18</v>
      </c>
      <c r="K1782" s="4" t="s">
        <v>2049</v>
      </c>
      <c r="L1782" s="10">
        <v>982.22879999999998</v>
      </c>
    </row>
    <row r="1783" spans="1:12" ht="14.4" x14ac:dyDescent="0.3">
      <c r="A1783" t="s">
        <v>3827</v>
      </c>
      <c r="B1783" s="1">
        <v>45285</v>
      </c>
      <c r="C1783" t="s">
        <v>1517</v>
      </c>
      <c r="D1783" t="s">
        <v>1779</v>
      </c>
      <c r="E1783" t="s">
        <v>1971</v>
      </c>
      <c r="F1783" s="6">
        <v>1</v>
      </c>
      <c r="G1783" s="8">
        <v>609.29</v>
      </c>
      <c r="H1783" s="10">
        <v>609.29</v>
      </c>
      <c r="I1783" s="8">
        <f>salesfact[[#This Row],[Total Price ]]*J1783</f>
        <v>91.393499999999989</v>
      </c>
      <c r="J1783" s="9">
        <v>0.15</v>
      </c>
      <c r="K1783" s="4" t="s">
        <v>2044</v>
      </c>
      <c r="L1783" s="10">
        <v>517.89649999999995</v>
      </c>
    </row>
    <row r="1784" spans="1:12" ht="14.4" x14ac:dyDescent="0.3">
      <c r="A1784" t="s">
        <v>3828</v>
      </c>
      <c r="B1784" s="1">
        <v>45656</v>
      </c>
      <c r="C1784" t="s">
        <v>440</v>
      </c>
      <c r="D1784" t="s">
        <v>1648</v>
      </c>
      <c r="E1784" t="s">
        <v>2001</v>
      </c>
      <c r="F1784" s="6">
        <v>1</v>
      </c>
      <c r="G1784" s="8">
        <v>213.74</v>
      </c>
      <c r="H1784" s="10">
        <v>213.74</v>
      </c>
      <c r="I1784" s="8">
        <f>salesfact[[#This Row],[Total Price ]]*J1784</f>
        <v>14.961800000000002</v>
      </c>
      <c r="J1784" s="9">
        <v>7.0000000000000007E-2</v>
      </c>
      <c r="K1784" s="4" t="s">
        <v>2049</v>
      </c>
      <c r="L1784" s="10">
        <v>198.7782</v>
      </c>
    </row>
    <row r="1785" spans="1:12" ht="14.4" x14ac:dyDescent="0.3">
      <c r="A1785" t="s">
        <v>3829</v>
      </c>
      <c r="B1785" s="1">
        <v>45718</v>
      </c>
      <c r="C1785" t="s">
        <v>613</v>
      </c>
      <c r="D1785" t="s">
        <v>1830</v>
      </c>
      <c r="E1785" t="s">
        <v>2023</v>
      </c>
      <c r="F1785" s="6">
        <v>4</v>
      </c>
      <c r="G1785" s="8">
        <v>613.16999999999996</v>
      </c>
      <c r="H1785" s="10">
        <v>2452.6799999999998</v>
      </c>
      <c r="I1785" s="8">
        <f>salesfact[[#This Row],[Total Price ]]*J1785</f>
        <v>637.69679999999994</v>
      </c>
      <c r="J1785" s="9">
        <v>0.26</v>
      </c>
      <c r="K1785" s="4" t="s">
        <v>2044</v>
      </c>
      <c r="L1785" s="10">
        <v>1814.9831999999999</v>
      </c>
    </row>
    <row r="1786" spans="1:12" ht="14.4" x14ac:dyDescent="0.3">
      <c r="A1786" t="s">
        <v>3830</v>
      </c>
      <c r="B1786" s="1">
        <v>45293</v>
      </c>
      <c r="C1786" t="s">
        <v>1233</v>
      </c>
      <c r="D1786" t="s">
        <v>1842</v>
      </c>
      <c r="E1786" t="s">
        <v>2011</v>
      </c>
      <c r="F1786" s="6">
        <v>2</v>
      </c>
      <c r="G1786" s="8">
        <v>687.36</v>
      </c>
      <c r="H1786" s="10">
        <v>1374.72</v>
      </c>
      <c r="I1786" s="8">
        <f>salesfact[[#This Row],[Total Price ]]*J1786</f>
        <v>96.230400000000017</v>
      </c>
      <c r="J1786" s="9">
        <v>7.0000000000000007E-2</v>
      </c>
      <c r="K1786" s="4" t="s">
        <v>2049</v>
      </c>
      <c r="L1786" s="10">
        <v>1278.4896000000001</v>
      </c>
    </row>
    <row r="1787" spans="1:12" ht="14.4" x14ac:dyDescent="0.3">
      <c r="A1787" t="s">
        <v>3831</v>
      </c>
      <c r="B1787" s="1">
        <v>45915</v>
      </c>
      <c r="C1787" t="s">
        <v>1145</v>
      </c>
      <c r="D1787" t="s">
        <v>1866</v>
      </c>
      <c r="E1787" t="s">
        <v>2016</v>
      </c>
      <c r="F1787" s="6">
        <v>3</v>
      </c>
      <c r="G1787" s="8">
        <v>115.39</v>
      </c>
      <c r="H1787" s="10">
        <v>346.17</v>
      </c>
      <c r="I1787" s="8">
        <f>salesfact[[#This Row],[Total Price ]]*J1787</f>
        <v>6.9234000000000009</v>
      </c>
      <c r="J1787" s="9">
        <v>0.02</v>
      </c>
      <c r="K1787" s="4" t="s">
        <v>2046</v>
      </c>
      <c r="L1787" s="10">
        <v>339.2466</v>
      </c>
    </row>
    <row r="1788" spans="1:12" ht="14.4" x14ac:dyDescent="0.3">
      <c r="A1788" t="s">
        <v>3832</v>
      </c>
      <c r="B1788" s="1">
        <v>45359</v>
      </c>
      <c r="C1788" t="s">
        <v>694</v>
      </c>
      <c r="D1788" t="s">
        <v>1731</v>
      </c>
      <c r="E1788" t="s">
        <v>2013</v>
      </c>
      <c r="F1788" s="6">
        <v>2</v>
      </c>
      <c r="G1788" s="8">
        <v>722.06</v>
      </c>
      <c r="H1788" s="10">
        <v>1444.12</v>
      </c>
      <c r="I1788" s="8">
        <f>salesfact[[#This Row],[Total Price ]]*J1788</f>
        <v>101.08840000000001</v>
      </c>
      <c r="J1788" s="9">
        <v>7.0000000000000007E-2</v>
      </c>
      <c r="K1788" s="4" t="s">
        <v>2044</v>
      </c>
      <c r="L1788" s="10">
        <v>1343.0316</v>
      </c>
    </row>
    <row r="1789" spans="1:12" ht="14.4" x14ac:dyDescent="0.3">
      <c r="A1789" t="s">
        <v>3833</v>
      </c>
      <c r="B1789" s="1">
        <v>45652</v>
      </c>
      <c r="C1789" t="s">
        <v>1432</v>
      </c>
      <c r="D1789" t="s">
        <v>1668</v>
      </c>
      <c r="E1789" t="s">
        <v>2020</v>
      </c>
      <c r="F1789" s="6">
        <v>1</v>
      </c>
      <c r="G1789" s="8">
        <v>384.57</v>
      </c>
      <c r="H1789" s="10">
        <v>384.57</v>
      </c>
      <c r="I1789" s="8">
        <f>salesfact[[#This Row],[Total Price ]]*J1789</f>
        <v>23.074199999999998</v>
      </c>
      <c r="J1789" s="9">
        <v>0.06</v>
      </c>
      <c r="K1789" s="4" t="s">
        <v>2046</v>
      </c>
      <c r="L1789" s="10">
        <v>361.49579999999997</v>
      </c>
    </row>
    <row r="1790" spans="1:12" ht="14.4" x14ac:dyDescent="0.3">
      <c r="A1790" t="s">
        <v>3834</v>
      </c>
      <c r="B1790" s="1">
        <v>45735</v>
      </c>
      <c r="C1790" t="s">
        <v>793</v>
      </c>
      <c r="D1790" t="s">
        <v>1673</v>
      </c>
      <c r="E1790" t="s">
        <v>2016</v>
      </c>
      <c r="F1790" s="6">
        <v>2</v>
      </c>
      <c r="G1790" s="8">
        <v>194.09</v>
      </c>
      <c r="H1790" s="10">
        <v>388.18</v>
      </c>
      <c r="I1790" s="8">
        <f>salesfact[[#This Row],[Total Price ]]*J1790</f>
        <v>69.872399999999999</v>
      </c>
      <c r="J1790" s="9">
        <v>0.18</v>
      </c>
      <c r="K1790" s="4" t="s">
        <v>2046</v>
      </c>
      <c r="L1790" s="10">
        <v>318.30759999999998</v>
      </c>
    </row>
    <row r="1791" spans="1:12" ht="14.4" x14ac:dyDescent="0.3">
      <c r="A1791" t="s">
        <v>3835</v>
      </c>
      <c r="B1791" s="1">
        <v>45579</v>
      </c>
      <c r="C1791" t="s">
        <v>672</v>
      </c>
      <c r="D1791" t="s">
        <v>1930</v>
      </c>
      <c r="E1791" t="s">
        <v>1985</v>
      </c>
      <c r="F1791" s="6">
        <v>2</v>
      </c>
      <c r="G1791" s="8">
        <v>403.91</v>
      </c>
      <c r="H1791" s="10">
        <v>807.82</v>
      </c>
      <c r="I1791" s="8">
        <f>salesfact[[#This Row],[Total Price ]]*J1791</f>
        <v>56.54740000000001</v>
      </c>
      <c r="J1791" s="9">
        <v>7.0000000000000007E-2</v>
      </c>
      <c r="K1791" s="4" t="s">
        <v>2044</v>
      </c>
      <c r="L1791" s="10">
        <v>751.27260000000001</v>
      </c>
    </row>
    <row r="1792" spans="1:12" ht="14.4" x14ac:dyDescent="0.3">
      <c r="A1792" t="s">
        <v>3836</v>
      </c>
      <c r="B1792" s="1">
        <v>45721</v>
      </c>
      <c r="C1792" t="s">
        <v>344</v>
      </c>
      <c r="D1792" t="s">
        <v>1708</v>
      </c>
      <c r="E1792" t="s">
        <v>2018</v>
      </c>
      <c r="F1792" s="6">
        <v>1</v>
      </c>
      <c r="G1792" s="8">
        <v>878.69</v>
      </c>
      <c r="H1792" s="10">
        <v>878.69</v>
      </c>
      <c r="I1792" s="8">
        <f>salesfact[[#This Row],[Total Price ]]*J1792</f>
        <v>263.60700000000003</v>
      </c>
      <c r="J1792" s="9">
        <v>0.3</v>
      </c>
      <c r="K1792" s="4" t="s">
        <v>2046</v>
      </c>
      <c r="L1792" s="10">
        <v>615.08299999999997</v>
      </c>
    </row>
    <row r="1793" spans="1:12" ht="14.4" x14ac:dyDescent="0.3">
      <c r="A1793" t="s">
        <v>3837</v>
      </c>
      <c r="B1793" s="1">
        <v>45446</v>
      </c>
      <c r="C1793" t="s">
        <v>1307</v>
      </c>
      <c r="D1793" t="s">
        <v>1760</v>
      </c>
      <c r="E1793" t="s">
        <v>2020</v>
      </c>
      <c r="F1793" s="6">
        <v>1</v>
      </c>
      <c r="G1793" s="8">
        <v>161.16999999999999</v>
      </c>
      <c r="H1793" s="10">
        <v>161.16999999999999</v>
      </c>
      <c r="I1793" s="8">
        <f>salesfact[[#This Row],[Total Price ]]*J1793</f>
        <v>8.0585000000000004</v>
      </c>
      <c r="J1793" s="9">
        <v>0.05</v>
      </c>
      <c r="K1793" s="4" t="s">
        <v>2044</v>
      </c>
      <c r="L1793" s="10">
        <v>153.11150000000001</v>
      </c>
    </row>
    <row r="1794" spans="1:12" ht="14.4" x14ac:dyDescent="0.3">
      <c r="A1794" t="s">
        <v>3838</v>
      </c>
      <c r="B1794" s="1">
        <v>45387</v>
      </c>
      <c r="C1794" t="s">
        <v>806</v>
      </c>
      <c r="D1794" t="s">
        <v>1885</v>
      </c>
      <c r="E1794" t="s">
        <v>2018</v>
      </c>
      <c r="F1794" s="6">
        <v>2</v>
      </c>
      <c r="G1794" s="8">
        <v>720.15</v>
      </c>
      <c r="H1794" s="10">
        <v>1440.3</v>
      </c>
      <c r="I1794" s="8">
        <f>salesfact[[#This Row],[Total Price ]]*J1794</f>
        <v>316.86599999999999</v>
      </c>
      <c r="J1794" s="9">
        <v>0.22</v>
      </c>
      <c r="K1794" s="4" t="s">
        <v>2049</v>
      </c>
      <c r="L1794" s="10">
        <v>1123.434</v>
      </c>
    </row>
    <row r="1795" spans="1:12" ht="14.4" x14ac:dyDescent="0.3">
      <c r="A1795" t="s">
        <v>3839</v>
      </c>
      <c r="B1795" s="1">
        <v>45222</v>
      </c>
      <c r="C1795" t="s">
        <v>1206</v>
      </c>
      <c r="D1795" t="s">
        <v>1738</v>
      </c>
      <c r="E1795" t="s">
        <v>2001</v>
      </c>
      <c r="F1795" s="6">
        <v>1</v>
      </c>
      <c r="G1795" s="8">
        <v>361.8</v>
      </c>
      <c r="H1795" s="10">
        <v>361.8</v>
      </c>
      <c r="I1795" s="8">
        <f>salesfact[[#This Row],[Total Price ]]*J1795</f>
        <v>7.2360000000000007</v>
      </c>
      <c r="J1795" s="9">
        <v>0.02</v>
      </c>
      <c r="K1795" s="4" t="s">
        <v>2049</v>
      </c>
      <c r="L1795" s="10">
        <v>354.56400000000002</v>
      </c>
    </row>
    <row r="1796" spans="1:12" ht="14.4" x14ac:dyDescent="0.3">
      <c r="A1796" t="s">
        <v>3840</v>
      </c>
      <c r="B1796" s="1">
        <v>45402</v>
      </c>
      <c r="C1796" t="s">
        <v>855</v>
      </c>
      <c r="D1796" t="s">
        <v>1951</v>
      </c>
      <c r="E1796" t="s">
        <v>1995</v>
      </c>
      <c r="F1796" s="6">
        <v>1</v>
      </c>
      <c r="G1796" s="8">
        <v>779.84</v>
      </c>
      <c r="H1796" s="10">
        <v>779.84</v>
      </c>
      <c r="I1796" s="8">
        <f>salesfact[[#This Row],[Total Price ]]*J1796</f>
        <v>226.15359999999998</v>
      </c>
      <c r="J1796" s="9">
        <v>0.28999999999999998</v>
      </c>
      <c r="K1796" s="4" t="s">
        <v>2046</v>
      </c>
      <c r="L1796" s="10">
        <v>553.68640000000005</v>
      </c>
    </row>
    <row r="1797" spans="1:12" ht="14.4" x14ac:dyDescent="0.3">
      <c r="A1797" t="s">
        <v>3841</v>
      </c>
      <c r="B1797" s="1">
        <v>45455</v>
      </c>
      <c r="C1797" t="s">
        <v>35</v>
      </c>
      <c r="D1797" t="s">
        <v>1954</v>
      </c>
      <c r="E1797" t="s">
        <v>1988</v>
      </c>
      <c r="F1797" s="6">
        <v>2</v>
      </c>
      <c r="G1797" s="8">
        <v>649.89</v>
      </c>
      <c r="H1797" s="10">
        <v>1299.78</v>
      </c>
      <c r="I1797" s="8">
        <f>salesfact[[#This Row],[Total Price ]]*J1797</f>
        <v>220.96260000000001</v>
      </c>
      <c r="J1797" s="9">
        <v>0.17</v>
      </c>
      <c r="K1797" s="4" t="s">
        <v>2049</v>
      </c>
      <c r="L1797" s="10">
        <v>1078.8173999999999</v>
      </c>
    </row>
    <row r="1798" spans="1:12" ht="14.4" x14ac:dyDescent="0.3">
      <c r="A1798" t="s">
        <v>3842</v>
      </c>
      <c r="B1798" s="1">
        <v>45877</v>
      </c>
      <c r="C1798" t="s">
        <v>774</v>
      </c>
      <c r="D1798" t="s">
        <v>1824</v>
      </c>
      <c r="E1798" t="s">
        <v>1995</v>
      </c>
      <c r="F1798" s="6">
        <v>1</v>
      </c>
      <c r="G1798" s="8">
        <v>952.73</v>
      </c>
      <c r="H1798" s="10">
        <v>952.73</v>
      </c>
      <c r="I1798" s="8">
        <f>salesfact[[#This Row],[Total Price ]]*J1798</f>
        <v>161.9641</v>
      </c>
      <c r="J1798" s="9">
        <v>0.17</v>
      </c>
      <c r="K1798" s="4" t="s">
        <v>2044</v>
      </c>
      <c r="L1798" s="10">
        <v>790.76589999999999</v>
      </c>
    </row>
    <row r="1799" spans="1:12" ht="14.4" x14ac:dyDescent="0.3">
      <c r="A1799" t="s">
        <v>3843</v>
      </c>
      <c r="B1799" s="1">
        <v>45875</v>
      </c>
      <c r="C1799" t="s">
        <v>374</v>
      </c>
      <c r="D1799" t="s">
        <v>1963</v>
      </c>
      <c r="E1799" t="s">
        <v>2023</v>
      </c>
      <c r="F1799" s="6">
        <v>4</v>
      </c>
      <c r="G1799" s="8">
        <v>820.78</v>
      </c>
      <c r="H1799" s="10">
        <v>3283.12</v>
      </c>
      <c r="I1799" s="8">
        <f>salesfact[[#This Row],[Total Price ]]*J1799</f>
        <v>820.78</v>
      </c>
      <c r="J1799" s="9">
        <v>0.25</v>
      </c>
      <c r="K1799" s="4" t="s">
        <v>2044</v>
      </c>
      <c r="L1799" s="10">
        <v>2462.34</v>
      </c>
    </row>
    <row r="1800" spans="1:12" ht="14.4" x14ac:dyDescent="0.3">
      <c r="A1800" t="s">
        <v>3844</v>
      </c>
      <c r="B1800" s="1">
        <v>45592</v>
      </c>
      <c r="C1800" t="s">
        <v>1192</v>
      </c>
      <c r="D1800" t="s">
        <v>1776</v>
      </c>
      <c r="E1800" t="s">
        <v>1985</v>
      </c>
      <c r="F1800" s="6">
        <v>4</v>
      </c>
      <c r="G1800" s="8">
        <v>247.55</v>
      </c>
      <c r="H1800" s="10">
        <v>990.2</v>
      </c>
      <c r="I1800" s="8">
        <f>salesfact[[#This Row],[Total Price ]]*J1800</f>
        <v>49.510000000000005</v>
      </c>
      <c r="J1800" s="9">
        <v>0.05</v>
      </c>
      <c r="K1800" s="4" t="s">
        <v>2044</v>
      </c>
      <c r="L1800" s="10">
        <v>940.69</v>
      </c>
    </row>
    <row r="1801" spans="1:12" ht="14.4" x14ac:dyDescent="0.3">
      <c r="A1801" t="s">
        <v>3845</v>
      </c>
      <c r="B1801" s="1">
        <v>45369</v>
      </c>
      <c r="C1801" t="s">
        <v>845</v>
      </c>
      <c r="D1801" t="s">
        <v>1963</v>
      </c>
      <c r="E1801" t="s">
        <v>2001</v>
      </c>
      <c r="F1801" s="6">
        <v>3</v>
      </c>
      <c r="G1801" s="8">
        <v>561.44000000000005</v>
      </c>
      <c r="H1801" s="10">
        <v>1684.3200000000002</v>
      </c>
      <c r="I1801" s="8">
        <f>salesfact[[#This Row],[Total Price ]]*J1801</f>
        <v>336.86400000000003</v>
      </c>
      <c r="J1801" s="9">
        <v>0.2</v>
      </c>
      <c r="K1801" s="4" t="s">
        <v>2049</v>
      </c>
      <c r="L1801" s="10">
        <v>1347.4559999999999</v>
      </c>
    </row>
    <row r="1802" spans="1:12" ht="14.4" x14ac:dyDescent="0.3">
      <c r="A1802" t="s">
        <v>3846</v>
      </c>
      <c r="B1802" s="1">
        <v>45249</v>
      </c>
      <c r="C1802" t="s">
        <v>1014</v>
      </c>
      <c r="D1802" t="s">
        <v>1882</v>
      </c>
      <c r="E1802" t="s">
        <v>2001</v>
      </c>
      <c r="F1802" s="6">
        <v>4</v>
      </c>
      <c r="G1802" s="8">
        <v>214.37</v>
      </c>
      <c r="H1802" s="10">
        <v>857.48</v>
      </c>
      <c r="I1802" s="8">
        <f>salesfact[[#This Row],[Total Price ]]*J1802</f>
        <v>94.322800000000001</v>
      </c>
      <c r="J1802" s="9">
        <v>0.11</v>
      </c>
      <c r="K1802" s="4" t="s">
        <v>2049</v>
      </c>
      <c r="L1802" s="10">
        <v>763.15719999999999</v>
      </c>
    </row>
    <row r="1803" spans="1:12" ht="14.4" x14ac:dyDescent="0.3">
      <c r="A1803" t="s">
        <v>3847</v>
      </c>
      <c r="B1803" s="1">
        <v>45741</v>
      </c>
      <c r="C1803" t="s">
        <v>1405</v>
      </c>
      <c r="D1803" t="s">
        <v>1708</v>
      </c>
      <c r="E1803" t="s">
        <v>2023</v>
      </c>
      <c r="F1803" s="6">
        <v>3</v>
      </c>
      <c r="G1803" s="8">
        <v>123.74</v>
      </c>
      <c r="H1803" s="10">
        <v>371.21999999999997</v>
      </c>
      <c r="I1803" s="8">
        <f>salesfact[[#This Row],[Total Price ]]*J1803</f>
        <v>85.380600000000001</v>
      </c>
      <c r="J1803" s="9">
        <v>0.23</v>
      </c>
      <c r="K1803" s="4" t="s">
        <v>2046</v>
      </c>
      <c r="L1803" s="10">
        <v>285.83940000000001</v>
      </c>
    </row>
    <row r="1804" spans="1:12" ht="14.4" x14ac:dyDescent="0.3">
      <c r="A1804" t="s">
        <v>3848</v>
      </c>
      <c r="B1804" s="1">
        <v>45427</v>
      </c>
      <c r="C1804" t="s">
        <v>81</v>
      </c>
      <c r="D1804" t="s">
        <v>1866</v>
      </c>
      <c r="E1804" t="s">
        <v>2011</v>
      </c>
      <c r="F1804" s="6">
        <v>4</v>
      </c>
      <c r="G1804" s="8">
        <v>645.71</v>
      </c>
      <c r="H1804" s="10">
        <v>2582.84</v>
      </c>
      <c r="I1804" s="8">
        <f>salesfact[[#This Row],[Total Price ]]*J1804</f>
        <v>258.28400000000005</v>
      </c>
      <c r="J1804" s="9">
        <v>0.1</v>
      </c>
      <c r="K1804" s="4" t="s">
        <v>2046</v>
      </c>
      <c r="L1804" s="10">
        <v>2324.556</v>
      </c>
    </row>
    <row r="1805" spans="1:12" ht="14.4" x14ac:dyDescent="0.3">
      <c r="A1805" t="s">
        <v>3849</v>
      </c>
      <c r="B1805" s="1">
        <v>45736</v>
      </c>
      <c r="C1805" t="s">
        <v>171</v>
      </c>
      <c r="D1805" t="s">
        <v>1721</v>
      </c>
      <c r="E1805" t="s">
        <v>2013</v>
      </c>
      <c r="F1805" s="6">
        <v>3</v>
      </c>
      <c r="G1805" s="8">
        <v>587.12</v>
      </c>
      <c r="H1805" s="10">
        <v>1761.3600000000001</v>
      </c>
      <c r="I1805" s="8">
        <f>salesfact[[#This Row],[Total Price ]]*J1805</f>
        <v>528.40800000000002</v>
      </c>
      <c r="J1805" s="9">
        <v>0.3</v>
      </c>
      <c r="K1805" s="4" t="s">
        <v>2044</v>
      </c>
      <c r="L1805" s="10">
        <v>1232.952</v>
      </c>
    </row>
    <row r="1806" spans="1:12" ht="14.4" x14ac:dyDescent="0.3">
      <c r="A1806" t="s">
        <v>3850</v>
      </c>
      <c r="B1806" s="1">
        <v>45941</v>
      </c>
      <c r="C1806" t="s">
        <v>886</v>
      </c>
      <c r="D1806" t="s">
        <v>1735</v>
      </c>
      <c r="E1806" t="s">
        <v>2029</v>
      </c>
      <c r="F1806" s="6">
        <v>1</v>
      </c>
      <c r="G1806" s="8">
        <v>401.18</v>
      </c>
      <c r="H1806" s="10">
        <v>401.18</v>
      </c>
      <c r="I1806" s="8">
        <f>salesfact[[#This Row],[Total Price ]]*J1806</f>
        <v>60.177</v>
      </c>
      <c r="J1806" s="9">
        <v>0.15</v>
      </c>
      <c r="K1806" s="4" t="s">
        <v>2049</v>
      </c>
      <c r="L1806" s="10">
        <v>341.00299999999999</v>
      </c>
    </row>
    <row r="1807" spans="1:12" ht="14.4" x14ac:dyDescent="0.3">
      <c r="A1807" t="s">
        <v>3851</v>
      </c>
      <c r="B1807" s="1">
        <v>45486</v>
      </c>
      <c r="C1807" t="s">
        <v>1262</v>
      </c>
      <c r="D1807" t="s">
        <v>1839</v>
      </c>
      <c r="E1807" t="s">
        <v>2029</v>
      </c>
      <c r="F1807" s="6">
        <v>3</v>
      </c>
      <c r="G1807" s="8">
        <v>658.33</v>
      </c>
      <c r="H1807" s="10">
        <v>1974.9900000000002</v>
      </c>
      <c r="I1807" s="8">
        <f>salesfact[[#This Row],[Total Price ]]*J1807</f>
        <v>236.99880000000002</v>
      </c>
      <c r="J1807" s="9">
        <v>0.12</v>
      </c>
      <c r="K1807" s="4" t="s">
        <v>2049</v>
      </c>
      <c r="L1807" s="10">
        <v>1737.9911999999999</v>
      </c>
    </row>
    <row r="1808" spans="1:12" ht="14.4" x14ac:dyDescent="0.3">
      <c r="A1808" t="s">
        <v>3852</v>
      </c>
      <c r="B1808" s="1">
        <v>45474</v>
      </c>
      <c r="C1808" t="s">
        <v>765</v>
      </c>
      <c r="D1808" t="s">
        <v>1811</v>
      </c>
      <c r="E1808" t="s">
        <v>2011</v>
      </c>
      <c r="F1808" s="6">
        <v>4</v>
      </c>
      <c r="G1808" s="8">
        <v>450.3</v>
      </c>
      <c r="H1808" s="10">
        <v>1801.2</v>
      </c>
      <c r="I1808" s="8">
        <f>salesfact[[#This Row],[Total Price ]]*J1808</f>
        <v>36.024000000000001</v>
      </c>
      <c r="J1808" s="9">
        <v>0.02</v>
      </c>
      <c r="K1808" s="4" t="s">
        <v>2044</v>
      </c>
      <c r="L1808" s="10">
        <v>1765.1759999999999</v>
      </c>
    </row>
    <row r="1809" spans="1:12" ht="14.4" x14ac:dyDescent="0.3">
      <c r="A1809" t="s">
        <v>3853</v>
      </c>
      <c r="B1809" s="1">
        <v>45757</v>
      </c>
      <c r="C1809" t="s">
        <v>590</v>
      </c>
      <c r="D1809" t="s">
        <v>1948</v>
      </c>
      <c r="E1809" t="s">
        <v>2008</v>
      </c>
      <c r="F1809" s="6">
        <v>4</v>
      </c>
      <c r="G1809" s="8">
        <v>33.630000000000003</v>
      </c>
      <c r="H1809" s="10">
        <v>134.52000000000001</v>
      </c>
      <c r="I1809" s="8">
        <f>salesfact[[#This Row],[Total Price ]]*J1809</f>
        <v>6.7260000000000009</v>
      </c>
      <c r="J1809" s="9">
        <v>0.05</v>
      </c>
      <c r="K1809" s="4" t="s">
        <v>2044</v>
      </c>
      <c r="L1809" s="10">
        <v>127.794</v>
      </c>
    </row>
    <row r="1810" spans="1:12" ht="14.4" x14ac:dyDescent="0.3">
      <c r="A1810" t="s">
        <v>3854</v>
      </c>
      <c r="B1810" s="1">
        <v>45475</v>
      </c>
      <c r="C1810" t="s">
        <v>180</v>
      </c>
      <c r="D1810" t="s">
        <v>1704</v>
      </c>
      <c r="E1810" t="s">
        <v>1971</v>
      </c>
      <c r="F1810" s="6">
        <v>3</v>
      </c>
      <c r="G1810" s="8">
        <v>168.89</v>
      </c>
      <c r="H1810" s="10">
        <v>506.66999999999996</v>
      </c>
      <c r="I1810" s="8">
        <f>salesfact[[#This Row],[Total Price ]]*J1810</f>
        <v>15.200099999999999</v>
      </c>
      <c r="J1810" s="9">
        <v>0.03</v>
      </c>
      <c r="K1810" s="4" t="s">
        <v>2049</v>
      </c>
      <c r="L1810" s="10">
        <v>491.46989999999988</v>
      </c>
    </row>
    <row r="1811" spans="1:12" ht="14.4" x14ac:dyDescent="0.3">
      <c r="A1811" t="s">
        <v>3855</v>
      </c>
      <c r="B1811" s="1">
        <v>45546</v>
      </c>
      <c r="C1811" t="s">
        <v>416</v>
      </c>
      <c r="D1811" t="s">
        <v>1845</v>
      </c>
      <c r="E1811" t="s">
        <v>2011</v>
      </c>
      <c r="F1811" s="6">
        <v>1</v>
      </c>
      <c r="G1811" s="8">
        <v>141.85</v>
      </c>
      <c r="H1811" s="10">
        <v>141.85</v>
      </c>
      <c r="I1811" s="8">
        <f>salesfact[[#This Row],[Total Price ]]*J1811</f>
        <v>8.5109999999999992</v>
      </c>
      <c r="J1811" s="9">
        <v>0.06</v>
      </c>
      <c r="K1811" s="4" t="s">
        <v>2046</v>
      </c>
      <c r="L1811" s="10">
        <v>133.339</v>
      </c>
    </row>
    <row r="1812" spans="1:12" ht="14.4" x14ac:dyDescent="0.3">
      <c r="A1812" t="s">
        <v>3856</v>
      </c>
      <c r="B1812" s="1">
        <v>45520</v>
      </c>
      <c r="C1812" t="s">
        <v>1087</v>
      </c>
      <c r="D1812" t="s">
        <v>1766</v>
      </c>
      <c r="E1812" t="s">
        <v>1998</v>
      </c>
      <c r="F1812" s="6">
        <v>1</v>
      </c>
      <c r="G1812" s="8">
        <v>617.4</v>
      </c>
      <c r="H1812" s="10">
        <v>617.4</v>
      </c>
      <c r="I1812" s="8">
        <f>salesfact[[#This Row],[Total Price ]]*J1812</f>
        <v>129.654</v>
      </c>
      <c r="J1812" s="9">
        <v>0.21</v>
      </c>
      <c r="K1812" s="4" t="s">
        <v>2044</v>
      </c>
      <c r="L1812" s="10">
        <v>487.74599999999998</v>
      </c>
    </row>
    <row r="1813" spans="1:12" ht="14.4" x14ac:dyDescent="0.3">
      <c r="A1813" t="s">
        <v>3857</v>
      </c>
      <c r="B1813" s="1">
        <v>45534</v>
      </c>
      <c r="C1813" t="s">
        <v>596</v>
      </c>
      <c r="D1813" t="s">
        <v>1824</v>
      </c>
      <c r="E1813" t="s">
        <v>1976</v>
      </c>
      <c r="F1813" s="6">
        <v>3</v>
      </c>
      <c r="G1813" s="8">
        <v>841.47</v>
      </c>
      <c r="H1813" s="10">
        <v>2524.41</v>
      </c>
      <c r="I1813" s="8">
        <f>salesfact[[#This Row],[Total Price ]]*J1813</f>
        <v>378.66149999999999</v>
      </c>
      <c r="J1813" s="9">
        <v>0.15</v>
      </c>
      <c r="K1813" s="4" t="s">
        <v>2049</v>
      </c>
      <c r="L1813" s="10">
        <v>2145.7485000000001</v>
      </c>
    </row>
    <row r="1814" spans="1:12" ht="14.4" x14ac:dyDescent="0.3">
      <c r="A1814" t="s">
        <v>3858</v>
      </c>
      <c r="B1814" s="1">
        <v>45334</v>
      </c>
      <c r="C1814" t="s">
        <v>281</v>
      </c>
      <c r="D1814" t="s">
        <v>1721</v>
      </c>
      <c r="E1814" t="s">
        <v>2016</v>
      </c>
      <c r="F1814" s="6">
        <v>2</v>
      </c>
      <c r="G1814" s="8">
        <v>960.41</v>
      </c>
      <c r="H1814" s="10">
        <v>1920.82</v>
      </c>
      <c r="I1814" s="8">
        <f>salesfact[[#This Row],[Total Price ]]*J1814</f>
        <v>345.74759999999998</v>
      </c>
      <c r="J1814" s="9">
        <v>0.18</v>
      </c>
      <c r="K1814" s="4" t="s">
        <v>2044</v>
      </c>
      <c r="L1814" s="10">
        <v>1575.0724</v>
      </c>
    </row>
    <row r="1815" spans="1:12" ht="14.4" x14ac:dyDescent="0.3">
      <c r="A1815" t="s">
        <v>3859</v>
      </c>
      <c r="B1815" s="1">
        <v>45289</v>
      </c>
      <c r="C1815" t="s">
        <v>1503</v>
      </c>
      <c r="D1815" t="s">
        <v>1891</v>
      </c>
      <c r="E1815" t="s">
        <v>2029</v>
      </c>
      <c r="F1815" s="6">
        <v>3</v>
      </c>
      <c r="G1815" s="8">
        <v>717.22</v>
      </c>
      <c r="H1815" s="10">
        <v>2151.66</v>
      </c>
      <c r="I1815" s="8">
        <f>salesfact[[#This Row],[Total Price ]]*J1815</f>
        <v>516.39839999999992</v>
      </c>
      <c r="J1815" s="9">
        <v>0.24</v>
      </c>
      <c r="K1815" s="4" t="s">
        <v>2046</v>
      </c>
      <c r="L1815" s="10">
        <v>1635.2616</v>
      </c>
    </row>
    <row r="1816" spans="1:12" ht="14.4" x14ac:dyDescent="0.3">
      <c r="A1816" t="s">
        <v>3860</v>
      </c>
      <c r="B1816" s="1">
        <v>45832</v>
      </c>
      <c r="C1816" t="s">
        <v>487</v>
      </c>
      <c r="D1816" t="s">
        <v>1689</v>
      </c>
      <c r="E1816" t="s">
        <v>1971</v>
      </c>
      <c r="F1816" s="6">
        <v>1</v>
      </c>
      <c r="G1816" s="8">
        <v>281.83</v>
      </c>
      <c r="H1816" s="10">
        <v>281.83</v>
      </c>
      <c r="I1816" s="8">
        <f>salesfact[[#This Row],[Total Price ]]*J1816</f>
        <v>45.092799999999997</v>
      </c>
      <c r="J1816" s="9">
        <v>0.16</v>
      </c>
      <c r="K1816" s="4" t="s">
        <v>2049</v>
      </c>
      <c r="L1816" s="10">
        <v>236.7372</v>
      </c>
    </row>
    <row r="1817" spans="1:12" ht="14.4" x14ac:dyDescent="0.3">
      <c r="A1817" t="s">
        <v>3861</v>
      </c>
      <c r="B1817" s="1">
        <v>45400</v>
      </c>
      <c r="C1817" t="s">
        <v>774</v>
      </c>
      <c r="D1817" t="s">
        <v>1842</v>
      </c>
      <c r="E1817" t="s">
        <v>2018</v>
      </c>
      <c r="F1817" s="6">
        <v>1</v>
      </c>
      <c r="G1817" s="8">
        <v>509.08</v>
      </c>
      <c r="H1817" s="10">
        <v>509.08</v>
      </c>
      <c r="I1817" s="8">
        <f>salesfact[[#This Row],[Total Price ]]*J1817</f>
        <v>20.363199999999999</v>
      </c>
      <c r="J1817" s="9">
        <v>0.04</v>
      </c>
      <c r="K1817" s="4" t="s">
        <v>2046</v>
      </c>
      <c r="L1817" s="10">
        <v>488.71679999999998</v>
      </c>
    </row>
    <row r="1818" spans="1:12" ht="14.4" x14ac:dyDescent="0.3">
      <c r="A1818" t="s">
        <v>3862</v>
      </c>
      <c r="B1818" s="1">
        <v>45930</v>
      </c>
      <c r="C1818" t="s">
        <v>1359</v>
      </c>
      <c r="D1818" t="s">
        <v>1954</v>
      </c>
      <c r="E1818" t="s">
        <v>1980</v>
      </c>
      <c r="F1818" s="6">
        <v>4</v>
      </c>
      <c r="G1818" s="8">
        <v>827.09</v>
      </c>
      <c r="H1818" s="10">
        <v>3308.36</v>
      </c>
      <c r="I1818" s="8">
        <f>salesfact[[#This Row],[Total Price ]]*J1818</f>
        <v>992.50800000000004</v>
      </c>
      <c r="J1818" s="9">
        <v>0.3</v>
      </c>
      <c r="K1818" s="4" t="s">
        <v>2044</v>
      </c>
      <c r="L1818" s="10">
        <v>2315.8519999999999</v>
      </c>
    </row>
    <row r="1819" spans="1:12" ht="14.4" x14ac:dyDescent="0.3">
      <c r="A1819" t="s">
        <v>3863</v>
      </c>
      <c r="B1819" s="1">
        <v>45935</v>
      </c>
      <c r="C1819" t="s">
        <v>793</v>
      </c>
      <c r="D1819" t="s">
        <v>1747</v>
      </c>
      <c r="E1819" t="s">
        <v>1988</v>
      </c>
      <c r="F1819" s="6">
        <v>2</v>
      </c>
      <c r="G1819" s="8">
        <v>823.36</v>
      </c>
      <c r="H1819" s="10">
        <v>1646.72</v>
      </c>
      <c r="I1819" s="8">
        <f>salesfact[[#This Row],[Total Price ]]*J1819</f>
        <v>378.74560000000002</v>
      </c>
      <c r="J1819" s="9">
        <v>0.23</v>
      </c>
      <c r="K1819" s="4" t="s">
        <v>2044</v>
      </c>
      <c r="L1819" s="10">
        <v>1267.9744000000001</v>
      </c>
    </row>
    <row r="1820" spans="1:12" ht="14.4" x14ac:dyDescent="0.3">
      <c r="A1820" t="s">
        <v>3864</v>
      </c>
      <c r="B1820" s="1">
        <v>45814</v>
      </c>
      <c r="C1820" t="s">
        <v>562</v>
      </c>
      <c r="D1820" t="s">
        <v>1738</v>
      </c>
      <c r="E1820" t="s">
        <v>1992</v>
      </c>
      <c r="F1820" s="6">
        <v>4</v>
      </c>
      <c r="G1820" s="8">
        <v>282.18</v>
      </c>
      <c r="H1820" s="10">
        <v>1128.72</v>
      </c>
      <c r="I1820" s="8">
        <f>salesfact[[#This Row],[Total Price ]]*J1820</f>
        <v>146.7336</v>
      </c>
      <c r="J1820" s="9">
        <v>0.13</v>
      </c>
      <c r="K1820" s="4" t="s">
        <v>2049</v>
      </c>
      <c r="L1820" s="10">
        <v>981.9864</v>
      </c>
    </row>
    <row r="1821" spans="1:12" ht="14.4" x14ac:dyDescent="0.3">
      <c r="A1821" t="s">
        <v>3865</v>
      </c>
      <c r="B1821" s="1">
        <v>45323</v>
      </c>
      <c r="C1821" t="s">
        <v>672</v>
      </c>
      <c r="D1821" t="s">
        <v>1721</v>
      </c>
      <c r="E1821" t="s">
        <v>1976</v>
      </c>
      <c r="F1821" s="6">
        <v>1</v>
      </c>
      <c r="G1821" s="8">
        <v>486.39</v>
      </c>
      <c r="H1821" s="10">
        <v>486.39</v>
      </c>
      <c r="I1821" s="8">
        <f>salesfact[[#This Row],[Total Price ]]*J1821</f>
        <v>43.775099999999995</v>
      </c>
      <c r="J1821" s="9">
        <v>0.09</v>
      </c>
      <c r="K1821" s="4" t="s">
        <v>2049</v>
      </c>
      <c r="L1821" s="10">
        <v>442.61489999999998</v>
      </c>
    </row>
    <row r="1822" spans="1:12" ht="14.4" x14ac:dyDescent="0.3">
      <c r="A1822" t="s">
        <v>3866</v>
      </c>
      <c r="B1822" s="1">
        <v>45312</v>
      </c>
      <c r="C1822" t="s">
        <v>219</v>
      </c>
      <c r="D1822" t="s">
        <v>1711</v>
      </c>
      <c r="E1822" t="s">
        <v>1985</v>
      </c>
      <c r="F1822" s="6">
        <v>2</v>
      </c>
      <c r="G1822" s="8">
        <v>603.62</v>
      </c>
      <c r="H1822" s="10">
        <v>1207.24</v>
      </c>
      <c r="I1822" s="8">
        <f>salesfact[[#This Row],[Total Price ]]*J1822</f>
        <v>217.3032</v>
      </c>
      <c r="J1822" s="9">
        <v>0.18</v>
      </c>
      <c r="K1822" s="4" t="s">
        <v>2049</v>
      </c>
      <c r="L1822" s="10">
        <v>989.93680000000006</v>
      </c>
    </row>
    <row r="1823" spans="1:12" ht="14.4" x14ac:dyDescent="0.3">
      <c r="A1823" t="s">
        <v>3867</v>
      </c>
      <c r="B1823" s="1">
        <v>45554</v>
      </c>
      <c r="C1823" t="s">
        <v>596</v>
      </c>
      <c r="D1823" t="s">
        <v>1772</v>
      </c>
      <c r="E1823" t="s">
        <v>2001</v>
      </c>
      <c r="F1823" s="6">
        <v>3</v>
      </c>
      <c r="G1823" s="8">
        <v>204.17</v>
      </c>
      <c r="H1823" s="10">
        <v>612.51</v>
      </c>
      <c r="I1823" s="8">
        <f>salesfact[[#This Row],[Total Price ]]*J1823</f>
        <v>61.251000000000005</v>
      </c>
      <c r="J1823" s="9">
        <v>0.1</v>
      </c>
      <c r="K1823" s="4" t="s">
        <v>2046</v>
      </c>
      <c r="L1823" s="10">
        <v>551.25900000000001</v>
      </c>
    </row>
    <row r="1824" spans="1:12" ht="14.4" x14ac:dyDescent="0.3">
      <c r="A1824" t="s">
        <v>3868</v>
      </c>
      <c r="B1824" s="1">
        <v>45310</v>
      </c>
      <c r="C1824" t="s">
        <v>562</v>
      </c>
      <c r="D1824" t="s">
        <v>1673</v>
      </c>
      <c r="E1824" t="s">
        <v>2020</v>
      </c>
      <c r="F1824" s="6">
        <v>1</v>
      </c>
      <c r="G1824" s="8">
        <v>43.58</v>
      </c>
      <c r="H1824" s="10">
        <v>43.58</v>
      </c>
      <c r="I1824" s="8">
        <f>salesfact[[#This Row],[Total Price ]]*J1824</f>
        <v>0.43579999999999997</v>
      </c>
      <c r="J1824" s="9">
        <v>0.01</v>
      </c>
      <c r="K1824" s="4" t="s">
        <v>2049</v>
      </c>
      <c r="L1824" s="10">
        <v>43.144199999999998</v>
      </c>
    </row>
    <row r="1825" spans="1:12" ht="14.4" x14ac:dyDescent="0.3">
      <c r="A1825" t="s">
        <v>3869</v>
      </c>
      <c r="B1825" s="1">
        <v>45594</v>
      </c>
      <c r="C1825" t="s">
        <v>1165</v>
      </c>
      <c r="D1825" t="s">
        <v>1804</v>
      </c>
      <c r="E1825" t="s">
        <v>1980</v>
      </c>
      <c r="F1825" s="6">
        <v>3</v>
      </c>
      <c r="G1825" s="8">
        <v>469.33</v>
      </c>
      <c r="H1825" s="10">
        <v>1407.99</v>
      </c>
      <c r="I1825" s="8">
        <f>salesfact[[#This Row],[Total Price ]]*J1825</f>
        <v>197.11860000000001</v>
      </c>
      <c r="J1825" s="9">
        <v>0.14000000000000001</v>
      </c>
      <c r="K1825" s="4" t="s">
        <v>2046</v>
      </c>
      <c r="L1825" s="10">
        <v>1210.8714</v>
      </c>
    </row>
    <row r="1826" spans="1:12" ht="14.4" x14ac:dyDescent="0.3">
      <c r="A1826" t="s">
        <v>3870</v>
      </c>
      <c r="B1826" s="1">
        <v>45840</v>
      </c>
      <c r="C1826" t="s">
        <v>790</v>
      </c>
      <c r="D1826" t="s">
        <v>1673</v>
      </c>
      <c r="E1826" t="s">
        <v>2001</v>
      </c>
      <c r="F1826" s="6">
        <v>4</v>
      </c>
      <c r="G1826" s="8">
        <v>836.23</v>
      </c>
      <c r="H1826" s="10">
        <v>3344.92</v>
      </c>
      <c r="I1826" s="8">
        <f>salesfact[[#This Row],[Total Price ]]*J1826</f>
        <v>401.3904</v>
      </c>
      <c r="J1826" s="9">
        <v>0.12</v>
      </c>
      <c r="K1826" s="4" t="s">
        <v>2044</v>
      </c>
      <c r="L1826" s="10">
        <v>2943.5295999999998</v>
      </c>
    </row>
    <row r="1827" spans="1:12" ht="14.4" x14ac:dyDescent="0.3">
      <c r="A1827" t="s">
        <v>3871</v>
      </c>
      <c r="B1827" s="1">
        <v>45549</v>
      </c>
      <c r="C1827" t="s">
        <v>692</v>
      </c>
      <c r="D1827" t="s">
        <v>1866</v>
      </c>
      <c r="E1827" t="s">
        <v>2032</v>
      </c>
      <c r="F1827" s="6">
        <v>2</v>
      </c>
      <c r="G1827" s="8">
        <v>661.53</v>
      </c>
      <c r="H1827" s="10">
        <v>1323.06</v>
      </c>
      <c r="I1827" s="8">
        <f>salesfact[[#This Row],[Total Price ]]*J1827</f>
        <v>264.61200000000002</v>
      </c>
      <c r="J1827" s="9">
        <v>0.2</v>
      </c>
      <c r="K1827" s="4" t="s">
        <v>2046</v>
      </c>
      <c r="L1827" s="10">
        <v>1058.4480000000001</v>
      </c>
    </row>
    <row r="1828" spans="1:12" ht="14.4" x14ac:dyDescent="0.3">
      <c r="A1828" t="s">
        <v>3872</v>
      </c>
      <c r="B1828" s="1">
        <v>45903</v>
      </c>
      <c r="C1828" t="s">
        <v>497</v>
      </c>
      <c r="D1828" t="s">
        <v>1833</v>
      </c>
      <c r="E1828" t="s">
        <v>2023</v>
      </c>
      <c r="F1828" s="6">
        <v>3</v>
      </c>
      <c r="G1828" s="8">
        <v>753.47</v>
      </c>
      <c r="H1828" s="10">
        <v>2260.41</v>
      </c>
      <c r="I1828" s="8">
        <f>salesfact[[#This Row],[Total Price ]]*J1828</f>
        <v>565.10249999999996</v>
      </c>
      <c r="J1828" s="9">
        <v>0.25</v>
      </c>
      <c r="K1828" s="4" t="s">
        <v>2046</v>
      </c>
      <c r="L1828" s="10">
        <v>1695.3074999999999</v>
      </c>
    </row>
    <row r="1829" spans="1:12" ht="14.4" x14ac:dyDescent="0.3">
      <c r="A1829" t="s">
        <v>3873</v>
      </c>
      <c r="B1829" s="1">
        <v>45673</v>
      </c>
      <c r="C1829" t="s">
        <v>623</v>
      </c>
      <c r="D1829" t="s">
        <v>1857</v>
      </c>
      <c r="E1829" t="s">
        <v>1971</v>
      </c>
      <c r="F1829" s="6">
        <v>3</v>
      </c>
      <c r="G1829" s="8">
        <v>713.95</v>
      </c>
      <c r="H1829" s="10">
        <v>2141.8500000000004</v>
      </c>
      <c r="I1829" s="8">
        <f>salesfact[[#This Row],[Total Price ]]*J1829</f>
        <v>0</v>
      </c>
      <c r="J1829" s="9">
        <v>0</v>
      </c>
      <c r="K1829" s="4" t="s">
        <v>2044</v>
      </c>
      <c r="L1829" s="10">
        <v>2141.85</v>
      </c>
    </row>
    <row r="1830" spans="1:12" ht="14.4" x14ac:dyDescent="0.3">
      <c r="A1830" t="s">
        <v>3874</v>
      </c>
      <c r="B1830" s="1">
        <v>45395</v>
      </c>
      <c r="C1830" t="s">
        <v>431</v>
      </c>
      <c r="D1830" t="s">
        <v>1686</v>
      </c>
      <c r="E1830" t="s">
        <v>1992</v>
      </c>
      <c r="F1830" s="6">
        <v>3</v>
      </c>
      <c r="G1830" s="8">
        <v>596</v>
      </c>
      <c r="H1830" s="10">
        <v>1788</v>
      </c>
      <c r="I1830" s="8">
        <f>salesfact[[#This Row],[Total Price ]]*J1830</f>
        <v>500.64000000000004</v>
      </c>
      <c r="J1830" s="9">
        <v>0.28000000000000003</v>
      </c>
      <c r="K1830" s="4" t="s">
        <v>2049</v>
      </c>
      <c r="L1830" s="10">
        <v>1287.3599999999999</v>
      </c>
    </row>
    <row r="1831" spans="1:12" ht="14.4" x14ac:dyDescent="0.3">
      <c r="A1831" t="s">
        <v>3875</v>
      </c>
      <c r="B1831" s="1">
        <v>45379</v>
      </c>
      <c r="C1831" t="s">
        <v>1170</v>
      </c>
      <c r="D1831" t="s">
        <v>1677</v>
      </c>
      <c r="E1831" t="s">
        <v>2005</v>
      </c>
      <c r="F1831" s="6">
        <v>2</v>
      </c>
      <c r="G1831" s="8">
        <v>169.46</v>
      </c>
      <c r="H1831" s="10">
        <v>338.92</v>
      </c>
      <c r="I1831" s="8">
        <f>salesfact[[#This Row],[Total Price ]]*J1831</f>
        <v>10.1676</v>
      </c>
      <c r="J1831" s="9">
        <v>0.03</v>
      </c>
      <c r="K1831" s="4" t="s">
        <v>2046</v>
      </c>
      <c r="L1831" s="10">
        <v>328.75240000000002</v>
      </c>
    </row>
    <row r="1832" spans="1:12" ht="14.4" x14ac:dyDescent="0.3">
      <c r="A1832" t="s">
        <v>3876</v>
      </c>
      <c r="B1832" s="1">
        <v>45860</v>
      </c>
      <c r="C1832" t="s">
        <v>1068</v>
      </c>
      <c r="D1832" t="s">
        <v>1860</v>
      </c>
      <c r="E1832" t="s">
        <v>2018</v>
      </c>
      <c r="F1832" s="6">
        <v>4</v>
      </c>
      <c r="G1832" s="8">
        <v>611.91999999999996</v>
      </c>
      <c r="H1832" s="10">
        <v>2447.6799999999998</v>
      </c>
      <c r="I1832" s="8">
        <f>salesfact[[#This Row],[Total Price ]]*J1832</f>
        <v>489.536</v>
      </c>
      <c r="J1832" s="9">
        <v>0.2</v>
      </c>
      <c r="K1832" s="4" t="s">
        <v>2046</v>
      </c>
      <c r="L1832" s="10">
        <v>1958.144</v>
      </c>
    </row>
    <row r="1833" spans="1:12" ht="14.4" x14ac:dyDescent="0.3">
      <c r="A1833" t="s">
        <v>3877</v>
      </c>
      <c r="B1833" s="1">
        <v>45704</v>
      </c>
      <c r="C1833" t="s">
        <v>29</v>
      </c>
      <c r="D1833" t="s">
        <v>1888</v>
      </c>
      <c r="E1833" t="s">
        <v>2020</v>
      </c>
      <c r="F1833" s="6">
        <v>2</v>
      </c>
      <c r="G1833" s="8">
        <v>25.3</v>
      </c>
      <c r="H1833" s="10">
        <v>50.6</v>
      </c>
      <c r="I1833" s="8">
        <f>salesfact[[#This Row],[Total Price ]]*J1833</f>
        <v>10.625999999999999</v>
      </c>
      <c r="J1833" s="9">
        <v>0.21</v>
      </c>
      <c r="K1833" s="4" t="s">
        <v>2044</v>
      </c>
      <c r="L1833" s="10">
        <v>39.973999999999997</v>
      </c>
    </row>
    <row r="1834" spans="1:12" ht="14.4" x14ac:dyDescent="0.3">
      <c r="A1834" t="s">
        <v>3878</v>
      </c>
      <c r="B1834" s="1">
        <v>45327</v>
      </c>
      <c r="C1834" t="s">
        <v>1456</v>
      </c>
      <c r="D1834" t="s">
        <v>1885</v>
      </c>
      <c r="E1834" t="s">
        <v>2008</v>
      </c>
      <c r="F1834" s="6">
        <v>4</v>
      </c>
      <c r="G1834" s="8">
        <v>166.93</v>
      </c>
      <c r="H1834" s="10">
        <v>667.72</v>
      </c>
      <c r="I1834" s="8">
        <f>salesfact[[#This Row],[Total Price ]]*J1834</f>
        <v>13.3544</v>
      </c>
      <c r="J1834" s="9">
        <v>0.02</v>
      </c>
      <c r="K1834" s="4" t="s">
        <v>2046</v>
      </c>
      <c r="L1834" s="10">
        <v>654.36559999999997</v>
      </c>
    </row>
    <row r="1835" spans="1:12" ht="14.4" x14ac:dyDescent="0.3">
      <c r="A1835" t="s">
        <v>3879</v>
      </c>
      <c r="B1835" s="1">
        <v>45721</v>
      </c>
      <c r="C1835" t="s">
        <v>1011</v>
      </c>
      <c r="D1835" t="s">
        <v>1845</v>
      </c>
      <c r="E1835" t="s">
        <v>2011</v>
      </c>
      <c r="F1835" s="6">
        <v>4</v>
      </c>
      <c r="G1835" s="8">
        <v>861.55</v>
      </c>
      <c r="H1835" s="10">
        <v>3446.2</v>
      </c>
      <c r="I1835" s="8">
        <f>salesfact[[#This Row],[Total Price ]]*J1835</f>
        <v>413.54399999999998</v>
      </c>
      <c r="J1835" s="9">
        <v>0.12</v>
      </c>
      <c r="K1835" s="4" t="s">
        <v>2044</v>
      </c>
      <c r="L1835" s="10">
        <v>3032.6559999999999</v>
      </c>
    </row>
    <row r="1836" spans="1:12" ht="14.4" x14ac:dyDescent="0.3">
      <c r="A1836" t="s">
        <v>3880</v>
      </c>
      <c r="B1836" s="1">
        <v>45842</v>
      </c>
      <c r="C1836" t="s">
        <v>1243</v>
      </c>
      <c r="D1836" t="s">
        <v>1792</v>
      </c>
      <c r="E1836" t="s">
        <v>1992</v>
      </c>
      <c r="F1836" s="6">
        <v>3</v>
      </c>
      <c r="G1836" s="8">
        <v>56.17</v>
      </c>
      <c r="H1836" s="10">
        <v>168.51</v>
      </c>
      <c r="I1836" s="8">
        <f>salesfact[[#This Row],[Total Price ]]*J1836</f>
        <v>1.6851</v>
      </c>
      <c r="J1836" s="9">
        <v>0.01</v>
      </c>
      <c r="K1836" s="4" t="s">
        <v>2049</v>
      </c>
      <c r="L1836" s="10">
        <v>166.82490000000001</v>
      </c>
    </row>
    <row r="1837" spans="1:12" ht="14.4" x14ac:dyDescent="0.3">
      <c r="A1837" t="s">
        <v>3881</v>
      </c>
      <c r="B1837" s="1">
        <v>45862</v>
      </c>
      <c r="C1837" t="s">
        <v>967</v>
      </c>
      <c r="D1837" t="s">
        <v>1700</v>
      </c>
      <c r="E1837" t="s">
        <v>2032</v>
      </c>
      <c r="F1837" s="6">
        <v>1</v>
      </c>
      <c r="G1837" s="8">
        <v>582.29</v>
      </c>
      <c r="H1837" s="10">
        <v>582.29</v>
      </c>
      <c r="I1837" s="8">
        <f>salesfact[[#This Row],[Total Price ]]*J1837</f>
        <v>116.458</v>
      </c>
      <c r="J1837" s="9">
        <v>0.2</v>
      </c>
      <c r="K1837" s="4" t="s">
        <v>2044</v>
      </c>
      <c r="L1837" s="10">
        <v>465.83199999999999</v>
      </c>
    </row>
    <row r="1838" spans="1:12" ht="14.4" x14ac:dyDescent="0.3">
      <c r="A1838" t="s">
        <v>3882</v>
      </c>
      <c r="B1838" s="1">
        <v>45681</v>
      </c>
      <c r="C1838" t="s">
        <v>949</v>
      </c>
      <c r="D1838" t="s">
        <v>1915</v>
      </c>
      <c r="E1838" t="s">
        <v>1971</v>
      </c>
      <c r="F1838" s="6">
        <v>3</v>
      </c>
      <c r="G1838" s="8">
        <v>63.96</v>
      </c>
      <c r="H1838" s="10">
        <v>191.88</v>
      </c>
      <c r="I1838" s="8">
        <f>salesfact[[#This Row],[Total Price ]]*J1838</f>
        <v>3.8376000000000001</v>
      </c>
      <c r="J1838" s="9">
        <v>0.02</v>
      </c>
      <c r="K1838" s="4" t="s">
        <v>2044</v>
      </c>
      <c r="L1838" s="10">
        <v>188.04239999999999</v>
      </c>
    </row>
    <row r="1839" spans="1:12" ht="14.4" x14ac:dyDescent="0.3">
      <c r="A1839" t="s">
        <v>3883</v>
      </c>
      <c r="B1839" s="1">
        <v>45392</v>
      </c>
      <c r="C1839" t="s">
        <v>304</v>
      </c>
      <c r="D1839" t="s">
        <v>1677</v>
      </c>
      <c r="E1839" t="s">
        <v>2013</v>
      </c>
      <c r="F1839" s="6">
        <v>1</v>
      </c>
      <c r="G1839" s="8">
        <v>829.83</v>
      </c>
      <c r="H1839" s="10">
        <v>829.83</v>
      </c>
      <c r="I1839" s="8">
        <f>salesfact[[#This Row],[Total Price ]]*J1839</f>
        <v>215.75580000000002</v>
      </c>
      <c r="J1839" s="9">
        <v>0.26</v>
      </c>
      <c r="K1839" s="4" t="s">
        <v>2049</v>
      </c>
      <c r="L1839" s="10">
        <v>614.07420000000002</v>
      </c>
    </row>
    <row r="1840" spans="1:12" ht="14.4" x14ac:dyDescent="0.3">
      <c r="A1840" t="s">
        <v>3884</v>
      </c>
      <c r="B1840" s="1">
        <v>45586</v>
      </c>
      <c r="C1840" t="s">
        <v>1273</v>
      </c>
      <c r="D1840" t="s">
        <v>1763</v>
      </c>
      <c r="E1840" t="s">
        <v>2023</v>
      </c>
      <c r="F1840" s="6">
        <v>2</v>
      </c>
      <c r="G1840" s="8">
        <v>858.15</v>
      </c>
      <c r="H1840" s="10">
        <v>1716.3</v>
      </c>
      <c r="I1840" s="8">
        <f>salesfact[[#This Row],[Total Price ]]*J1840</f>
        <v>51.488999999999997</v>
      </c>
      <c r="J1840" s="9">
        <v>0.03</v>
      </c>
      <c r="K1840" s="4" t="s">
        <v>2044</v>
      </c>
      <c r="L1840" s="10">
        <v>1664.8109999999999</v>
      </c>
    </row>
    <row r="1841" spans="1:12" ht="14.4" x14ac:dyDescent="0.3">
      <c r="A1841" t="s">
        <v>3885</v>
      </c>
      <c r="B1841" s="1">
        <v>45340</v>
      </c>
      <c r="C1841" t="s">
        <v>1240</v>
      </c>
      <c r="D1841" t="s">
        <v>1885</v>
      </c>
      <c r="E1841" t="s">
        <v>2016</v>
      </c>
      <c r="F1841" s="6">
        <v>3</v>
      </c>
      <c r="G1841" s="8">
        <v>717.32</v>
      </c>
      <c r="H1841" s="10">
        <v>2151.96</v>
      </c>
      <c r="I1841" s="8">
        <f>salesfact[[#This Row],[Total Price ]]*J1841</f>
        <v>494.95080000000002</v>
      </c>
      <c r="J1841" s="9">
        <v>0.23</v>
      </c>
      <c r="K1841" s="4" t="s">
        <v>2049</v>
      </c>
      <c r="L1841" s="10">
        <v>1657.0092</v>
      </c>
    </row>
    <row r="1842" spans="1:12" ht="14.4" x14ac:dyDescent="0.3">
      <c r="A1842" t="s">
        <v>3886</v>
      </c>
      <c r="B1842" s="1">
        <v>45853</v>
      </c>
      <c r="C1842" t="s">
        <v>1443</v>
      </c>
      <c r="D1842" t="s">
        <v>1915</v>
      </c>
      <c r="E1842" t="s">
        <v>2013</v>
      </c>
      <c r="F1842" s="6">
        <v>1</v>
      </c>
      <c r="G1842" s="8">
        <v>163.19999999999999</v>
      </c>
      <c r="H1842" s="10">
        <v>163.19999999999999</v>
      </c>
      <c r="I1842" s="8">
        <f>salesfact[[#This Row],[Total Price ]]*J1842</f>
        <v>35.903999999999996</v>
      </c>
      <c r="J1842" s="9">
        <v>0.22</v>
      </c>
      <c r="K1842" s="4" t="s">
        <v>2046</v>
      </c>
      <c r="L1842" s="10">
        <v>127.29600000000001</v>
      </c>
    </row>
    <row r="1843" spans="1:12" ht="14.4" x14ac:dyDescent="0.3">
      <c r="A1843" t="s">
        <v>3887</v>
      </c>
      <c r="B1843" s="1">
        <v>45489</v>
      </c>
      <c r="C1843" t="s">
        <v>525</v>
      </c>
      <c r="D1843" t="s">
        <v>1909</v>
      </c>
      <c r="E1843" t="s">
        <v>2013</v>
      </c>
      <c r="F1843" s="6">
        <v>2</v>
      </c>
      <c r="G1843" s="8">
        <v>966.71</v>
      </c>
      <c r="H1843" s="10">
        <v>1933.42</v>
      </c>
      <c r="I1843" s="8">
        <f>salesfact[[#This Row],[Total Price ]]*J1843</f>
        <v>212.67620000000002</v>
      </c>
      <c r="J1843" s="9">
        <v>0.11</v>
      </c>
      <c r="K1843" s="4" t="s">
        <v>2044</v>
      </c>
      <c r="L1843" s="10">
        <v>1720.7438</v>
      </c>
    </row>
    <row r="1844" spans="1:12" ht="14.4" x14ac:dyDescent="0.3">
      <c r="A1844" t="s">
        <v>3888</v>
      </c>
      <c r="B1844" s="1">
        <v>45761</v>
      </c>
      <c r="C1844" t="s">
        <v>1209</v>
      </c>
      <c r="D1844" t="s">
        <v>1766</v>
      </c>
      <c r="E1844" t="s">
        <v>2016</v>
      </c>
      <c r="F1844" s="6">
        <v>2</v>
      </c>
      <c r="G1844" s="8">
        <v>873.94</v>
      </c>
      <c r="H1844" s="10">
        <v>1747.88</v>
      </c>
      <c r="I1844" s="8">
        <f>salesfact[[#This Row],[Total Price ]]*J1844</f>
        <v>244.70320000000004</v>
      </c>
      <c r="J1844" s="9">
        <v>0.14000000000000001</v>
      </c>
      <c r="K1844" s="4" t="s">
        <v>2049</v>
      </c>
      <c r="L1844" s="10">
        <v>1503.1768</v>
      </c>
    </row>
    <row r="1845" spans="1:12" ht="14.4" x14ac:dyDescent="0.3">
      <c r="A1845" t="s">
        <v>3889</v>
      </c>
      <c r="B1845" s="1">
        <v>45379</v>
      </c>
      <c r="C1845" t="s">
        <v>601</v>
      </c>
      <c r="D1845" t="s">
        <v>1638</v>
      </c>
      <c r="E1845" t="s">
        <v>1985</v>
      </c>
      <c r="F1845" s="6">
        <v>1</v>
      </c>
      <c r="G1845" s="8">
        <v>140.24</v>
      </c>
      <c r="H1845" s="10">
        <v>140.24</v>
      </c>
      <c r="I1845" s="8">
        <f>salesfact[[#This Row],[Total Price ]]*J1845</f>
        <v>37.864800000000002</v>
      </c>
      <c r="J1845" s="9">
        <v>0.27</v>
      </c>
      <c r="K1845" s="4" t="s">
        <v>2044</v>
      </c>
      <c r="L1845" s="10">
        <v>102.37520000000001</v>
      </c>
    </row>
    <row r="1846" spans="1:12" ht="14.4" x14ac:dyDescent="0.3">
      <c r="A1846" t="s">
        <v>3890</v>
      </c>
      <c r="B1846" s="1">
        <v>45716</v>
      </c>
      <c r="C1846" t="s">
        <v>765</v>
      </c>
      <c r="D1846" t="s">
        <v>1792</v>
      </c>
      <c r="E1846" t="s">
        <v>1992</v>
      </c>
      <c r="F1846" s="6">
        <v>2</v>
      </c>
      <c r="G1846" s="8">
        <v>549.91999999999996</v>
      </c>
      <c r="H1846" s="10">
        <v>1099.8399999999999</v>
      </c>
      <c r="I1846" s="8">
        <f>salesfact[[#This Row],[Total Price ]]*J1846</f>
        <v>307.95519999999999</v>
      </c>
      <c r="J1846" s="9">
        <v>0.28000000000000003</v>
      </c>
      <c r="K1846" s="4" t="s">
        <v>2044</v>
      </c>
      <c r="L1846" s="10">
        <v>791.88479999999993</v>
      </c>
    </row>
    <row r="1847" spans="1:12" ht="14.4" x14ac:dyDescent="0.3">
      <c r="A1847" t="s">
        <v>3891</v>
      </c>
      <c r="B1847" s="1">
        <v>45364</v>
      </c>
      <c r="C1847" t="s">
        <v>474</v>
      </c>
      <c r="D1847" t="s">
        <v>1708</v>
      </c>
      <c r="E1847" t="s">
        <v>1992</v>
      </c>
      <c r="F1847" s="6">
        <v>4</v>
      </c>
      <c r="G1847" s="8">
        <v>715.88</v>
      </c>
      <c r="H1847" s="10">
        <v>2863.52</v>
      </c>
      <c r="I1847" s="8">
        <f>salesfact[[#This Row],[Total Price ]]*J1847</f>
        <v>544.06880000000001</v>
      </c>
      <c r="J1847" s="9">
        <v>0.19</v>
      </c>
      <c r="K1847" s="4" t="s">
        <v>2046</v>
      </c>
      <c r="L1847" s="10">
        <v>2319.4512</v>
      </c>
    </row>
    <row r="1848" spans="1:12" ht="14.4" x14ac:dyDescent="0.3">
      <c r="A1848" t="s">
        <v>3892</v>
      </c>
      <c r="B1848" s="1">
        <v>45752</v>
      </c>
      <c r="C1848" t="s">
        <v>1276</v>
      </c>
      <c r="D1848" t="s">
        <v>1648</v>
      </c>
      <c r="E1848" t="s">
        <v>2001</v>
      </c>
      <c r="F1848" s="6">
        <v>3</v>
      </c>
      <c r="G1848" s="8">
        <v>591.9</v>
      </c>
      <c r="H1848" s="10">
        <v>1775.6999999999998</v>
      </c>
      <c r="I1848" s="8">
        <f>salesfact[[#This Row],[Total Price ]]*J1848</f>
        <v>479.43899999999996</v>
      </c>
      <c r="J1848" s="9">
        <v>0.27</v>
      </c>
      <c r="K1848" s="4" t="s">
        <v>2044</v>
      </c>
      <c r="L1848" s="10">
        <v>1296.261</v>
      </c>
    </row>
    <row r="1849" spans="1:12" ht="14.4" x14ac:dyDescent="0.3">
      <c r="A1849" t="s">
        <v>3893</v>
      </c>
      <c r="B1849" s="1">
        <v>45883</v>
      </c>
      <c r="C1849" t="s">
        <v>1287</v>
      </c>
      <c r="D1849" t="s">
        <v>1725</v>
      </c>
      <c r="E1849" t="s">
        <v>2008</v>
      </c>
      <c r="F1849" s="6">
        <v>2</v>
      </c>
      <c r="G1849" s="8">
        <v>523.14</v>
      </c>
      <c r="H1849" s="10">
        <v>1046.28</v>
      </c>
      <c r="I1849" s="8">
        <f>salesfact[[#This Row],[Total Price ]]*J1849</f>
        <v>136.0164</v>
      </c>
      <c r="J1849" s="9">
        <v>0.13</v>
      </c>
      <c r="K1849" s="4" t="s">
        <v>2046</v>
      </c>
      <c r="L1849" s="10">
        <v>910.2636</v>
      </c>
    </row>
    <row r="1850" spans="1:12" ht="14.4" x14ac:dyDescent="0.3">
      <c r="A1850" t="s">
        <v>3894</v>
      </c>
      <c r="B1850" s="1">
        <v>45477</v>
      </c>
      <c r="C1850" t="s">
        <v>842</v>
      </c>
      <c r="D1850" t="s">
        <v>1873</v>
      </c>
      <c r="E1850" t="s">
        <v>2018</v>
      </c>
      <c r="F1850" s="6">
        <v>2</v>
      </c>
      <c r="G1850" s="8">
        <v>478.62</v>
      </c>
      <c r="H1850" s="10">
        <v>957.24</v>
      </c>
      <c r="I1850" s="8">
        <f>salesfact[[#This Row],[Total Price ]]*J1850</f>
        <v>162.73080000000002</v>
      </c>
      <c r="J1850" s="9">
        <v>0.17</v>
      </c>
      <c r="K1850" s="4" t="s">
        <v>2049</v>
      </c>
      <c r="L1850" s="10">
        <v>794.50919999999996</v>
      </c>
    </row>
    <row r="1851" spans="1:12" ht="14.4" x14ac:dyDescent="0.3">
      <c r="A1851" t="s">
        <v>3895</v>
      </c>
      <c r="B1851" s="1">
        <v>45556</v>
      </c>
      <c r="C1851" t="s">
        <v>1066</v>
      </c>
      <c r="D1851" t="s">
        <v>1912</v>
      </c>
      <c r="E1851" t="s">
        <v>1976</v>
      </c>
      <c r="F1851" s="6">
        <v>4</v>
      </c>
      <c r="G1851" s="8">
        <v>740.5</v>
      </c>
      <c r="H1851" s="10">
        <v>2962</v>
      </c>
      <c r="I1851" s="8">
        <f>salesfact[[#This Row],[Total Price ]]*J1851</f>
        <v>503.54</v>
      </c>
      <c r="J1851" s="9">
        <v>0.17</v>
      </c>
      <c r="K1851" s="4" t="s">
        <v>2046</v>
      </c>
      <c r="L1851" s="10">
        <v>2458.46</v>
      </c>
    </row>
    <row r="1852" spans="1:12" ht="14.4" x14ac:dyDescent="0.3">
      <c r="A1852" t="s">
        <v>3896</v>
      </c>
      <c r="B1852" s="1">
        <v>45465</v>
      </c>
      <c r="C1852" t="s">
        <v>478</v>
      </c>
      <c r="D1852" t="s">
        <v>1801</v>
      </c>
      <c r="E1852" t="s">
        <v>1980</v>
      </c>
      <c r="F1852" s="6">
        <v>1</v>
      </c>
      <c r="G1852" s="8">
        <v>780.24</v>
      </c>
      <c r="H1852" s="10">
        <v>780.24</v>
      </c>
      <c r="I1852" s="8">
        <f>salesfact[[#This Row],[Total Price ]]*J1852</f>
        <v>31.209600000000002</v>
      </c>
      <c r="J1852" s="9">
        <v>0.04</v>
      </c>
      <c r="K1852" s="4" t="s">
        <v>2049</v>
      </c>
      <c r="L1852" s="10">
        <v>749.03039999999999</v>
      </c>
    </row>
    <row r="1853" spans="1:12" ht="14.4" x14ac:dyDescent="0.3">
      <c r="A1853" t="s">
        <v>3897</v>
      </c>
      <c r="B1853" s="1">
        <v>45552</v>
      </c>
      <c r="C1853" t="s">
        <v>461</v>
      </c>
      <c r="D1853" t="s">
        <v>1876</v>
      </c>
      <c r="E1853" t="s">
        <v>2023</v>
      </c>
      <c r="F1853" s="6">
        <v>4</v>
      </c>
      <c r="G1853" s="8">
        <v>579.24</v>
      </c>
      <c r="H1853" s="10">
        <v>2316.96</v>
      </c>
      <c r="I1853" s="8">
        <f>salesfact[[#This Row],[Total Price ]]*J1853</f>
        <v>92.678399999999996</v>
      </c>
      <c r="J1853" s="9">
        <v>0.04</v>
      </c>
      <c r="K1853" s="4" t="s">
        <v>2049</v>
      </c>
      <c r="L1853" s="10">
        <v>2224.2815999999998</v>
      </c>
    </row>
    <row r="1854" spans="1:12" ht="14.4" x14ac:dyDescent="0.3">
      <c r="A1854" t="s">
        <v>3898</v>
      </c>
      <c r="B1854" s="1">
        <v>45635</v>
      </c>
      <c r="C1854" t="s">
        <v>1276</v>
      </c>
      <c r="D1854" t="s">
        <v>1643</v>
      </c>
      <c r="E1854" t="s">
        <v>1980</v>
      </c>
      <c r="F1854" s="6">
        <v>3</v>
      </c>
      <c r="G1854" s="8">
        <v>268.95</v>
      </c>
      <c r="H1854" s="10">
        <v>806.84999999999991</v>
      </c>
      <c r="I1854" s="8">
        <f>salesfact[[#This Row],[Total Price ]]*J1854</f>
        <v>32.273999999999994</v>
      </c>
      <c r="J1854" s="9">
        <v>0.04</v>
      </c>
      <c r="K1854" s="4" t="s">
        <v>2046</v>
      </c>
      <c r="L1854" s="10">
        <v>774.57599999999991</v>
      </c>
    </row>
    <row r="1855" spans="1:12" ht="14.4" x14ac:dyDescent="0.3">
      <c r="A1855" t="s">
        <v>3899</v>
      </c>
      <c r="B1855" s="1">
        <v>45740</v>
      </c>
      <c r="C1855" t="s">
        <v>1083</v>
      </c>
      <c r="D1855" t="s">
        <v>1659</v>
      </c>
      <c r="E1855" t="s">
        <v>1988</v>
      </c>
      <c r="F1855" s="6">
        <v>1</v>
      </c>
      <c r="G1855" s="8">
        <v>47.47</v>
      </c>
      <c r="H1855" s="10">
        <v>47.47</v>
      </c>
      <c r="I1855" s="8">
        <f>salesfact[[#This Row],[Total Price ]]*J1855</f>
        <v>13.291600000000001</v>
      </c>
      <c r="J1855" s="9">
        <v>0.28000000000000003</v>
      </c>
      <c r="K1855" s="4" t="s">
        <v>2044</v>
      </c>
      <c r="L1855" s="10">
        <v>34.178400000000003</v>
      </c>
    </row>
    <row r="1856" spans="1:12" ht="14.4" x14ac:dyDescent="0.3">
      <c r="A1856" t="s">
        <v>3900</v>
      </c>
      <c r="B1856" s="1">
        <v>45796</v>
      </c>
      <c r="C1856" t="s">
        <v>937</v>
      </c>
      <c r="D1856" t="s">
        <v>1760</v>
      </c>
      <c r="E1856" t="s">
        <v>2026</v>
      </c>
      <c r="F1856" s="6">
        <v>3</v>
      </c>
      <c r="G1856" s="8">
        <v>858.81</v>
      </c>
      <c r="H1856" s="10">
        <v>2576.4299999999998</v>
      </c>
      <c r="I1856" s="8">
        <f>salesfact[[#This Row],[Total Price ]]*J1856</f>
        <v>180.3501</v>
      </c>
      <c r="J1856" s="9">
        <v>7.0000000000000007E-2</v>
      </c>
      <c r="K1856" s="4" t="s">
        <v>2044</v>
      </c>
      <c r="L1856" s="10">
        <v>2396.0799000000002</v>
      </c>
    </row>
    <row r="1857" spans="1:12" ht="14.4" x14ac:dyDescent="0.3">
      <c r="A1857" t="s">
        <v>3901</v>
      </c>
      <c r="B1857" s="1">
        <v>45710</v>
      </c>
      <c r="C1857" t="s">
        <v>1098</v>
      </c>
      <c r="D1857" t="s">
        <v>1714</v>
      </c>
      <c r="E1857" t="s">
        <v>2008</v>
      </c>
      <c r="F1857" s="6">
        <v>3</v>
      </c>
      <c r="G1857" s="8">
        <v>569.98</v>
      </c>
      <c r="H1857" s="10">
        <v>1709.94</v>
      </c>
      <c r="I1857" s="8">
        <f>salesfact[[#This Row],[Total Price ]]*J1857</f>
        <v>85.497000000000014</v>
      </c>
      <c r="J1857" s="9">
        <v>0.05</v>
      </c>
      <c r="K1857" s="4" t="s">
        <v>2044</v>
      </c>
      <c r="L1857" s="10">
        <v>1624.443</v>
      </c>
    </row>
    <row r="1858" spans="1:12" ht="14.4" x14ac:dyDescent="0.3">
      <c r="A1858" t="s">
        <v>3902</v>
      </c>
      <c r="B1858" s="1">
        <v>45596</v>
      </c>
      <c r="C1858" t="s">
        <v>1148</v>
      </c>
      <c r="D1858" t="s">
        <v>1888</v>
      </c>
      <c r="E1858" t="s">
        <v>2013</v>
      </c>
      <c r="F1858" s="6">
        <v>3</v>
      </c>
      <c r="G1858" s="8">
        <v>306.52</v>
      </c>
      <c r="H1858" s="10">
        <v>919.56</v>
      </c>
      <c r="I1858" s="8">
        <f>salesfact[[#This Row],[Total Price ]]*J1858</f>
        <v>9.1955999999999989</v>
      </c>
      <c r="J1858" s="9">
        <v>0.01</v>
      </c>
      <c r="K1858" s="4" t="s">
        <v>2049</v>
      </c>
      <c r="L1858" s="10">
        <v>910.36439999999993</v>
      </c>
    </row>
    <row r="1859" spans="1:12" ht="14.4" x14ac:dyDescent="0.3">
      <c r="A1859" t="s">
        <v>3903</v>
      </c>
      <c r="B1859" s="1">
        <v>45354</v>
      </c>
      <c r="C1859" t="s">
        <v>300</v>
      </c>
      <c r="D1859" t="s">
        <v>1833</v>
      </c>
      <c r="E1859" t="s">
        <v>2016</v>
      </c>
      <c r="F1859" s="6">
        <v>3</v>
      </c>
      <c r="G1859" s="8">
        <v>184.67</v>
      </c>
      <c r="H1859" s="10">
        <v>554.01</v>
      </c>
      <c r="I1859" s="8">
        <f>salesfact[[#This Row],[Total Price ]]*J1859</f>
        <v>16.6203</v>
      </c>
      <c r="J1859" s="9">
        <v>0.03</v>
      </c>
      <c r="K1859" s="4" t="s">
        <v>2049</v>
      </c>
      <c r="L1859" s="10">
        <v>537.38969999999995</v>
      </c>
    </row>
    <row r="1860" spans="1:12" ht="14.4" x14ac:dyDescent="0.3">
      <c r="A1860" t="s">
        <v>3904</v>
      </c>
      <c r="B1860" s="1">
        <v>45428</v>
      </c>
      <c r="C1860" t="s">
        <v>1584</v>
      </c>
      <c r="D1860" t="s">
        <v>1738</v>
      </c>
      <c r="E1860" t="s">
        <v>1992</v>
      </c>
      <c r="F1860" s="6">
        <v>4</v>
      </c>
      <c r="G1860" s="8">
        <v>189.56</v>
      </c>
      <c r="H1860" s="10">
        <v>758.24</v>
      </c>
      <c r="I1860" s="8">
        <f>salesfact[[#This Row],[Total Price ]]*J1860</f>
        <v>0</v>
      </c>
      <c r="J1860" s="9">
        <v>0</v>
      </c>
      <c r="K1860" s="4" t="s">
        <v>2049</v>
      </c>
      <c r="L1860" s="10">
        <v>758.24</v>
      </c>
    </row>
    <row r="1861" spans="1:12" ht="14.4" x14ac:dyDescent="0.3">
      <c r="A1861" t="s">
        <v>3905</v>
      </c>
      <c r="B1861" s="1">
        <v>45511</v>
      </c>
      <c r="C1861" t="s">
        <v>788</v>
      </c>
      <c r="D1861" t="s">
        <v>1891</v>
      </c>
      <c r="E1861" t="s">
        <v>1992</v>
      </c>
      <c r="F1861" s="6">
        <v>1</v>
      </c>
      <c r="G1861" s="8">
        <v>805.24</v>
      </c>
      <c r="H1861" s="10">
        <v>805.24</v>
      </c>
      <c r="I1861" s="8">
        <f>salesfact[[#This Row],[Total Price ]]*J1861</f>
        <v>32.209600000000002</v>
      </c>
      <c r="J1861" s="9">
        <v>0.04</v>
      </c>
      <c r="K1861" s="4" t="s">
        <v>2046</v>
      </c>
      <c r="L1861" s="10">
        <v>773.03039999999999</v>
      </c>
    </row>
    <row r="1862" spans="1:12" ht="14.4" x14ac:dyDescent="0.3">
      <c r="A1862" t="s">
        <v>3906</v>
      </c>
      <c r="B1862" s="1">
        <v>45549</v>
      </c>
      <c r="C1862" t="s">
        <v>726</v>
      </c>
      <c r="D1862" t="s">
        <v>1827</v>
      </c>
      <c r="E1862" t="s">
        <v>2026</v>
      </c>
      <c r="F1862" s="6">
        <v>3</v>
      </c>
      <c r="G1862" s="8">
        <v>683.74</v>
      </c>
      <c r="H1862" s="10">
        <v>2051.2200000000003</v>
      </c>
      <c r="I1862" s="8">
        <f>salesfact[[#This Row],[Total Price ]]*J1862</f>
        <v>492.29280000000006</v>
      </c>
      <c r="J1862" s="9">
        <v>0.24</v>
      </c>
      <c r="K1862" s="4" t="s">
        <v>2044</v>
      </c>
      <c r="L1862" s="10">
        <v>1558.9272000000001</v>
      </c>
    </row>
    <row r="1863" spans="1:12" ht="14.4" x14ac:dyDescent="0.3">
      <c r="A1863" t="s">
        <v>3907</v>
      </c>
      <c r="B1863" s="1">
        <v>45573</v>
      </c>
      <c r="C1863" t="s">
        <v>793</v>
      </c>
      <c r="D1863" t="s">
        <v>1833</v>
      </c>
      <c r="E1863" t="s">
        <v>2029</v>
      </c>
      <c r="F1863" s="6">
        <v>3</v>
      </c>
      <c r="G1863" s="8">
        <v>439.21</v>
      </c>
      <c r="H1863" s="10">
        <v>1317.6299999999999</v>
      </c>
      <c r="I1863" s="8">
        <f>salesfact[[#This Row],[Total Price ]]*J1863</f>
        <v>368.93639999999999</v>
      </c>
      <c r="J1863" s="9">
        <v>0.28000000000000003</v>
      </c>
      <c r="K1863" s="4" t="s">
        <v>2049</v>
      </c>
      <c r="L1863" s="10">
        <v>948.69359999999983</v>
      </c>
    </row>
    <row r="1864" spans="1:12" ht="14.4" x14ac:dyDescent="0.3">
      <c r="A1864" t="s">
        <v>3908</v>
      </c>
      <c r="B1864" s="1">
        <v>45904</v>
      </c>
      <c r="C1864" t="s">
        <v>500</v>
      </c>
      <c r="D1864" t="s">
        <v>1863</v>
      </c>
      <c r="E1864" t="s">
        <v>1995</v>
      </c>
      <c r="F1864" s="6">
        <v>1</v>
      </c>
      <c r="G1864" s="8">
        <v>126.92</v>
      </c>
      <c r="H1864" s="10">
        <v>126.92</v>
      </c>
      <c r="I1864" s="8">
        <f>salesfact[[#This Row],[Total Price ]]*J1864</f>
        <v>30.460799999999999</v>
      </c>
      <c r="J1864" s="9">
        <v>0.24</v>
      </c>
      <c r="K1864" s="4" t="s">
        <v>2049</v>
      </c>
      <c r="L1864" s="10">
        <v>96.459199999999996</v>
      </c>
    </row>
    <row r="1865" spans="1:12" ht="14.4" x14ac:dyDescent="0.3">
      <c r="A1865" t="s">
        <v>3909</v>
      </c>
      <c r="B1865" s="1">
        <v>45489</v>
      </c>
      <c r="C1865" t="s">
        <v>35</v>
      </c>
      <c r="D1865" t="s">
        <v>1885</v>
      </c>
      <c r="E1865" t="s">
        <v>1988</v>
      </c>
      <c r="F1865" s="6">
        <v>4</v>
      </c>
      <c r="G1865" s="8">
        <v>834.7</v>
      </c>
      <c r="H1865" s="10">
        <v>3338.8</v>
      </c>
      <c r="I1865" s="8">
        <f>salesfact[[#This Row],[Total Price ]]*J1865</f>
        <v>467.43200000000007</v>
      </c>
      <c r="J1865" s="9">
        <v>0.14000000000000001</v>
      </c>
      <c r="K1865" s="4" t="s">
        <v>2044</v>
      </c>
      <c r="L1865" s="10">
        <v>2871.3679999999999</v>
      </c>
    </row>
    <row r="1866" spans="1:12" ht="14.4" x14ac:dyDescent="0.3">
      <c r="A1866" t="s">
        <v>3910</v>
      </c>
      <c r="B1866" s="1">
        <v>45909</v>
      </c>
      <c r="C1866" t="s">
        <v>1190</v>
      </c>
      <c r="D1866" t="s">
        <v>1789</v>
      </c>
      <c r="E1866" t="s">
        <v>2011</v>
      </c>
      <c r="F1866" s="6">
        <v>2</v>
      </c>
      <c r="G1866" s="8">
        <v>271.88</v>
      </c>
      <c r="H1866" s="10">
        <v>543.76</v>
      </c>
      <c r="I1866" s="8">
        <f>salesfact[[#This Row],[Total Price ]]*J1866</f>
        <v>59.813600000000001</v>
      </c>
      <c r="J1866" s="9">
        <v>0.11</v>
      </c>
      <c r="K1866" s="4" t="s">
        <v>2049</v>
      </c>
      <c r="L1866" s="10">
        <v>483.94639999999998</v>
      </c>
    </row>
    <row r="1867" spans="1:12" ht="14.4" x14ac:dyDescent="0.3">
      <c r="A1867" t="s">
        <v>3911</v>
      </c>
      <c r="B1867" s="1">
        <v>45720</v>
      </c>
      <c r="C1867" t="s">
        <v>1579</v>
      </c>
      <c r="D1867" t="s">
        <v>1686</v>
      </c>
      <c r="E1867" t="s">
        <v>1976</v>
      </c>
      <c r="F1867" s="6">
        <v>4</v>
      </c>
      <c r="G1867" s="8">
        <v>972.14</v>
      </c>
      <c r="H1867" s="10">
        <v>3888.56</v>
      </c>
      <c r="I1867" s="8">
        <f>salesfact[[#This Row],[Total Price ]]*J1867</f>
        <v>972.14</v>
      </c>
      <c r="J1867" s="9">
        <v>0.25</v>
      </c>
      <c r="K1867" s="4" t="s">
        <v>2044</v>
      </c>
      <c r="L1867" s="10">
        <v>2916.42</v>
      </c>
    </row>
    <row r="1868" spans="1:12" ht="14.4" x14ac:dyDescent="0.3">
      <c r="A1868" t="s">
        <v>3912</v>
      </c>
      <c r="B1868" s="1">
        <v>45831</v>
      </c>
      <c r="C1868" t="s">
        <v>410</v>
      </c>
      <c r="D1868" t="s">
        <v>1792</v>
      </c>
      <c r="E1868" t="s">
        <v>1988</v>
      </c>
      <c r="F1868" s="6">
        <v>3</v>
      </c>
      <c r="G1868" s="8">
        <v>523.66</v>
      </c>
      <c r="H1868" s="10">
        <v>1570.98</v>
      </c>
      <c r="I1868" s="8">
        <f>salesfact[[#This Row],[Total Price ]]*J1868</f>
        <v>424.16460000000001</v>
      </c>
      <c r="J1868" s="9">
        <v>0.27</v>
      </c>
      <c r="K1868" s="4" t="s">
        <v>2046</v>
      </c>
      <c r="L1868" s="10">
        <v>1146.8154</v>
      </c>
    </row>
    <row r="1869" spans="1:12" ht="14.4" x14ac:dyDescent="0.3">
      <c r="A1869" t="s">
        <v>3913</v>
      </c>
      <c r="B1869" s="1">
        <v>45602</v>
      </c>
      <c r="C1869" t="s">
        <v>598</v>
      </c>
      <c r="D1869" t="s">
        <v>1857</v>
      </c>
      <c r="E1869" t="s">
        <v>1980</v>
      </c>
      <c r="F1869" s="6">
        <v>4</v>
      </c>
      <c r="G1869" s="8">
        <v>838.99</v>
      </c>
      <c r="H1869" s="10">
        <v>3355.96</v>
      </c>
      <c r="I1869" s="8">
        <f>salesfact[[#This Row],[Total Price ]]*J1869</f>
        <v>536.95360000000005</v>
      </c>
      <c r="J1869" s="9">
        <v>0.16</v>
      </c>
      <c r="K1869" s="4" t="s">
        <v>2044</v>
      </c>
      <c r="L1869" s="10">
        <v>2819.0064000000002</v>
      </c>
    </row>
    <row r="1870" spans="1:12" ht="14.4" x14ac:dyDescent="0.3">
      <c r="A1870" t="s">
        <v>3914</v>
      </c>
      <c r="B1870" s="1">
        <v>45722</v>
      </c>
      <c r="C1870" t="s">
        <v>555</v>
      </c>
      <c r="D1870" t="s">
        <v>1686</v>
      </c>
      <c r="E1870" t="s">
        <v>2026</v>
      </c>
      <c r="F1870" s="6">
        <v>4</v>
      </c>
      <c r="G1870" s="8">
        <v>838.7</v>
      </c>
      <c r="H1870" s="10">
        <v>3354.8</v>
      </c>
      <c r="I1870" s="8">
        <f>salesfact[[#This Row],[Total Price ]]*J1870</f>
        <v>704.50800000000004</v>
      </c>
      <c r="J1870" s="9">
        <v>0.21</v>
      </c>
      <c r="K1870" s="4" t="s">
        <v>2049</v>
      </c>
      <c r="L1870" s="10">
        <v>2650.2919999999999</v>
      </c>
    </row>
    <row r="1871" spans="1:12" ht="14.4" x14ac:dyDescent="0.3">
      <c r="A1871" t="s">
        <v>3915</v>
      </c>
      <c r="B1871" s="1">
        <v>45794</v>
      </c>
      <c r="C1871" t="s">
        <v>1415</v>
      </c>
      <c r="D1871" t="s">
        <v>1888</v>
      </c>
      <c r="E1871" t="s">
        <v>2001</v>
      </c>
      <c r="F1871" s="6">
        <v>3</v>
      </c>
      <c r="G1871" s="8">
        <v>943.24</v>
      </c>
      <c r="H1871" s="10">
        <v>2829.7200000000003</v>
      </c>
      <c r="I1871" s="8">
        <f>salesfact[[#This Row],[Total Price ]]*J1871</f>
        <v>594.24120000000005</v>
      </c>
      <c r="J1871" s="9">
        <v>0.21</v>
      </c>
      <c r="K1871" s="4" t="s">
        <v>2044</v>
      </c>
      <c r="L1871" s="10">
        <v>2235.4787999999999</v>
      </c>
    </row>
    <row r="1872" spans="1:12" ht="14.4" x14ac:dyDescent="0.3">
      <c r="A1872" t="s">
        <v>3916</v>
      </c>
      <c r="B1872" s="1">
        <v>45659</v>
      </c>
      <c r="C1872" t="s">
        <v>1066</v>
      </c>
      <c r="D1872" t="s">
        <v>1638</v>
      </c>
      <c r="E1872" t="s">
        <v>2026</v>
      </c>
      <c r="F1872" s="6">
        <v>2</v>
      </c>
      <c r="G1872" s="8">
        <v>310.33</v>
      </c>
      <c r="H1872" s="10">
        <v>620.66</v>
      </c>
      <c r="I1872" s="8">
        <f>salesfact[[#This Row],[Total Price ]]*J1872</f>
        <v>161.3716</v>
      </c>
      <c r="J1872" s="9">
        <v>0.26</v>
      </c>
      <c r="K1872" s="4" t="s">
        <v>2044</v>
      </c>
      <c r="L1872" s="10">
        <v>459.28840000000002</v>
      </c>
    </row>
    <row r="1873" spans="1:12" ht="14.4" x14ac:dyDescent="0.3">
      <c r="A1873" t="s">
        <v>3917</v>
      </c>
      <c r="B1873" s="1">
        <v>45501</v>
      </c>
      <c r="C1873" t="s">
        <v>1203</v>
      </c>
      <c r="D1873" t="s">
        <v>1798</v>
      </c>
      <c r="E1873" t="s">
        <v>1971</v>
      </c>
      <c r="F1873" s="6">
        <v>3</v>
      </c>
      <c r="G1873" s="8">
        <v>201.05</v>
      </c>
      <c r="H1873" s="10">
        <v>603.15000000000009</v>
      </c>
      <c r="I1873" s="8">
        <f>salesfact[[#This Row],[Total Price ]]*J1873</f>
        <v>138.72450000000003</v>
      </c>
      <c r="J1873" s="9">
        <v>0.23</v>
      </c>
      <c r="K1873" s="4" t="s">
        <v>2046</v>
      </c>
      <c r="L1873" s="10">
        <v>464.42550000000011</v>
      </c>
    </row>
    <row r="1874" spans="1:12" ht="14.4" x14ac:dyDescent="0.3">
      <c r="A1874" t="s">
        <v>3918</v>
      </c>
      <c r="B1874" s="1">
        <v>45408</v>
      </c>
      <c r="C1874" t="s">
        <v>920</v>
      </c>
      <c r="D1874" t="s">
        <v>1839</v>
      </c>
      <c r="E1874" t="s">
        <v>2026</v>
      </c>
      <c r="F1874" s="6">
        <v>1</v>
      </c>
      <c r="G1874" s="8">
        <v>803.37</v>
      </c>
      <c r="H1874" s="10">
        <v>803.37</v>
      </c>
      <c r="I1874" s="8">
        <f>salesfact[[#This Row],[Total Price ]]*J1874</f>
        <v>241.011</v>
      </c>
      <c r="J1874" s="9">
        <v>0.3</v>
      </c>
      <c r="K1874" s="4" t="s">
        <v>2046</v>
      </c>
      <c r="L1874" s="10">
        <v>562.35899999999992</v>
      </c>
    </row>
    <row r="1875" spans="1:12" ht="14.4" x14ac:dyDescent="0.3">
      <c r="A1875" t="s">
        <v>3919</v>
      </c>
      <c r="B1875" s="1">
        <v>45886</v>
      </c>
      <c r="C1875" t="s">
        <v>184</v>
      </c>
      <c r="D1875" t="s">
        <v>1848</v>
      </c>
      <c r="E1875" t="s">
        <v>2020</v>
      </c>
      <c r="F1875" s="6">
        <v>3</v>
      </c>
      <c r="G1875" s="8">
        <v>259.98</v>
      </c>
      <c r="H1875" s="10">
        <v>779.94</v>
      </c>
      <c r="I1875" s="8">
        <f>salesfact[[#This Row],[Total Price ]]*J1875</f>
        <v>54.595800000000011</v>
      </c>
      <c r="J1875" s="9">
        <v>7.0000000000000007E-2</v>
      </c>
      <c r="K1875" s="4" t="s">
        <v>2049</v>
      </c>
      <c r="L1875" s="10">
        <v>725.3442</v>
      </c>
    </row>
    <row r="1876" spans="1:12" ht="14.4" x14ac:dyDescent="0.3">
      <c r="A1876" t="s">
        <v>3920</v>
      </c>
      <c r="B1876" s="1">
        <v>45426</v>
      </c>
      <c r="C1876" t="s">
        <v>516</v>
      </c>
      <c r="D1876" t="s">
        <v>1648</v>
      </c>
      <c r="E1876" t="s">
        <v>1985</v>
      </c>
      <c r="F1876" s="6">
        <v>4</v>
      </c>
      <c r="G1876" s="8">
        <v>591.9</v>
      </c>
      <c r="H1876" s="10">
        <v>2367.6</v>
      </c>
      <c r="I1876" s="8">
        <f>salesfact[[#This Row],[Total Price ]]*J1876</f>
        <v>473.52</v>
      </c>
      <c r="J1876" s="9">
        <v>0.2</v>
      </c>
      <c r="K1876" s="4" t="s">
        <v>2046</v>
      </c>
      <c r="L1876" s="10">
        <v>1894.08</v>
      </c>
    </row>
    <row r="1877" spans="1:12" ht="14.4" x14ac:dyDescent="0.3">
      <c r="A1877" t="s">
        <v>3921</v>
      </c>
      <c r="B1877" s="1">
        <v>45730</v>
      </c>
      <c r="C1877" t="s">
        <v>162</v>
      </c>
      <c r="D1877" t="s">
        <v>1845</v>
      </c>
      <c r="E1877" t="s">
        <v>2013</v>
      </c>
      <c r="F1877" s="6">
        <v>2</v>
      </c>
      <c r="G1877" s="8">
        <v>396.9</v>
      </c>
      <c r="H1877" s="10">
        <v>793.8</v>
      </c>
      <c r="I1877" s="8">
        <f>salesfact[[#This Row],[Total Price ]]*J1877</f>
        <v>142.88399999999999</v>
      </c>
      <c r="J1877" s="9">
        <v>0.18</v>
      </c>
      <c r="K1877" s="4" t="s">
        <v>2046</v>
      </c>
      <c r="L1877" s="10">
        <v>650.91600000000005</v>
      </c>
    </row>
    <row r="1878" spans="1:12" ht="14.4" x14ac:dyDescent="0.3">
      <c r="A1878" t="s">
        <v>3922</v>
      </c>
      <c r="B1878" s="1">
        <v>45731</v>
      </c>
      <c r="C1878" t="s">
        <v>1508</v>
      </c>
      <c r="D1878" t="s">
        <v>1960</v>
      </c>
      <c r="E1878" t="s">
        <v>1980</v>
      </c>
      <c r="F1878" s="6">
        <v>1</v>
      </c>
      <c r="G1878" s="8">
        <v>176.84</v>
      </c>
      <c r="H1878" s="10">
        <v>176.84</v>
      </c>
      <c r="I1878" s="8">
        <f>salesfact[[#This Row],[Total Price ]]*J1878</f>
        <v>33.599600000000002</v>
      </c>
      <c r="J1878" s="9">
        <v>0.19</v>
      </c>
      <c r="K1878" s="4" t="s">
        <v>2044</v>
      </c>
      <c r="L1878" s="10">
        <v>143.24039999999999</v>
      </c>
    </row>
    <row r="1879" spans="1:12" ht="14.4" x14ac:dyDescent="0.3">
      <c r="A1879" t="s">
        <v>3923</v>
      </c>
      <c r="B1879" s="1">
        <v>45272</v>
      </c>
      <c r="C1879" t="s">
        <v>926</v>
      </c>
      <c r="D1879" t="s">
        <v>1738</v>
      </c>
      <c r="E1879" t="s">
        <v>1971</v>
      </c>
      <c r="F1879" s="6">
        <v>2</v>
      </c>
      <c r="G1879" s="8">
        <v>614.21</v>
      </c>
      <c r="H1879" s="10">
        <v>1228.42</v>
      </c>
      <c r="I1879" s="8">
        <f>salesfact[[#This Row],[Total Price ]]*J1879</f>
        <v>135.12620000000001</v>
      </c>
      <c r="J1879" s="9">
        <v>0.11</v>
      </c>
      <c r="K1879" s="4" t="s">
        <v>2046</v>
      </c>
      <c r="L1879" s="10">
        <v>1093.2937999999999</v>
      </c>
    </row>
    <row r="1880" spans="1:12" ht="14.4" x14ac:dyDescent="0.3">
      <c r="A1880" t="s">
        <v>3924</v>
      </c>
      <c r="B1880" s="1">
        <v>45584</v>
      </c>
      <c r="C1880" t="s">
        <v>465</v>
      </c>
      <c r="D1880" t="s">
        <v>1652</v>
      </c>
      <c r="E1880" t="s">
        <v>1998</v>
      </c>
      <c r="F1880" s="6">
        <v>3</v>
      </c>
      <c r="G1880" s="8">
        <v>604.66</v>
      </c>
      <c r="H1880" s="10">
        <v>1813.98</v>
      </c>
      <c r="I1880" s="8">
        <f>salesfact[[#This Row],[Total Price ]]*J1880</f>
        <v>326.51639999999998</v>
      </c>
      <c r="J1880" s="9">
        <v>0.18</v>
      </c>
      <c r="K1880" s="4" t="s">
        <v>2049</v>
      </c>
      <c r="L1880" s="10">
        <v>1487.4636</v>
      </c>
    </row>
    <row r="1881" spans="1:12" ht="14.4" x14ac:dyDescent="0.3">
      <c r="A1881" t="s">
        <v>3925</v>
      </c>
      <c r="B1881" s="1">
        <v>45534</v>
      </c>
      <c r="C1881" t="s">
        <v>1625</v>
      </c>
      <c r="D1881" t="s">
        <v>1648</v>
      </c>
      <c r="E1881" t="s">
        <v>2013</v>
      </c>
      <c r="F1881" s="6">
        <v>3</v>
      </c>
      <c r="G1881" s="8">
        <v>24.29</v>
      </c>
      <c r="H1881" s="10">
        <v>72.87</v>
      </c>
      <c r="I1881" s="8">
        <f>salesfact[[#This Row],[Total Price ]]*J1881</f>
        <v>8.7444000000000006</v>
      </c>
      <c r="J1881" s="9">
        <v>0.12</v>
      </c>
      <c r="K1881" s="4" t="s">
        <v>2046</v>
      </c>
      <c r="L1881" s="10">
        <v>64.125600000000006</v>
      </c>
    </row>
    <row r="1882" spans="1:12" ht="14.4" x14ac:dyDescent="0.3">
      <c r="A1882" t="s">
        <v>3926</v>
      </c>
      <c r="B1882" s="1">
        <v>45482</v>
      </c>
      <c r="C1882" t="s">
        <v>507</v>
      </c>
      <c r="D1882" t="s">
        <v>1854</v>
      </c>
      <c r="E1882" t="s">
        <v>2011</v>
      </c>
      <c r="F1882" s="6">
        <v>1</v>
      </c>
      <c r="G1882" s="8">
        <v>503.95</v>
      </c>
      <c r="H1882" s="10">
        <v>503.95</v>
      </c>
      <c r="I1882" s="8">
        <f>salesfact[[#This Row],[Total Price ]]*J1882</f>
        <v>120.94799999999999</v>
      </c>
      <c r="J1882" s="9">
        <v>0.24</v>
      </c>
      <c r="K1882" s="4" t="s">
        <v>2046</v>
      </c>
      <c r="L1882" s="10">
        <v>383.00200000000001</v>
      </c>
    </row>
    <row r="1883" spans="1:12" ht="14.4" x14ac:dyDescent="0.3">
      <c r="A1883" t="s">
        <v>3927</v>
      </c>
      <c r="B1883" s="1">
        <v>45475</v>
      </c>
      <c r="C1883" t="s">
        <v>1122</v>
      </c>
      <c r="D1883" t="s">
        <v>1818</v>
      </c>
      <c r="E1883" t="s">
        <v>2018</v>
      </c>
      <c r="F1883" s="6">
        <v>4</v>
      </c>
      <c r="G1883" s="8">
        <v>860.78</v>
      </c>
      <c r="H1883" s="10">
        <v>3443.12</v>
      </c>
      <c r="I1883" s="8">
        <f>salesfact[[#This Row],[Total Price ]]*J1883</f>
        <v>103.2936</v>
      </c>
      <c r="J1883" s="9">
        <v>0.03</v>
      </c>
      <c r="K1883" s="4" t="s">
        <v>2044</v>
      </c>
      <c r="L1883" s="10">
        <v>3339.8263999999999</v>
      </c>
    </row>
    <row r="1884" spans="1:12" ht="14.4" x14ac:dyDescent="0.3">
      <c r="A1884" t="s">
        <v>3928</v>
      </c>
      <c r="B1884" s="1">
        <v>45234</v>
      </c>
      <c r="C1884" t="s">
        <v>754</v>
      </c>
      <c r="D1884" t="s">
        <v>1789</v>
      </c>
      <c r="E1884" t="s">
        <v>1985</v>
      </c>
      <c r="F1884" s="6">
        <v>3</v>
      </c>
      <c r="G1884" s="8">
        <v>41.97</v>
      </c>
      <c r="H1884" s="10">
        <v>125.91</v>
      </c>
      <c r="I1884" s="8">
        <f>salesfact[[#This Row],[Total Price ]]*J1884</f>
        <v>3.7772999999999999</v>
      </c>
      <c r="J1884" s="9">
        <v>0.03</v>
      </c>
      <c r="K1884" s="4" t="s">
        <v>2049</v>
      </c>
      <c r="L1884" s="10">
        <v>122.1327</v>
      </c>
    </row>
    <row r="1885" spans="1:12" ht="14.4" x14ac:dyDescent="0.3">
      <c r="A1885" t="s">
        <v>3929</v>
      </c>
      <c r="B1885" s="1">
        <v>45397</v>
      </c>
      <c r="C1885" t="s">
        <v>171</v>
      </c>
      <c r="D1885" t="s">
        <v>1700</v>
      </c>
      <c r="E1885" t="s">
        <v>1992</v>
      </c>
      <c r="F1885" s="6">
        <v>1</v>
      </c>
      <c r="G1885" s="8">
        <v>649.59</v>
      </c>
      <c r="H1885" s="10">
        <v>649.59</v>
      </c>
      <c r="I1885" s="8">
        <f>salesfact[[#This Row],[Total Price ]]*J1885</f>
        <v>77.950800000000001</v>
      </c>
      <c r="J1885" s="9">
        <v>0.12</v>
      </c>
      <c r="K1885" s="4" t="s">
        <v>2049</v>
      </c>
      <c r="L1885" s="10">
        <v>571.63920000000007</v>
      </c>
    </row>
    <row r="1886" spans="1:12" ht="14.4" x14ac:dyDescent="0.3">
      <c r="A1886" t="s">
        <v>3930</v>
      </c>
      <c r="B1886" s="1">
        <v>45502</v>
      </c>
      <c r="C1886" t="s">
        <v>257</v>
      </c>
      <c r="D1886" t="s">
        <v>1854</v>
      </c>
      <c r="E1886" t="s">
        <v>2005</v>
      </c>
      <c r="F1886" s="6">
        <v>2</v>
      </c>
      <c r="G1886" s="8">
        <v>386.09</v>
      </c>
      <c r="H1886" s="10">
        <v>772.18</v>
      </c>
      <c r="I1886" s="8">
        <f>salesfact[[#This Row],[Total Price ]]*J1886</f>
        <v>146.71420000000001</v>
      </c>
      <c r="J1886" s="9">
        <v>0.19</v>
      </c>
      <c r="K1886" s="4" t="s">
        <v>2046</v>
      </c>
      <c r="L1886" s="10">
        <v>625.46579999999994</v>
      </c>
    </row>
    <row r="1887" spans="1:12" ht="14.4" x14ac:dyDescent="0.3">
      <c r="A1887" t="s">
        <v>3931</v>
      </c>
      <c r="B1887" s="1">
        <v>45644</v>
      </c>
      <c r="C1887" t="s">
        <v>431</v>
      </c>
      <c r="D1887" t="s">
        <v>1818</v>
      </c>
      <c r="E1887" t="s">
        <v>2013</v>
      </c>
      <c r="F1887" s="6">
        <v>1</v>
      </c>
      <c r="G1887" s="8">
        <v>891.62</v>
      </c>
      <c r="H1887" s="10">
        <v>891.62</v>
      </c>
      <c r="I1887" s="8">
        <f>salesfact[[#This Row],[Total Price ]]*J1887</f>
        <v>53.497199999999999</v>
      </c>
      <c r="J1887" s="9">
        <v>0.06</v>
      </c>
      <c r="K1887" s="4" t="s">
        <v>2046</v>
      </c>
      <c r="L1887" s="10">
        <v>838.12279999999998</v>
      </c>
    </row>
    <row r="1888" spans="1:12" ht="14.4" x14ac:dyDescent="0.3">
      <c r="A1888" t="s">
        <v>3932</v>
      </c>
      <c r="B1888" s="1">
        <v>45617</v>
      </c>
      <c r="C1888" t="s">
        <v>1307</v>
      </c>
      <c r="D1888" t="s">
        <v>1857</v>
      </c>
      <c r="E1888" t="s">
        <v>2020</v>
      </c>
      <c r="F1888" s="6">
        <v>2</v>
      </c>
      <c r="G1888" s="8">
        <v>558.9</v>
      </c>
      <c r="H1888" s="10">
        <v>1117.8</v>
      </c>
      <c r="I1888" s="8">
        <f>salesfact[[#This Row],[Total Price ]]*J1888</f>
        <v>55.89</v>
      </c>
      <c r="J1888" s="9">
        <v>0.05</v>
      </c>
      <c r="K1888" s="4" t="s">
        <v>2049</v>
      </c>
      <c r="L1888" s="10">
        <v>1061.9100000000001</v>
      </c>
    </row>
    <row r="1889" spans="1:12" ht="14.4" x14ac:dyDescent="0.3">
      <c r="A1889" t="s">
        <v>3933</v>
      </c>
      <c r="B1889" s="1">
        <v>45797</v>
      </c>
      <c r="C1889" t="s">
        <v>1221</v>
      </c>
      <c r="D1889" t="s">
        <v>1643</v>
      </c>
      <c r="E1889" t="s">
        <v>1985</v>
      </c>
      <c r="F1889" s="6">
        <v>2</v>
      </c>
      <c r="G1889" s="8">
        <v>99.04</v>
      </c>
      <c r="H1889" s="10">
        <v>198.08</v>
      </c>
      <c r="I1889" s="8">
        <f>salesfact[[#This Row],[Total Price ]]*J1889</f>
        <v>51.500800000000005</v>
      </c>
      <c r="J1889" s="9">
        <v>0.26</v>
      </c>
      <c r="K1889" s="4" t="s">
        <v>2049</v>
      </c>
      <c r="L1889" s="10">
        <v>146.57919999999999</v>
      </c>
    </row>
    <row r="1890" spans="1:12" ht="14.4" x14ac:dyDescent="0.3">
      <c r="A1890" t="s">
        <v>3934</v>
      </c>
      <c r="B1890" s="1">
        <v>45740</v>
      </c>
      <c r="C1890" t="s">
        <v>1044</v>
      </c>
      <c r="D1890" t="s">
        <v>1652</v>
      </c>
      <c r="E1890" t="s">
        <v>2001</v>
      </c>
      <c r="F1890" s="6">
        <v>4</v>
      </c>
      <c r="G1890" s="8">
        <v>625.13</v>
      </c>
      <c r="H1890" s="10">
        <v>2500.52</v>
      </c>
      <c r="I1890" s="8">
        <f>salesfact[[#This Row],[Total Price ]]*J1890</f>
        <v>150.03119999999998</v>
      </c>
      <c r="J1890" s="9">
        <v>0.06</v>
      </c>
      <c r="K1890" s="4" t="s">
        <v>2044</v>
      </c>
      <c r="L1890" s="10">
        <v>2350.4888000000001</v>
      </c>
    </row>
    <row r="1891" spans="1:12" ht="14.4" x14ac:dyDescent="0.3">
      <c r="A1891" t="s">
        <v>3935</v>
      </c>
      <c r="B1891" s="1">
        <v>45824</v>
      </c>
      <c r="C1891" t="s">
        <v>184</v>
      </c>
      <c r="D1891" t="s">
        <v>1783</v>
      </c>
      <c r="E1891" t="s">
        <v>2029</v>
      </c>
      <c r="F1891" s="6">
        <v>4</v>
      </c>
      <c r="G1891" s="8">
        <v>38.380000000000003</v>
      </c>
      <c r="H1891" s="10">
        <v>153.52000000000001</v>
      </c>
      <c r="I1891" s="8">
        <f>salesfact[[#This Row],[Total Price ]]*J1891</f>
        <v>24.563200000000002</v>
      </c>
      <c r="J1891" s="9">
        <v>0.16</v>
      </c>
      <c r="K1891" s="4" t="s">
        <v>2049</v>
      </c>
      <c r="L1891" s="10">
        <v>128.95679999999999</v>
      </c>
    </row>
    <row r="1892" spans="1:12" ht="14.4" x14ac:dyDescent="0.3">
      <c r="A1892" t="s">
        <v>3936</v>
      </c>
      <c r="B1892" s="1">
        <v>45404</v>
      </c>
      <c r="C1892" t="s">
        <v>1611</v>
      </c>
      <c r="D1892" t="s">
        <v>1948</v>
      </c>
      <c r="E1892" t="s">
        <v>2008</v>
      </c>
      <c r="F1892" s="6">
        <v>4</v>
      </c>
      <c r="G1892" s="8">
        <v>731.72</v>
      </c>
      <c r="H1892" s="10">
        <v>2926.88</v>
      </c>
      <c r="I1892" s="8">
        <f>salesfact[[#This Row],[Total Price ]]*J1892</f>
        <v>643.91359999999997</v>
      </c>
      <c r="J1892" s="9">
        <v>0.22</v>
      </c>
      <c r="K1892" s="4" t="s">
        <v>2049</v>
      </c>
      <c r="L1892" s="10">
        <v>2282.9663999999998</v>
      </c>
    </row>
    <row r="1893" spans="1:12" ht="14.4" x14ac:dyDescent="0.3">
      <c r="A1893" t="s">
        <v>3937</v>
      </c>
      <c r="B1893" s="1">
        <v>45916</v>
      </c>
      <c r="C1893" t="s">
        <v>1517</v>
      </c>
      <c r="D1893" t="s">
        <v>1909</v>
      </c>
      <c r="E1893" t="s">
        <v>2032</v>
      </c>
      <c r="F1893" s="6">
        <v>3</v>
      </c>
      <c r="G1893" s="8">
        <v>825.33</v>
      </c>
      <c r="H1893" s="10">
        <v>2475.9900000000002</v>
      </c>
      <c r="I1893" s="8">
        <f>salesfact[[#This Row],[Total Price ]]*J1893</f>
        <v>519.9579</v>
      </c>
      <c r="J1893" s="9">
        <v>0.21</v>
      </c>
      <c r="K1893" s="4" t="s">
        <v>2044</v>
      </c>
      <c r="L1893" s="10">
        <v>1956.0320999999999</v>
      </c>
    </row>
    <row r="1894" spans="1:12" ht="14.4" x14ac:dyDescent="0.3">
      <c r="A1894" t="s">
        <v>3938</v>
      </c>
      <c r="B1894" s="1">
        <v>45269</v>
      </c>
      <c r="C1894" t="s">
        <v>281</v>
      </c>
      <c r="D1894" t="s">
        <v>1876</v>
      </c>
      <c r="E1894" t="s">
        <v>2018</v>
      </c>
      <c r="F1894" s="6">
        <v>2</v>
      </c>
      <c r="G1894" s="8">
        <v>47.3</v>
      </c>
      <c r="H1894" s="10">
        <v>94.6</v>
      </c>
      <c r="I1894" s="8">
        <f>salesfact[[#This Row],[Total Price ]]*J1894</f>
        <v>0.94599999999999995</v>
      </c>
      <c r="J1894" s="9">
        <v>0.01</v>
      </c>
      <c r="K1894" s="4" t="s">
        <v>2046</v>
      </c>
      <c r="L1894" s="10">
        <v>93.653999999999996</v>
      </c>
    </row>
    <row r="1895" spans="1:12" ht="14.4" x14ac:dyDescent="0.3">
      <c r="A1895" t="s">
        <v>3939</v>
      </c>
      <c r="B1895" s="1">
        <v>45493</v>
      </c>
      <c r="C1895" t="s">
        <v>670</v>
      </c>
      <c r="D1895" t="s">
        <v>1882</v>
      </c>
      <c r="E1895" t="s">
        <v>2026</v>
      </c>
      <c r="F1895" s="6">
        <v>1</v>
      </c>
      <c r="G1895" s="8">
        <v>389.12</v>
      </c>
      <c r="H1895" s="10">
        <v>389.12</v>
      </c>
      <c r="I1895" s="8">
        <f>salesfact[[#This Row],[Total Price ]]*J1895</f>
        <v>70.041600000000003</v>
      </c>
      <c r="J1895" s="9">
        <v>0.18</v>
      </c>
      <c r="K1895" s="4" t="s">
        <v>2046</v>
      </c>
      <c r="L1895" s="10">
        <v>319.07839999999999</v>
      </c>
    </row>
    <row r="1896" spans="1:12" ht="14.4" x14ac:dyDescent="0.3">
      <c r="A1896" t="s">
        <v>3940</v>
      </c>
      <c r="B1896" s="1">
        <v>45558</v>
      </c>
      <c r="C1896" t="s">
        <v>1520</v>
      </c>
      <c r="D1896" t="s">
        <v>1912</v>
      </c>
      <c r="E1896" t="s">
        <v>2029</v>
      </c>
      <c r="F1896" s="6">
        <v>3</v>
      </c>
      <c r="G1896" s="8">
        <v>543.83000000000004</v>
      </c>
      <c r="H1896" s="10">
        <v>1631.4900000000002</v>
      </c>
      <c r="I1896" s="8">
        <f>salesfact[[#This Row],[Total Price ]]*J1896</f>
        <v>81.574500000000015</v>
      </c>
      <c r="J1896" s="9">
        <v>0.05</v>
      </c>
      <c r="K1896" s="4" t="s">
        <v>2044</v>
      </c>
      <c r="L1896" s="10">
        <v>1549.9155000000001</v>
      </c>
    </row>
    <row r="1897" spans="1:12" ht="14.4" x14ac:dyDescent="0.3">
      <c r="A1897" t="s">
        <v>3941</v>
      </c>
      <c r="B1897" s="1">
        <v>45423</v>
      </c>
      <c r="C1897" t="s">
        <v>133</v>
      </c>
      <c r="D1897" t="s">
        <v>1696</v>
      </c>
      <c r="E1897" t="s">
        <v>1976</v>
      </c>
      <c r="F1897" s="6">
        <v>2</v>
      </c>
      <c r="G1897" s="8">
        <v>660.27</v>
      </c>
      <c r="H1897" s="10">
        <v>1320.54</v>
      </c>
      <c r="I1897" s="8">
        <f>salesfact[[#This Row],[Total Price ]]*J1897</f>
        <v>13.205399999999999</v>
      </c>
      <c r="J1897" s="9">
        <v>0.01</v>
      </c>
      <c r="K1897" s="4" t="s">
        <v>2046</v>
      </c>
      <c r="L1897" s="10">
        <v>1307.3345999999999</v>
      </c>
    </row>
    <row r="1898" spans="1:12" ht="14.4" x14ac:dyDescent="0.3">
      <c r="A1898" t="s">
        <v>3942</v>
      </c>
      <c r="B1898" s="1">
        <v>45780</v>
      </c>
      <c r="C1898" t="s">
        <v>1458</v>
      </c>
      <c r="D1898" t="s">
        <v>1693</v>
      </c>
      <c r="E1898" t="s">
        <v>2001</v>
      </c>
      <c r="F1898" s="6">
        <v>4</v>
      </c>
      <c r="G1898" s="8">
        <v>729.31</v>
      </c>
      <c r="H1898" s="10">
        <v>2917.24</v>
      </c>
      <c r="I1898" s="8">
        <f>salesfact[[#This Row],[Total Price ]]*J1898</f>
        <v>87.517199999999988</v>
      </c>
      <c r="J1898" s="9">
        <v>0.03</v>
      </c>
      <c r="K1898" s="4" t="s">
        <v>2044</v>
      </c>
      <c r="L1898" s="10">
        <v>2829.7228</v>
      </c>
    </row>
    <row r="1899" spans="1:12" ht="14.4" x14ac:dyDescent="0.3">
      <c r="A1899" t="s">
        <v>3943</v>
      </c>
      <c r="B1899" s="1">
        <v>45345</v>
      </c>
      <c r="C1899" t="s">
        <v>1419</v>
      </c>
      <c r="D1899" t="s">
        <v>1927</v>
      </c>
      <c r="E1899" t="s">
        <v>1995</v>
      </c>
      <c r="F1899" s="6">
        <v>2</v>
      </c>
      <c r="G1899" s="8">
        <v>152.91</v>
      </c>
      <c r="H1899" s="10">
        <v>305.82</v>
      </c>
      <c r="I1899" s="8">
        <f>salesfact[[#This Row],[Total Price ]]*J1899</f>
        <v>73.396799999999999</v>
      </c>
      <c r="J1899" s="9">
        <v>0.24</v>
      </c>
      <c r="K1899" s="4" t="s">
        <v>2046</v>
      </c>
      <c r="L1899" s="10">
        <v>232.42320000000001</v>
      </c>
    </row>
    <row r="1900" spans="1:12" ht="14.4" x14ac:dyDescent="0.3">
      <c r="A1900" t="s">
        <v>3944</v>
      </c>
      <c r="B1900" s="1">
        <v>45344</v>
      </c>
      <c r="C1900" t="s">
        <v>1528</v>
      </c>
      <c r="D1900" t="s">
        <v>1888</v>
      </c>
      <c r="E1900" t="s">
        <v>2020</v>
      </c>
      <c r="F1900" s="6">
        <v>4</v>
      </c>
      <c r="G1900" s="8">
        <v>592.14</v>
      </c>
      <c r="H1900" s="10">
        <v>2368.56</v>
      </c>
      <c r="I1900" s="8">
        <f>salesfact[[#This Row],[Total Price ]]*J1900</f>
        <v>284.22719999999998</v>
      </c>
      <c r="J1900" s="9">
        <v>0.12</v>
      </c>
      <c r="K1900" s="4" t="s">
        <v>2049</v>
      </c>
      <c r="L1900" s="10">
        <v>2084.3328000000001</v>
      </c>
    </row>
    <row r="1901" spans="1:12" ht="14.4" x14ac:dyDescent="0.3">
      <c r="A1901" t="s">
        <v>3945</v>
      </c>
      <c r="B1901" s="1">
        <v>45525</v>
      </c>
      <c r="C1901" t="s">
        <v>292</v>
      </c>
      <c r="D1901" t="s">
        <v>1900</v>
      </c>
      <c r="E1901" t="s">
        <v>2013</v>
      </c>
      <c r="F1901" s="6">
        <v>1</v>
      </c>
      <c r="G1901" s="8">
        <v>984.37</v>
      </c>
      <c r="H1901" s="10">
        <v>984.37</v>
      </c>
      <c r="I1901" s="8">
        <f>salesfact[[#This Row],[Total Price ]]*J1901</f>
        <v>0</v>
      </c>
      <c r="J1901" s="9">
        <v>0</v>
      </c>
      <c r="K1901" s="4" t="s">
        <v>2046</v>
      </c>
      <c r="L1901" s="10">
        <v>984.37</v>
      </c>
    </row>
    <row r="1902" spans="1:12" ht="14.4" x14ac:dyDescent="0.3">
      <c r="A1902" t="s">
        <v>3946</v>
      </c>
      <c r="B1902" s="1">
        <v>45329</v>
      </c>
      <c r="C1902" t="s">
        <v>1046</v>
      </c>
      <c r="D1902" t="s">
        <v>1643</v>
      </c>
      <c r="E1902" t="s">
        <v>2013</v>
      </c>
      <c r="F1902" s="6">
        <v>2</v>
      </c>
      <c r="G1902" s="8">
        <v>237.59</v>
      </c>
      <c r="H1902" s="10">
        <v>475.18</v>
      </c>
      <c r="I1902" s="8">
        <f>salesfact[[#This Row],[Total Price ]]*J1902</f>
        <v>57.021599999999999</v>
      </c>
      <c r="J1902" s="9">
        <v>0.12</v>
      </c>
      <c r="K1902" s="4" t="s">
        <v>2044</v>
      </c>
      <c r="L1902" s="10">
        <v>418.15839999999997</v>
      </c>
    </row>
    <row r="1903" spans="1:12" ht="14.4" x14ac:dyDescent="0.3">
      <c r="A1903" t="s">
        <v>3947</v>
      </c>
      <c r="B1903" s="1">
        <v>45250</v>
      </c>
      <c r="C1903" t="s">
        <v>1450</v>
      </c>
      <c r="D1903" t="s">
        <v>1735</v>
      </c>
      <c r="E1903" t="s">
        <v>2001</v>
      </c>
      <c r="F1903" s="6">
        <v>1</v>
      </c>
      <c r="G1903" s="8">
        <v>52.06</v>
      </c>
      <c r="H1903" s="10">
        <v>52.06</v>
      </c>
      <c r="I1903" s="8">
        <f>salesfact[[#This Row],[Total Price ]]*J1903</f>
        <v>14.056200000000002</v>
      </c>
      <c r="J1903" s="9">
        <v>0.27</v>
      </c>
      <c r="K1903" s="4" t="s">
        <v>2049</v>
      </c>
      <c r="L1903" s="10">
        <v>38.003799999999998</v>
      </c>
    </row>
    <row r="1904" spans="1:12" ht="14.4" x14ac:dyDescent="0.3">
      <c r="A1904" t="s">
        <v>3948</v>
      </c>
      <c r="B1904" s="1">
        <v>45691</v>
      </c>
      <c r="C1904" t="s">
        <v>1512</v>
      </c>
      <c r="D1904" t="s">
        <v>1652</v>
      </c>
      <c r="E1904" t="s">
        <v>1976</v>
      </c>
      <c r="F1904" s="6">
        <v>2</v>
      </c>
      <c r="G1904" s="8">
        <v>594.63</v>
      </c>
      <c r="H1904" s="10">
        <v>1189.26</v>
      </c>
      <c r="I1904" s="8">
        <f>salesfact[[#This Row],[Total Price ]]*J1904</f>
        <v>142.71119999999999</v>
      </c>
      <c r="J1904" s="9">
        <v>0.12</v>
      </c>
      <c r="K1904" s="4" t="s">
        <v>2044</v>
      </c>
      <c r="L1904" s="10">
        <v>1046.5488</v>
      </c>
    </row>
    <row r="1905" spans="1:12" ht="14.4" x14ac:dyDescent="0.3">
      <c r="A1905" t="s">
        <v>3949</v>
      </c>
      <c r="B1905" s="1">
        <v>45644</v>
      </c>
      <c r="C1905" t="s">
        <v>657</v>
      </c>
      <c r="D1905" t="s">
        <v>1652</v>
      </c>
      <c r="E1905" t="s">
        <v>1971</v>
      </c>
      <c r="F1905" s="6">
        <v>3</v>
      </c>
      <c r="G1905" s="8">
        <v>476.1</v>
      </c>
      <c r="H1905" s="10">
        <v>1428.3000000000002</v>
      </c>
      <c r="I1905" s="8">
        <f>salesfact[[#This Row],[Total Price ]]*J1905</f>
        <v>71.415000000000006</v>
      </c>
      <c r="J1905" s="9">
        <v>0.05</v>
      </c>
      <c r="K1905" s="4" t="s">
        <v>2049</v>
      </c>
      <c r="L1905" s="10">
        <v>1356.885</v>
      </c>
    </row>
    <row r="1906" spans="1:12" ht="14.4" x14ac:dyDescent="0.3">
      <c r="A1906" t="s">
        <v>3950</v>
      </c>
      <c r="B1906" s="1">
        <v>45514</v>
      </c>
      <c r="C1906" t="s">
        <v>288</v>
      </c>
      <c r="D1906" t="s">
        <v>1848</v>
      </c>
      <c r="E1906" t="s">
        <v>1995</v>
      </c>
      <c r="F1906" s="6">
        <v>1</v>
      </c>
      <c r="G1906" s="8">
        <v>546.47</v>
      </c>
      <c r="H1906" s="10">
        <v>546.47</v>
      </c>
      <c r="I1906" s="8">
        <f>salesfact[[#This Row],[Total Price ]]*J1906</f>
        <v>43.717600000000004</v>
      </c>
      <c r="J1906" s="9">
        <v>0.08</v>
      </c>
      <c r="K1906" s="4" t="s">
        <v>2049</v>
      </c>
      <c r="L1906" s="10">
        <v>502.75240000000002</v>
      </c>
    </row>
    <row r="1907" spans="1:12" ht="14.4" x14ac:dyDescent="0.3">
      <c r="A1907" t="s">
        <v>3951</v>
      </c>
      <c r="B1907" s="1">
        <v>45760</v>
      </c>
      <c r="C1907" t="s">
        <v>685</v>
      </c>
      <c r="D1907" t="s">
        <v>1891</v>
      </c>
      <c r="E1907" t="s">
        <v>2013</v>
      </c>
      <c r="F1907" s="6">
        <v>1</v>
      </c>
      <c r="G1907" s="8">
        <v>979.49</v>
      </c>
      <c r="H1907" s="10">
        <v>979.49</v>
      </c>
      <c r="I1907" s="8">
        <f>salesfact[[#This Row],[Total Price ]]*J1907</f>
        <v>186.10310000000001</v>
      </c>
      <c r="J1907" s="9">
        <v>0.19</v>
      </c>
      <c r="K1907" s="4" t="s">
        <v>2049</v>
      </c>
      <c r="L1907" s="10">
        <v>793.38690000000008</v>
      </c>
    </row>
    <row r="1908" spans="1:12" ht="14.4" x14ac:dyDescent="0.3">
      <c r="A1908" t="s">
        <v>3952</v>
      </c>
      <c r="B1908" s="1">
        <v>45289</v>
      </c>
      <c r="C1908" t="s">
        <v>743</v>
      </c>
      <c r="D1908" t="s">
        <v>1708</v>
      </c>
      <c r="E1908" t="s">
        <v>1980</v>
      </c>
      <c r="F1908" s="6">
        <v>3</v>
      </c>
      <c r="G1908" s="8">
        <v>988.53</v>
      </c>
      <c r="H1908" s="10">
        <v>2965.59</v>
      </c>
      <c r="I1908" s="8">
        <f>salesfact[[#This Row],[Total Price ]]*J1908</f>
        <v>889.67700000000002</v>
      </c>
      <c r="J1908" s="9">
        <v>0.3</v>
      </c>
      <c r="K1908" s="4" t="s">
        <v>2049</v>
      </c>
      <c r="L1908" s="10">
        <v>2075.913</v>
      </c>
    </row>
    <row r="1909" spans="1:12" ht="14.4" x14ac:dyDescent="0.3">
      <c r="A1909" t="s">
        <v>3953</v>
      </c>
      <c r="B1909" s="1">
        <v>45704</v>
      </c>
      <c r="C1909" t="s">
        <v>930</v>
      </c>
      <c r="D1909" t="s">
        <v>1894</v>
      </c>
      <c r="E1909" t="s">
        <v>1985</v>
      </c>
      <c r="F1909" s="6">
        <v>4</v>
      </c>
      <c r="G1909" s="8">
        <v>849.29</v>
      </c>
      <c r="H1909" s="10">
        <v>3397.16</v>
      </c>
      <c r="I1909" s="8">
        <f>salesfact[[#This Row],[Total Price ]]*J1909</f>
        <v>883.26160000000004</v>
      </c>
      <c r="J1909" s="9">
        <v>0.26</v>
      </c>
      <c r="K1909" s="4" t="s">
        <v>2044</v>
      </c>
      <c r="L1909" s="10">
        <v>2513.8984</v>
      </c>
    </row>
    <row r="1910" spans="1:12" ht="14.4" x14ac:dyDescent="0.3">
      <c r="A1910" t="s">
        <v>3954</v>
      </c>
      <c r="B1910" s="1">
        <v>45318</v>
      </c>
      <c r="C1910" t="s">
        <v>1195</v>
      </c>
      <c r="D1910" t="s">
        <v>1951</v>
      </c>
      <c r="E1910" t="s">
        <v>2018</v>
      </c>
      <c r="F1910" s="6">
        <v>2</v>
      </c>
      <c r="G1910" s="8">
        <v>452.29</v>
      </c>
      <c r="H1910" s="10">
        <v>904.58</v>
      </c>
      <c r="I1910" s="8">
        <f>salesfact[[#This Row],[Total Price ]]*J1910</f>
        <v>9.0457999999999998</v>
      </c>
      <c r="J1910" s="9">
        <v>0.01</v>
      </c>
      <c r="K1910" s="4" t="s">
        <v>2049</v>
      </c>
      <c r="L1910" s="10">
        <v>895.53420000000006</v>
      </c>
    </row>
    <row r="1911" spans="1:12" ht="14.4" x14ac:dyDescent="0.3">
      <c r="A1911" t="s">
        <v>3955</v>
      </c>
      <c r="B1911" s="1">
        <v>45495</v>
      </c>
      <c r="C1911" t="s">
        <v>1486</v>
      </c>
      <c r="D1911" t="s">
        <v>1827</v>
      </c>
      <c r="E1911" t="s">
        <v>2029</v>
      </c>
      <c r="F1911" s="6">
        <v>2</v>
      </c>
      <c r="G1911" s="8">
        <v>810.81</v>
      </c>
      <c r="H1911" s="10">
        <v>1621.62</v>
      </c>
      <c r="I1911" s="8">
        <f>salesfact[[#This Row],[Total Price ]]*J1911</f>
        <v>178.37819999999999</v>
      </c>
      <c r="J1911" s="9">
        <v>0.11</v>
      </c>
      <c r="K1911" s="4" t="s">
        <v>2049</v>
      </c>
      <c r="L1911" s="10">
        <v>1443.2418</v>
      </c>
    </row>
    <row r="1912" spans="1:12" ht="14.4" x14ac:dyDescent="0.3">
      <c r="A1912" t="s">
        <v>3956</v>
      </c>
      <c r="B1912" s="1">
        <v>45560</v>
      </c>
      <c r="C1912" t="s">
        <v>162</v>
      </c>
      <c r="D1912" t="s">
        <v>1848</v>
      </c>
      <c r="E1912" t="s">
        <v>2001</v>
      </c>
      <c r="F1912" s="6">
        <v>1</v>
      </c>
      <c r="G1912" s="8">
        <v>846.67</v>
      </c>
      <c r="H1912" s="10">
        <v>846.67</v>
      </c>
      <c r="I1912" s="8">
        <f>salesfact[[#This Row],[Total Price ]]*J1912</f>
        <v>84.667000000000002</v>
      </c>
      <c r="J1912" s="9">
        <v>0.1</v>
      </c>
      <c r="K1912" s="4" t="s">
        <v>2049</v>
      </c>
      <c r="L1912" s="10">
        <v>762.00299999999993</v>
      </c>
    </row>
    <row r="1913" spans="1:12" ht="14.4" x14ac:dyDescent="0.3">
      <c r="A1913" t="s">
        <v>3957</v>
      </c>
      <c r="B1913" s="1">
        <v>45367</v>
      </c>
      <c r="C1913" t="s">
        <v>100</v>
      </c>
      <c r="D1913" t="s">
        <v>1731</v>
      </c>
      <c r="E1913" t="s">
        <v>1995</v>
      </c>
      <c r="F1913" s="6">
        <v>4</v>
      </c>
      <c r="G1913" s="8">
        <v>73.55</v>
      </c>
      <c r="H1913" s="10">
        <v>294.2</v>
      </c>
      <c r="I1913" s="8">
        <f>salesfact[[#This Row],[Total Price ]]*J1913</f>
        <v>70.60799999999999</v>
      </c>
      <c r="J1913" s="9">
        <v>0.24</v>
      </c>
      <c r="K1913" s="4" t="s">
        <v>2049</v>
      </c>
      <c r="L1913" s="10">
        <v>223.59200000000001</v>
      </c>
    </row>
    <row r="1914" spans="1:12" ht="14.4" x14ac:dyDescent="0.3">
      <c r="A1914" t="s">
        <v>3958</v>
      </c>
      <c r="B1914" s="1">
        <v>45861</v>
      </c>
      <c r="C1914" t="s">
        <v>1004</v>
      </c>
      <c r="D1914" t="s">
        <v>1942</v>
      </c>
      <c r="E1914" t="s">
        <v>1995</v>
      </c>
      <c r="F1914" s="6">
        <v>1</v>
      </c>
      <c r="G1914" s="8">
        <v>882.03</v>
      </c>
      <c r="H1914" s="10">
        <v>882.03</v>
      </c>
      <c r="I1914" s="8">
        <f>salesfact[[#This Row],[Total Price ]]*J1914</f>
        <v>35.281199999999998</v>
      </c>
      <c r="J1914" s="9">
        <v>0.04</v>
      </c>
      <c r="K1914" s="4" t="s">
        <v>2049</v>
      </c>
      <c r="L1914" s="10">
        <v>846.74879999999996</v>
      </c>
    </row>
    <row r="1915" spans="1:12" ht="14.4" x14ac:dyDescent="0.3">
      <c r="A1915" t="s">
        <v>3959</v>
      </c>
      <c r="B1915" s="1">
        <v>45589</v>
      </c>
      <c r="C1915" t="s">
        <v>56</v>
      </c>
      <c r="D1915" t="s">
        <v>1725</v>
      </c>
      <c r="E1915" t="s">
        <v>2018</v>
      </c>
      <c r="F1915" s="6">
        <v>1</v>
      </c>
      <c r="G1915" s="8">
        <v>958.44</v>
      </c>
      <c r="H1915" s="10">
        <v>958.44</v>
      </c>
      <c r="I1915" s="8">
        <f>salesfact[[#This Row],[Total Price ]]*J1915</f>
        <v>201.2724</v>
      </c>
      <c r="J1915" s="9">
        <v>0.21</v>
      </c>
      <c r="K1915" s="4" t="s">
        <v>2044</v>
      </c>
      <c r="L1915" s="10">
        <v>757.16760000000011</v>
      </c>
    </row>
    <row r="1916" spans="1:12" ht="14.4" x14ac:dyDescent="0.3">
      <c r="A1916" t="s">
        <v>3960</v>
      </c>
      <c r="B1916" s="1">
        <v>45560</v>
      </c>
      <c r="C1916" t="s">
        <v>56</v>
      </c>
      <c r="D1916" t="s">
        <v>1963</v>
      </c>
      <c r="E1916" t="s">
        <v>1980</v>
      </c>
      <c r="F1916" s="6">
        <v>1</v>
      </c>
      <c r="G1916" s="8">
        <v>716.29</v>
      </c>
      <c r="H1916" s="10">
        <v>716.29</v>
      </c>
      <c r="I1916" s="8">
        <f>salesfact[[#This Row],[Total Price ]]*J1916</f>
        <v>7.1628999999999996</v>
      </c>
      <c r="J1916" s="9">
        <v>0.01</v>
      </c>
      <c r="K1916" s="4" t="s">
        <v>2046</v>
      </c>
      <c r="L1916" s="10">
        <v>709.12709999999993</v>
      </c>
    </row>
    <row r="1917" spans="1:12" ht="14.4" x14ac:dyDescent="0.3">
      <c r="A1917" t="s">
        <v>3961</v>
      </c>
      <c r="B1917" s="1">
        <v>45408</v>
      </c>
      <c r="C1917" t="s">
        <v>1134</v>
      </c>
      <c r="D1917" t="s">
        <v>1677</v>
      </c>
      <c r="E1917" t="s">
        <v>2023</v>
      </c>
      <c r="F1917" s="6">
        <v>2</v>
      </c>
      <c r="G1917" s="8">
        <v>409.14</v>
      </c>
      <c r="H1917" s="10">
        <v>818.28</v>
      </c>
      <c r="I1917" s="8">
        <f>salesfact[[#This Row],[Total Price ]]*J1917</f>
        <v>8.1828000000000003</v>
      </c>
      <c r="J1917" s="9">
        <v>0.01</v>
      </c>
      <c r="K1917" s="4" t="s">
        <v>2046</v>
      </c>
      <c r="L1917" s="10">
        <v>810.09719999999993</v>
      </c>
    </row>
    <row r="1918" spans="1:12" ht="14.4" x14ac:dyDescent="0.3">
      <c r="A1918" t="s">
        <v>3962</v>
      </c>
      <c r="B1918" s="1">
        <v>45714</v>
      </c>
      <c r="C1918" t="s">
        <v>374</v>
      </c>
      <c r="D1918" t="s">
        <v>1963</v>
      </c>
      <c r="E1918" t="s">
        <v>2005</v>
      </c>
      <c r="F1918" s="6">
        <v>4</v>
      </c>
      <c r="G1918" s="8">
        <v>261.73</v>
      </c>
      <c r="H1918" s="10">
        <v>1046.92</v>
      </c>
      <c r="I1918" s="8">
        <f>salesfact[[#This Row],[Total Price ]]*J1918</f>
        <v>104.69200000000001</v>
      </c>
      <c r="J1918" s="9">
        <v>0.1</v>
      </c>
      <c r="K1918" s="4" t="s">
        <v>2046</v>
      </c>
      <c r="L1918" s="10">
        <v>942.22800000000007</v>
      </c>
    </row>
    <row r="1919" spans="1:12" ht="14.4" x14ac:dyDescent="0.3">
      <c r="A1919" t="s">
        <v>3963</v>
      </c>
      <c r="B1919" s="1">
        <v>45661</v>
      </c>
      <c r="C1919" t="s">
        <v>1540</v>
      </c>
      <c r="D1919" t="s">
        <v>1689</v>
      </c>
      <c r="E1919" t="s">
        <v>1971</v>
      </c>
      <c r="F1919" s="6">
        <v>2</v>
      </c>
      <c r="G1919" s="8">
        <v>687.35</v>
      </c>
      <c r="H1919" s="10">
        <v>1374.7</v>
      </c>
      <c r="I1919" s="8">
        <f>salesfact[[#This Row],[Total Price ]]*J1919</f>
        <v>274.94</v>
      </c>
      <c r="J1919" s="9">
        <v>0.2</v>
      </c>
      <c r="K1919" s="4" t="s">
        <v>2049</v>
      </c>
      <c r="L1919" s="10">
        <v>1099.76</v>
      </c>
    </row>
    <row r="1920" spans="1:12" ht="14.4" x14ac:dyDescent="0.3">
      <c r="A1920" t="s">
        <v>3964</v>
      </c>
      <c r="B1920" s="1">
        <v>45921</v>
      </c>
      <c r="C1920" t="s">
        <v>784</v>
      </c>
      <c r="D1920" t="s">
        <v>1918</v>
      </c>
      <c r="E1920" t="s">
        <v>2001</v>
      </c>
      <c r="F1920" s="6">
        <v>2</v>
      </c>
      <c r="G1920" s="8">
        <v>30.14</v>
      </c>
      <c r="H1920" s="10">
        <v>60.28</v>
      </c>
      <c r="I1920" s="8">
        <f>salesfact[[#This Row],[Total Price ]]*J1920</f>
        <v>12.658799999999999</v>
      </c>
      <c r="J1920" s="9">
        <v>0.21</v>
      </c>
      <c r="K1920" s="4" t="s">
        <v>2044</v>
      </c>
      <c r="L1920" s="10">
        <v>47.621200000000002</v>
      </c>
    </row>
    <row r="1921" spans="1:12" ht="14.4" x14ac:dyDescent="0.3">
      <c r="A1921" t="s">
        <v>3965</v>
      </c>
      <c r="B1921" s="1">
        <v>45651</v>
      </c>
      <c r="C1921" t="s">
        <v>431</v>
      </c>
      <c r="D1921" t="s">
        <v>1763</v>
      </c>
      <c r="E1921" t="s">
        <v>2001</v>
      </c>
      <c r="F1921" s="6">
        <v>3</v>
      </c>
      <c r="G1921" s="8">
        <v>570.12</v>
      </c>
      <c r="H1921" s="10">
        <v>1710.3600000000001</v>
      </c>
      <c r="I1921" s="8">
        <f>salesfact[[#This Row],[Total Price ]]*J1921</f>
        <v>205.2432</v>
      </c>
      <c r="J1921" s="9">
        <v>0.12</v>
      </c>
      <c r="K1921" s="4" t="s">
        <v>2046</v>
      </c>
      <c r="L1921" s="10">
        <v>1505.1168</v>
      </c>
    </row>
    <row r="1922" spans="1:12" ht="14.4" x14ac:dyDescent="0.3">
      <c r="A1922" t="s">
        <v>3966</v>
      </c>
      <c r="B1922" s="1">
        <v>45883</v>
      </c>
      <c r="C1922" t="s">
        <v>1014</v>
      </c>
      <c r="D1922" t="s">
        <v>1897</v>
      </c>
      <c r="E1922" t="s">
        <v>2032</v>
      </c>
      <c r="F1922" s="6">
        <v>3</v>
      </c>
      <c r="G1922" s="8">
        <v>401.87</v>
      </c>
      <c r="H1922" s="10">
        <v>1205.6100000000001</v>
      </c>
      <c r="I1922" s="8">
        <f>salesfact[[#This Row],[Total Price ]]*J1922</f>
        <v>349.62690000000003</v>
      </c>
      <c r="J1922" s="9">
        <v>0.28999999999999998</v>
      </c>
      <c r="K1922" s="4" t="s">
        <v>2049</v>
      </c>
      <c r="L1922" s="10">
        <v>855.98310000000004</v>
      </c>
    </row>
    <row r="1923" spans="1:12" ht="14.4" x14ac:dyDescent="0.3">
      <c r="A1923" t="s">
        <v>3967</v>
      </c>
      <c r="B1923" s="1">
        <v>45624</v>
      </c>
      <c r="C1923" t="s">
        <v>1620</v>
      </c>
      <c r="D1923" t="s">
        <v>1903</v>
      </c>
      <c r="E1923" t="s">
        <v>2013</v>
      </c>
      <c r="F1923" s="6">
        <v>4</v>
      </c>
      <c r="G1923" s="8">
        <v>619.35</v>
      </c>
      <c r="H1923" s="10">
        <v>2477.4</v>
      </c>
      <c r="I1923" s="8">
        <f>salesfact[[#This Row],[Total Price ]]*J1923</f>
        <v>743.22</v>
      </c>
      <c r="J1923" s="9">
        <v>0.3</v>
      </c>
      <c r="K1923" s="4" t="s">
        <v>2044</v>
      </c>
      <c r="L1923" s="10">
        <v>1734.18</v>
      </c>
    </row>
    <row r="1924" spans="1:12" ht="14.4" x14ac:dyDescent="0.3">
      <c r="A1924" t="s">
        <v>3968</v>
      </c>
      <c r="B1924" s="1">
        <v>45276</v>
      </c>
      <c r="C1924" t="s">
        <v>903</v>
      </c>
      <c r="D1924" t="s">
        <v>1801</v>
      </c>
      <c r="E1924" t="s">
        <v>2026</v>
      </c>
      <c r="F1924" s="6">
        <v>4</v>
      </c>
      <c r="G1924" s="8">
        <v>569.36</v>
      </c>
      <c r="H1924" s="10">
        <v>2277.44</v>
      </c>
      <c r="I1924" s="8">
        <f>salesfact[[#This Row],[Total Price ]]*J1924</f>
        <v>614.90880000000004</v>
      </c>
      <c r="J1924" s="9">
        <v>0.27</v>
      </c>
      <c r="K1924" s="4" t="s">
        <v>2046</v>
      </c>
      <c r="L1924" s="10">
        <v>1662.5311999999999</v>
      </c>
    </row>
    <row r="1925" spans="1:12" ht="14.4" x14ac:dyDescent="0.3">
      <c r="A1925" t="s">
        <v>3969</v>
      </c>
      <c r="B1925" s="1">
        <v>45344</v>
      </c>
      <c r="C1925" t="s">
        <v>1568</v>
      </c>
      <c r="D1925" t="s">
        <v>1741</v>
      </c>
      <c r="E1925" t="s">
        <v>1988</v>
      </c>
      <c r="F1925" s="6">
        <v>2</v>
      </c>
      <c r="G1925" s="8">
        <v>846.35</v>
      </c>
      <c r="H1925" s="10">
        <v>1692.7</v>
      </c>
      <c r="I1925" s="8">
        <f>salesfact[[#This Row],[Total Price ]]*J1925</f>
        <v>507.81</v>
      </c>
      <c r="J1925" s="9">
        <v>0.3</v>
      </c>
      <c r="K1925" s="4" t="s">
        <v>2049</v>
      </c>
      <c r="L1925" s="10">
        <v>1184.8900000000001</v>
      </c>
    </row>
    <row r="1926" spans="1:12" ht="14.4" x14ac:dyDescent="0.3">
      <c r="A1926" t="s">
        <v>3970</v>
      </c>
      <c r="B1926" s="1">
        <v>45849</v>
      </c>
      <c r="C1926" t="s">
        <v>1458</v>
      </c>
      <c r="D1926" t="s">
        <v>1750</v>
      </c>
      <c r="E1926" t="s">
        <v>1980</v>
      </c>
      <c r="F1926" s="6">
        <v>1</v>
      </c>
      <c r="G1926" s="8">
        <v>788.45</v>
      </c>
      <c r="H1926" s="10">
        <v>788.45</v>
      </c>
      <c r="I1926" s="8">
        <f>salesfact[[#This Row],[Total Price ]]*J1926</f>
        <v>228.65049999999999</v>
      </c>
      <c r="J1926" s="9">
        <v>0.28999999999999998</v>
      </c>
      <c r="K1926" s="4" t="s">
        <v>2046</v>
      </c>
      <c r="L1926" s="10">
        <v>559.79949999999997</v>
      </c>
    </row>
    <row r="1927" spans="1:12" ht="14.4" x14ac:dyDescent="0.3">
      <c r="A1927" t="s">
        <v>3971</v>
      </c>
      <c r="B1927" s="1">
        <v>45880</v>
      </c>
      <c r="C1927" t="s">
        <v>1243</v>
      </c>
      <c r="D1927" t="s">
        <v>1766</v>
      </c>
      <c r="E1927" t="s">
        <v>2013</v>
      </c>
      <c r="F1927" s="6">
        <v>2</v>
      </c>
      <c r="G1927" s="8">
        <v>338.81</v>
      </c>
      <c r="H1927" s="10">
        <v>677.62</v>
      </c>
      <c r="I1927" s="8">
        <f>salesfact[[#This Row],[Total Price ]]*J1927</f>
        <v>47.433400000000006</v>
      </c>
      <c r="J1927" s="9">
        <v>7.0000000000000007E-2</v>
      </c>
      <c r="K1927" s="4" t="s">
        <v>2049</v>
      </c>
      <c r="L1927" s="10">
        <v>630.1866</v>
      </c>
    </row>
    <row r="1928" spans="1:12" ht="14.4" x14ac:dyDescent="0.3">
      <c r="A1928" t="s">
        <v>3972</v>
      </c>
      <c r="B1928" s="1">
        <v>45907</v>
      </c>
      <c r="C1928" t="s">
        <v>141</v>
      </c>
      <c r="D1928" t="s">
        <v>1696</v>
      </c>
      <c r="E1928" t="s">
        <v>1992</v>
      </c>
      <c r="F1928" s="6">
        <v>4</v>
      </c>
      <c r="G1928" s="8">
        <v>94.48</v>
      </c>
      <c r="H1928" s="10">
        <v>377.92</v>
      </c>
      <c r="I1928" s="8">
        <f>salesfact[[#This Row],[Total Price ]]*J1928</f>
        <v>22.6752</v>
      </c>
      <c r="J1928" s="9">
        <v>0.06</v>
      </c>
      <c r="K1928" s="4" t="s">
        <v>2049</v>
      </c>
      <c r="L1928" s="10">
        <v>355.2448</v>
      </c>
    </row>
    <row r="1929" spans="1:12" ht="14.4" x14ac:dyDescent="0.3">
      <c r="A1929" t="s">
        <v>3973</v>
      </c>
      <c r="B1929" s="1">
        <v>45545</v>
      </c>
      <c r="C1929" t="s">
        <v>1570</v>
      </c>
      <c r="D1929" t="s">
        <v>1714</v>
      </c>
      <c r="E1929" t="s">
        <v>2016</v>
      </c>
      <c r="F1929" s="6">
        <v>3</v>
      </c>
      <c r="G1929" s="8">
        <v>941.85</v>
      </c>
      <c r="H1929" s="10">
        <v>2825.55</v>
      </c>
      <c r="I1929" s="8">
        <f>salesfact[[#This Row],[Total Price ]]*J1929</f>
        <v>452.08800000000002</v>
      </c>
      <c r="J1929" s="9">
        <v>0.16</v>
      </c>
      <c r="K1929" s="4" t="s">
        <v>2046</v>
      </c>
      <c r="L1929" s="10">
        <v>2373.462</v>
      </c>
    </row>
    <row r="1930" spans="1:12" ht="14.4" x14ac:dyDescent="0.3">
      <c r="A1930" t="s">
        <v>3974</v>
      </c>
      <c r="B1930" s="1">
        <v>45257</v>
      </c>
      <c r="C1930" t="s">
        <v>638</v>
      </c>
      <c r="D1930" t="s">
        <v>1798</v>
      </c>
      <c r="E1930" t="s">
        <v>1992</v>
      </c>
      <c r="F1930" s="6">
        <v>2</v>
      </c>
      <c r="G1930" s="8">
        <v>336.97</v>
      </c>
      <c r="H1930" s="10">
        <v>673.94</v>
      </c>
      <c r="I1930" s="8">
        <f>salesfact[[#This Row],[Total Price ]]*J1930</f>
        <v>94.351600000000019</v>
      </c>
      <c r="J1930" s="9">
        <v>0.14000000000000001</v>
      </c>
      <c r="K1930" s="4" t="s">
        <v>2046</v>
      </c>
      <c r="L1930" s="10">
        <v>579.58840000000009</v>
      </c>
    </row>
    <row r="1931" spans="1:12" ht="14.4" x14ac:dyDescent="0.3">
      <c r="A1931" t="s">
        <v>3975</v>
      </c>
      <c r="B1931" s="1">
        <v>45466</v>
      </c>
      <c r="C1931" t="s">
        <v>1098</v>
      </c>
      <c r="D1931" t="s">
        <v>1659</v>
      </c>
      <c r="E1931" t="s">
        <v>1992</v>
      </c>
      <c r="F1931" s="6">
        <v>2</v>
      </c>
      <c r="G1931" s="8">
        <v>344.16</v>
      </c>
      <c r="H1931" s="10">
        <v>688.32</v>
      </c>
      <c r="I1931" s="8">
        <f>salesfact[[#This Row],[Total Price ]]*J1931</f>
        <v>61.948800000000006</v>
      </c>
      <c r="J1931" s="9">
        <v>0.09</v>
      </c>
      <c r="K1931" s="4" t="s">
        <v>2046</v>
      </c>
      <c r="L1931" s="10">
        <v>626.37120000000004</v>
      </c>
    </row>
    <row r="1932" spans="1:12" ht="14.4" x14ac:dyDescent="0.3">
      <c r="A1932" t="s">
        <v>3976</v>
      </c>
      <c r="B1932" s="1">
        <v>45847</v>
      </c>
      <c r="C1932" t="s">
        <v>1068</v>
      </c>
      <c r="D1932" t="s">
        <v>1808</v>
      </c>
      <c r="E1932" t="s">
        <v>2005</v>
      </c>
      <c r="F1932" s="6">
        <v>1</v>
      </c>
      <c r="G1932" s="8">
        <v>841.53</v>
      </c>
      <c r="H1932" s="10">
        <v>841.53</v>
      </c>
      <c r="I1932" s="8">
        <f>salesfact[[#This Row],[Total Price ]]*J1932</f>
        <v>126.22949999999999</v>
      </c>
      <c r="J1932" s="9">
        <v>0.15</v>
      </c>
      <c r="K1932" s="4" t="s">
        <v>2044</v>
      </c>
      <c r="L1932" s="10">
        <v>715.30049999999994</v>
      </c>
    </row>
    <row r="1933" spans="1:12" ht="14.4" x14ac:dyDescent="0.3">
      <c r="A1933" t="s">
        <v>3977</v>
      </c>
      <c r="B1933" s="1">
        <v>45825</v>
      </c>
      <c r="C1933" t="s">
        <v>1428</v>
      </c>
      <c r="D1933" t="s">
        <v>1915</v>
      </c>
      <c r="E1933" t="s">
        <v>2026</v>
      </c>
      <c r="F1933" s="6">
        <v>3</v>
      </c>
      <c r="G1933" s="8">
        <v>63.36</v>
      </c>
      <c r="H1933" s="10">
        <v>190.07999999999998</v>
      </c>
      <c r="I1933" s="8">
        <f>salesfact[[#This Row],[Total Price ]]*J1933</f>
        <v>55.12319999999999</v>
      </c>
      <c r="J1933" s="9">
        <v>0.28999999999999998</v>
      </c>
      <c r="K1933" s="4" t="s">
        <v>2049</v>
      </c>
      <c r="L1933" s="10">
        <v>134.95679999999999</v>
      </c>
    </row>
    <row r="1934" spans="1:12" ht="14.4" x14ac:dyDescent="0.3">
      <c r="A1934" t="s">
        <v>3978</v>
      </c>
      <c r="B1934" s="1">
        <v>45839</v>
      </c>
      <c r="C1934" t="s">
        <v>1620</v>
      </c>
      <c r="D1934" t="s">
        <v>1900</v>
      </c>
      <c r="E1934" t="s">
        <v>2001</v>
      </c>
      <c r="F1934" s="6">
        <v>2</v>
      </c>
      <c r="G1934" s="8">
        <v>552.49</v>
      </c>
      <c r="H1934" s="10">
        <v>1104.98</v>
      </c>
      <c r="I1934" s="8">
        <f>salesfact[[#This Row],[Total Price ]]*J1934</f>
        <v>110.498</v>
      </c>
      <c r="J1934" s="9">
        <v>0.1</v>
      </c>
      <c r="K1934" s="4" t="s">
        <v>2044</v>
      </c>
      <c r="L1934" s="10">
        <v>994.48200000000008</v>
      </c>
    </row>
    <row r="1935" spans="1:12" ht="14.4" x14ac:dyDescent="0.3">
      <c r="A1935" t="s">
        <v>3979</v>
      </c>
      <c r="B1935" s="1">
        <v>45720</v>
      </c>
      <c r="C1935" t="s">
        <v>874</v>
      </c>
      <c r="D1935" t="s">
        <v>1731</v>
      </c>
      <c r="E1935" t="s">
        <v>1995</v>
      </c>
      <c r="F1935" s="6">
        <v>3</v>
      </c>
      <c r="G1935" s="8">
        <v>447.38</v>
      </c>
      <c r="H1935" s="10">
        <v>1342.1399999999999</v>
      </c>
      <c r="I1935" s="8">
        <f>salesfact[[#This Row],[Total Price ]]*J1935</f>
        <v>40.264199999999995</v>
      </c>
      <c r="J1935" s="9">
        <v>0.03</v>
      </c>
      <c r="K1935" s="4" t="s">
        <v>2044</v>
      </c>
      <c r="L1935" s="10">
        <v>1301.8758</v>
      </c>
    </row>
    <row r="1936" spans="1:12" ht="14.4" x14ac:dyDescent="0.3">
      <c r="A1936" t="s">
        <v>3980</v>
      </c>
      <c r="B1936" s="1">
        <v>45250</v>
      </c>
      <c r="C1936" t="s">
        <v>1500</v>
      </c>
      <c r="D1936" t="s">
        <v>1885</v>
      </c>
      <c r="E1936" t="s">
        <v>2032</v>
      </c>
      <c r="F1936" s="6">
        <v>1</v>
      </c>
      <c r="G1936" s="8">
        <v>727.7</v>
      </c>
      <c r="H1936" s="10">
        <v>727.7</v>
      </c>
      <c r="I1936" s="8">
        <f>salesfact[[#This Row],[Total Price ]]*J1936</f>
        <v>152.81700000000001</v>
      </c>
      <c r="J1936" s="9">
        <v>0.21</v>
      </c>
      <c r="K1936" s="4" t="s">
        <v>2049</v>
      </c>
      <c r="L1936" s="10">
        <v>574.88300000000004</v>
      </c>
    </row>
    <row r="1937" spans="1:12" ht="14.4" x14ac:dyDescent="0.3">
      <c r="A1937" t="s">
        <v>3981</v>
      </c>
      <c r="B1937" s="1">
        <v>45258</v>
      </c>
      <c r="C1937" t="s">
        <v>1464</v>
      </c>
      <c r="D1937" t="s">
        <v>1818</v>
      </c>
      <c r="E1937" t="s">
        <v>1998</v>
      </c>
      <c r="F1937" s="6">
        <v>4</v>
      </c>
      <c r="G1937" s="8">
        <v>581.34</v>
      </c>
      <c r="H1937" s="10">
        <v>2325.36</v>
      </c>
      <c r="I1937" s="8">
        <f>salesfact[[#This Row],[Total Price ]]*J1937</f>
        <v>186.02880000000002</v>
      </c>
      <c r="J1937" s="9">
        <v>0.08</v>
      </c>
      <c r="K1937" s="4" t="s">
        <v>2044</v>
      </c>
      <c r="L1937" s="10">
        <v>2139.3312000000001</v>
      </c>
    </row>
    <row r="1938" spans="1:12" ht="14.4" x14ac:dyDescent="0.3">
      <c r="A1938" t="s">
        <v>3982</v>
      </c>
      <c r="B1938" s="1">
        <v>45793</v>
      </c>
      <c r="C1938" t="s">
        <v>420</v>
      </c>
      <c r="D1938" t="s">
        <v>1863</v>
      </c>
      <c r="E1938" t="s">
        <v>1976</v>
      </c>
      <c r="F1938" s="6">
        <v>1</v>
      </c>
      <c r="G1938" s="8">
        <v>338.83</v>
      </c>
      <c r="H1938" s="10">
        <v>338.83</v>
      </c>
      <c r="I1938" s="8">
        <f>salesfact[[#This Row],[Total Price ]]*J1938</f>
        <v>64.377700000000004</v>
      </c>
      <c r="J1938" s="9">
        <v>0.19</v>
      </c>
      <c r="K1938" s="4" t="s">
        <v>2046</v>
      </c>
      <c r="L1938" s="10">
        <v>274.45229999999998</v>
      </c>
    </row>
    <row r="1939" spans="1:12" ht="14.4" x14ac:dyDescent="0.3">
      <c r="A1939" t="s">
        <v>3983</v>
      </c>
      <c r="B1939" s="1">
        <v>45265</v>
      </c>
      <c r="C1939" t="s">
        <v>1026</v>
      </c>
      <c r="D1939" t="s">
        <v>1811</v>
      </c>
      <c r="E1939" t="s">
        <v>2016</v>
      </c>
      <c r="F1939" s="6">
        <v>4</v>
      </c>
      <c r="G1939" s="8">
        <v>568.80999999999995</v>
      </c>
      <c r="H1939" s="10">
        <v>2275.2399999999998</v>
      </c>
      <c r="I1939" s="8">
        <f>salesfact[[#This Row],[Total Price ]]*J1939</f>
        <v>568.80999999999995</v>
      </c>
      <c r="J1939" s="9">
        <v>0.25</v>
      </c>
      <c r="K1939" s="4" t="s">
        <v>2044</v>
      </c>
      <c r="L1939" s="10">
        <v>1706.43</v>
      </c>
    </row>
    <row r="1940" spans="1:12" ht="14.4" x14ac:dyDescent="0.3">
      <c r="A1940" t="s">
        <v>3984</v>
      </c>
      <c r="B1940" s="1">
        <v>45607</v>
      </c>
      <c r="C1940" t="s">
        <v>1287</v>
      </c>
      <c r="D1940" t="s">
        <v>1848</v>
      </c>
      <c r="E1940" t="s">
        <v>2026</v>
      </c>
      <c r="F1940" s="6">
        <v>2</v>
      </c>
      <c r="G1940" s="8">
        <v>352.63</v>
      </c>
      <c r="H1940" s="10">
        <v>705.26</v>
      </c>
      <c r="I1940" s="8">
        <f>salesfact[[#This Row],[Total Price ]]*J1940</f>
        <v>105.789</v>
      </c>
      <c r="J1940" s="9">
        <v>0.15</v>
      </c>
      <c r="K1940" s="4" t="s">
        <v>2046</v>
      </c>
      <c r="L1940" s="10">
        <v>599.471</v>
      </c>
    </row>
    <row r="1941" spans="1:12" ht="14.4" x14ac:dyDescent="0.3">
      <c r="A1941" t="s">
        <v>3985</v>
      </c>
      <c r="B1941" s="1">
        <v>45382</v>
      </c>
      <c r="C1941" t="s">
        <v>623</v>
      </c>
      <c r="D1941" t="s">
        <v>1954</v>
      </c>
      <c r="E1941" t="s">
        <v>2016</v>
      </c>
      <c r="F1941" s="6">
        <v>2</v>
      </c>
      <c r="G1941" s="8">
        <v>629.86</v>
      </c>
      <c r="H1941" s="10">
        <v>1259.72</v>
      </c>
      <c r="I1941" s="8">
        <f>salesfact[[#This Row],[Total Price ]]*J1941</f>
        <v>188.958</v>
      </c>
      <c r="J1941" s="9">
        <v>0.15</v>
      </c>
      <c r="K1941" s="4" t="s">
        <v>2046</v>
      </c>
      <c r="L1941" s="10">
        <v>1070.7619999999999</v>
      </c>
    </row>
    <row r="1942" spans="1:12" ht="14.4" x14ac:dyDescent="0.3">
      <c r="A1942" t="s">
        <v>3986</v>
      </c>
      <c r="B1942" s="1">
        <v>45793</v>
      </c>
      <c r="C1942" t="s">
        <v>1614</v>
      </c>
      <c r="D1942" t="s">
        <v>1960</v>
      </c>
      <c r="E1942" t="s">
        <v>1985</v>
      </c>
      <c r="F1942" s="6">
        <v>3</v>
      </c>
      <c r="G1942" s="8">
        <v>212.08</v>
      </c>
      <c r="H1942" s="10">
        <v>636.24</v>
      </c>
      <c r="I1942" s="8">
        <f>salesfact[[#This Row],[Total Price ]]*J1942</f>
        <v>44.536800000000007</v>
      </c>
      <c r="J1942" s="9">
        <v>7.0000000000000007E-2</v>
      </c>
      <c r="K1942" s="4" t="s">
        <v>2044</v>
      </c>
      <c r="L1942" s="10">
        <v>591.70319999999992</v>
      </c>
    </row>
    <row r="1943" spans="1:12" ht="14.4" x14ac:dyDescent="0.3">
      <c r="A1943" t="s">
        <v>3987</v>
      </c>
      <c r="B1943" s="1">
        <v>45590</v>
      </c>
      <c r="C1943" t="s">
        <v>638</v>
      </c>
      <c r="D1943" t="s">
        <v>1836</v>
      </c>
      <c r="E1943" t="s">
        <v>1980</v>
      </c>
      <c r="F1943" s="6">
        <v>3</v>
      </c>
      <c r="G1943" s="8">
        <v>878.62</v>
      </c>
      <c r="H1943" s="10">
        <v>2635.86</v>
      </c>
      <c r="I1943" s="8">
        <f>salesfact[[#This Row],[Total Price ]]*J1943</f>
        <v>131.79300000000001</v>
      </c>
      <c r="J1943" s="9">
        <v>0.05</v>
      </c>
      <c r="K1943" s="4" t="s">
        <v>2046</v>
      </c>
      <c r="L1943" s="10">
        <v>2504.067</v>
      </c>
    </row>
    <row r="1944" spans="1:12" ht="14.4" x14ac:dyDescent="0.3">
      <c r="A1944" t="s">
        <v>3988</v>
      </c>
      <c r="B1944" s="1">
        <v>45679</v>
      </c>
      <c r="C1944" t="s">
        <v>949</v>
      </c>
      <c r="D1944" t="s">
        <v>1906</v>
      </c>
      <c r="E1944" t="s">
        <v>2008</v>
      </c>
      <c r="F1944" s="6">
        <v>4</v>
      </c>
      <c r="G1944" s="8">
        <v>87.83</v>
      </c>
      <c r="H1944" s="10">
        <v>351.32</v>
      </c>
      <c r="I1944" s="8">
        <f>salesfact[[#This Row],[Total Price ]]*J1944</f>
        <v>80.803600000000003</v>
      </c>
      <c r="J1944" s="9">
        <v>0.23</v>
      </c>
      <c r="K1944" s="4" t="s">
        <v>2046</v>
      </c>
      <c r="L1944" s="10">
        <v>270.51639999999998</v>
      </c>
    </row>
    <row r="1945" spans="1:12" ht="14.4" x14ac:dyDescent="0.3">
      <c r="A1945" t="s">
        <v>3989</v>
      </c>
      <c r="B1945" s="1">
        <v>45814</v>
      </c>
      <c r="C1945" t="s">
        <v>993</v>
      </c>
      <c r="D1945" t="s">
        <v>1833</v>
      </c>
      <c r="E1945" t="s">
        <v>2005</v>
      </c>
      <c r="F1945" s="6">
        <v>3</v>
      </c>
      <c r="G1945" s="8">
        <v>442.64</v>
      </c>
      <c r="H1945" s="10">
        <v>1327.92</v>
      </c>
      <c r="I1945" s="8">
        <f>salesfact[[#This Row],[Total Price ]]*J1945</f>
        <v>199.18800000000002</v>
      </c>
      <c r="J1945" s="9">
        <v>0.15</v>
      </c>
      <c r="K1945" s="4" t="s">
        <v>2049</v>
      </c>
      <c r="L1945" s="10">
        <v>1128.732</v>
      </c>
    </row>
    <row r="1946" spans="1:12" ht="14.4" x14ac:dyDescent="0.3">
      <c r="A1946" t="s">
        <v>3990</v>
      </c>
      <c r="B1946" s="1">
        <v>45795</v>
      </c>
      <c r="C1946" t="s">
        <v>410</v>
      </c>
      <c r="D1946" t="s">
        <v>1776</v>
      </c>
      <c r="E1946" t="s">
        <v>1980</v>
      </c>
      <c r="F1946" s="6">
        <v>3</v>
      </c>
      <c r="G1946" s="8">
        <v>410.04</v>
      </c>
      <c r="H1946" s="10">
        <v>1230.1200000000001</v>
      </c>
      <c r="I1946" s="8">
        <f>salesfact[[#This Row],[Total Price ]]*J1946</f>
        <v>110.71080000000001</v>
      </c>
      <c r="J1946" s="9">
        <v>0.09</v>
      </c>
      <c r="K1946" s="4" t="s">
        <v>2049</v>
      </c>
      <c r="L1946" s="10">
        <v>1119.4092000000001</v>
      </c>
    </row>
    <row r="1947" spans="1:12" ht="14.4" x14ac:dyDescent="0.3">
      <c r="A1947" t="s">
        <v>3991</v>
      </c>
      <c r="B1947" s="1">
        <v>45797</v>
      </c>
      <c r="C1947" t="s">
        <v>547</v>
      </c>
      <c r="D1947" t="s">
        <v>1948</v>
      </c>
      <c r="E1947" t="s">
        <v>2026</v>
      </c>
      <c r="F1947" s="6">
        <v>1</v>
      </c>
      <c r="G1947" s="8">
        <v>355.31</v>
      </c>
      <c r="H1947" s="10">
        <v>355.31</v>
      </c>
      <c r="I1947" s="8">
        <f>salesfact[[#This Row],[Total Price ]]*J1947</f>
        <v>95.933700000000002</v>
      </c>
      <c r="J1947" s="9">
        <v>0.27</v>
      </c>
      <c r="K1947" s="4" t="s">
        <v>2044</v>
      </c>
      <c r="L1947" s="10">
        <v>259.37630000000001</v>
      </c>
    </row>
    <row r="1948" spans="1:12" ht="14.4" x14ac:dyDescent="0.3">
      <c r="A1948" t="s">
        <v>3992</v>
      </c>
      <c r="B1948" s="1">
        <v>45607</v>
      </c>
      <c r="C1948" t="s">
        <v>1290</v>
      </c>
      <c r="D1948" t="s">
        <v>1677</v>
      </c>
      <c r="E1948" t="s">
        <v>2016</v>
      </c>
      <c r="F1948" s="6">
        <v>4</v>
      </c>
      <c r="G1948" s="8">
        <v>243.13</v>
      </c>
      <c r="H1948" s="10">
        <v>972.52</v>
      </c>
      <c r="I1948" s="8">
        <f>salesfact[[#This Row],[Total Price ]]*J1948</f>
        <v>243.13</v>
      </c>
      <c r="J1948" s="9">
        <v>0.25</v>
      </c>
      <c r="K1948" s="4" t="s">
        <v>2049</v>
      </c>
      <c r="L1948" s="10">
        <v>729.39</v>
      </c>
    </row>
    <row r="1949" spans="1:12" ht="14.4" x14ac:dyDescent="0.3">
      <c r="A1949" t="s">
        <v>3993</v>
      </c>
      <c r="B1949" s="1">
        <v>45614</v>
      </c>
      <c r="C1949" t="s">
        <v>852</v>
      </c>
      <c r="D1949" t="s">
        <v>1842</v>
      </c>
      <c r="E1949" t="s">
        <v>2011</v>
      </c>
      <c r="F1949" s="6">
        <v>2</v>
      </c>
      <c r="G1949" s="8">
        <v>410.63</v>
      </c>
      <c r="H1949" s="10">
        <v>821.26</v>
      </c>
      <c r="I1949" s="8">
        <f>salesfact[[#This Row],[Total Price ]]*J1949</f>
        <v>229.95280000000002</v>
      </c>
      <c r="J1949" s="9">
        <v>0.28000000000000003</v>
      </c>
      <c r="K1949" s="4" t="s">
        <v>2049</v>
      </c>
      <c r="L1949" s="10">
        <v>591.30719999999997</v>
      </c>
    </row>
    <row r="1950" spans="1:12" ht="14.4" x14ac:dyDescent="0.3">
      <c r="A1950" t="s">
        <v>3994</v>
      </c>
      <c r="B1950" s="1">
        <v>45293</v>
      </c>
      <c r="C1950" t="s">
        <v>1432</v>
      </c>
      <c r="D1950" t="s">
        <v>1948</v>
      </c>
      <c r="E1950" t="s">
        <v>2008</v>
      </c>
      <c r="F1950" s="6">
        <v>4</v>
      </c>
      <c r="G1950" s="8">
        <v>101.25</v>
      </c>
      <c r="H1950" s="10">
        <v>405</v>
      </c>
      <c r="I1950" s="8">
        <f>salesfact[[#This Row],[Total Price ]]*J1950</f>
        <v>64.8</v>
      </c>
      <c r="J1950" s="9">
        <v>0.16</v>
      </c>
      <c r="K1950" s="4" t="s">
        <v>2046</v>
      </c>
      <c r="L1950" s="10">
        <v>340.2</v>
      </c>
    </row>
    <row r="1951" spans="1:12" ht="14.4" x14ac:dyDescent="0.3">
      <c r="A1951" t="s">
        <v>3995</v>
      </c>
      <c r="B1951" s="1">
        <v>45301</v>
      </c>
      <c r="C1951" t="s">
        <v>842</v>
      </c>
      <c r="D1951" t="s">
        <v>1668</v>
      </c>
      <c r="E1951" t="s">
        <v>2026</v>
      </c>
      <c r="F1951" s="6">
        <v>4</v>
      </c>
      <c r="G1951" s="8">
        <v>716.39</v>
      </c>
      <c r="H1951" s="10">
        <v>2865.56</v>
      </c>
      <c r="I1951" s="8">
        <f>salesfact[[#This Row],[Total Price ]]*J1951</f>
        <v>85.966799999999992</v>
      </c>
      <c r="J1951" s="9">
        <v>0.03</v>
      </c>
      <c r="K1951" s="4" t="s">
        <v>2046</v>
      </c>
      <c r="L1951" s="10">
        <v>2779.5931999999998</v>
      </c>
    </row>
    <row r="1952" spans="1:12" ht="14.4" x14ac:dyDescent="0.3">
      <c r="A1952" t="s">
        <v>3996</v>
      </c>
      <c r="B1952" s="1">
        <v>45311</v>
      </c>
      <c r="C1952" t="s">
        <v>413</v>
      </c>
      <c r="D1952" t="s">
        <v>1885</v>
      </c>
      <c r="E1952" t="s">
        <v>1976</v>
      </c>
      <c r="F1952" s="6">
        <v>1</v>
      </c>
      <c r="G1952" s="8">
        <v>721.74</v>
      </c>
      <c r="H1952" s="10">
        <v>721.74</v>
      </c>
      <c r="I1952" s="8">
        <f>salesfact[[#This Row],[Total Price ]]*J1952</f>
        <v>173.2176</v>
      </c>
      <c r="J1952" s="9">
        <v>0.24</v>
      </c>
      <c r="K1952" s="4" t="s">
        <v>2046</v>
      </c>
      <c r="L1952" s="10">
        <v>548.52240000000006</v>
      </c>
    </row>
    <row r="1953" spans="1:12" ht="14.4" x14ac:dyDescent="0.3">
      <c r="A1953" t="s">
        <v>3997</v>
      </c>
      <c r="B1953" s="1">
        <v>45702</v>
      </c>
      <c r="C1953" t="s">
        <v>261</v>
      </c>
      <c r="D1953" t="s">
        <v>1851</v>
      </c>
      <c r="E1953" t="s">
        <v>2011</v>
      </c>
      <c r="F1953" s="6">
        <v>2</v>
      </c>
      <c r="G1953" s="8">
        <v>527.91</v>
      </c>
      <c r="H1953" s="10">
        <v>1055.82</v>
      </c>
      <c r="I1953" s="8">
        <f>salesfact[[#This Row],[Total Price ]]*J1953</f>
        <v>21.116399999999999</v>
      </c>
      <c r="J1953" s="9">
        <v>0.02</v>
      </c>
      <c r="K1953" s="4" t="s">
        <v>2044</v>
      </c>
      <c r="L1953" s="10">
        <v>1034.7036000000001</v>
      </c>
    </row>
    <row r="1954" spans="1:12" ht="14.4" x14ac:dyDescent="0.3">
      <c r="A1954" t="s">
        <v>3998</v>
      </c>
      <c r="B1954" s="1">
        <v>45525</v>
      </c>
      <c r="C1954" t="s">
        <v>1122</v>
      </c>
      <c r="D1954" t="s">
        <v>1821</v>
      </c>
      <c r="E1954" t="s">
        <v>2016</v>
      </c>
      <c r="F1954" s="6">
        <v>2</v>
      </c>
      <c r="G1954" s="8">
        <v>945.92</v>
      </c>
      <c r="H1954" s="10">
        <v>1891.84</v>
      </c>
      <c r="I1954" s="8">
        <f>salesfact[[#This Row],[Total Price ]]*J1954</f>
        <v>359.44959999999998</v>
      </c>
      <c r="J1954" s="9">
        <v>0.19</v>
      </c>
      <c r="K1954" s="4" t="s">
        <v>2049</v>
      </c>
      <c r="L1954" s="10">
        <v>1532.3904</v>
      </c>
    </row>
    <row r="1955" spans="1:12" ht="14.4" x14ac:dyDescent="0.3">
      <c r="A1955" t="s">
        <v>3999</v>
      </c>
      <c r="B1955" s="1">
        <v>45780</v>
      </c>
      <c r="C1955" t="s">
        <v>363</v>
      </c>
      <c r="D1955" t="s">
        <v>1833</v>
      </c>
      <c r="E1955" t="s">
        <v>2026</v>
      </c>
      <c r="F1955" s="6">
        <v>2</v>
      </c>
      <c r="G1955" s="8">
        <v>981.35</v>
      </c>
      <c r="H1955" s="10">
        <v>1962.7</v>
      </c>
      <c r="I1955" s="8">
        <f>salesfact[[#This Row],[Total Price ]]*J1955</f>
        <v>314.03200000000004</v>
      </c>
      <c r="J1955" s="9">
        <v>0.16</v>
      </c>
      <c r="K1955" s="4" t="s">
        <v>2046</v>
      </c>
      <c r="L1955" s="10">
        <v>1648.6679999999999</v>
      </c>
    </row>
    <row r="1956" spans="1:12" ht="14.4" x14ac:dyDescent="0.3">
      <c r="A1956" t="s">
        <v>4000</v>
      </c>
      <c r="B1956" s="1">
        <v>45819</v>
      </c>
      <c r="C1956" t="s">
        <v>834</v>
      </c>
      <c r="D1956" t="s">
        <v>1842</v>
      </c>
      <c r="E1956" t="s">
        <v>1985</v>
      </c>
      <c r="F1956" s="6">
        <v>1</v>
      </c>
      <c r="G1956" s="8">
        <v>913.99</v>
      </c>
      <c r="H1956" s="10">
        <v>913.99</v>
      </c>
      <c r="I1956" s="8">
        <f>salesfact[[#This Row],[Total Price ]]*J1956</f>
        <v>127.95860000000002</v>
      </c>
      <c r="J1956" s="9">
        <v>0.14000000000000001</v>
      </c>
      <c r="K1956" s="4" t="s">
        <v>2044</v>
      </c>
      <c r="L1956" s="10">
        <v>786.03139999999996</v>
      </c>
    </row>
    <row r="1957" spans="1:12" ht="14.4" x14ac:dyDescent="0.3">
      <c r="A1957" t="s">
        <v>4001</v>
      </c>
      <c r="B1957" s="1">
        <v>45863</v>
      </c>
      <c r="C1957" t="s">
        <v>71</v>
      </c>
      <c r="D1957" t="s">
        <v>1863</v>
      </c>
      <c r="E1957" t="s">
        <v>2001</v>
      </c>
      <c r="F1957" s="6">
        <v>4</v>
      </c>
      <c r="G1957" s="8">
        <v>270.69</v>
      </c>
      <c r="H1957" s="10">
        <v>1082.76</v>
      </c>
      <c r="I1957" s="8">
        <f>salesfact[[#This Row],[Total Price ]]*J1957</f>
        <v>194.89679999999998</v>
      </c>
      <c r="J1957" s="9">
        <v>0.18</v>
      </c>
      <c r="K1957" s="4" t="s">
        <v>2046</v>
      </c>
      <c r="L1957" s="10">
        <v>887.86320000000001</v>
      </c>
    </row>
    <row r="1958" spans="1:12" ht="14.4" x14ac:dyDescent="0.3">
      <c r="A1958" t="s">
        <v>4002</v>
      </c>
      <c r="B1958" s="1">
        <v>45687</v>
      </c>
      <c r="C1958" t="s">
        <v>638</v>
      </c>
      <c r="D1958" t="s">
        <v>1897</v>
      </c>
      <c r="E1958" t="s">
        <v>1995</v>
      </c>
      <c r="F1958" s="6">
        <v>3</v>
      </c>
      <c r="G1958" s="8">
        <v>998.58</v>
      </c>
      <c r="H1958" s="10">
        <v>2995.7400000000002</v>
      </c>
      <c r="I1958" s="8">
        <f>salesfact[[#This Row],[Total Price ]]*J1958</f>
        <v>59.914800000000007</v>
      </c>
      <c r="J1958" s="9">
        <v>0.02</v>
      </c>
      <c r="K1958" s="4" t="s">
        <v>2044</v>
      </c>
      <c r="L1958" s="10">
        <v>2935.8252000000002</v>
      </c>
    </row>
    <row r="1959" spans="1:12" ht="14.4" x14ac:dyDescent="0.3">
      <c r="A1959" t="s">
        <v>4003</v>
      </c>
      <c r="B1959" s="1">
        <v>45806</v>
      </c>
      <c r="C1959" t="s">
        <v>1515</v>
      </c>
      <c r="D1959" t="s">
        <v>1772</v>
      </c>
      <c r="E1959" t="s">
        <v>2005</v>
      </c>
      <c r="F1959" s="6">
        <v>3</v>
      </c>
      <c r="G1959" s="8">
        <v>765.12</v>
      </c>
      <c r="H1959" s="10">
        <v>2295.36</v>
      </c>
      <c r="I1959" s="8">
        <f>salesfact[[#This Row],[Total Price ]]*J1959</f>
        <v>413.16480000000001</v>
      </c>
      <c r="J1959" s="9">
        <v>0.18</v>
      </c>
      <c r="K1959" s="4" t="s">
        <v>2044</v>
      </c>
      <c r="L1959" s="10">
        <v>1882.1952000000001</v>
      </c>
    </row>
    <row r="1960" spans="1:12" ht="14.4" x14ac:dyDescent="0.3">
      <c r="A1960" t="s">
        <v>4004</v>
      </c>
      <c r="B1960" s="1">
        <v>45216</v>
      </c>
      <c r="C1960" t="s">
        <v>331</v>
      </c>
      <c r="D1960" t="s">
        <v>1857</v>
      </c>
      <c r="E1960" t="s">
        <v>2032</v>
      </c>
      <c r="F1960" s="6">
        <v>3</v>
      </c>
      <c r="G1960" s="8">
        <v>449.99</v>
      </c>
      <c r="H1960" s="10">
        <v>1349.97</v>
      </c>
      <c r="I1960" s="8">
        <f>salesfact[[#This Row],[Total Price ]]*J1960</f>
        <v>229.49490000000003</v>
      </c>
      <c r="J1960" s="9">
        <v>0.17</v>
      </c>
      <c r="K1960" s="4" t="s">
        <v>2049</v>
      </c>
      <c r="L1960" s="10">
        <v>1120.4751000000001</v>
      </c>
    </row>
    <row r="1961" spans="1:12" ht="14.4" x14ac:dyDescent="0.3">
      <c r="A1961" t="s">
        <v>4005</v>
      </c>
      <c r="B1961" s="1">
        <v>45639</v>
      </c>
      <c r="C1961" t="s">
        <v>920</v>
      </c>
      <c r="D1961" t="s">
        <v>1792</v>
      </c>
      <c r="E1961" t="s">
        <v>2011</v>
      </c>
      <c r="F1961" s="6">
        <v>2</v>
      </c>
      <c r="G1961" s="8">
        <v>249.02</v>
      </c>
      <c r="H1961" s="10">
        <v>498.04</v>
      </c>
      <c r="I1961" s="8">
        <f>salesfact[[#This Row],[Total Price ]]*J1961</f>
        <v>4.9804000000000004</v>
      </c>
      <c r="J1961" s="9">
        <v>0.01</v>
      </c>
      <c r="K1961" s="4" t="s">
        <v>2049</v>
      </c>
      <c r="L1961" s="10">
        <v>493.05959999999999</v>
      </c>
    </row>
    <row r="1962" spans="1:12" ht="14.4" x14ac:dyDescent="0.3">
      <c r="A1962" t="s">
        <v>4006</v>
      </c>
      <c r="B1962" s="1">
        <v>45454</v>
      </c>
      <c r="C1962" t="s">
        <v>562</v>
      </c>
      <c r="D1962" t="s">
        <v>1836</v>
      </c>
      <c r="E1962" t="s">
        <v>2032</v>
      </c>
      <c r="F1962" s="6">
        <v>3</v>
      </c>
      <c r="G1962" s="8">
        <v>223.64</v>
      </c>
      <c r="H1962" s="10">
        <v>670.92</v>
      </c>
      <c r="I1962" s="8">
        <f>salesfact[[#This Row],[Total Price ]]*J1962</f>
        <v>33.545999999999999</v>
      </c>
      <c r="J1962" s="9">
        <v>0.05</v>
      </c>
      <c r="K1962" s="4" t="s">
        <v>2044</v>
      </c>
      <c r="L1962" s="10">
        <v>637.37399999999991</v>
      </c>
    </row>
    <row r="1963" spans="1:12" ht="14.4" x14ac:dyDescent="0.3">
      <c r="A1963" t="s">
        <v>4007</v>
      </c>
      <c r="B1963" s="1">
        <v>45934</v>
      </c>
      <c r="C1963" t="s">
        <v>457</v>
      </c>
      <c r="D1963" t="s">
        <v>1731</v>
      </c>
      <c r="E1963" t="s">
        <v>1988</v>
      </c>
      <c r="F1963" s="6">
        <v>2</v>
      </c>
      <c r="G1963" s="8">
        <v>92.94</v>
      </c>
      <c r="H1963" s="10">
        <v>185.88</v>
      </c>
      <c r="I1963" s="8">
        <f>salesfact[[#This Row],[Total Price ]]*J1963</f>
        <v>22.305599999999998</v>
      </c>
      <c r="J1963" s="9">
        <v>0.12</v>
      </c>
      <c r="K1963" s="4" t="s">
        <v>2044</v>
      </c>
      <c r="L1963" s="10">
        <v>163.5744</v>
      </c>
    </row>
    <row r="1964" spans="1:12" ht="14.4" x14ac:dyDescent="0.3">
      <c r="A1964" t="s">
        <v>4008</v>
      </c>
      <c r="B1964" s="1">
        <v>45401</v>
      </c>
      <c r="C1964" t="s">
        <v>1246</v>
      </c>
      <c r="D1964" t="s">
        <v>1704</v>
      </c>
      <c r="E1964" t="s">
        <v>1980</v>
      </c>
      <c r="F1964" s="6">
        <v>4</v>
      </c>
      <c r="G1964" s="8">
        <v>268.3</v>
      </c>
      <c r="H1964" s="10">
        <v>1073.2</v>
      </c>
      <c r="I1964" s="8">
        <f>salesfact[[#This Row],[Total Price ]]*J1964</f>
        <v>21.464000000000002</v>
      </c>
      <c r="J1964" s="9">
        <v>0.02</v>
      </c>
      <c r="K1964" s="4" t="s">
        <v>2049</v>
      </c>
      <c r="L1964" s="10">
        <v>1051.7360000000001</v>
      </c>
    </row>
    <row r="1965" spans="1:12" ht="14.4" x14ac:dyDescent="0.3">
      <c r="A1965" t="s">
        <v>4009</v>
      </c>
      <c r="B1965" s="1">
        <v>45770</v>
      </c>
      <c r="C1965" t="s">
        <v>1479</v>
      </c>
      <c r="D1965" t="s">
        <v>1842</v>
      </c>
      <c r="E1965" t="s">
        <v>2032</v>
      </c>
      <c r="F1965" s="6">
        <v>4</v>
      </c>
      <c r="G1965" s="8">
        <v>835.61</v>
      </c>
      <c r="H1965" s="10">
        <v>3342.44</v>
      </c>
      <c r="I1965" s="8">
        <f>salesfact[[#This Row],[Total Price ]]*J1965</f>
        <v>100.2732</v>
      </c>
      <c r="J1965" s="9">
        <v>0.03</v>
      </c>
      <c r="K1965" s="4" t="s">
        <v>2044</v>
      </c>
      <c r="L1965" s="10">
        <v>3242.1668</v>
      </c>
    </row>
    <row r="1966" spans="1:12" ht="14.4" x14ac:dyDescent="0.3">
      <c r="A1966" t="s">
        <v>4010</v>
      </c>
      <c r="B1966" s="1">
        <v>45405</v>
      </c>
      <c r="C1966" t="s">
        <v>1311</v>
      </c>
      <c r="D1966" t="s">
        <v>1869</v>
      </c>
      <c r="E1966" t="s">
        <v>1992</v>
      </c>
      <c r="F1966" s="6">
        <v>3</v>
      </c>
      <c r="G1966" s="8">
        <v>120.97</v>
      </c>
      <c r="H1966" s="10">
        <v>362.90999999999997</v>
      </c>
      <c r="I1966" s="8">
        <f>salesfact[[#This Row],[Total Price ]]*J1966</f>
        <v>39.920099999999998</v>
      </c>
      <c r="J1966" s="9">
        <v>0.11</v>
      </c>
      <c r="K1966" s="4" t="s">
        <v>2044</v>
      </c>
      <c r="L1966" s="10">
        <v>322.98989999999998</v>
      </c>
    </row>
    <row r="1967" spans="1:12" ht="14.4" x14ac:dyDescent="0.3">
      <c r="A1967" t="s">
        <v>4011</v>
      </c>
      <c r="B1967" s="1">
        <v>45424</v>
      </c>
      <c r="C1967" t="s">
        <v>158</v>
      </c>
      <c r="D1967" t="s">
        <v>1783</v>
      </c>
      <c r="E1967" t="s">
        <v>2005</v>
      </c>
      <c r="F1967" s="6">
        <v>2</v>
      </c>
      <c r="G1967" s="8">
        <v>26.36</v>
      </c>
      <c r="H1967" s="10">
        <v>52.72</v>
      </c>
      <c r="I1967" s="8">
        <f>salesfact[[#This Row],[Total Price ]]*J1967</f>
        <v>1.5815999999999999</v>
      </c>
      <c r="J1967" s="9">
        <v>0.03</v>
      </c>
      <c r="K1967" s="4" t="s">
        <v>2049</v>
      </c>
      <c r="L1967" s="10">
        <v>51.138399999999997</v>
      </c>
    </row>
    <row r="1968" spans="1:12" ht="14.4" x14ac:dyDescent="0.3">
      <c r="A1968" t="s">
        <v>4012</v>
      </c>
      <c r="B1968" s="1">
        <v>45881</v>
      </c>
      <c r="C1968" t="s">
        <v>171</v>
      </c>
      <c r="D1968" t="s">
        <v>1897</v>
      </c>
      <c r="E1968" t="s">
        <v>1995</v>
      </c>
      <c r="F1968" s="6">
        <v>1</v>
      </c>
      <c r="G1968" s="8">
        <v>918.87</v>
      </c>
      <c r="H1968" s="10">
        <v>918.87</v>
      </c>
      <c r="I1968" s="8">
        <f>salesfact[[#This Row],[Total Price ]]*J1968</f>
        <v>101.0757</v>
      </c>
      <c r="J1968" s="9">
        <v>0.11</v>
      </c>
      <c r="K1968" s="4" t="s">
        <v>2046</v>
      </c>
      <c r="L1968" s="10">
        <v>817.79430000000002</v>
      </c>
    </row>
    <row r="1969" spans="1:12" ht="14.4" x14ac:dyDescent="0.3">
      <c r="A1969" t="s">
        <v>4013</v>
      </c>
      <c r="B1969" s="1">
        <v>45794</v>
      </c>
      <c r="C1969" t="s">
        <v>162</v>
      </c>
      <c r="D1969" t="s">
        <v>1866</v>
      </c>
      <c r="E1969" t="s">
        <v>2011</v>
      </c>
      <c r="F1969" s="6">
        <v>2</v>
      </c>
      <c r="G1969" s="8">
        <v>924.73</v>
      </c>
      <c r="H1969" s="10">
        <v>1849.46</v>
      </c>
      <c r="I1969" s="8">
        <f>salesfact[[#This Row],[Total Price ]]*J1969</f>
        <v>536.34339999999997</v>
      </c>
      <c r="J1969" s="9">
        <v>0.28999999999999998</v>
      </c>
      <c r="K1969" s="4" t="s">
        <v>2046</v>
      </c>
      <c r="L1969" s="10">
        <v>1313.1166000000001</v>
      </c>
    </row>
    <row r="1970" spans="1:12" ht="14.4" x14ac:dyDescent="0.3">
      <c r="A1970" t="s">
        <v>4014</v>
      </c>
      <c r="B1970" s="1">
        <v>45665</v>
      </c>
      <c r="C1970" t="s">
        <v>119</v>
      </c>
      <c r="D1970" t="s">
        <v>1689</v>
      </c>
      <c r="E1970" t="s">
        <v>2008</v>
      </c>
      <c r="F1970" s="6">
        <v>3</v>
      </c>
      <c r="G1970" s="8">
        <v>195.31</v>
      </c>
      <c r="H1970" s="10">
        <v>585.93000000000006</v>
      </c>
      <c r="I1970" s="8">
        <f>salesfact[[#This Row],[Total Price ]]*J1970</f>
        <v>76.170900000000017</v>
      </c>
      <c r="J1970" s="9">
        <v>0.13</v>
      </c>
      <c r="K1970" s="4" t="s">
        <v>2049</v>
      </c>
      <c r="L1970" s="10">
        <v>509.75909999999999</v>
      </c>
    </row>
    <row r="1971" spans="1:12" ht="14.4" x14ac:dyDescent="0.3">
      <c r="A1971" t="s">
        <v>4015</v>
      </c>
      <c r="B1971" s="1">
        <v>45793</v>
      </c>
      <c r="C1971" t="s">
        <v>579</v>
      </c>
      <c r="D1971" t="s">
        <v>1776</v>
      </c>
      <c r="E1971" t="s">
        <v>2001</v>
      </c>
      <c r="F1971" s="6">
        <v>1</v>
      </c>
      <c r="G1971" s="8">
        <v>91.38</v>
      </c>
      <c r="H1971" s="10">
        <v>91.38</v>
      </c>
      <c r="I1971" s="8">
        <f>salesfact[[#This Row],[Total Price ]]*J1971</f>
        <v>12.793200000000001</v>
      </c>
      <c r="J1971" s="9">
        <v>0.14000000000000001</v>
      </c>
      <c r="K1971" s="4" t="s">
        <v>2044</v>
      </c>
      <c r="L1971" s="10">
        <v>78.586799999999997</v>
      </c>
    </row>
    <row r="1972" spans="1:12" ht="14.4" x14ac:dyDescent="0.3">
      <c r="A1972" t="s">
        <v>4016</v>
      </c>
      <c r="B1972" s="1">
        <v>45563</v>
      </c>
      <c r="C1972" t="s">
        <v>1588</v>
      </c>
      <c r="D1972" t="s">
        <v>1924</v>
      </c>
      <c r="E1972" t="s">
        <v>2011</v>
      </c>
      <c r="F1972" s="6">
        <v>2</v>
      </c>
      <c r="G1972" s="8">
        <v>494.35</v>
      </c>
      <c r="H1972" s="10">
        <v>988.7</v>
      </c>
      <c r="I1972" s="8">
        <f>salesfact[[#This Row],[Total Price ]]*J1972</f>
        <v>98.87</v>
      </c>
      <c r="J1972" s="9">
        <v>0.1</v>
      </c>
      <c r="K1972" s="4" t="s">
        <v>2044</v>
      </c>
      <c r="L1972" s="10">
        <v>889.83</v>
      </c>
    </row>
    <row r="1973" spans="1:12" ht="14.4" x14ac:dyDescent="0.3">
      <c r="A1973" t="s">
        <v>4017</v>
      </c>
      <c r="B1973" s="1">
        <v>45577</v>
      </c>
      <c r="C1973" t="s">
        <v>930</v>
      </c>
      <c r="D1973" t="s">
        <v>1731</v>
      </c>
      <c r="E1973" t="s">
        <v>2008</v>
      </c>
      <c r="F1973" s="6">
        <v>1</v>
      </c>
      <c r="G1973" s="8">
        <v>412.2</v>
      </c>
      <c r="H1973" s="10">
        <v>412.2</v>
      </c>
      <c r="I1973" s="8">
        <f>salesfact[[#This Row],[Total Price ]]*J1973</f>
        <v>45.341999999999999</v>
      </c>
      <c r="J1973" s="9">
        <v>0.11</v>
      </c>
      <c r="K1973" s="4" t="s">
        <v>2044</v>
      </c>
      <c r="L1973" s="10">
        <v>366.858</v>
      </c>
    </row>
    <row r="1974" spans="1:12" ht="14.4" x14ac:dyDescent="0.3">
      <c r="A1974" t="s">
        <v>4018</v>
      </c>
      <c r="B1974" s="1">
        <v>45466</v>
      </c>
      <c r="C1974" t="s">
        <v>1343</v>
      </c>
      <c r="D1974" t="s">
        <v>1903</v>
      </c>
      <c r="E1974" t="s">
        <v>2023</v>
      </c>
      <c r="F1974" s="6">
        <v>1</v>
      </c>
      <c r="G1974" s="8">
        <v>650.47</v>
      </c>
      <c r="H1974" s="10">
        <v>650.47</v>
      </c>
      <c r="I1974" s="8">
        <f>salesfact[[#This Row],[Total Price ]]*J1974</f>
        <v>84.56110000000001</v>
      </c>
      <c r="J1974" s="9">
        <v>0.13</v>
      </c>
      <c r="K1974" s="4" t="s">
        <v>2046</v>
      </c>
      <c r="L1974" s="10">
        <v>565.90890000000002</v>
      </c>
    </row>
    <row r="1975" spans="1:12" ht="14.4" x14ac:dyDescent="0.3">
      <c r="A1975" t="s">
        <v>4019</v>
      </c>
      <c r="B1975" s="1">
        <v>45256</v>
      </c>
      <c r="C1975" t="s">
        <v>619</v>
      </c>
      <c r="D1975" t="s">
        <v>1696</v>
      </c>
      <c r="E1975" t="s">
        <v>2013</v>
      </c>
      <c r="F1975" s="6">
        <v>1</v>
      </c>
      <c r="G1975" s="8">
        <v>68.209999999999994</v>
      </c>
      <c r="H1975" s="10">
        <v>68.209999999999994</v>
      </c>
      <c r="I1975" s="8">
        <f>salesfact[[#This Row],[Total Price ]]*J1975</f>
        <v>3.4104999999999999</v>
      </c>
      <c r="J1975" s="9">
        <v>0.05</v>
      </c>
      <c r="K1975" s="4" t="s">
        <v>2046</v>
      </c>
      <c r="L1975" s="10">
        <v>64.799499999999995</v>
      </c>
    </row>
    <row r="1976" spans="1:12" ht="14.4" x14ac:dyDescent="0.3">
      <c r="A1976" t="s">
        <v>4020</v>
      </c>
      <c r="B1976" s="1">
        <v>45886</v>
      </c>
      <c r="C1976" t="s">
        <v>555</v>
      </c>
      <c r="D1976" t="s">
        <v>1824</v>
      </c>
      <c r="E1976" t="s">
        <v>1998</v>
      </c>
      <c r="F1976" s="6">
        <v>2</v>
      </c>
      <c r="G1976" s="8">
        <v>842.89</v>
      </c>
      <c r="H1976" s="10">
        <v>1685.78</v>
      </c>
      <c r="I1976" s="8">
        <f>salesfact[[#This Row],[Total Price ]]*J1976</f>
        <v>421.44499999999999</v>
      </c>
      <c r="J1976" s="9">
        <v>0.25</v>
      </c>
      <c r="K1976" s="4" t="s">
        <v>2049</v>
      </c>
      <c r="L1976" s="10">
        <v>1264.335</v>
      </c>
    </row>
    <row r="1977" spans="1:12" ht="14.4" x14ac:dyDescent="0.3">
      <c r="A1977" t="s">
        <v>4021</v>
      </c>
      <c r="B1977" s="1">
        <v>45390</v>
      </c>
      <c r="C1977" t="s">
        <v>1068</v>
      </c>
      <c r="D1977" t="s">
        <v>1659</v>
      </c>
      <c r="E1977" t="s">
        <v>1988</v>
      </c>
      <c r="F1977" s="6">
        <v>2</v>
      </c>
      <c r="G1977" s="8">
        <v>227.95</v>
      </c>
      <c r="H1977" s="10">
        <v>455.9</v>
      </c>
      <c r="I1977" s="8">
        <f>salesfact[[#This Row],[Total Price ]]*J1977</f>
        <v>109.416</v>
      </c>
      <c r="J1977" s="9">
        <v>0.24</v>
      </c>
      <c r="K1977" s="4" t="s">
        <v>2049</v>
      </c>
      <c r="L1977" s="10">
        <v>346.48399999999998</v>
      </c>
    </row>
    <row r="1978" spans="1:12" ht="14.4" x14ac:dyDescent="0.3">
      <c r="A1978" t="s">
        <v>4022</v>
      </c>
      <c r="B1978" s="1">
        <v>45388</v>
      </c>
      <c r="C1978" t="s">
        <v>740</v>
      </c>
      <c r="D1978" t="s">
        <v>1863</v>
      </c>
      <c r="E1978" t="s">
        <v>2013</v>
      </c>
      <c r="F1978" s="6">
        <v>3</v>
      </c>
      <c r="G1978" s="8">
        <v>685.97</v>
      </c>
      <c r="H1978" s="10">
        <v>2057.91</v>
      </c>
      <c r="I1978" s="8">
        <f>salesfact[[#This Row],[Total Price ]]*J1978</f>
        <v>493.89839999999992</v>
      </c>
      <c r="J1978" s="9">
        <v>0.24</v>
      </c>
      <c r="K1978" s="4" t="s">
        <v>2046</v>
      </c>
      <c r="L1978" s="10">
        <v>1564.0116</v>
      </c>
    </row>
    <row r="1979" spans="1:12" ht="14.4" x14ac:dyDescent="0.3">
      <c r="A1979" t="s">
        <v>4023</v>
      </c>
      <c r="B1979" s="1">
        <v>45793</v>
      </c>
      <c r="C1979" t="s">
        <v>1258</v>
      </c>
      <c r="D1979" t="s">
        <v>1747</v>
      </c>
      <c r="E1979" t="s">
        <v>1980</v>
      </c>
      <c r="F1979" s="6">
        <v>1</v>
      </c>
      <c r="G1979" s="8">
        <v>722.57</v>
      </c>
      <c r="H1979" s="10">
        <v>722.57</v>
      </c>
      <c r="I1979" s="8">
        <f>salesfact[[#This Row],[Total Price ]]*J1979</f>
        <v>130.0626</v>
      </c>
      <c r="J1979" s="9">
        <v>0.18</v>
      </c>
      <c r="K1979" s="4" t="s">
        <v>2044</v>
      </c>
      <c r="L1979" s="10">
        <v>592.50740000000008</v>
      </c>
    </row>
    <row r="1980" spans="1:12" ht="14.4" x14ac:dyDescent="0.3">
      <c r="A1980" t="s">
        <v>4024</v>
      </c>
      <c r="B1980" s="1">
        <v>45615</v>
      </c>
      <c r="C1980" t="s">
        <v>572</v>
      </c>
      <c r="D1980" t="s">
        <v>1766</v>
      </c>
      <c r="E1980" t="s">
        <v>1992</v>
      </c>
      <c r="F1980" s="6">
        <v>3</v>
      </c>
      <c r="G1980" s="8">
        <v>585.54999999999995</v>
      </c>
      <c r="H1980" s="10">
        <v>1756.6499999999999</v>
      </c>
      <c r="I1980" s="8">
        <f>salesfact[[#This Row],[Total Price ]]*J1980</f>
        <v>245.93100000000001</v>
      </c>
      <c r="J1980" s="9">
        <v>0.14000000000000001</v>
      </c>
      <c r="K1980" s="4" t="s">
        <v>2049</v>
      </c>
      <c r="L1980" s="10">
        <v>1510.7190000000001</v>
      </c>
    </row>
    <row r="1981" spans="1:12" ht="14.4" x14ac:dyDescent="0.3">
      <c r="A1981" t="s">
        <v>4025</v>
      </c>
      <c r="B1981" s="1">
        <v>45666</v>
      </c>
      <c r="C1981" t="s">
        <v>1095</v>
      </c>
      <c r="D1981" t="s">
        <v>1801</v>
      </c>
      <c r="E1981" t="s">
        <v>2016</v>
      </c>
      <c r="F1981" s="6">
        <v>2</v>
      </c>
      <c r="G1981" s="8">
        <v>635.80999999999995</v>
      </c>
      <c r="H1981" s="10">
        <v>1271.6199999999999</v>
      </c>
      <c r="I1981" s="8">
        <f>salesfact[[#This Row],[Total Price ]]*J1981</f>
        <v>165.31059999999999</v>
      </c>
      <c r="J1981" s="9">
        <v>0.13</v>
      </c>
      <c r="K1981" s="4" t="s">
        <v>2046</v>
      </c>
      <c r="L1981" s="10">
        <v>1106.3094000000001</v>
      </c>
    </row>
    <row r="1982" spans="1:12" ht="14.4" x14ac:dyDescent="0.3">
      <c r="A1982" t="s">
        <v>4026</v>
      </c>
      <c r="B1982" s="1">
        <v>45644</v>
      </c>
      <c r="C1982" t="s">
        <v>1000</v>
      </c>
      <c r="D1982" t="s">
        <v>1696</v>
      </c>
      <c r="E1982" t="s">
        <v>1988</v>
      </c>
      <c r="F1982" s="6">
        <v>2</v>
      </c>
      <c r="G1982" s="8">
        <v>353.74</v>
      </c>
      <c r="H1982" s="10">
        <v>707.48</v>
      </c>
      <c r="I1982" s="8">
        <f>salesfact[[#This Row],[Total Price ]]*J1982</f>
        <v>7.0748000000000006</v>
      </c>
      <c r="J1982" s="9">
        <v>0.01</v>
      </c>
      <c r="K1982" s="4" t="s">
        <v>2044</v>
      </c>
      <c r="L1982" s="10">
        <v>700.40520000000004</v>
      </c>
    </row>
    <row r="1983" spans="1:12" ht="14.4" x14ac:dyDescent="0.3">
      <c r="A1983" t="s">
        <v>4027</v>
      </c>
      <c r="B1983" s="1">
        <v>45648</v>
      </c>
      <c r="C1983" t="s">
        <v>959</v>
      </c>
      <c r="D1983" t="s">
        <v>1769</v>
      </c>
      <c r="E1983" t="s">
        <v>1998</v>
      </c>
      <c r="F1983" s="6">
        <v>1</v>
      </c>
      <c r="G1983" s="8">
        <v>377.52</v>
      </c>
      <c r="H1983" s="10">
        <v>377.52</v>
      </c>
      <c r="I1983" s="8">
        <f>salesfact[[#This Row],[Total Price ]]*J1983</f>
        <v>56.627999999999993</v>
      </c>
      <c r="J1983" s="9">
        <v>0.15</v>
      </c>
      <c r="K1983" s="4" t="s">
        <v>2044</v>
      </c>
      <c r="L1983" s="10">
        <v>320.892</v>
      </c>
    </row>
    <row r="1984" spans="1:12" ht="14.4" x14ac:dyDescent="0.3">
      <c r="A1984" t="s">
        <v>4028</v>
      </c>
      <c r="B1984" s="1">
        <v>45500</v>
      </c>
      <c r="C1984" t="s">
        <v>778</v>
      </c>
      <c r="D1984" t="s">
        <v>1869</v>
      </c>
      <c r="E1984" t="s">
        <v>1980</v>
      </c>
      <c r="F1984" s="6">
        <v>3</v>
      </c>
      <c r="G1984" s="8">
        <v>901.49</v>
      </c>
      <c r="H1984" s="10">
        <v>2704.4700000000003</v>
      </c>
      <c r="I1984" s="8">
        <f>salesfact[[#This Row],[Total Price ]]*J1984</f>
        <v>0</v>
      </c>
      <c r="J1984" s="9">
        <v>0</v>
      </c>
      <c r="K1984" s="4" t="s">
        <v>2044</v>
      </c>
      <c r="L1984" s="10">
        <v>2704.47</v>
      </c>
    </row>
    <row r="1985" spans="1:12" ht="14.4" x14ac:dyDescent="0.3">
      <c r="A1985" t="s">
        <v>4029</v>
      </c>
      <c r="B1985" s="1">
        <v>45806</v>
      </c>
      <c r="C1985" t="s">
        <v>762</v>
      </c>
      <c r="D1985" t="s">
        <v>1750</v>
      </c>
      <c r="E1985" t="s">
        <v>1992</v>
      </c>
      <c r="F1985" s="6">
        <v>1</v>
      </c>
      <c r="G1985" s="8">
        <v>563.01</v>
      </c>
      <c r="H1985" s="10">
        <v>563.01</v>
      </c>
      <c r="I1985" s="8">
        <f>salesfact[[#This Row],[Total Price ]]*J1985</f>
        <v>56.301000000000002</v>
      </c>
      <c r="J1985" s="9">
        <v>0.1</v>
      </c>
      <c r="K1985" s="4" t="s">
        <v>2044</v>
      </c>
      <c r="L1985" s="10">
        <v>506.709</v>
      </c>
    </row>
    <row r="1986" spans="1:12" ht="14.4" x14ac:dyDescent="0.3">
      <c r="A1986" t="s">
        <v>4030</v>
      </c>
      <c r="B1986" s="1">
        <v>45365</v>
      </c>
      <c r="C1986" t="s">
        <v>252</v>
      </c>
      <c r="D1986" t="s">
        <v>1876</v>
      </c>
      <c r="E1986" t="s">
        <v>1995</v>
      </c>
      <c r="F1986" s="6">
        <v>4</v>
      </c>
      <c r="G1986" s="8">
        <v>167.25</v>
      </c>
      <c r="H1986" s="10">
        <v>669</v>
      </c>
      <c r="I1986" s="8">
        <f>salesfact[[#This Row],[Total Price ]]*J1986</f>
        <v>73.59</v>
      </c>
      <c r="J1986" s="9">
        <v>0.11</v>
      </c>
      <c r="K1986" s="4" t="s">
        <v>2044</v>
      </c>
      <c r="L1986" s="10">
        <v>595.41</v>
      </c>
    </row>
    <row r="1987" spans="1:12" ht="14.4" x14ac:dyDescent="0.3">
      <c r="A1987" t="s">
        <v>4031</v>
      </c>
      <c r="B1987" s="1">
        <v>45229</v>
      </c>
      <c r="C1987" t="s">
        <v>1510</v>
      </c>
      <c r="D1987" t="s">
        <v>1845</v>
      </c>
      <c r="E1987" t="s">
        <v>2029</v>
      </c>
      <c r="F1987" s="6">
        <v>3</v>
      </c>
      <c r="G1987" s="8">
        <v>345.43</v>
      </c>
      <c r="H1987" s="10">
        <v>1036.29</v>
      </c>
      <c r="I1987" s="8">
        <f>salesfact[[#This Row],[Total Price ]]*J1987</f>
        <v>82.903199999999998</v>
      </c>
      <c r="J1987" s="9">
        <v>0.08</v>
      </c>
      <c r="K1987" s="4" t="s">
        <v>2049</v>
      </c>
      <c r="L1987" s="10">
        <v>953.38679999999999</v>
      </c>
    </row>
    <row r="1988" spans="1:12" ht="14.4" x14ac:dyDescent="0.3">
      <c r="A1988" t="s">
        <v>4032</v>
      </c>
      <c r="B1988" s="1">
        <v>45349</v>
      </c>
      <c r="C1988" t="s">
        <v>1093</v>
      </c>
      <c r="D1988" t="s">
        <v>1912</v>
      </c>
      <c r="E1988" t="s">
        <v>2005</v>
      </c>
      <c r="F1988" s="6">
        <v>4</v>
      </c>
      <c r="G1988" s="8">
        <v>752.48</v>
      </c>
      <c r="H1988" s="10">
        <v>3009.92</v>
      </c>
      <c r="I1988" s="8">
        <f>salesfact[[#This Row],[Total Price ]]*J1988</f>
        <v>692.28160000000003</v>
      </c>
      <c r="J1988" s="9">
        <v>0.23</v>
      </c>
      <c r="K1988" s="4" t="s">
        <v>2044</v>
      </c>
      <c r="L1988" s="10">
        <v>2317.6383999999998</v>
      </c>
    </row>
    <row r="1989" spans="1:12" ht="14.4" x14ac:dyDescent="0.3">
      <c r="A1989" t="s">
        <v>4033</v>
      </c>
      <c r="B1989" s="1">
        <v>45886</v>
      </c>
      <c r="C1989" t="s">
        <v>1497</v>
      </c>
      <c r="D1989" t="s">
        <v>1836</v>
      </c>
      <c r="E1989" t="s">
        <v>2032</v>
      </c>
      <c r="F1989" s="6">
        <v>1</v>
      </c>
      <c r="G1989" s="8">
        <v>120.02</v>
      </c>
      <c r="H1989" s="10">
        <v>120.02</v>
      </c>
      <c r="I1989" s="8">
        <f>salesfact[[#This Row],[Total Price ]]*J1989</f>
        <v>31.205200000000001</v>
      </c>
      <c r="J1989" s="9">
        <v>0.26</v>
      </c>
      <c r="K1989" s="4" t="s">
        <v>2044</v>
      </c>
      <c r="L1989" s="10">
        <v>88.814799999999991</v>
      </c>
    </row>
    <row r="1990" spans="1:12" ht="14.4" x14ac:dyDescent="0.3">
      <c r="A1990" t="s">
        <v>4034</v>
      </c>
      <c r="B1990" s="1">
        <v>45359</v>
      </c>
      <c r="C1990" t="s">
        <v>1134</v>
      </c>
      <c r="D1990" t="s">
        <v>1786</v>
      </c>
      <c r="E1990" t="s">
        <v>2001</v>
      </c>
      <c r="F1990" s="6">
        <v>3</v>
      </c>
      <c r="G1990" s="8">
        <v>146.71</v>
      </c>
      <c r="H1990" s="10">
        <v>440.13</v>
      </c>
      <c r="I1990" s="8">
        <f>salesfact[[#This Row],[Total Price ]]*J1990</f>
        <v>123.23640000000002</v>
      </c>
      <c r="J1990" s="9">
        <v>0.28000000000000003</v>
      </c>
      <c r="K1990" s="4" t="s">
        <v>2044</v>
      </c>
      <c r="L1990" s="10">
        <v>316.89359999999999</v>
      </c>
    </row>
    <row r="1991" spans="1:12" ht="14.4" x14ac:dyDescent="0.3">
      <c r="A1991" t="s">
        <v>4035</v>
      </c>
      <c r="B1991" s="1">
        <v>45730</v>
      </c>
      <c r="C1991" t="s">
        <v>367</v>
      </c>
      <c r="D1991" t="s">
        <v>1857</v>
      </c>
      <c r="E1991" t="s">
        <v>1971</v>
      </c>
      <c r="F1991" s="6">
        <v>2</v>
      </c>
      <c r="G1991" s="8">
        <v>358.87</v>
      </c>
      <c r="H1991" s="10">
        <v>717.74</v>
      </c>
      <c r="I1991" s="8">
        <f>salesfact[[#This Row],[Total Price ]]*J1991</f>
        <v>172.2576</v>
      </c>
      <c r="J1991" s="9">
        <v>0.24</v>
      </c>
      <c r="K1991" s="4" t="s">
        <v>2044</v>
      </c>
      <c r="L1991" s="10">
        <v>545.48239999999998</v>
      </c>
    </row>
    <row r="1992" spans="1:12" ht="14.4" x14ac:dyDescent="0.3">
      <c r="A1992" t="s">
        <v>4036</v>
      </c>
      <c r="B1992" s="1">
        <v>45456</v>
      </c>
      <c r="C1992" t="s">
        <v>886</v>
      </c>
      <c r="D1992" t="s">
        <v>1821</v>
      </c>
      <c r="E1992" t="s">
        <v>1985</v>
      </c>
      <c r="F1992" s="6">
        <v>4</v>
      </c>
      <c r="G1992" s="8">
        <v>212.75</v>
      </c>
      <c r="H1992" s="10">
        <v>851</v>
      </c>
      <c r="I1992" s="8">
        <f>salesfact[[#This Row],[Total Price ]]*J1992</f>
        <v>93.61</v>
      </c>
      <c r="J1992" s="9">
        <v>0.11</v>
      </c>
      <c r="K1992" s="4" t="s">
        <v>2049</v>
      </c>
      <c r="L1992" s="10">
        <v>757.39</v>
      </c>
    </row>
    <row r="1993" spans="1:12" ht="14.4" x14ac:dyDescent="0.3">
      <c r="A1993" t="s">
        <v>4037</v>
      </c>
      <c r="B1993" s="1">
        <v>45450</v>
      </c>
      <c r="C1993" t="s">
        <v>1148</v>
      </c>
      <c r="D1993" t="s">
        <v>1798</v>
      </c>
      <c r="E1993" t="s">
        <v>2011</v>
      </c>
      <c r="F1993" s="6">
        <v>1</v>
      </c>
      <c r="G1993" s="8">
        <v>183.47</v>
      </c>
      <c r="H1993" s="10">
        <v>183.47</v>
      </c>
      <c r="I1993" s="8">
        <f>salesfact[[#This Row],[Total Price ]]*J1993</f>
        <v>31.189900000000002</v>
      </c>
      <c r="J1993" s="9">
        <v>0.17</v>
      </c>
      <c r="K1993" s="4" t="s">
        <v>2046</v>
      </c>
      <c r="L1993" s="10">
        <v>152.2801</v>
      </c>
    </row>
    <row r="1994" spans="1:12" ht="14.4" x14ac:dyDescent="0.3">
      <c r="A1994" t="s">
        <v>4038</v>
      </c>
      <c r="B1994" s="1">
        <v>45493</v>
      </c>
      <c r="C1994" t="s">
        <v>315</v>
      </c>
      <c r="D1994" t="s">
        <v>1933</v>
      </c>
      <c r="E1994" t="s">
        <v>2020</v>
      </c>
      <c r="F1994" s="6">
        <v>4</v>
      </c>
      <c r="G1994" s="8">
        <v>569.98</v>
      </c>
      <c r="H1994" s="10">
        <v>2279.92</v>
      </c>
      <c r="I1994" s="8">
        <f>salesfact[[#This Row],[Total Price ]]*J1994</f>
        <v>524.38160000000005</v>
      </c>
      <c r="J1994" s="9">
        <v>0.23</v>
      </c>
      <c r="K1994" s="4" t="s">
        <v>2044</v>
      </c>
      <c r="L1994" s="10">
        <v>1755.5383999999999</v>
      </c>
    </row>
    <row r="1995" spans="1:12" ht="14.4" x14ac:dyDescent="0.3">
      <c r="A1995" t="s">
        <v>4039</v>
      </c>
      <c r="B1995" s="1">
        <v>45274</v>
      </c>
      <c r="C1995" t="s">
        <v>1557</v>
      </c>
      <c r="D1995" t="s">
        <v>1721</v>
      </c>
      <c r="E1995" t="s">
        <v>2013</v>
      </c>
      <c r="F1995" s="6">
        <v>3</v>
      </c>
      <c r="G1995" s="8">
        <v>984.12</v>
      </c>
      <c r="H1995" s="10">
        <v>2952.36</v>
      </c>
      <c r="I1995" s="8">
        <f>salesfact[[#This Row],[Total Price ]]*J1995</f>
        <v>797.13720000000012</v>
      </c>
      <c r="J1995" s="9">
        <v>0.27</v>
      </c>
      <c r="K1995" s="4" t="s">
        <v>2044</v>
      </c>
      <c r="L1995" s="10">
        <v>2155.2228</v>
      </c>
    </row>
    <row r="1996" spans="1:12" ht="14.4" x14ac:dyDescent="0.3">
      <c r="A1996" t="s">
        <v>4040</v>
      </c>
      <c r="B1996" s="1">
        <v>45844</v>
      </c>
      <c r="C1996" t="s">
        <v>1560</v>
      </c>
      <c r="D1996" t="s">
        <v>1918</v>
      </c>
      <c r="E1996" t="s">
        <v>2001</v>
      </c>
      <c r="F1996" s="6">
        <v>1</v>
      </c>
      <c r="G1996" s="8">
        <v>905.23</v>
      </c>
      <c r="H1996" s="10">
        <v>905.23</v>
      </c>
      <c r="I1996" s="8">
        <f>salesfact[[#This Row],[Total Price ]]*J1996</f>
        <v>0</v>
      </c>
      <c r="J1996" s="9">
        <v>0</v>
      </c>
      <c r="K1996" s="4" t="s">
        <v>2044</v>
      </c>
      <c r="L1996" s="10">
        <v>905.23</v>
      </c>
    </row>
    <row r="1997" spans="1:12" ht="14.4" x14ac:dyDescent="0.3">
      <c r="A1997" t="s">
        <v>4041</v>
      </c>
      <c r="B1997" s="1">
        <v>45264</v>
      </c>
      <c r="C1997" t="s">
        <v>719</v>
      </c>
      <c r="D1997" t="s">
        <v>1963</v>
      </c>
      <c r="E1997" t="s">
        <v>2032</v>
      </c>
      <c r="F1997" s="6">
        <v>3</v>
      </c>
      <c r="G1997" s="8">
        <v>112.77</v>
      </c>
      <c r="H1997" s="10">
        <v>338.31</v>
      </c>
      <c r="I1997" s="8">
        <f>salesfact[[#This Row],[Total Price ]]*J1997</f>
        <v>64.278900000000007</v>
      </c>
      <c r="J1997" s="9">
        <v>0.19</v>
      </c>
      <c r="K1997" s="4" t="s">
        <v>2044</v>
      </c>
      <c r="L1997" s="10">
        <v>274.03109999999998</v>
      </c>
    </row>
    <row r="1998" spans="1:12" ht="14.4" x14ac:dyDescent="0.3">
      <c r="A1998" t="s">
        <v>4042</v>
      </c>
      <c r="B1998" s="1">
        <v>45773</v>
      </c>
      <c r="C1998" t="s">
        <v>638</v>
      </c>
      <c r="D1998" t="s">
        <v>1766</v>
      </c>
      <c r="E1998" t="s">
        <v>2001</v>
      </c>
      <c r="F1998" s="6">
        <v>3</v>
      </c>
      <c r="G1998" s="8">
        <v>875.99</v>
      </c>
      <c r="H1998" s="10">
        <v>2627.9700000000003</v>
      </c>
      <c r="I1998" s="8">
        <f>salesfact[[#This Row],[Total Price ]]*J1998</f>
        <v>236.51730000000001</v>
      </c>
      <c r="J1998" s="9">
        <v>0.09</v>
      </c>
      <c r="K1998" s="4" t="s">
        <v>2046</v>
      </c>
      <c r="L1998" s="10">
        <v>2391.4526999999998</v>
      </c>
    </row>
    <row r="1999" spans="1:12" ht="14.4" x14ac:dyDescent="0.3">
      <c r="A1999" t="s">
        <v>4043</v>
      </c>
      <c r="B1999" s="1">
        <v>45460</v>
      </c>
      <c r="C1999" t="s">
        <v>531</v>
      </c>
      <c r="D1999" t="s">
        <v>1933</v>
      </c>
      <c r="E1999" t="s">
        <v>2008</v>
      </c>
      <c r="F1999" s="6">
        <v>2</v>
      </c>
      <c r="G1999" s="8">
        <v>685.31</v>
      </c>
      <c r="H1999" s="10">
        <v>1370.62</v>
      </c>
      <c r="I1999" s="8">
        <f>salesfact[[#This Row],[Total Price ]]*J1999</f>
        <v>356.3612</v>
      </c>
      <c r="J1999" s="9">
        <v>0.26</v>
      </c>
      <c r="K1999" s="4" t="s">
        <v>2046</v>
      </c>
      <c r="L1999" s="10">
        <v>1014.2588</v>
      </c>
    </row>
    <row r="2000" spans="1:12" ht="14.4" x14ac:dyDescent="0.3">
      <c r="A2000" t="s">
        <v>4044</v>
      </c>
      <c r="B2000" s="1">
        <v>45607</v>
      </c>
      <c r="C2000" t="s">
        <v>252</v>
      </c>
      <c r="D2000" t="s">
        <v>1848</v>
      </c>
      <c r="E2000" t="s">
        <v>2011</v>
      </c>
      <c r="F2000" s="6">
        <v>3</v>
      </c>
      <c r="G2000" s="8">
        <v>945.37</v>
      </c>
      <c r="H2000" s="10">
        <v>2836.11</v>
      </c>
      <c r="I2000" s="8">
        <f>salesfact[[#This Row],[Total Price ]]*J2000</f>
        <v>141.80550000000002</v>
      </c>
      <c r="J2000" s="9">
        <v>0.05</v>
      </c>
      <c r="K2000" s="4" t="s">
        <v>2044</v>
      </c>
      <c r="L2000" s="10">
        <v>2694.3045000000002</v>
      </c>
    </row>
    <row r="2001" spans="1:12" ht="14.4" x14ac:dyDescent="0.3">
      <c r="A2001" t="s">
        <v>4045</v>
      </c>
      <c r="B2001" s="1">
        <v>45267</v>
      </c>
      <c r="C2001" t="s">
        <v>129</v>
      </c>
      <c r="D2001" t="s">
        <v>1894</v>
      </c>
      <c r="E2001" t="s">
        <v>2032</v>
      </c>
      <c r="F2001" s="6">
        <v>3</v>
      </c>
      <c r="G2001" s="8">
        <v>68.45</v>
      </c>
      <c r="H2001" s="10">
        <v>205.35000000000002</v>
      </c>
      <c r="I2001" s="8">
        <f>salesfact[[#This Row],[Total Price ]]*J2001</f>
        <v>34.909500000000008</v>
      </c>
      <c r="J2001" s="9">
        <v>0.17</v>
      </c>
      <c r="K2001" s="4" t="s">
        <v>2046</v>
      </c>
      <c r="L2001" s="10">
        <v>170.44049999999999</v>
      </c>
    </row>
    <row r="2002" spans="1:12" ht="15" customHeight="1" x14ac:dyDescent="0.3">
      <c r="F2002"/>
      <c r="G2002" s="8">
        <f>SUBTOTAL(109,salesfact[Unit Price])</f>
        <v>1027968.7725675674</v>
      </c>
      <c r="H2002" s="10">
        <f>SUBTOTAL(101,salesfact[[Total Price ]])</f>
        <v>1278.2759608507083</v>
      </c>
      <c r="I2002"/>
      <c r="J2002"/>
      <c r="K2002"/>
      <c r="L2002" s="10">
        <f>SUBTOTAL(101,salesfact[[Total Amount ]])</f>
        <v>1087.6289866733468</v>
      </c>
    </row>
  </sheetData>
  <conditionalFormatting sqref="L1:L2001 L2003:L1048576">
    <cfRule type="cellIs" dxfId="1" priority="4" operator="greaterThan">
      <formula>500</formula>
    </cfRule>
  </conditionalFormatting>
  <conditionalFormatting sqref="H1:I2001 H2003:I1048576">
    <cfRule type="dataBar" priority="3">
      <dataBar>
        <cfvo type="min"/>
        <cfvo type="max"/>
        <color rgb="FF638EC6"/>
      </dataBar>
      <extLst>
        <ext xmlns:x14="http://schemas.microsoft.com/office/spreadsheetml/2009/9/main" uri="{B025F937-C7B1-47D3-B67F-A62EFF666E3E}">
          <x14:id>{0E7D2A4D-B967-48BC-BC4D-35DA5B012CA1}</x14:id>
        </ext>
      </extLst>
    </cfRule>
  </conditionalFormatting>
  <conditionalFormatting sqref="G1:G2001 G2003:G1048576">
    <cfRule type="iconSet" priority="2">
      <iconSet iconSet="3Arrows">
        <cfvo type="percent" val="0"/>
        <cfvo type="percent" val="33"/>
        <cfvo type="percent" val="67"/>
      </iconSet>
    </cfRule>
  </conditionalFormatting>
  <conditionalFormatting sqref="J1:J2001 J2003:J1048576">
    <cfRule type="colorScale" priority="1">
      <colorScale>
        <cfvo type="min"/>
        <cfvo type="percentile" val="50"/>
        <cfvo type="max"/>
        <color rgb="FFF8696B"/>
        <color rgb="FFFFEB84"/>
        <color rgb="FF63BE7B"/>
      </colorScale>
    </cfRule>
  </conditionalFormatting>
  <pageMargins left="0.75" right="0.75" top="1" bottom="1" header="0.5" footer="0.5"/>
  <pageSetup orientation="portrait" r:id="rId1"/>
  <tableParts count="2">
    <tablePart r:id="rId2"/>
    <tablePart r:id="rId3"/>
  </tableParts>
  <extLst>
    <ext xmlns:x14="http://schemas.microsoft.com/office/spreadsheetml/2009/9/main" uri="{78C0D931-6437-407d-A8EE-F0AAD7539E65}">
      <x14:conditionalFormattings>
        <x14:conditionalFormatting xmlns:xm="http://schemas.microsoft.com/office/excel/2006/main">
          <x14:cfRule type="dataBar" id="{0E7D2A4D-B967-48BC-BC4D-35DA5B012CA1}">
            <x14:dataBar minLength="0" maxLength="100" border="1" negativeBarBorderColorSameAsPositive="0">
              <x14:cfvo type="autoMin"/>
              <x14:cfvo type="autoMax"/>
              <x14:borderColor rgb="FF638EC6"/>
              <x14:negativeFillColor rgb="FFFF0000"/>
              <x14:negativeBorderColor rgb="FFFF0000"/>
              <x14:axisColor rgb="FF000000"/>
            </x14:dataBar>
          </x14:cfRule>
          <xm:sqref>H1:I2001 H2003:I1048576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activeCell="C14" sqref="C14"/>
    </sheetView>
  </sheetViews>
  <sheetFormatPr defaultRowHeight="14.4" x14ac:dyDescent="0.3"/>
  <cols>
    <col min="1" max="1" width="10.109375" customWidth="1"/>
    <col min="2" max="2" width="23.33203125" customWidth="1"/>
    <col min="3" max="3" width="17.5546875" customWidth="1"/>
    <col min="4" max="4" width="19.6640625" customWidth="1"/>
    <col min="5" max="5" width="12.44140625" customWidth="1"/>
  </cols>
  <sheetData>
    <row r="1" spans="1:5" x14ac:dyDescent="0.3">
      <c r="A1" s="2" t="s">
        <v>1966</v>
      </c>
      <c r="B1" s="7" t="s">
        <v>1967</v>
      </c>
      <c r="C1" s="7" t="s">
        <v>1968</v>
      </c>
      <c r="D1" s="7" t="s">
        <v>1969</v>
      </c>
      <c r="E1" s="7" t="s">
        <v>1970</v>
      </c>
    </row>
    <row r="2" spans="1:5" x14ac:dyDescent="0.3">
      <c r="A2" t="s">
        <v>1971</v>
      </c>
      <c r="B2" s="4" t="s">
        <v>1972</v>
      </c>
      <c r="C2" s="4" t="s">
        <v>1973</v>
      </c>
      <c r="D2" s="4" t="s">
        <v>1974</v>
      </c>
      <c r="E2" s="4" t="s">
        <v>1975</v>
      </c>
    </row>
    <row r="3" spans="1:5" x14ac:dyDescent="0.3">
      <c r="A3" t="s">
        <v>1976</v>
      </c>
      <c r="B3" s="4" t="s">
        <v>1977</v>
      </c>
      <c r="C3" s="4" t="s">
        <v>1978</v>
      </c>
      <c r="D3" s="4" t="s">
        <v>1979</v>
      </c>
      <c r="E3" s="4" t="s">
        <v>1975</v>
      </c>
    </row>
    <row r="4" spans="1:5" x14ac:dyDescent="0.3">
      <c r="A4" t="s">
        <v>1980</v>
      </c>
      <c r="B4" s="4" t="s">
        <v>1981</v>
      </c>
      <c r="C4" s="4" t="s">
        <v>1982</v>
      </c>
      <c r="D4" s="4" t="s">
        <v>1983</v>
      </c>
      <c r="E4" s="4" t="s">
        <v>1984</v>
      </c>
    </row>
    <row r="5" spans="1:5" x14ac:dyDescent="0.3">
      <c r="A5" t="s">
        <v>1985</v>
      </c>
      <c r="B5" s="4" t="s">
        <v>1986</v>
      </c>
      <c r="C5" s="4" t="s">
        <v>1978</v>
      </c>
      <c r="D5" s="4" t="s">
        <v>1987</v>
      </c>
      <c r="E5" s="4" t="s">
        <v>1984</v>
      </c>
    </row>
    <row r="6" spans="1:5" x14ac:dyDescent="0.3">
      <c r="A6" t="s">
        <v>1988</v>
      </c>
      <c r="B6" s="4" t="s">
        <v>1989</v>
      </c>
      <c r="C6" s="4" t="s">
        <v>1982</v>
      </c>
      <c r="D6" s="4" t="s">
        <v>1990</v>
      </c>
      <c r="E6" s="4" t="s">
        <v>1991</v>
      </c>
    </row>
    <row r="7" spans="1:5" x14ac:dyDescent="0.3">
      <c r="A7" t="s">
        <v>1992</v>
      </c>
      <c r="B7" s="4" t="s">
        <v>1993</v>
      </c>
      <c r="C7" s="4" t="s">
        <v>1978</v>
      </c>
      <c r="D7" s="4" t="s">
        <v>1994</v>
      </c>
      <c r="E7" s="4" t="s">
        <v>1984</v>
      </c>
    </row>
    <row r="8" spans="1:5" x14ac:dyDescent="0.3">
      <c r="A8" t="s">
        <v>1995</v>
      </c>
      <c r="B8" s="4" t="s">
        <v>1996</v>
      </c>
      <c r="C8" s="4" t="s">
        <v>1973</v>
      </c>
      <c r="D8" s="4" t="s">
        <v>1997</v>
      </c>
      <c r="E8" s="4" t="s">
        <v>1991</v>
      </c>
    </row>
    <row r="9" spans="1:5" x14ac:dyDescent="0.3">
      <c r="A9" t="s">
        <v>1998</v>
      </c>
      <c r="B9" s="4" t="s">
        <v>1999</v>
      </c>
      <c r="C9" s="4" t="s">
        <v>1982</v>
      </c>
      <c r="D9" s="4" t="s">
        <v>2000</v>
      </c>
      <c r="E9" s="4" t="s">
        <v>1991</v>
      </c>
    </row>
    <row r="10" spans="1:5" x14ac:dyDescent="0.3">
      <c r="A10" t="s">
        <v>2001</v>
      </c>
      <c r="B10" s="4" t="s">
        <v>2002</v>
      </c>
      <c r="C10" s="4" t="s">
        <v>2003</v>
      </c>
      <c r="D10" s="4" t="s">
        <v>2004</v>
      </c>
      <c r="E10" s="4" t="s">
        <v>1991</v>
      </c>
    </row>
    <row r="11" spans="1:5" x14ac:dyDescent="0.3">
      <c r="A11" t="s">
        <v>2005</v>
      </c>
      <c r="B11" s="4" t="s">
        <v>2006</v>
      </c>
      <c r="C11" s="4" t="s">
        <v>1982</v>
      </c>
      <c r="D11" s="4" t="s">
        <v>2007</v>
      </c>
      <c r="E11" s="4" t="s">
        <v>1975</v>
      </c>
    </row>
    <row r="12" spans="1:5" x14ac:dyDescent="0.3">
      <c r="A12" t="s">
        <v>2008</v>
      </c>
      <c r="B12" s="4" t="s">
        <v>2009</v>
      </c>
      <c r="C12" s="4" t="s">
        <v>1973</v>
      </c>
      <c r="D12" s="4" t="s">
        <v>2010</v>
      </c>
      <c r="E12" s="4" t="s">
        <v>1991</v>
      </c>
    </row>
    <row r="13" spans="1:5" x14ac:dyDescent="0.3">
      <c r="A13" t="s">
        <v>2011</v>
      </c>
      <c r="B13" s="4" t="s">
        <v>2012</v>
      </c>
      <c r="C13" s="4" t="s">
        <v>1982</v>
      </c>
      <c r="D13" s="4" t="s">
        <v>479</v>
      </c>
      <c r="E13" s="4" t="s">
        <v>1991</v>
      </c>
    </row>
    <row r="14" spans="1:5" x14ac:dyDescent="0.3">
      <c r="A14" t="s">
        <v>2013</v>
      </c>
      <c r="B14" s="4" t="s">
        <v>2014</v>
      </c>
      <c r="C14" s="4" t="s">
        <v>1978</v>
      </c>
      <c r="D14" s="4" t="s">
        <v>2015</v>
      </c>
      <c r="E14" s="4" t="s">
        <v>1991</v>
      </c>
    </row>
    <row r="15" spans="1:5" x14ac:dyDescent="0.3">
      <c r="A15" t="s">
        <v>2016</v>
      </c>
      <c r="B15" s="4" t="s">
        <v>2017</v>
      </c>
      <c r="C15" s="4" t="s">
        <v>1973</v>
      </c>
      <c r="D15" s="4" t="s">
        <v>165</v>
      </c>
      <c r="E15" s="4" t="s">
        <v>1975</v>
      </c>
    </row>
    <row r="16" spans="1:5" x14ac:dyDescent="0.3">
      <c r="A16" t="s">
        <v>2018</v>
      </c>
      <c r="B16" s="4" t="s">
        <v>2019</v>
      </c>
      <c r="C16" s="4" t="s">
        <v>1982</v>
      </c>
      <c r="D16" s="4" t="s">
        <v>264</v>
      </c>
      <c r="E16" s="4" t="s">
        <v>1984</v>
      </c>
    </row>
    <row r="17" spans="1:5" x14ac:dyDescent="0.3">
      <c r="A17" t="s">
        <v>2020</v>
      </c>
      <c r="B17" s="4" t="s">
        <v>2021</v>
      </c>
      <c r="C17" s="4" t="s">
        <v>1978</v>
      </c>
      <c r="D17" s="4" t="s">
        <v>2022</v>
      </c>
      <c r="E17" s="4" t="s">
        <v>1975</v>
      </c>
    </row>
    <row r="18" spans="1:5" x14ac:dyDescent="0.3">
      <c r="A18" t="s">
        <v>2023</v>
      </c>
      <c r="B18" s="4" t="s">
        <v>2024</v>
      </c>
      <c r="C18" s="4" t="s">
        <v>2003</v>
      </c>
      <c r="D18" s="4" t="s">
        <v>2025</v>
      </c>
      <c r="E18" s="4" t="s">
        <v>1975</v>
      </c>
    </row>
    <row r="19" spans="1:5" x14ac:dyDescent="0.3">
      <c r="A19" t="s">
        <v>2026</v>
      </c>
      <c r="B19" s="4" t="s">
        <v>2027</v>
      </c>
      <c r="C19" s="4" t="s">
        <v>1978</v>
      </c>
      <c r="D19" s="4" t="s">
        <v>2028</v>
      </c>
      <c r="E19" s="4" t="s">
        <v>1975</v>
      </c>
    </row>
    <row r="20" spans="1:5" x14ac:dyDescent="0.3">
      <c r="A20" t="s">
        <v>2029</v>
      </c>
      <c r="B20" s="4" t="s">
        <v>2030</v>
      </c>
      <c r="C20" s="4" t="s">
        <v>1973</v>
      </c>
      <c r="D20" s="4" t="s">
        <v>2031</v>
      </c>
      <c r="E20" s="4" t="s">
        <v>1975</v>
      </c>
    </row>
    <row r="21" spans="1:5" x14ac:dyDescent="0.3">
      <c r="A21" t="s">
        <v>2032</v>
      </c>
      <c r="B21" s="4" t="s">
        <v>2033</v>
      </c>
      <c r="C21" s="4" t="s">
        <v>1973</v>
      </c>
      <c r="D21" s="4" t="s">
        <v>2034</v>
      </c>
      <c r="E21" s="4" t="s">
        <v>1991</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0D41C-1D71-47EA-A455-1605BD8A7EA1}">
  <dimension ref="A1:C9"/>
  <sheetViews>
    <sheetView workbookViewId="0">
      <selection activeCell="B9" sqref="B9"/>
    </sheetView>
  </sheetViews>
  <sheetFormatPr defaultRowHeight="14.4" x14ac:dyDescent="0.3"/>
  <cols>
    <col min="1" max="1" width="12.5546875" bestFit="1" customWidth="1"/>
    <col min="2" max="2" width="19.21875" bestFit="1" customWidth="1"/>
    <col min="3" max="3" width="16.21875" bestFit="1" customWidth="1"/>
    <col min="4" max="5" width="12" bestFit="1" customWidth="1"/>
    <col min="6" max="6" width="16.21875" bestFit="1" customWidth="1"/>
    <col min="7" max="7" width="5.88671875" bestFit="1" customWidth="1"/>
    <col min="8" max="8" width="6" bestFit="1" customWidth="1"/>
    <col min="9" max="9" width="5.21875" bestFit="1" customWidth="1"/>
    <col min="10" max="10" width="24" bestFit="1" customWidth="1"/>
    <col min="11" max="11" width="21" bestFit="1" customWidth="1"/>
  </cols>
  <sheetData>
    <row r="1" spans="1:3" ht="21" x14ac:dyDescent="0.4">
      <c r="C1" s="22" t="s">
        <v>4074</v>
      </c>
    </row>
    <row r="3" spans="1:3" x14ac:dyDescent="0.3">
      <c r="A3" s="17" t="s">
        <v>4064</v>
      </c>
      <c r="B3" t="s">
        <v>4066</v>
      </c>
      <c r="C3" t="s">
        <v>4069</v>
      </c>
    </row>
    <row r="4" spans="1:3" x14ac:dyDescent="0.3">
      <c r="A4" s="18" t="s">
        <v>1975</v>
      </c>
      <c r="B4" s="10">
        <v>848929.40358667425</v>
      </c>
      <c r="C4" s="10">
        <v>794</v>
      </c>
    </row>
    <row r="5" spans="1:3" x14ac:dyDescent="0.3">
      <c r="A5" s="18" t="s">
        <v>1991</v>
      </c>
      <c r="B5" s="10">
        <v>913875.67067334673</v>
      </c>
      <c r="C5" s="10">
        <v>822</v>
      </c>
    </row>
    <row r="6" spans="1:3" x14ac:dyDescent="0.3">
      <c r="A6" s="18" t="s">
        <v>1984</v>
      </c>
      <c r="B6" s="10"/>
      <c r="C6" s="10"/>
    </row>
    <row r="7" spans="1:3" x14ac:dyDescent="0.3">
      <c r="A7" s="19" t="s">
        <v>1978</v>
      </c>
      <c r="B7" s="10">
        <v>207243.80798667335</v>
      </c>
      <c r="C7" s="10">
        <v>197</v>
      </c>
    </row>
    <row r="8" spans="1:3" x14ac:dyDescent="0.3">
      <c r="A8" s="19" t="s">
        <v>1982</v>
      </c>
      <c r="B8" s="10">
        <v>205209.09110000005</v>
      </c>
      <c r="C8" s="10">
        <v>187</v>
      </c>
    </row>
    <row r="9" spans="1:3" x14ac:dyDescent="0.3">
      <c r="A9" s="18" t="s">
        <v>4065</v>
      </c>
      <c r="B9" s="10">
        <v>2175257.9733466939</v>
      </c>
      <c r="C9" s="10">
        <v>2000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1BEA7-A8DC-4F85-ABC7-73986C14A386}">
  <dimension ref="A1:C9"/>
  <sheetViews>
    <sheetView workbookViewId="0">
      <selection activeCell="A3" sqref="A3"/>
    </sheetView>
  </sheetViews>
  <sheetFormatPr defaultRowHeight="14.4" x14ac:dyDescent="0.3"/>
  <cols>
    <col min="1" max="1" width="12.5546875" bestFit="1" customWidth="1"/>
    <col min="2" max="2" width="11.5546875" bestFit="1" customWidth="1"/>
    <col min="3" max="3" width="13.5546875" bestFit="1" customWidth="1"/>
  </cols>
  <sheetData>
    <row r="1" spans="1:3" ht="28.8" x14ac:dyDescent="0.55000000000000004">
      <c r="C1" s="24" t="s">
        <v>4081</v>
      </c>
    </row>
    <row r="3" spans="1:3" x14ac:dyDescent="0.3">
      <c r="A3" s="17" t="s">
        <v>4064</v>
      </c>
      <c r="B3" t="s">
        <v>4080</v>
      </c>
      <c r="C3" t="s">
        <v>4084</v>
      </c>
    </row>
    <row r="4" spans="1:3" x14ac:dyDescent="0.3">
      <c r="A4" s="18" t="s">
        <v>1665</v>
      </c>
      <c r="B4" s="8">
        <v>3763.4972340425529</v>
      </c>
      <c r="C4" s="10">
        <v>15</v>
      </c>
    </row>
    <row r="5" spans="1:3" x14ac:dyDescent="0.3">
      <c r="A5" s="18" t="s">
        <v>1645</v>
      </c>
      <c r="B5" s="8">
        <v>4748.1208510638298</v>
      </c>
      <c r="C5" s="10">
        <v>18</v>
      </c>
    </row>
    <row r="6" spans="1:3" x14ac:dyDescent="0.3">
      <c r="A6" s="18" t="s">
        <v>1640</v>
      </c>
      <c r="B6" s="8">
        <v>6647.66</v>
      </c>
      <c r="C6" s="10">
        <v>21</v>
      </c>
    </row>
    <row r="7" spans="1:3" x14ac:dyDescent="0.3">
      <c r="A7" s="18" t="s">
        <v>1670</v>
      </c>
      <c r="B7" s="8">
        <v>4950.1636170212769</v>
      </c>
      <c r="C7" s="10">
        <v>21</v>
      </c>
    </row>
    <row r="8" spans="1:3" x14ac:dyDescent="0.3">
      <c r="A8" s="18" t="s">
        <v>1679</v>
      </c>
      <c r="B8" s="8">
        <v>5294.9199999999992</v>
      </c>
      <c r="C8" s="10">
        <v>25</v>
      </c>
    </row>
    <row r="9" spans="1:3" x14ac:dyDescent="0.3">
      <c r="A9" s="18" t="s">
        <v>4065</v>
      </c>
      <c r="B9" s="8">
        <v>25404.361702127655</v>
      </c>
      <c r="C9" s="10">
        <v>100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4B1E3-0A07-4AA2-BB10-CE5625CBF492}">
  <dimension ref="A2:G29"/>
  <sheetViews>
    <sheetView workbookViewId="0">
      <selection activeCell="A9" sqref="A9"/>
    </sheetView>
  </sheetViews>
  <sheetFormatPr defaultRowHeight="14.4" x14ac:dyDescent="0.3"/>
  <cols>
    <col min="1" max="1" width="19.21875" bestFit="1" customWidth="1"/>
    <col min="2" max="2" width="15.5546875" style="26" bestFit="1" customWidth="1"/>
    <col min="3" max="6" width="11.109375" bestFit="1" customWidth="1"/>
    <col min="7" max="7" width="12.6640625" bestFit="1" customWidth="1"/>
    <col min="8" max="10" width="11" bestFit="1" customWidth="1"/>
    <col min="11" max="11" width="12" bestFit="1" customWidth="1"/>
    <col min="12" max="12" width="10" bestFit="1" customWidth="1"/>
    <col min="13" max="13" width="11" bestFit="1" customWidth="1"/>
    <col min="14" max="14" width="12" bestFit="1" customWidth="1"/>
    <col min="15" max="19" width="11" bestFit="1" customWidth="1"/>
    <col min="20" max="20" width="12" bestFit="1" customWidth="1"/>
    <col min="21" max="22" width="11" bestFit="1" customWidth="1"/>
    <col min="23" max="23" width="12" bestFit="1" customWidth="1"/>
    <col min="24" max="24" width="11" bestFit="1" customWidth="1"/>
    <col min="25" max="25" width="14.88671875" bestFit="1" customWidth="1"/>
    <col min="26" max="26" width="10.109375" bestFit="1" customWidth="1"/>
    <col min="27" max="27" width="6" bestFit="1" customWidth="1"/>
    <col min="28" max="28" width="8.109375" bestFit="1" customWidth="1"/>
    <col min="29" max="29" width="9.44140625" bestFit="1" customWidth="1"/>
    <col min="30" max="30" width="12" bestFit="1" customWidth="1"/>
    <col min="31" max="31" width="10.21875" bestFit="1" customWidth="1"/>
    <col min="32" max="32" width="6.6640625" bestFit="1" customWidth="1"/>
    <col min="34" max="34" width="9.21875" bestFit="1" customWidth="1"/>
    <col min="35" max="35" width="8.6640625" bestFit="1" customWidth="1"/>
    <col min="36" max="36" width="9.33203125" bestFit="1" customWidth="1"/>
    <col min="37" max="37" width="7.88671875" bestFit="1" customWidth="1"/>
    <col min="38" max="38" width="11" bestFit="1" customWidth="1"/>
    <col min="39" max="39" width="12" bestFit="1" customWidth="1"/>
    <col min="40" max="40" width="8" bestFit="1" customWidth="1"/>
    <col min="41" max="41" width="6.88671875" bestFit="1" customWidth="1"/>
    <col min="42" max="42" width="8.109375" bestFit="1" customWidth="1"/>
    <col min="43" max="43" width="9.88671875" bestFit="1" customWidth="1"/>
    <col min="44" max="44" width="8.109375" bestFit="1" customWidth="1"/>
    <col min="45" max="45" width="7.44140625" bestFit="1" customWidth="1"/>
    <col min="46" max="46" width="11.44140625" bestFit="1" customWidth="1"/>
    <col min="47" max="47" width="12" bestFit="1" customWidth="1"/>
    <col min="48" max="48" width="24" bestFit="1" customWidth="1"/>
    <col min="49" max="49" width="19.6640625" bestFit="1" customWidth="1"/>
  </cols>
  <sheetData>
    <row r="2" spans="1:7" ht="23.4" x14ac:dyDescent="0.45">
      <c r="C2" s="20" t="s">
        <v>4071</v>
      </c>
    </row>
    <row r="3" spans="1:7" x14ac:dyDescent="0.3">
      <c r="A3" s="17" t="s">
        <v>4066</v>
      </c>
      <c r="B3" s="17" t="s">
        <v>4067</v>
      </c>
    </row>
    <row r="4" spans="1:7" x14ac:dyDescent="0.3">
      <c r="A4" s="17" t="s">
        <v>4064</v>
      </c>
      <c r="B4" t="s">
        <v>1665</v>
      </c>
      <c r="C4" t="s">
        <v>1645</v>
      </c>
      <c r="D4" t="s">
        <v>1640</v>
      </c>
      <c r="E4" t="s">
        <v>1670</v>
      </c>
      <c r="F4" t="s">
        <v>1679</v>
      </c>
      <c r="G4" t="s">
        <v>4065</v>
      </c>
    </row>
    <row r="5" spans="1:7" x14ac:dyDescent="0.3">
      <c r="A5" s="18" t="s">
        <v>1973</v>
      </c>
      <c r="B5" s="8">
        <v>93738.073799999998</v>
      </c>
      <c r="C5" s="8">
        <v>104828.53848667335</v>
      </c>
      <c r="D5" s="8">
        <v>133221.6777</v>
      </c>
      <c r="E5" s="8">
        <v>120153.85620000001</v>
      </c>
      <c r="F5" s="8">
        <v>170084.31708667337</v>
      </c>
      <c r="G5" s="8">
        <v>622026.46327334677</v>
      </c>
    </row>
    <row r="6" spans="1:7" x14ac:dyDescent="0.3">
      <c r="A6" s="18" t="s">
        <v>1978</v>
      </c>
      <c r="B6" s="8">
        <v>91775.935686673372</v>
      </c>
      <c r="C6" s="8">
        <v>112184.95468667334</v>
      </c>
      <c r="D6" s="8">
        <v>147510.95759999991</v>
      </c>
      <c r="E6" s="8">
        <v>129789.20389999995</v>
      </c>
      <c r="F6" s="8">
        <v>166080.95650000003</v>
      </c>
      <c r="G6" s="8">
        <v>647342.00837334699</v>
      </c>
    </row>
    <row r="7" spans="1:7" x14ac:dyDescent="0.3">
      <c r="A7" s="18" t="s">
        <v>1982</v>
      </c>
      <c r="B7" s="8">
        <v>101876.16189999998</v>
      </c>
      <c r="C7" s="8">
        <v>113264.1347</v>
      </c>
      <c r="D7" s="8">
        <v>147714.63710000005</v>
      </c>
      <c r="E7" s="8">
        <v>117057.06329999995</v>
      </c>
      <c r="F7" s="8">
        <v>155301.0987</v>
      </c>
      <c r="G7" s="8">
        <v>635213.09570000006</v>
      </c>
    </row>
    <row r="8" spans="1:7" x14ac:dyDescent="0.3">
      <c r="A8" s="18" t="s">
        <v>2003</v>
      </c>
      <c r="B8" s="8">
        <v>35059.547500000008</v>
      </c>
      <c r="C8" s="8">
        <v>48953.004199999996</v>
      </c>
      <c r="D8" s="8">
        <v>75864.075600000011</v>
      </c>
      <c r="E8" s="8">
        <v>60295.680200000032</v>
      </c>
      <c r="F8" s="8">
        <v>50504.098499999993</v>
      </c>
      <c r="G8" s="8">
        <v>270676.40600000002</v>
      </c>
    </row>
    <row r="9" spans="1:7" x14ac:dyDescent="0.3">
      <c r="A9" s="18" t="s">
        <v>4065</v>
      </c>
      <c r="B9" s="8">
        <v>322449.71888667304</v>
      </c>
      <c r="C9" s="8">
        <v>379230.63207334687</v>
      </c>
      <c r="D9" s="8">
        <v>504311.34800000023</v>
      </c>
      <c r="E9" s="8">
        <v>427295.80359999998</v>
      </c>
      <c r="F9" s="8">
        <v>541970.47078667383</v>
      </c>
      <c r="G9" s="8">
        <v>2175257.9733466939</v>
      </c>
    </row>
    <row r="10" spans="1:7" x14ac:dyDescent="0.3">
      <c r="B10"/>
    </row>
    <row r="11" spans="1:7" x14ac:dyDescent="0.3">
      <c r="B11"/>
    </row>
    <row r="12" spans="1:7" x14ac:dyDescent="0.3">
      <c r="B12"/>
    </row>
    <row r="13" spans="1:7" x14ac:dyDescent="0.3">
      <c r="B13"/>
    </row>
    <row r="14" spans="1:7" x14ac:dyDescent="0.3">
      <c r="B14"/>
    </row>
    <row r="15" spans="1:7" x14ac:dyDescent="0.3">
      <c r="B15"/>
    </row>
    <row r="16" spans="1:7" x14ac:dyDescent="0.3">
      <c r="B16"/>
    </row>
    <row r="17" spans="2:2" x14ac:dyDescent="0.3">
      <c r="B17"/>
    </row>
    <row r="18" spans="2:2" x14ac:dyDescent="0.3">
      <c r="B18"/>
    </row>
    <row r="19" spans="2:2" x14ac:dyDescent="0.3">
      <c r="B19"/>
    </row>
    <row r="20" spans="2:2" x14ac:dyDescent="0.3">
      <c r="B20"/>
    </row>
    <row r="21" spans="2:2" x14ac:dyDescent="0.3">
      <c r="B21"/>
    </row>
    <row r="22" spans="2:2" x14ac:dyDescent="0.3">
      <c r="B22"/>
    </row>
    <row r="23" spans="2:2" x14ac:dyDescent="0.3">
      <c r="B23"/>
    </row>
    <row r="24" spans="2:2" x14ac:dyDescent="0.3">
      <c r="B24"/>
    </row>
    <row r="25" spans="2:2" x14ac:dyDescent="0.3">
      <c r="B25"/>
    </row>
    <row r="26" spans="2:2" x14ac:dyDescent="0.3">
      <c r="B26"/>
    </row>
    <row r="27" spans="2:2" x14ac:dyDescent="0.3">
      <c r="B27"/>
    </row>
    <row r="28" spans="2:2" x14ac:dyDescent="0.3">
      <c r="B28"/>
    </row>
    <row r="29" spans="2:2" x14ac:dyDescent="0.3">
      <c r="B29"/>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541B6-E690-4B7D-8F68-E20ECC3489AB}">
  <dimension ref="A1:F9"/>
  <sheetViews>
    <sheetView workbookViewId="0">
      <selection activeCell="A3" sqref="A3"/>
    </sheetView>
  </sheetViews>
  <sheetFormatPr defaultRowHeight="14.4" x14ac:dyDescent="0.3"/>
  <cols>
    <col min="1" max="1" width="19.21875" bestFit="1" customWidth="1"/>
    <col min="2" max="2" width="15.5546875" bestFit="1" customWidth="1"/>
    <col min="3" max="14" width="12" bestFit="1" customWidth="1"/>
    <col min="15" max="15" width="10.77734375" bestFit="1" customWidth="1"/>
    <col min="16" max="16" width="10" bestFit="1" customWidth="1"/>
    <col min="17" max="18" width="9.77734375" bestFit="1" customWidth="1"/>
    <col min="19" max="19" width="10" bestFit="1" customWidth="1"/>
    <col min="20" max="32" width="10.77734375" bestFit="1" customWidth="1"/>
    <col min="33" max="34" width="9.77734375" bestFit="1" customWidth="1"/>
    <col min="35" max="35" width="10" bestFit="1" customWidth="1"/>
    <col min="36" max="36" width="9.77734375" bestFit="1" customWidth="1"/>
    <col min="37" max="37" width="10" bestFit="1" customWidth="1"/>
    <col min="38" max="38" width="9.77734375" bestFit="1" customWidth="1"/>
    <col min="39" max="59" width="10.77734375" bestFit="1" customWidth="1"/>
    <col min="60" max="62" width="10" bestFit="1" customWidth="1"/>
    <col min="63" max="63" width="9.77734375" bestFit="1" customWidth="1"/>
    <col min="64" max="64" width="10" bestFit="1" customWidth="1"/>
    <col min="65" max="76" width="10.77734375" bestFit="1" customWidth="1"/>
    <col min="77" max="79" width="10" bestFit="1" customWidth="1"/>
    <col min="80" max="80" width="9.77734375" bestFit="1" customWidth="1"/>
    <col min="81" max="81" width="12" bestFit="1" customWidth="1"/>
    <col min="82" max="102" width="10.77734375" bestFit="1" customWidth="1"/>
    <col min="103" max="104" width="10" bestFit="1" customWidth="1"/>
    <col min="105" max="106" width="9.77734375" bestFit="1" customWidth="1"/>
    <col min="107" max="120" width="10.77734375" bestFit="1" customWidth="1"/>
    <col min="121" max="123" width="9.77734375" bestFit="1" customWidth="1"/>
    <col min="124" max="125" width="10" bestFit="1" customWidth="1"/>
    <col min="126" max="126" width="9.77734375" bestFit="1" customWidth="1"/>
    <col min="127" max="145" width="10.77734375" bestFit="1" customWidth="1"/>
    <col min="146" max="146" width="10" bestFit="1" customWidth="1"/>
    <col min="147" max="154" width="10.77734375" bestFit="1" customWidth="1"/>
    <col min="155" max="155" width="9.77734375" bestFit="1" customWidth="1"/>
    <col min="156" max="156" width="10" bestFit="1" customWidth="1"/>
    <col min="157" max="159" width="10.77734375" bestFit="1" customWidth="1"/>
    <col min="160" max="160" width="8.77734375" bestFit="1" customWidth="1"/>
    <col min="161" max="162" width="10" bestFit="1" customWidth="1"/>
    <col min="163" max="164" width="9.77734375" bestFit="1" customWidth="1"/>
    <col min="165" max="166" width="10" bestFit="1" customWidth="1"/>
    <col min="167" max="167" width="9.77734375" bestFit="1" customWidth="1"/>
    <col min="168" max="170" width="10" bestFit="1" customWidth="1"/>
    <col min="171" max="172" width="9" bestFit="1" customWidth="1"/>
    <col min="173" max="173" width="8.77734375" bestFit="1" customWidth="1"/>
    <col min="174" max="174" width="9" bestFit="1" customWidth="1"/>
    <col min="175" max="179" width="10" bestFit="1" customWidth="1"/>
    <col min="180" max="181" width="9.77734375" bestFit="1" customWidth="1"/>
    <col min="182" max="182" width="10" bestFit="1" customWidth="1"/>
    <col min="183" max="184" width="9.77734375" bestFit="1" customWidth="1"/>
    <col min="185" max="186" width="9" bestFit="1" customWidth="1"/>
    <col min="187" max="187" width="10" bestFit="1" customWidth="1"/>
    <col min="188" max="188" width="9" bestFit="1" customWidth="1"/>
    <col min="189" max="189" width="8.77734375" bestFit="1" customWidth="1"/>
    <col min="190" max="190" width="9.77734375" bestFit="1" customWidth="1"/>
    <col min="191" max="192" width="10" bestFit="1" customWidth="1"/>
    <col min="193" max="193" width="9.77734375" bestFit="1" customWidth="1"/>
    <col min="194" max="194" width="10" bestFit="1" customWidth="1"/>
    <col min="195" max="195" width="9.77734375" bestFit="1" customWidth="1"/>
    <col min="196" max="196" width="10" bestFit="1" customWidth="1"/>
    <col min="197" max="198" width="9.77734375" bestFit="1" customWidth="1"/>
    <col min="199" max="199" width="10" bestFit="1" customWidth="1"/>
    <col min="200" max="200" width="9.77734375" bestFit="1" customWidth="1"/>
    <col min="201" max="201" width="10" bestFit="1" customWidth="1"/>
    <col min="202" max="202" width="9.77734375" bestFit="1" customWidth="1"/>
    <col min="203" max="205" width="9" bestFit="1" customWidth="1"/>
    <col min="206" max="206" width="9.77734375" bestFit="1" customWidth="1"/>
    <col min="207" max="207" width="10" bestFit="1" customWidth="1"/>
    <col min="208" max="208" width="9.77734375" bestFit="1" customWidth="1"/>
    <col min="209" max="209" width="10" bestFit="1" customWidth="1"/>
    <col min="210" max="210" width="9.77734375" bestFit="1" customWidth="1"/>
    <col min="211" max="212" width="10" bestFit="1" customWidth="1"/>
    <col min="213" max="213" width="9.77734375" bestFit="1" customWidth="1"/>
    <col min="214" max="216" width="10" bestFit="1" customWidth="1"/>
    <col min="217" max="217" width="8.77734375" bestFit="1" customWidth="1"/>
    <col min="218" max="218" width="9" bestFit="1" customWidth="1"/>
    <col min="219" max="219" width="8.77734375" bestFit="1" customWidth="1"/>
    <col min="220" max="220" width="10" bestFit="1" customWidth="1"/>
    <col min="221" max="222" width="9.77734375" bestFit="1" customWidth="1"/>
    <col min="223" max="223" width="10" bestFit="1" customWidth="1"/>
    <col min="224" max="228" width="9.77734375" bestFit="1" customWidth="1"/>
    <col min="229" max="230" width="10" bestFit="1" customWidth="1"/>
    <col min="231" max="231" width="9.77734375" bestFit="1" customWidth="1"/>
    <col min="232" max="234" width="10" bestFit="1" customWidth="1"/>
    <col min="235" max="236" width="9" bestFit="1" customWidth="1"/>
    <col min="237" max="238" width="9.77734375" bestFit="1" customWidth="1"/>
    <col min="239" max="240" width="10" bestFit="1" customWidth="1"/>
    <col min="241" max="241" width="9.77734375" bestFit="1" customWidth="1"/>
    <col min="242" max="242" width="10" bestFit="1" customWidth="1"/>
    <col min="243" max="244" width="9.77734375" bestFit="1" customWidth="1"/>
    <col min="245" max="248" width="10" bestFit="1" customWidth="1"/>
    <col min="249" max="249" width="9.77734375" bestFit="1" customWidth="1"/>
    <col min="250" max="252" width="10" bestFit="1" customWidth="1"/>
    <col min="253" max="253" width="9.77734375" bestFit="1" customWidth="1"/>
    <col min="254" max="254" width="10" bestFit="1" customWidth="1"/>
    <col min="255" max="255" width="9.77734375" bestFit="1" customWidth="1"/>
    <col min="256" max="257" width="10" bestFit="1" customWidth="1"/>
    <col min="258" max="258" width="9.77734375" bestFit="1" customWidth="1"/>
    <col min="259" max="260" width="10" bestFit="1" customWidth="1"/>
    <col min="261" max="261" width="9.77734375" bestFit="1" customWidth="1"/>
    <col min="262" max="263" width="8.77734375" bestFit="1" customWidth="1"/>
    <col min="264" max="264" width="9" bestFit="1" customWidth="1"/>
    <col min="265" max="268" width="9.77734375" bestFit="1" customWidth="1"/>
    <col min="269" max="269" width="10" bestFit="1" customWidth="1"/>
    <col min="270" max="270" width="9.77734375" bestFit="1" customWidth="1"/>
    <col min="271" max="273" width="10" bestFit="1" customWidth="1"/>
    <col min="274" max="274" width="12" bestFit="1" customWidth="1"/>
    <col min="275" max="276" width="10" bestFit="1" customWidth="1"/>
    <col min="277" max="278" width="9.77734375" bestFit="1" customWidth="1"/>
    <col min="279" max="280" width="10" bestFit="1" customWidth="1"/>
    <col min="281" max="281" width="9" bestFit="1" customWidth="1"/>
    <col min="282" max="282" width="10" bestFit="1" customWidth="1"/>
    <col min="283" max="288" width="9.77734375" bestFit="1" customWidth="1"/>
    <col min="289" max="290" width="10" bestFit="1" customWidth="1"/>
    <col min="291" max="291" width="9.77734375" bestFit="1" customWidth="1"/>
    <col min="292" max="295" width="10" bestFit="1" customWidth="1"/>
    <col min="296" max="297" width="9.77734375" bestFit="1" customWidth="1"/>
    <col min="298" max="299" width="10" bestFit="1" customWidth="1"/>
    <col min="300" max="314" width="10.77734375" bestFit="1" customWidth="1"/>
    <col min="315" max="317" width="10" bestFit="1" customWidth="1"/>
    <col min="318" max="318" width="9.77734375" bestFit="1" customWidth="1"/>
    <col min="319" max="332" width="10.77734375" bestFit="1" customWidth="1"/>
    <col min="333" max="334" width="9.77734375" bestFit="1" customWidth="1"/>
    <col min="335" max="343" width="10.77734375" bestFit="1" customWidth="1"/>
    <col min="344" max="344" width="10" bestFit="1" customWidth="1"/>
    <col min="345" max="346" width="9" bestFit="1" customWidth="1"/>
    <col min="347" max="347" width="8.77734375" bestFit="1" customWidth="1"/>
    <col min="348" max="351" width="9" bestFit="1" customWidth="1"/>
    <col min="352" max="354" width="10" bestFit="1" customWidth="1"/>
    <col min="355" max="355" width="9.77734375" bestFit="1" customWidth="1"/>
    <col min="356" max="356" width="10" bestFit="1" customWidth="1"/>
    <col min="357" max="357" width="9.77734375" bestFit="1" customWidth="1"/>
    <col min="358" max="358" width="10" bestFit="1" customWidth="1"/>
    <col min="359" max="359" width="9.77734375" bestFit="1" customWidth="1"/>
    <col min="360" max="361" width="10" bestFit="1" customWidth="1"/>
    <col min="362" max="362" width="9.77734375" bestFit="1" customWidth="1"/>
    <col min="363" max="364" width="10" bestFit="1" customWidth="1"/>
    <col min="365" max="365" width="9.77734375" bestFit="1" customWidth="1"/>
    <col min="366" max="366" width="10" bestFit="1" customWidth="1"/>
    <col min="367" max="370" width="9" bestFit="1" customWidth="1"/>
    <col min="371" max="373" width="9.77734375" bestFit="1" customWidth="1"/>
    <col min="374" max="377" width="10" bestFit="1" customWidth="1"/>
    <col min="378" max="380" width="9.77734375" bestFit="1" customWidth="1"/>
    <col min="381" max="381" width="10" bestFit="1" customWidth="1"/>
    <col min="382" max="382" width="9" bestFit="1" customWidth="1"/>
    <col min="383" max="383" width="8.77734375" bestFit="1" customWidth="1"/>
    <col min="384" max="384" width="10" bestFit="1" customWidth="1"/>
    <col min="385" max="385" width="8.77734375" bestFit="1" customWidth="1"/>
    <col min="386" max="387" width="10" bestFit="1" customWidth="1"/>
    <col min="388" max="388" width="9.77734375" bestFit="1" customWidth="1"/>
    <col min="389" max="392" width="10" bestFit="1" customWidth="1"/>
    <col min="393" max="396" width="9.77734375" bestFit="1" customWidth="1"/>
    <col min="397" max="397" width="10" bestFit="1" customWidth="1"/>
    <col min="398" max="398" width="9" bestFit="1" customWidth="1"/>
    <col min="399" max="401" width="10" bestFit="1" customWidth="1"/>
    <col min="402" max="402" width="8.77734375" bestFit="1" customWidth="1"/>
    <col min="403" max="403" width="10" bestFit="1" customWidth="1"/>
    <col min="404" max="406" width="9.77734375" bestFit="1" customWidth="1"/>
    <col min="407" max="409" width="10" bestFit="1" customWidth="1"/>
    <col min="410" max="410" width="9.77734375" bestFit="1" customWidth="1"/>
    <col min="411" max="411" width="10" bestFit="1" customWidth="1"/>
    <col min="412" max="413" width="9.77734375" bestFit="1" customWidth="1"/>
    <col min="414" max="415" width="9" bestFit="1" customWidth="1"/>
    <col min="416" max="417" width="10" bestFit="1" customWidth="1"/>
    <col min="418" max="419" width="9.77734375" bestFit="1" customWidth="1"/>
    <col min="420" max="420" width="10" bestFit="1" customWidth="1"/>
    <col min="421" max="421" width="9.77734375" bestFit="1" customWidth="1"/>
    <col min="422" max="422" width="10" bestFit="1" customWidth="1"/>
    <col min="423" max="423" width="9.77734375" bestFit="1" customWidth="1"/>
    <col min="424" max="424" width="10" bestFit="1" customWidth="1"/>
    <col min="425" max="426" width="9.77734375" bestFit="1" customWidth="1"/>
    <col min="427" max="430" width="10" bestFit="1" customWidth="1"/>
    <col min="431" max="431" width="9.77734375" bestFit="1" customWidth="1"/>
    <col min="432" max="432" width="10" bestFit="1" customWidth="1"/>
    <col min="433" max="433" width="9.77734375" bestFit="1" customWidth="1"/>
    <col min="434" max="434" width="10" bestFit="1" customWidth="1"/>
    <col min="435" max="438" width="9.77734375" bestFit="1" customWidth="1"/>
    <col min="439" max="440" width="10" bestFit="1" customWidth="1"/>
    <col min="441" max="442" width="8.77734375" bestFit="1" customWidth="1"/>
    <col min="443" max="443" width="9" bestFit="1" customWidth="1"/>
    <col min="444" max="447" width="10" bestFit="1" customWidth="1"/>
    <col min="448" max="451" width="9.77734375" bestFit="1" customWidth="1"/>
    <col min="452" max="452" width="10" bestFit="1" customWidth="1"/>
    <col min="453" max="453" width="9.77734375" bestFit="1" customWidth="1"/>
    <col min="454" max="455" width="10" bestFit="1" customWidth="1"/>
    <col min="456" max="456" width="9.77734375" bestFit="1" customWidth="1"/>
    <col min="457" max="457" width="10" bestFit="1" customWidth="1"/>
    <col min="458" max="458" width="9.77734375" bestFit="1" customWidth="1"/>
    <col min="459" max="459" width="10" bestFit="1" customWidth="1"/>
    <col min="460" max="461" width="8.77734375" bestFit="1" customWidth="1"/>
    <col min="462" max="463" width="9" bestFit="1" customWidth="1"/>
    <col min="464" max="464" width="10" bestFit="1" customWidth="1"/>
    <col min="465" max="465" width="9" bestFit="1" customWidth="1"/>
    <col min="466" max="467" width="9.77734375" bestFit="1" customWidth="1"/>
    <col min="468" max="468" width="10" bestFit="1" customWidth="1"/>
    <col min="469" max="471" width="9.77734375" bestFit="1" customWidth="1"/>
    <col min="472" max="472" width="10" bestFit="1" customWidth="1"/>
    <col min="473" max="473" width="9.77734375" bestFit="1" customWidth="1"/>
    <col min="474" max="475" width="10" bestFit="1" customWidth="1"/>
    <col min="476" max="476" width="8.77734375" bestFit="1" customWidth="1"/>
    <col min="477" max="478" width="9" bestFit="1" customWidth="1"/>
    <col min="479" max="479" width="10" bestFit="1" customWidth="1"/>
    <col min="480" max="480" width="9" bestFit="1" customWidth="1"/>
    <col min="481" max="484" width="10" bestFit="1" customWidth="1"/>
    <col min="485" max="485" width="9.77734375" bestFit="1" customWidth="1"/>
    <col min="486" max="489" width="10" bestFit="1" customWidth="1"/>
    <col min="490" max="490" width="9.77734375" bestFit="1" customWidth="1"/>
    <col min="491" max="492" width="10" bestFit="1" customWidth="1"/>
    <col min="493" max="495" width="9.77734375" bestFit="1" customWidth="1"/>
    <col min="496" max="497" width="10" bestFit="1" customWidth="1"/>
    <col min="498" max="513" width="10.77734375" bestFit="1" customWidth="1"/>
    <col min="514" max="514" width="10" bestFit="1" customWidth="1"/>
    <col min="515" max="516" width="9.77734375" bestFit="1" customWidth="1"/>
    <col min="517" max="517" width="10" bestFit="1" customWidth="1"/>
    <col min="518" max="533" width="10.77734375" bestFit="1" customWidth="1"/>
    <col min="534" max="534" width="9.77734375" bestFit="1" customWidth="1"/>
    <col min="535" max="535" width="10" bestFit="1" customWidth="1"/>
    <col min="536" max="549" width="10.77734375" bestFit="1" customWidth="1"/>
    <col min="550" max="552" width="10" bestFit="1" customWidth="1"/>
    <col min="553" max="554" width="9.77734375" bestFit="1" customWidth="1"/>
    <col min="555" max="555" width="10" bestFit="1" customWidth="1"/>
    <col min="556" max="557" width="9.77734375" bestFit="1" customWidth="1"/>
    <col min="558" max="559" width="10" bestFit="1" customWidth="1"/>
    <col min="560" max="563" width="9.77734375" bestFit="1" customWidth="1"/>
    <col min="564" max="566" width="10" bestFit="1" customWidth="1"/>
    <col min="567" max="567" width="8.77734375" bestFit="1" customWidth="1"/>
    <col min="568" max="568" width="9" bestFit="1" customWidth="1"/>
    <col min="569" max="569" width="10" bestFit="1" customWidth="1"/>
    <col min="570" max="577" width="9.77734375" bestFit="1" customWidth="1"/>
    <col min="578" max="581" width="10" bestFit="1" customWidth="1"/>
    <col min="582" max="583" width="9.77734375" bestFit="1" customWidth="1"/>
    <col min="584" max="592" width="10" bestFit="1" customWidth="1"/>
    <col min="593" max="593" width="9.77734375" bestFit="1" customWidth="1"/>
    <col min="594" max="594" width="10" bestFit="1" customWidth="1"/>
    <col min="595" max="596" width="9.77734375" bestFit="1" customWidth="1"/>
    <col min="597" max="598" width="10" bestFit="1" customWidth="1"/>
    <col min="599" max="599" width="9.77734375" bestFit="1" customWidth="1"/>
    <col min="600" max="602" width="10" bestFit="1" customWidth="1"/>
    <col min="603" max="605" width="9" bestFit="1" customWidth="1"/>
    <col min="606" max="606" width="10" bestFit="1" customWidth="1"/>
    <col min="607" max="607" width="8.77734375" bestFit="1" customWidth="1"/>
    <col min="608" max="608" width="10" bestFit="1" customWidth="1"/>
    <col min="609" max="609" width="9.77734375" bestFit="1" customWidth="1"/>
    <col min="610" max="611" width="10" bestFit="1" customWidth="1"/>
    <col min="612" max="612" width="9.77734375" bestFit="1" customWidth="1"/>
    <col min="613" max="613" width="10" bestFit="1" customWidth="1"/>
    <col min="614" max="614" width="9.77734375" bestFit="1" customWidth="1"/>
    <col min="615" max="615" width="10" bestFit="1" customWidth="1"/>
    <col min="616" max="616" width="9.77734375" bestFit="1" customWidth="1"/>
    <col min="617" max="618" width="9" bestFit="1" customWidth="1"/>
    <col min="619" max="619" width="8.77734375" bestFit="1" customWidth="1"/>
    <col min="620" max="625" width="9.77734375" bestFit="1" customWidth="1"/>
    <col min="626" max="626" width="10" bestFit="1" customWidth="1"/>
    <col min="627" max="630" width="9.77734375" bestFit="1" customWidth="1"/>
    <col min="631" max="631" width="10" bestFit="1" customWidth="1"/>
    <col min="632" max="632" width="9" bestFit="1" customWidth="1"/>
    <col min="633" max="633" width="10" bestFit="1" customWidth="1"/>
    <col min="634" max="635" width="9" bestFit="1" customWidth="1"/>
    <col min="636" max="636" width="10" bestFit="1" customWidth="1"/>
    <col min="637" max="638" width="9" bestFit="1" customWidth="1"/>
    <col min="639" max="640" width="10" bestFit="1" customWidth="1"/>
    <col min="641" max="643" width="9.77734375" bestFit="1" customWidth="1"/>
    <col min="644" max="646" width="10" bestFit="1" customWidth="1"/>
    <col min="647" max="649" width="9.77734375" bestFit="1" customWidth="1"/>
    <col min="650" max="650" width="10" bestFit="1" customWidth="1"/>
    <col min="651" max="651" width="9" bestFit="1" customWidth="1"/>
    <col min="652" max="654" width="10" bestFit="1" customWidth="1"/>
    <col min="655" max="656" width="9" bestFit="1" customWidth="1"/>
    <col min="657" max="657" width="10" bestFit="1" customWidth="1"/>
    <col min="658" max="658" width="9" bestFit="1" customWidth="1"/>
    <col min="659" max="663" width="9.77734375" bestFit="1" customWidth="1"/>
    <col min="664" max="664" width="10" bestFit="1" customWidth="1"/>
    <col min="665" max="668" width="9.77734375" bestFit="1" customWidth="1"/>
    <col min="669" max="669" width="8.77734375" bestFit="1" customWidth="1"/>
    <col min="670" max="671" width="10" bestFit="1" customWidth="1"/>
    <col min="672" max="674" width="9.77734375" bestFit="1" customWidth="1"/>
    <col min="675" max="676" width="10" bestFit="1" customWidth="1"/>
    <col min="677" max="679" width="9.77734375" bestFit="1" customWidth="1"/>
    <col min="680" max="682" width="10" bestFit="1" customWidth="1"/>
    <col min="683" max="683" width="9.77734375" bestFit="1" customWidth="1"/>
    <col min="684" max="685" width="10" bestFit="1" customWidth="1"/>
    <col min="686" max="686" width="9.77734375" bestFit="1" customWidth="1"/>
    <col min="687" max="688" width="10" bestFit="1" customWidth="1"/>
    <col min="689" max="689" width="9" bestFit="1" customWidth="1"/>
    <col min="690" max="690" width="10" bestFit="1" customWidth="1"/>
    <col min="691" max="691" width="9" bestFit="1" customWidth="1"/>
    <col min="692" max="692" width="10" bestFit="1" customWidth="1"/>
    <col min="693" max="694" width="9.77734375" bestFit="1" customWidth="1"/>
    <col min="695" max="695" width="10" bestFit="1" customWidth="1"/>
    <col min="696" max="697" width="9.77734375" bestFit="1" customWidth="1"/>
    <col min="698" max="698" width="10" bestFit="1" customWidth="1"/>
    <col min="699" max="699" width="9.77734375" bestFit="1" customWidth="1"/>
    <col min="700" max="700" width="10" bestFit="1" customWidth="1"/>
    <col min="701" max="702" width="9.77734375" bestFit="1" customWidth="1"/>
    <col min="703" max="703" width="10" bestFit="1" customWidth="1"/>
    <col min="704" max="704" width="9.77734375" bestFit="1" customWidth="1"/>
    <col min="705" max="706" width="10" bestFit="1" customWidth="1"/>
    <col min="707" max="718" width="10.77734375" bestFit="1" customWidth="1"/>
    <col min="719" max="720" width="9.77734375" bestFit="1" customWidth="1"/>
    <col min="721" max="722" width="10" bestFit="1" customWidth="1"/>
    <col min="723" max="723" width="9.77734375" bestFit="1" customWidth="1"/>
    <col min="724" max="736" width="10.77734375" bestFit="1" customWidth="1"/>
    <col min="737" max="738" width="10" bestFit="1" customWidth="1"/>
    <col min="739" max="739" width="9.77734375" bestFit="1" customWidth="1"/>
    <col min="740" max="742" width="10" bestFit="1" customWidth="1"/>
    <col min="743" max="755" width="10.77734375" bestFit="1" customWidth="1"/>
    <col min="756" max="756" width="9" bestFit="1" customWidth="1"/>
    <col min="757" max="757" width="10" bestFit="1" customWidth="1"/>
    <col min="758" max="758" width="9.77734375" bestFit="1" customWidth="1"/>
    <col min="759" max="759" width="10" bestFit="1" customWidth="1"/>
    <col min="760" max="760" width="9.77734375" bestFit="1" customWidth="1"/>
    <col min="761" max="761" width="10" bestFit="1" customWidth="1"/>
    <col min="762" max="762" width="9.77734375" bestFit="1" customWidth="1"/>
    <col min="763" max="763" width="8.77734375" bestFit="1" customWidth="1"/>
    <col min="764" max="764" width="10" bestFit="1" customWidth="1"/>
    <col min="765" max="767" width="9.77734375" bestFit="1" customWidth="1"/>
    <col min="768" max="768" width="9" bestFit="1" customWidth="1"/>
    <col min="769" max="769" width="8.77734375" bestFit="1" customWidth="1"/>
    <col min="770" max="770" width="9" bestFit="1" customWidth="1"/>
    <col min="771" max="771" width="9.77734375" bestFit="1" customWidth="1"/>
    <col min="772" max="774" width="10" bestFit="1" customWidth="1"/>
    <col min="775" max="776" width="9.77734375" bestFit="1" customWidth="1"/>
    <col min="777" max="778" width="9" bestFit="1" customWidth="1"/>
    <col min="779" max="779" width="10" bestFit="1" customWidth="1"/>
    <col min="780" max="781" width="9.77734375" bestFit="1" customWidth="1"/>
    <col min="782" max="783" width="10" bestFit="1" customWidth="1"/>
    <col min="784" max="785" width="9.77734375" bestFit="1" customWidth="1"/>
    <col min="786" max="786" width="9" bestFit="1" customWidth="1"/>
    <col min="787" max="788" width="10" bestFit="1" customWidth="1"/>
    <col min="789" max="789" width="9.77734375" bestFit="1" customWidth="1"/>
    <col min="790" max="791" width="10" bestFit="1" customWidth="1"/>
    <col min="792" max="793" width="9.77734375" bestFit="1" customWidth="1"/>
    <col min="794" max="795" width="10" bestFit="1" customWidth="1"/>
    <col min="796" max="796" width="9" bestFit="1" customWidth="1"/>
    <col min="797" max="797" width="9.77734375" bestFit="1" customWidth="1"/>
    <col min="798" max="798" width="10" bestFit="1" customWidth="1"/>
    <col min="799" max="800" width="9.77734375" bestFit="1" customWidth="1"/>
    <col min="801" max="802" width="10" bestFit="1" customWidth="1"/>
    <col min="803" max="803" width="9.77734375" bestFit="1" customWidth="1"/>
    <col min="804" max="805" width="10" bestFit="1" customWidth="1"/>
    <col min="806" max="806" width="9" bestFit="1" customWidth="1"/>
    <col min="807" max="809" width="10" bestFit="1" customWidth="1"/>
    <col min="810" max="810" width="9.77734375" bestFit="1" customWidth="1"/>
    <col min="811" max="811" width="10" bestFit="1" customWidth="1"/>
    <col min="812" max="812" width="8.77734375" bestFit="1" customWidth="1"/>
    <col min="813" max="813" width="9.77734375" bestFit="1" customWidth="1"/>
    <col min="814" max="814" width="10" bestFit="1" customWidth="1"/>
    <col min="815" max="815" width="9.77734375" bestFit="1" customWidth="1"/>
    <col min="816" max="816" width="10" bestFit="1" customWidth="1"/>
    <col min="817" max="817" width="9" bestFit="1" customWidth="1"/>
    <col min="818" max="818" width="10" bestFit="1" customWidth="1"/>
    <col min="819" max="819" width="9.77734375" bestFit="1" customWidth="1"/>
    <col min="820" max="821" width="10" bestFit="1" customWidth="1"/>
    <col min="822" max="823" width="9.77734375" bestFit="1" customWidth="1"/>
    <col min="824" max="825" width="10" bestFit="1" customWidth="1"/>
    <col min="826" max="829" width="9.77734375" bestFit="1" customWidth="1"/>
    <col min="830" max="830" width="10" bestFit="1" customWidth="1"/>
    <col min="831" max="836" width="10.77734375" bestFit="1" customWidth="1"/>
    <col min="837" max="837" width="10" bestFit="1" customWidth="1"/>
    <col min="838" max="842" width="10.77734375" bestFit="1" customWidth="1"/>
    <col min="843" max="845" width="9.77734375" bestFit="1" customWidth="1"/>
    <col min="846" max="853" width="10.77734375" bestFit="1" customWidth="1"/>
    <col min="854" max="856" width="10" bestFit="1" customWidth="1"/>
    <col min="857" max="857" width="9" bestFit="1" customWidth="1"/>
    <col min="858" max="858" width="10" bestFit="1" customWidth="1"/>
    <col min="859" max="862" width="9.77734375" bestFit="1" customWidth="1"/>
    <col min="863" max="863" width="10" bestFit="1" customWidth="1"/>
    <col min="864" max="870" width="9.77734375" bestFit="1" customWidth="1"/>
    <col min="871" max="871" width="10" bestFit="1" customWidth="1"/>
    <col min="872" max="872" width="9.77734375" bestFit="1" customWidth="1"/>
    <col min="873" max="873" width="9" bestFit="1" customWidth="1"/>
    <col min="874" max="874" width="10" bestFit="1" customWidth="1"/>
    <col min="875" max="875" width="9" bestFit="1" customWidth="1"/>
    <col min="876" max="876" width="8.77734375" bestFit="1" customWidth="1"/>
    <col min="877" max="877" width="10" bestFit="1" customWidth="1"/>
    <col min="878" max="878" width="9" bestFit="1" customWidth="1"/>
    <col min="879" max="881" width="9.77734375" bestFit="1" customWidth="1"/>
    <col min="882" max="887" width="10" bestFit="1" customWidth="1"/>
    <col min="888" max="888" width="9.77734375" bestFit="1" customWidth="1"/>
    <col min="889" max="891" width="10" bestFit="1" customWidth="1"/>
    <col min="892" max="893" width="9" bestFit="1" customWidth="1"/>
    <col min="894" max="895" width="10" bestFit="1" customWidth="1"/>
    <col min="896" max="898" width="9.77734375" bestFit="1" customWidth="1"/>
    <col min="899" max="900" width="10" bestFit="1" customWidth="1"/>
    <col min="901" max="903" width="9.77734375" bestFit="1" customWidth="1"/>
    <col min="904" max="905" width="10" bestFit="1" customWidth="1"/>
    <col min="906" max="906" width="9.77734375" bestFit="1" customWidth="1"/>
    <col min="907" max="907" width="10" bestFit="1" customWidth="1"/>
    <col min="908" max="908" width="9.77734375" bestFit="1" customWidth="1"/>
    <col min="909" max="910" width="8.77734375" bestFit="1" customWidth="1"/>
    <col min="911" max="911" width="9" bestFit="1" customWidth="1"/>
    <col min="912" max="913" width="10" bestFit="1" customWidth="1"/>
    <col min="914" max="914" width="8.77734375" bestFit="1" customWidth="1"/>
    <col min="915" max="917" width="9.77734375" bestFit="1" customWidth="1"/>
    <col min="918" max="918" width="10" bestFit="1" customWidth="1"/>
    <col min="919" max="922" width="9.77734375" bestFit="1" customWidth="1"/>
    <col min="923" max="926" width="10" bestFit="1" customWidth="1"/>
    <col min="927" max="927" width="9.77734375" bestFit="1" customWidth="1"/>
    <col min="928" max="928" width="10" bestFit="1" customWidth="1"/>
    <col min="929" max="929" width="9" bestFit="1" customWidth="1"/>
    <col min="930" max="932" width="10" bestFit="1" customWidth="1"/>
    <col min="933" max="933" width="9.77734375" bestFit="1" customWidth="1"/>
    <col min="934" max="935" width="10" bestFit="1" customWidth="1"/>
    <col min="936" max="943" width="9.77734375" bestFit="1" customWidth="1"/>
    <col min="944" max="945" width="10" bestFit="1" customWidth="1"/>
    <col min="946" max="947" width="9.77734375" bestFit="1" customWidth="1"/>
    <col min="948" max="948" width="10" bestFit="1" customWidth="1"/>
    <col min="949" max="953" width="9" bestFit="1" customWidth="1"/>
    <col min="954" max="955" width="9.77734375" bestFit="1" customWidth="1"/>
    <col min="956" max="958" width="10" bestFit="1" customWidth="1"/>
    <col min="959" max="959" width="9.77734375" bestFit="1" customWidth="1"/>
    <col min="960" max="960" width="10" bestFit="1" customWidth="1"/>
    <col min="961" max="962" width="9.77734375" bestFit="1" customWidth="1"/>
    <col min="963" max="963" width="9" bestFit="1" customWidth="1"/>
    <col min="964" max="964" width="10" bestFit="1" customWidth="1"/>
    <col min="965" max="965" width="9" bestFit="1" customWidth="1"/>
    <col min="966" max="966" width="10" bestFit="1" customWidth="1"/>
    <col min="967" max="967" width="9" bestFit="1" customWidth="1"/>
    <col min="968" max="969" width="10" bestFit="1" customWidth="1"/>
    <col min="970" max="970" width="9" bestFit="1" customWidth="1"/>
    <col min="971" max="971" width="9.77734375" bestFit="1" customWidth="1"/>
    <col min="972" max="972" width="10" bestFit="1" customWidth="1"/>
    <col min="973" max="973" width="9.77734375" bestFit="1" customWidth="1"/>
    <col min="974" max="975" width="10" bestFit="1" customWidth="1"/>
    <col min="976" max="976" width="9.77734375" bestFit="1" customWidth="1"/>
    <col min="977" max="977" width="10" bestFit="1" customWidth="1"/>
    <col min="978" max="979" width="9.77734375" bestFit="1" customWidth="1"/>
    <col min="980" max="981" width="10" bestFit="1" customWidth="1"/>
    <col min="982" max="982" width="9" bestFit="1" customWidth="1"/>
    <col min="983" max="983" width="10" bestFit="1" customWidth="1"/>
    <col min="984" max="985" width="9" bestFit="1" customWidth="1"/>
    <col min="986" max="988" width="9.77734375" bestFit="1" customWidth="1"/>
    <col min="989" max="989" width="10" bestFit="1" customWidth="1"/>
    <col min="990" max="991" width="9.77734375" bestFit="1" customWidth="1"/>
    <col min="992" max="992" width="10" bestFit="1" customWidth="1"/>
    <col min="993" max="993" width="9.77734375" bestFit="1" customWidth="1"/>
    <col min="994" max="995" width="10" bestFit="1" customWidth="1"/>
    <col min="996" max="999" width="9.77734375" bestFit="1" customWidth="1"/>
    <col min="1000" max="1000" width="10" bestFit="1" customWidth="1"/>
    <col min="1001" max="1001" width="9" bestFit="1" customWidth="1"/>
    <col min="1002" max="1002" width="8.77734375" bestFit="1" customWidth="1"/>
    <col min="1003" max="1003" width="10" bestFit="1" customWidth="1"/>
    <col min="1004" max="1004" width="9" bestFit="1" customWidth="1"/>
    <col min="1005" max="1005" width="8.77734375" bestFit="1" customWidth="1"/>
    <col min="1006" max="1006" width="9" bestFit="1" customWidth="1"/>
    <col min="1007" max="1007" width="9.77734375" bestFit="1" customWidth="1"/>
    <col min="1008" max="1008" width="10" bestFit="1" customWidth="1"/>
    <col min="1009" max="1009" width="9.77734375" bestFit="1" customWidth="1"/>
    <col min="1010" max="1010" width="12" bestFit="1" customWidth="1"/>
    <col min="1011" max="1014" width="10" bestFit="1" customWidth="1"/>
    <col min="1015" max="1016" width="9.77734375" bestFit="1" customWidth="1"/>
    <col min="1017" max="1017" width="10" bestFit="1" customWidth="1"/>
    <col min="1018" max="1019" width="9.77734375" bestFit="1" customWidth="1"/>
    <col min="1020" max="1021" width="10" bestFit="1" customWidth="1"/>
    <col min="1022" max="1025" width="10.77734375" bestFit="1" customWidth="1"/>
    <col min="1026" max="1026" width="9" bestFit="1" customWidth="1"/>
    <col min="1027" max="1027" width="10" bestFit="1" customWidth="1"/>
    <col min="1028" max="1028" width="9" bestFit="1" customWidth="1"/>
    <col min="1029" max="1029" width="10" bestFit="1" customWidth="1"/>
    <col min="1030" max="1030" width="9" bestFit="1" customWidth="1"/>
    <col min="1031" max="1031" width="10" bestFit="1" customWidth="1"/>
    <col min="1032" max="1032" width="9.77734375" bestFit="1" customWidth="1"/>
    <col min="1033" max="1034" width="10" bestFit="1" customWidth="1"/>
    <col min="1035" max="1035" width="9.77734375" bestFit="1" customWidth="1"/>
    <col min="1036" max="1037" width="10" bestFit="1" customWidth="1"/>
    <col min="1038" max="1038" width="9.77734375" bestFit="1" customWidth="1"/>
    <col min="1039" max="1041" width="10" bestFit="1" customWidth="1"/>
    <col min="1042" max="1042" width="9.77734375" bestFit="1" customWidth="1"/>
    <col min="1043" max="1043" width="10" bestFit="1" customWidth="1"/>
    <col min="1044" max="1044" width="9" bestFit="1" customWidth="1"/>
    <col min="1045" max="1045" width="10" bestFit="1" customWidth="1"/>
    <col min="1046" max="1046" width="9" bestFit="1" customWidth="1"/>
    <col min="1047" max="1047" width="10" bestFit="1" customWidth="1"/>
    <col min="1048" max="1049" width="8.77734375" bestFit="1" customWidth="1"/>
    <col min="1050" max="1052" width="10" bestFit="1" customWidth="1"/>
    <col min="1053" max="1053" width="9.77734375" bestFit="1" customWidth="1"/>
    <col min="1054" max="1057" width="10" bestFit="1" customWidth="1"/>
    <col min="1058" max="1059" width="8.77734375" bestFit="1" customWidth="1"/>
    <col min="1060" max="1060" width="9" bestFit="1" customWidth="1"/>
    <col min="1061" max="1062" width="10" bestFit="1" customWidth="1"/>
    <col min="1063" max="1065" width="9.77734375" bestFit="1" customWidth="1"/>
    <col min="1066" max="1067" width="10" bestFit="1" customWidth="1"/>
    <col min="1068" max="1068" width="9.77734375" bestFit="1" customWidth="1"/>
    <col min="1069" max="1069" width="10" bestFit="1" customWidth="1"/>
    <col min="1070" max="1070" width="9.77734375" bestFit="1" customWidth="1"/>
    <col min="1071" max="1071" width="10" bestFit="1" customWidth="1"/>
    <col min="1072" max="1073" width="9.77734375" bestFit="1" customWidth="1"/>
    <col min="1074" max="1076" width="10" bestFit="1" customWidth="1"/>
    <col min="1077" max="1077" width="9" bestFit="1" customWidth="1"/>
    <col min="1078" max="1079" width="8.77734375" bestFit="1" customWidth="1"/>
    <col min="1080" max="1080" width="9" bestFit="1" customWidth="1"/>
    <col min="1081" max="1084" width="9.77734375" bestFit="1" customWidth="1"/>
    <col min="1085" max="1086" width="10" bestFit="1" customWidth="1"/>
    <col min="1087" max="1087" width="9.77734375" bestFit="1" customWidth="1"/>
    <col min="1088" max="1089" width="10" bestFit="1" customWidth="1"/>
    <col min="1090" max="1090" width="9.77734375" bestFit="1" customWidth="1"/>
    <col min="1091" max="1091" width="10" bestFit="1" customWidth="1"/>
    <col min="1092" max="1092" width="9.77734375" bestFit="1" customWidth="1"/>
    <col min="1093" max="1094" width="9" bestFit="1" customWidth="1"/>
    <col min="1095" max="1095" width="10" bestFit="1" customWidth="1"/>
    <col min="1096" max="1096" width="9.77734375" bestFit="1" customWidth="1"/>
    <col min="1097" max="1097" width="10" bestFit="1" customWidth="1"/>
    <col min="1098" max="1098" width="9.77734375" bestFit="1" customWidth="1"/>
    <col min="1099" max="1101" width="10" bestFit="1" customWidth="1"/>
    <col min="1102" max="1105" width="9.77734375" bestFit="1" customWidth="1"/>
    <col min="1106" max="1106" width="10" bestFit="1" customWidth="1"/>
    <col min="1107" max="1108" width="9.77734375" bestFit="1" customWidth="1"/>
    <col min="1109" max="1110" width="10" bestFit="1" customWidth="1"/>
    <col min="1111" max="1111" width="9" bestFit="1" customWidth="1"/>
    <col min="1112" max="1112" width="9.77734375" bestFit="1" customWidth="1"/>
    <col min="1113" max="1115" width="10" bestFit="1" customWidth="1"/>
    <col min="1116" max="1117" width="9.77734375" bestFit="1" customWidth="1"/>
    <col min="1118" max="1119" width="10" bestFit="1" customWidth="1"/>
    <col min="1120" max="1120" width="9.77734375" bestFit="1" customWidth="1"/>
    <col min="1121" max="1121" width="9" bestFit="1" customWidth="1"/>
    <col min="1122" max="1123" width="10" bestFit="1" customWidth="1"/>
    <col min="1124" max="1124" width="8.77734375" bestFit="1" customWidth="1"/>
    <col min="1125" max="1125" width="9.77734375" bestFit="1" customWidth="1"/>
    <col min="1126" max="1126" width="12" bestFit="1" customWidth="1"/>
    <col min="1127" max="1127" width="9.77734375" bestFit="1" customWidth="1"/>
    <col min="1128" max="1128" width="10" bestFit="1" customWidth="1"/>
    <col min="1129" max="1129" width="9.77734375" bestFit="1" customWidth="1"/>
    <col min="1130" max="1131" width="10" bestFit="1" customWidth="1"/>
    <col min="1132" max="1132" width="9.77734375" bestFit="1" customWidth="1"/>
    <col min="1133" max="1133" width="10" bestFit="1" customWidth="1"/>
    <col min="1134" max="1134" width="9.77734375" bestFit="1" customWidth="1"/>
    <col min="1135" max="1136" width="10" bestFit="1" customWidth="1"/>
    <col min="1137" max="1137" width="9.77734375" bestFit="1" customWidth="1"/>
    <col min="1138" max="1138" width="10" bestFit="1" customWidth="1"/>
    <col min="1139" max="1139" width="9" bestFit="1" customWidth="1"/>
    <col min="1140" max="1141" width="10" bestFit="1" customWidth="1"/>
    <col min="1142" max="1144" width="9" bestFit="1" customWidth="1"/>
    <col min="1145" max="1146" width="10" bestFit="1" customWidth="1"/>
    <col min="1147" max="1150" width="9.77734375" bestFit="1" customWidth="1"/>
    <col min="1151" max="1151" width="10" bestFit="1" customWidth="1"/>
    <col min="1152" max="1152" width="9.77734375" bestFit="1" customWidth="1"/>
    <col min="1153" max="1153" width="10" bestFit="1" customWidth="1"/>
    <col min="1154" max="1155" width="9.77734375" bestFit="1" customWidth="1"/>
    <col min="1156" max="1156" width="9" bestFit="1" customWidth="1"/>
    <col min="1157" max="1157" width="8.77734375" bestFit="1" customWidth="1"/>
    <col min="1158" max="1159" width="9" bestFit="1" customWidth="1"/>
    <col min="1160" max="1161" width="9.77734375" bestFit="1" customWidth="1"/>
    <col min="1162" max="1165" width="10" bestFit="1" customWidth="1"/>
    <col min="1166" max="1172" width="9.77734375" bestFit="1" customWidth="1"/>
    <col min="1173" max="1174" width="10" bestFit="1" customWidth="1"/>
    <col min="1175" max="1176" width="10.77734375" bestFit="1" customWidth="1"/>
    <col min="1177" max="1177" width="9" bestFit="1" customWidth="1"/>
    <col min="1178" max="1178" width="10" bestFit="1" customWidth="1"/>
    <col min="1179" max="1179" width="8.77734375" bestFit="1" customWidth="1"/>
    <col min="1180" max="1180" width="10" bestFit="1" customWidth="1"/>
    <col min="1181" max="1181" width="9.77734375" bestFit="1" customWidth="1"/>
    <col min="1182" max="1183" width="10" bestFit="1" customWidth="1"/>
    <col min="1184" max="1185" width="9.77734375" bestFit="1" customWidth="1"/>
    <col min="1186" max="1186" width="10" bestFit="1" customWidth="1"/>
    <col min="1187" max="1187" width="9.77734375" bestFit="1" customWidth="1"/>
    <col min="1188" max="1188" width="10" bestFit="1" customWidth="1"/>
    <col min="1189" max="1189" width="9.77734375" bestFit="1" customWidth="1"/>
    <col min="1190" max="1190" width="10" bestFit="1" customWidth="1"/>
    <col min="1191" max="1191" width="9.77734375" bestFit="1" customWidth="1"/>
    <col min="1192" max="1194" width="10" bestFit="1" customWidth="1"/>
    <col min="1195" max="1195" width="9.77734375" bestFit="1" customWidth="1"/>
    <col min="1196" max="1197" width="9" bestFit="1" customWidth="1"/>
    <col min="1198" max="1198" width="10" bestFit="1" customWidth="1"/>
    <col min="1199" max="1199" width="8.77734375" bestFit="1" customWidth="1"/>
    <col min="1200" max="1200" width="9.77734375" bestFit="1" customWidth="1"/>
    <col min="1201" max="1202" width="10" bestFit="1" customWidth="1"/>
    <col min="1203" max="1203" width="9.77734375" bestFit="1" customWidth="1"/>
    <col min="1204" max="1206" width="10" bestFit="1" customWidth="1"/>
    <col min="1207" max="1207" width="9.77734375" bestFit="1" customWidth="1"/>
    <col min="1208" max="1208" width="10" bestFit="1" customWidth="1"/>
    <col min="1209" max="1209" width="9.77734375" bestFit="1" customWidth="1"/>
    <col min="1210" max="1210" width="10" bestFit="1" customWidth="1"/>
    <col min="1211" max="1211" width="9.77734375" bestFit="1" customWidth="1"/>
    <col min="1212" max="1213" width="9" bestFit="1" customWidth="1"/>
    <col min="1214" max="1214" width="8.77734375" bestFit="1" customWidth="1"/>
    <col min="1215" max="1215" width="10" bestFit="1" customWidth="1"/>
    <col min="1216" max="1216" width="8.77734375" bestFit="1" customWidth="1"/>
    <col min="1217" max="1217" width="10" bestFit="1" customWidth="1"/>
    <col min="1218" max="1218" width="8.77734375" bestFit="1" customWidth="1"/>
    <col min="1219" max="1220" width="9.77734375" bestFit="1" customWidth="1"/>
    <col min="1221" max="1222" width="10" bestFit="1" customWidth="1"/>
    <col min="1223" max="1223" width="9.77734375" bestFit="1" customWidth="1"/>
    <col min="1224" max="1226" width="10" bestFit="1" customWidth="1"/>
    <col min="1227" max="1227" width="9.77734375" bestFit="1" customWidth="1"/>
    <col min="1228" max="1228" width="10" bestFit="1" customWidth="1"/>
    <col min="1229" max="1230" width="9" bestFit="1" customWidth="1"/>
    <col min="1231" max="1231" width="8.77734375" bestFit="1" customWidth="1"/>
    <col min="1232" max="1234" width="10" bestFit="1" customWidth="1"/>
    <col min="1235" max="1235" width="8.77734375" bestFit="1" customWidth="1"/>
    <col min="1236" max="1236" width="10" bestFit="1" customWidth="1"/>
    <col min="1237" max="1238" width="9.77734375" bestFit="1" customWidth="1"/>
    <col min="1239" max="1240" width="10" bestFit="1" customWidth="1"/>
    <col min="1241" max="1247" width="9.77734375" bestFit="1" customWidth="1"/>
    <col min="1248" max="1249" width="10" bestFit="1" customWidth="1"/>
    <col min="1250" max="1251" width="8.77734375" bestFit="1" customWidth="1"/>
    <col min="1252" max="1253" width="9" bestFit="1" customWidth="1"/>
    <col min="1254" max="1254" width="8.77734375" bestFit="1" customWidth="1"/>
    <col min="1255" max="1255" width="9" bestFit="1" customWidth="1"/>
    <col min="1256" max="1257" width="9.77734375" bestFit="1" customWidth="1"/>
    <col min="1258" max="1258" width="10" bestFit="1" customWidth="1"/>
    <col min="1259" max="1259" width="9.77734375" bestFit="1" customWidth="1"/>
    <col min="1260" max="1264" width="10" bestFit="1" customWidth="1"/>
    <col min="1265" max="1265" width="9.77734375" bestFit="1" customWidth="1"/>
    <col min="1266" max="1266" width="8.77734375" bestFit="1" customWidth="1"/>
    <col min="1267" max="1267" width="10" bestFit="1" customWidth="1"/>
    <col min="1268" max="1269" width="9" bestFit="1" customWidth="1"/>
    <col min="1270" max="1270" width="10" bestFit="1" customWidth="1"/>
    <col min="1271" max="1273" width="9.77734375" bestFit="1" customWidth="1"/>
    <col min="1274" max="1278" width="10" bestFit="1" customWidth="1"/>
    <col min="1279" max="1279" width="9.77734375" bestFit="1" customWidth="1"/>
    <col min="1280" max="1281" width="10" bestFit="1" customWidth="1"/>
    <col min="1282" max="1282" width="8.77734375" bestFit="1" customWidth="1"/>
    <col min="1283" max="1286" width="9" bestFit="1" customWidth="1"/>
    <col min="1287" max="1287" width="9.77734375" bestFit="1" customWidth="1"/>
    <col min="1288" max="1289" width="10" bestFit="1" customWidth="1"/>
    <col min="1290" max="1292" width="9.77734375" bestFit="1" customWidth="1"/>
    <col min="1293" max="1295" width="10" bestFit="1" customWidth="1"/>
    <col min="1296" max="1296" width="9.77734375" bestFit="1" customWidth="1"/>
    <col min="1297" max="1297" width="10" bestFit="1" customWidth="1"/>
    <col min="1298" max="1298" width="9" bestFit="1" customWidth="1"/>
    <col min="1299" max="1299" width="10" bestFit="1" customWidth="1"/>
    <col min="1300" max="1300" width="9" bestFit="1" customWidth="1"/>
    <col min="1301" max="1301" width="8.77734375" bestFit="1" customWidth="1"/>
    <col min="1302" max="1306" width="10" bestFit="1" customWidth="1"/>
    <col min="1307" max="1312" width="9.77734375" bestFit="1" customWidth="1"/>
    <col min="1313" max="1313" width="8.77734375" bestFit="1" customWidth="1"/>
    <col min="1314" max="1314" width="9" bestFit="1" customWidth="1"/>
    <col min="1315" max="1316" width="10" bestFit="1" customWidth="1"/>
    <col min="1317" max="1317" width="9" bestFit="1" customWidth="1"/>
    <col min="1318" max="1322" width="10" bestFit="1" customWidth="1"/>
    <col min="1323" max="1324" width="9.77734375" bestFit="1" customWidth="1"/>
    <col min="1325" max="1325" width="10" bestFit="1" customWidth="1"/>
    <col min="1326" max="1328" width="9.77734375" bestFit="1" customWidth="1"/>
    <col min="1329" max="1330" width="10" bestFit="1" customWidth="1"/>
    <col min="1331" max="1331" width="9.77734375" bestFit="1" customWidth="1"/>
    <col min="1332" max="1332" width="10" bestFit="1" customWidth="1"/>
    <col min="1333" max="1335" width="10.77734375" bestFit="1" customWidth="1"/>
    <col min="1336" max="1336" width="10" bestFit="1" customWidth="1"/>
    <col min="1337" max="1341" width="9.77734375" bestFit="1" customWidth="1"/>
    <col min="1342" max="1342" width="9" bestFit="1" customWidth="1"/>
    <col min="1343" max="1343" width="9.77734375" bestFit="1" customWidth="1"/>
    <col min="1344" max="1344" width="10" bestFit="1" customWidth="1"/>
    <col min="1345" max="1345" width="9.77734375" bestFit="1" customWidth="1"/>
    <col min="1346" max="1348" width="10" bestFit="1" customWidth="1"/>
    <col min="1349" max="1349" width="9" bestFit="1" customWidth="1"/>
    <col min="1350" max="1350" width="8.77734375" bestFit="1" customWidth="1"/>
    <col min="1351" max="1352" width="9.77734375" bestFit="1" customWidth="1"/>
    <col min="1353" max="1353" width="10" bestFit="1" customWidth="1"/>
    <col min="1354" max="1354" width="9.77734375" bestFit="1" customWidth="1"/>
    <col min="1355" max="1355" width="10" bestFit="1" customWidth="1"/>
    <col min="1356" max="1356" width="9.77734375" bestFit="1" customWidth="1"/>
    <col min="1357" max="1357" width="8.77734375" bestFit="1" customWidth="1"/>
    <col min="1358" max="1359" width="9" bestFit="1" customWidth="1"/>
    <col min="1360" max="1361" width="10" bestFit="1" customWidth="1"/>
    <col min="1362" max="1364" width="9.77734375" bestFit="1" customWidth="1"/>
    <col min="1365" max="1366" width="10" bestFit="1" customWidth="1"/>
    <col min="1367" max="1367" width="9.77734375" bestFit="1" customWidth="1"/>
    <col min="1368" max="1369" width="10" bestFit="1" customWidth="1"/>
    <col min="1370" max="1370" width="9" bestFit="1" customWidth="1"/>
    <col min="1371" max="1371" width="9.77734375" bestFit="1" customWidth="1"/>
    <col min="1372" max="1372" width="10" bestFit="1" customWidth="1"/>
    <col min="1373" max="1373" width="9.77734375" bestFit="1" customWidth="1"/>
    <col min="1374" max="1375" width="10" bestFit="1" customWidth="1"/>
    <col min="1376" max="1377" width="9" bestFit="1" customWidth="1"/>
    <col min="1378" max="1378" width="9.77734375" bestFit="1" customWidth="1"/>
    <col min="1379" max="1379" width="10" bestFit="1" customWidth="1"/>
    <col min="1380" max="1380" width="9.77734375" bestFit="1" customWidth="1"/>
    <col min="1381" max="1381" width="10" bestFit="1" customWidth="1"/>
    <col min="1382" max="1382" width="8.77734375" bestFit="1" customWidth="1"/>
    <col min="1383" max="1384" width="10" bestFit="1" customWidth="1"/>
    <col min="1385" max="1386" width="8.77734375" bestFit="1" customWidth="1"/>
    <col min="1387" max="1387" width="9.77734375" bestFit="1" customWidth="1"/>
    <col min="1388" max="1388" width="10" bestFit="1" customWidth="1"/>
    <col min="1389" max="1390" width="9.77734375" bestFit="1" customWidth="1"/>
    <col min="1391" max="1391" width="10" bestFit="1" customWidth="1"/>
    <col min="1392" max="1394" width="9.77734375" bestFit="1" customWidth="1"/>
    <col min="1395" max="1399" width="10" bestFit="1" customWidth="1"/>
    <col min="1400" max="1400" width="9.77734375" bestFit="1" customWidth="1"/>
    <col min="1401" max="1401" width="10" bestFit="1" customWidth="1"/>
    <col min="1402" max="1402" width="9.77734375" bestFit="1" customWidth="1"/>
    <col min="1403" max="1405" width="10" bestFit="1" customWidth="1"/>
    <col min="1406" max="1406" width="9" bestFit="1" customWidth="1"/>
    <col min="1407" max="1409" width="10" bestFit="1" customWidth="1"/>
    <col min="1410" max="1414" width="9.77734375" bestFit="1" customWidth="1"/>
    <col min="1415" max="1415" width="10" bestFit="1" customWidth="1"/>
    <col min="1416" max="1416" width="9.77734375" bestFit="1" customWidth="1"/>
    <col min="1417" max="1417" width="10" bestFit="1" customWidth="1"/>
    <col min="1418" max="1419" width="10.77734375" bestFit="1" customWidth="1"/>
    <col min="1420" max="1420" width="12" bestFit="1" customWidth="1"/>
  </cols>
  <sheetData>
    <row r="1" spans="1:6" ht="25.8" x14ac:dyDescent="0.5">
      <c r="D1" s="25" t="s">
        <v>4079</v>
      </c>
    </row>
    <row r="3" spans="1:6" x14ac:dyDescent="0.3">
      <c r="A3" s="17" t="s">
        <v>4066</v>
      </c>
      <c r="B3" s="17" t="s">
        <v>4067</v>
      </c>
    </row>
    <row r="4" spans="1:6" x14ac:dyDescent="0.3">
      <c r="B4" t="s">
        <v>1973</v>
      </c>
      <c r="C4" t="s">
        <v>1978</v>
      </c>
      <c r="D4" t="s">
        <v>1982</v>
      </c>
      <c r="E4" t="s">
        <v>2003</v>
      </c>
      <c r="F4" t="s">
        <v>4065</v>
      </c>
    </row>
    <row r="5" spans="1:6" x14ac:dyDescent="0.3">
      <c r="A5" s="17" t="s">
        <v>4064</v>
      </c>
    </row>
    <row r="6" spans="1:6" x14ac:dyDescent="0.3">
      <c r="A6" s="18" t="s">
        <v>2049</v>
      </c>
      <c r="B6" s="10">
        <v>232552.80940000003</v>
      </c>
      <c r="C6" s="10">
        <v>198808.51737334661</v>
      </c>
      <c r="D6" s="10">
        <v>190762.86999999997</v>
      </c>
      <c r="E6" s="10">
        <v>81576.346999999994</v>
      </c>
      <c r="F6" s="10">
        <v>703700.54377334681</v>
      </c>
    </row>
    <row r="7" spans="1:6" x14ac:dyDescent="0.3">
      <c r="A7" s="18" t="s">
        <v>2044</v>
      </c>
      <c r="B7" s="10">
        <v>181342.08488667349</v>
      </c>
      <c r="C7" s="10">
        <v>220076.8961000001</v>
      </c>
      <c r="D7" s="10">
        <v>207560.00570000007</v>
      </c>
      <c r="E7" s="10">
        <v>105863.5751</v>
      </c>
      <c r="F7" s="10">
        <v>714842.56178667361</v>
      </c>
    </row>
    <row r="8" spans="1:6" x14ac:dyDescent="0.3">
      <c r="A8" s="18" t="s">
        <v>2046</v>
      </c>
      <c r="B8" s="10">
        <v>208131.56898667349</v>
      </c>
      <c r="C8" s="10">
        <v>228456.59489999985</v>
      </c>
      <c r="D8" s="10">
        <v>236890.22000000012</v>
      </c>
      <c r="E8" s="10">
        <v>83236.483900000007</v>
      </c>
      <c r="F8" s="10">
        <v>756714.86778667325</v>
      </c>
    </row>
    <row r="9" spans="1:6" x14ac:dyDescent="0.3">
      <c r="A9" s="18" t="s">
        <v>4065</v>
      </c>
      <c r="B9" s="10">
        <v>622026.46327334677</v>
      </c>
      <c r="C9" s="10">
        <v>647342.00837334699</v>
      </c>
      <c r="D9" s="10">
        <v>635213.09570000006</v>
      </c>
      <c r="E9" s="10">
        <v>270676.40600000002</v>
      </c>
      <c r="F9" s="10">
        <v>2175257.9733466939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86CA9-9A35-4AD7-9562-58AC4337BD39}">
  <dimension ref="A1:E9"/>
  <sheetViews>
    <sheetView tabSelected="1" workbookViewId="0">
      <selection activeCell="B4" sqref="B4"/>
    </sheetView>
  </sheetViews>
  <sheetFormatPr defaultRowHeight="14.4" x14ac:dyDescent="0.3"/>
  <cols>
    <col min="1" max="1" width="19.21875" bestFit="1" customWidth="1"/>
    <col min="2" max="2" width="15.5546875" bestFit="1" customWidth="1"/>
    <col min="3" max="5" width="12" bestFit="1" customWidth="1"/>
    <col min="6" max="25" width="15.5546875" bestFit="1" customWidth="1"/>
    <col min="26" max="26" width="10.77734375" bestFit="1" customWidth="1"/>
    <col min="27" max="683" width="15.5546875" bestFit="1" customWidth="1"/>
    <col min="684" max="684" width="10.77734375" bestFit="1" customWidth="1"/>
  </cols>
  <sheetData>
    <row r="1" spans="1:5" ht="28.8" x14ac:dyDescent="0.55000000000000004">
      <c r="C1" s="24" t="s">
        <v>4078</v>
      </c>
    </row>
    <row r="3" spans="1:5" x14ac:dyDescent="0.3">
      <c r="A3" s="17" t="s">
        <v>4066</v>
      </c>
      <c r="B3" s="17" t="s">
        <v>4067</v>
      </c>
    </row>
    <row r="4" spans="1:5" x14ac:dyDescent="0.3">
      <c r="A4" s="17" t="s">
        <v>4064</v>
      </c>
      <c r="B4" t="s">
        <v>4075</v>
      </c>
      <c r="C4" t="s">
        <v>4076</v>
      </c>
      <c r="D4" t="s">
        <v>4077</v>
      </c>
      <c r="E4" t="s">
        <v>4065</v>
      </c>
    </row>
    <row r="5" spans="1:5" x14ac:dyDescent="0.3">
      <c r="A5" s="18" t="s">
        <v>1973</v>
      </c>
      <c r="B5" s="10">
        <v>68723.389899999966</v>
      </c>
      <c r="C5" s="10">
        <v>290103.06388667354</v>
      </c>
      <c r="D5" s="10">
        <v>263200.0094866734</v>
      </c>
      <c r="E5" s="10">
        <v>622026.46327334677</v>
      </c>
    </row>
    <row r="6" spans="1:5" x14ac:dyDescent="0.3">
      <c r="A6" s="18" t="s">
        <v>1978</v>
      </c>
      <c r="B6" s="10">
        <v>74581.625186673336</v>
      </c>
      <c r="C6" s="10">
        <v>338336.27</v>
      </c>
      <c r="D6" s="10">
        <v>234424.11318667335</v>
      </c>
      <c r="E6" s="10">
        <v>647342.00837334699</v>
      </c>
    </row>
    <row r="7" spans="1:5" x14ac:dyDescent="0.3">
      <c r="A7" s="18" t="s">
        <v>1982</v>
      </c>
      <c r="B7" s="10">
        <v>62755.822400000005</v>
      </c>
      <c r="C7" s="10">
        <v>334554.99009999976</v>
      </c>
      <c r="D7" s="10">
        <v>237902.28320000015</v>
      </c>
      <c r="E7" s="10">
        <v>635213.09570000006</v>
      </c>
    </row>
    <row r="8" spans="1:5" x14ac:dyDescent="0.3">
      <c r="A8" s="18" t="s">
        <v>2003</v>
      </c>
      <c r="B8" s="10">
        <v>18104.624500000002</v>
      </c>
      <c r="C8" s="10">
        <v>130877.76759999998</v>
      </c>
      <c r="D8" s="10">
        <v>121694.01389999998</v>
      </c>
      <c r="E8" s="10">
        <v>270676.40600000002</v>
      </c>
    </row>
    <row r="9" spans="1:5" x14ac:dyDescent="0.3">
      <c r="A9" s="18" t="s">
        <v>4065</v>
      </c>
      <c r="B9" s="10">
        <v>224165.46198667341</v>
      </c>
      <c r="C9" s="10">
        <v>1093872.0915866729</v>
      </c>
      <c r="D9" s="10">
        <v>857220.41977334721</v>
      </c>
      <c r="E9" s="10">
        <v>2175257.9733466939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F2DF8-5C38-4330-A9BC-DA9D31D81FA0}">
  <dimension ref="A3:C79"/>
  <sheetViews>
    <sheetView workbookViewId="0">
      <selection activeCell="A19" sqref="A19"/>
    </sheetView>
  </sheetViews>
  <sheetFormatPr defaultRowHeight="14.4" x14ac:dyDescent="0.3"/>
  <cols>
    <col min="1" max="1" width="15.88671875" bestFit="1" customWidth="1"/>
    <col min="2" max="2" width="22.44140625" bestFit="1" customWidth="1"/>
    <col min="3" max="3" width="16.21875" bestFit="1" customWidth="1"/>
    <col min="4" max="4" width="22.44140625" bestFit="1" customWidth="1"/>
    <col min="5" max="5" width="16.21875" bestFit="1" customWidth="1"/>
    <col min="6" max="6" width="22.44140625" bestFit="1" customWidth="1"/>
    <col min="7" max="7" width="16.21875" bestFit="1" customWidth="1"/>
    <col min="8" max="8" width="22.44140625" bestFit="1" customWidth="1"/>
    <col min="9" max="9" width="16.21875" bestFit="1" customWidth="1"/>
    <col min="10" max="10" width="22.44140625" bestFit="1" customWidth="1"/>
    <col min="11" max="11" width="16.21875" bestFit="1" customWidth="1"/>
    <col min="12" max="12" width="22.44140625" bestFit="1" customWidth="1"/>
    <col min="13" max="13" width="16.21875" bestFit="1" customWidth="1"/>
    <col min="14" max="14" width="22.44140625" bestFit="1" customWidth="1"/>
    <col min="15" max="15" width="16.21875" bestFit="1" customWidth="1"/>
    <col min="16" max="16" width="22.44140625" bestFit="1" customWidth="1"/>
    <col min="17" max="17" width="16.21875" bestFit="1" customWidth="1"/>
    <col min="18" max="18" width="22.44140625" bestFit="1" customWidth="1"/>
    <col min="19" max="19" width="16.21875" bestFit="1" customWidth="1"/>
    <col min="20" max="20" width="22.44140625" bestFit="1" customWidth="1"/>
    <col min="21" max="21" width="16.21875" bestFit="1" customWidth="1"/>
    <col min="22" max="22" width="22.44140625" bestFit="1" customWidth="1"/>
    <col min="23" max="23" width="16.21875" bestFit="1" customWidth="1"/>
    <col min="24" max="24" width="22.44140625" bestFit="1" customWidth="1"/>
    <col min="25" max="25" width="16.21875" bestFit="1" customWidth="1"/>
    <col min="26" max="26" width="22.44140625" bestFit="1" customWidth="1"/>
    <col min="27" max="27" width="16.21875" bestFit="1" customWidth="1"/>
    <col min="28" max="28" width="22.44140625" bestFit="1" customWidth="1"/>
    <col min="29" max="29" width="16.21875" bestFit="1" customWidth="1"/>
    <col min="30" max="30" width="22.44140625" bestFit="1" customWidth="1"/>
    <col min="31" max="31" width="16.21875" bestFit="1" customWidth="1"/>
    <col min="32" max="32" width="22.44140625" bestFit="1" customWidth="1"/>
    <col min="33" max="33" width="16.21875" bestFit="1" customWidth="1"/>
    <col min="34" max="34" width="22.44140625" bestFit="1" customWidth="1"/>
    <col min="35" max="35" width="16.21875" bestFit="1" customWidth="1"/>
    <col min="36" max="36" width="22.44140625" bestFit="1" customWidth="1"/>
    <col min="37" max="37" width="16.21875" bestFit="1" customWidth="1"/>
    <col min="38" max="38" width="22.44140625" bestFit="1" customWidth="1"/>
    <col min="39" max="39" width="16.21875" bestFit="1" customWidth="1"/>
    <col min="40" max="40" width="22.44140625" bestFit="1" customWidth="1"/>
    <col min="41" max="41" width="16.21875" bestFit="1" customWidth="1"/>
    <col min="42" max="42" width="22.44140625" bestFit="1" customWidth="1"/>
    <col min="43" max="43" width="16.21875" bestFit="1" customWidth="1"/>
    <col min="44" max="44" width="22.44140625" bestFit="1" customWidth="1"/>
    <col min="45" max="45" width="16.21875" bestFit="1" customWidth="1"/>
    <col min="46" max="46" width="22.44140625" bestFit="1" customWidth="1"/>
    <col min="47" max="47" width="16.21875" bestFit="1" customWidth="1"/>
    <col min="48" max="48" width="22.44140625" bestFit="1" customWidth="1"/>
    <col min="49" max="49" width="16.21875" bestFit="1" customWidth="1"/>
    <col min="50" max="50" width="22.44140625" bestFit="1" customWidth="1"/>
    <col min="51" max="51" width="16.21875" bestFit="1" customWidth="1"/>
    <col min="52" max="52" width="22.44140625" bestFit="1" customWidth="1"/>
    <col min="53" max="53" width="16.21875" bestFit="1" customWidth="1"/>
    <col min="54" max="54" width="22.44140625" bestFit="1" customWidth="1"/>
    <col min="55" max="55" width="16.21875" bestFit="1" customWidth="1"/>
    <col min="56" max="56" width="22.44140625" bestFit="1" customWidth="1"/>
    <col min="57" max="57" width="16.21875" bestFit="1" customWidth="1"/>
    <col min="58" max="58" width="22.44140625" bestFit="1" customWidth="1"/>
    <col min="59" max="59" width="16.21875" bestFit="1" customWidth="1"/>
    <col min="60" max="60" width="22.44140625" bestFit="1" customWidth="1"/>
    <col min="61" max="61" width="16.21875" bestFit="1" customWidth="1"/>
    <col min="62" max="62" width="22.44140625" bestFit="1" customWidth="1"/>
    <col min="63" max="63" width="16.21875" bestFit="1" customWidth="1"/>
    <col min="64" max="64" width="22.44140625" bestFit="1" customWidth="1"/>
    <col min="65" max="65" width="16.21875" bestFit="1" customWidth="1"/>
    <col min="66" max="66" width="22.44140625" bestFit="1" customWidth="1"/>
    <col min="67" max="67" width="16.21875" bestFit="1" customWidth="1"/>
    <col min="68" max="68" width="22.44140625" bestFit="1" customWidth="1"/>
    <col min="69" max="69" width="16.21875" bestFit="1" customWidth="1"/>
    <col min="70" max="70" width="22.44140625" bestFit="1" customWidth="1"/>
    <col min="71" max="71" width="16.21875" bestFit="1" customWidth="1"/>
    <col min="72" max="72" width="22.44140625" bestFit="1" customWidth="1"/>
    <col min="73" max="73" width="16.21875" bestFit="1" customWidth="1"/>
    <col min="74" max="74" width="22.44140625" bestFit="1" customWidth="1"/>
    <col min="75" max="75" width="16.21875" bestFit="1" customWidth="1"/>
    <col min="76" max="76" width="22.44140625" bestFit="1" customWidth="1"/>
    <col min="77" max="77" width="16.21875" bestFit="1" customWidth="1"/>
    <col min="78" max="78" width="22.44140625" bestFit="1" customWidth="1"/>
    <col min="79" max="79" width="16.21875" bestFit="1" customWidth="1"/>
    <col min="80" max="80" width="22.44140625" bestFit="1" customWidth="1"/>
    <col min="81" max="81" width="16.21875" bestFit="1" customWidth="1"/>
    <col min="82" max="82" width="22.44140625" bestFit="1" customWidth="1"/>
    <col min="83" max="83" width="16.21875" bestFit="1" customWidth="1"/>
    <col min="84" max="84" width="22.44140625" bestFit="1" customWidth="1"/>
    <col min="85" max="85" width="16.21875" bestFit="1" customWidth="1"/>
    <col min="86" max="86" width="22.44140625" bestFit="1" customWidth="1"/>
    <col min="87" max="87" width="16.21875" bestFit="1" customWidth="1"/>
    <col min="88" max="88" width="22.44140625" bestFit="1" customWidth="1"/>
    <col min="89" max="89" width="16.21875" bestFit="1" customWidth="1"/>
    <col min="90" max="90" width="22.44140625" bestFit="1" customWidth="1"/>
    <col min="91" max="91" width="16.21875" bestFit="1" customWidth="1"/>
    <col min="92" max="92" width="22.44140625" bestFit="1" customWidth="1"/>
    <col min="93" max="93" width="16.21875" bestFit="1" customWidth="1"/>
    <col min="94" max="94" width="22.44140625" bestFit="1" customWidth="1"/>
    <col min="95" max="95" width="16.21875" bestFit="1" customWidth="1"/>
    <col min="96" max="96" width="22.44140625" bestFit="1" customWidth="1"/>
    <col min="97" max="97" width="16.21875" bestFit="1" customWidth="1"/>
    <col min="98" max="98" width="22.44140625" bestFit="1" customWidth="1"/>
    <col min="99" max="99" width="16.21875" bestFit="1" customWidth="1"/>
    <col min="100" max="100" width="22.44140625" bestFit="1" customWidth="1"/>
    <col min="101" max="101" width="16.21875" bestFit="1" customWidth="1"/>
    <col min="102" max="102" width="22.44140625" bestFit="1" customWidth="1"/>
    <col min="103" max="103" width="16.21875" bestFit="1" customWidth="1"/>
    <col min="104" max="104" width="22.44140625" bestFit="1" customWidth="1"/>
    <col min="105" max="105" width="16.21875" bestFit="1" customWidth="1"/>
    <col min="106" max="106" width="22.44140625" bestFit="1" customWidth="1"/>
    <col min="107" max="107" width="16.21875" bestFit="1" customWidth="1"/>
    <col min="108" max="108" width="22.44140625" bestFit="1" customWidth="1"/>
    <col min="109" max="109" width="16.21875" bestFit="1" customWidth="1"/>
    <col min="110" max="110" width="22.44140625" bestFit="1" customWidth="1"/>
    <col min="111" max="111" width="16.21875" bestFit="1" customWidth="1"/>
    <col min="112" max="112" width="22.44140625" bestFit="1" customWidth="1"/>
    <col min="113" max="113" width="16.21875" bestFit="1" customWidth="1"/>
    <col min="114" max="114" width="22.44140625" bestFit="1" customWidth="1"/>
    <col min="115" max="115" width="16.21875" bestFit="1" customWidth="1"/>
    <col min="116" max="116" width="22.44140625" bestFit="1" customWidth="1"/>
    <col min="117" max="117" width="16.21875" bestFit="1" customWidth="1"/>
    <col min="118" max="118" width="22.44140625" bestFit="1" customWidth="1"/>
    <col min="119" max="119" width="16.21875" bestFit="1" customWidth="1"/>
    <col min="120" max="120" width="22.44140625" bestFit="1" customWidth="1"/>
    <col min="121" max="121" width="16.21875" bestFit="1" customWidth="1"/>
    <col min="122" max="122" width="22.44140625" bestFit="1" customWidth="1"/>
    <col min="123" max="123" width="16.21875" bestFit="1" customWidth="1"/>
    <col min="124" max="124" width="22.44140625" bestFit="1" customWidth="1"/>
    <col min="125" max="125" width="16.21875" bestFit="1" customWidth="1"/>
    <col min="126" max="126" width="22.44140625" bestFit="1" customWidth="1"/>
    <col min="127" max="127" width="16.21875" bestFit="1" customWidth="1"/>
    <col min="128" max="128" width="22.44140625" bestFit="1" customWidth="1"/>
    <col min="129" max="129" width="16.21875" bestFit="1" customWidth="1"/>
    <col min="130" max="130" width="22.44140625" bestFit="1" customWidth="1"/>
    <col min="131" max="131" width="16.21875" bestFit="1" customWidth="1"/>
    <col min="132" max="132" width="22.44140625" bestFit="1" customWidth="1"/>
    <col min="133" max="133" width="16.21875" bestFit="1" customWidth="1"/>
    <col min="134" max="134" width="22.44140625" bestFit="1" customWidth="1"/>
    <col min="135" max="135" width="16.21875" bestFit="1" customWidth="1"/>
    <col min="136" max="136" width="22.44140625" bestFit="1" customWidth="1"/>
    <col min="137" max="137" width="16.21875" bestFit="1" customWidth="1"/>
    <col min="138" max="138" width="22.44140625" bestFit="1" customWidth="1"/>
    <col min="139" max="139" width="16.21875" bestFit="1" customWidth="1"/>
    <col min="140" max="140" width="22.44140625" bestFit="1" customWidth="1"/>
    <col min="141" max="141" width="16.21875" bestFit="1" customWidth="1"/>
    <col min="142" max="142" width="22.44140625" bestFit="1" customWidth="1"/>
    <col min="143" max="143" width="16.21875" bestFit="1" customWidth="1"/>
    <col min="144" max="144" width="22.44140625" bestFit="1" customWidth="1"/>
    <col min="145" max="145" width="16.21875" bestFit="1" customWidth="1"/>
    <col min="146" max="146" width="22.44140625" bestFit="1" customWidth="1"/>
    <col min="147" max="147" width="16.21875" bestFit="1" customWidth="1"/>
    <col min="148" max="148" width="22.44140625" bestFit="1" customWidth="1"/>
    <col min="149" max="149" width="16.21875" bestFit="1" customWidth="1"/>
    <col min="150" max="150" width="22.44140625" bestFit="1" customWidth="1"/>
    <col min="151" max="151" width="16.21875" bestFit="1" customWidth="1"/>
    <col min="152" max="152" width="22.44140625" bestFit="1" customWidth="1"/>
    <col min="153" max="153" width="16.21875" bestFit="1" customWidth="1"/>
    <col min="154" max="154" width="22.44140625" bestFit="1" customWidth="1"/>
    <col min="155" max="155" width="16.21875" bestFit="1" customWidth="1"/>
    <col min="156" max="156" width="22.44140625" bestFit="1" customWidth="1"/>
    <col min="157" max="157" width="16.21875" bestFit="1" customWidth="1"/>
    <col min="158" max="158" width="22.44140625" bestFit="1" customWidth="1"/>
    <col min="159" max="159" width="16.21875" bestFit="1" customWidth="1"/>
    <col min="160" max="160" width="22.44140625" bestFit="1" customWidth="1"/>
    <col min="161" max="161" width="16.21875" bestFit="1" customWidth="1"/>
    <col min="162" max="162" width="22.44140625" bestFit="1" customWidth="1"/>
    <col min="163" max="163" width="16.21875" bestFit="1" customWidth="1"/>
    <col min="164" max="164" width="22.44140625" bestFit="1" customWidth="1"/>
    <col min="165" max="165" width="16.21875" bestFit="1" customWidth="1"/>
    <col min="166" max="166" width="22.44140625" bestFit="1" customWidth="1"/>
    <col min="167" max="167" width="16.21875" bestFit="1" customWidth="1"/>
    <col min="168" max="168" width="22.44140625" bestFit="1" customWidth="1"/>
    <col min="169" max="169" width="16.21875" bestFit="1" customWidth="1"/>
    <col min="170" max="170" width="22.44140625" bestFit="1" customWidth="1"/>
    <col min="171" max="171" width="16.21875" bestFit="1" customWidth="1"/>
    <col min="172" max="172" width="22.44140625" bestFit="1" customWidth="1"/>
    <col min="173" max="173" width="16.21875" bestFit="1" customWidth="1"/>
    <col min="174" max="174" width="22.44140625" bestFit="1" customWidth="1"/>
    <col min="175" max="175" width="16.21875" bestFit="1" customWidth="1"/>
    <col min="176" max="176" width="22.44140625" bestFit="1" customWidth="1"/>
    <col min="177" max="177" width="16.21875" bestFit="1" customWidth="1"/>
    <col min="178" max="178" width="22.44140625" bestFit="1" customWidth="1"/>
    <col min="179" max="179" width="16.21875" bestFit="1" customWidth="1"/>
    <col min="180" max="180" width="22.44140625" bestFit="1" customWidth="1"/>
    <col min="181" max="181" width="16.21875" bestFit="1" customWidth="1"/>
    <col min="182" max="182" width="22.44140625" bestFit="1" customWidth="1"/>
    <col min="183" max="183" width="16.21875" bestFit="1" customWidth="1"/>
    <col min="184" max="184" width="22.44140625" bestFit="1" customWidth="1"/>
    <col min="185" max="185" width="16.21875" bestFit="1" customWidth="1"/>
    <col min="186" max="186" width="22.44140625" bestFit="1" customWidth="1"/>
    <col min="187" max="187" width="16.21875" bestFit="1" customWidth="1"/>
    <col min="188" max="188" width="22.44140625" bestFit="1" customWidth="1"/>
    <col min="189" max="189" width="16.21875" bestFit="1" customWidth="1"/>
    <col min="190" max="190" width="22.44140625" bestFit="1" customWidth="1"/>
    <col min="191" max="191" width="16.21875" bestFit="1" customWidth="1"/>
    <col min="192" max="192" width="22.44140625" bestFit="1" customWidth="1"/>
    <col min="193" max="193" width="16.21875" bestFit="1" customWidth="1"/>
    <col min="194" max="194" width="22.44140625" bestFit="1" customWidth="1"/>
    <col min="195" max="195" width="16.21875" bestFit="1" customWidth="1"/>
    <col min="196" max="196" width="22.44140625" bestFit="1" customWidth="1"/>
    <col min="197" max="197" width="16.21875" bestFit="1" customWidth="1"/>
    <col min="198" max="198" width="22.44140625" bestFit="1" customWidth="1"/>
    <col min="199" max="199" width="16.21875" bestFit="1" customWidth="1"/>
    <col min="200" max="200" width="22.44140625" bestFit="1" customWidth="1"/>
    <col min="201" max="201" width="16.21875" bestFit="1" customWidth="1"/>
    <col min="202" max="202" width="22.44140625" bestFit="1" customWidth="1"/>
    <col min="203" max="203" width="16.21875" bestFit="1" customWidth="1"/>
    <col min="204" max="204" width="22.44140625" bestFit="1" customWidth="1"/>
    <col min="205" max="205" width="16.21875" bestFit="1" customWidth="1"/>
    <col min="206" max="206" width="22.44140625" bestFit="1" customWidth="1"/>
    <col min="207" max="207" width="16.21875" bestFit="1" customWidth="1"/>
    <col min="208" max="208" width="22.44140625" bestFit="1" customWidth="1"/>
    <col min="209" max="209" width="16.21875" bestFit="1" customWidth="1"/>
    <col min="210" max="210" width="22.44140625" bestFit="1" customWidth="1"/>
    <col min="211" max="211" width="16.21875" bestFit="1" customWidth="1"/>
    <col min="212" max="212" width="22.44140625" bestFit="1" customWidth="1"/>
    <col min="213" max="213" width="16.21875" bestFit="1" customWidth="1"/>
    <col min="214" max="214" width="22.44140625" bestFit="1" customWidth="1"/>
    <col min="215" max="215" width="16.21875" bestFit="1" customWidth="1"/>
    <col min="216" max="216" width="22.44140625" bestFit="1" customWidth="1"/>
    <col min="217" max="217" width="16.21875" bestFit="1" customWidth="1"/>
    <col min="218" max="218" width="22.44140625" bestFit="1" customWidth="1"/>
    <col min="219" max="219" width="16.21875" bestFit="1" customWidth="1"/>
    <col min="220" max="220" width="22.44140625" bestFit="1" customWidth="1"/>
    <col min="221" max="221" width="16.21875" bestFit="1" customWidth="1"/>
    <col min="222" max="222" width="22.44140625" bestFit="1" customWidth="1"/>
    <col min="223" max="223" width="16.21875" bestFit="1" customWidth="1"/>
    <col min="224" max="224" width="22.44140625" bestFit="1" customWidth="1"/>
    <col min="225" max="225" width="16.21875" bestFit="1" customWidth="1"/>
    <col min="226" max="226" width="22.44140625" bestFit="1" customWidth="1"/>
    <col min="227" max="227" width="16.21875" bestFit="1" customWidth="1"/>
    <col min="228" max="228" width="22.44140625" bestFit="1" customWidth="1"/>
    <col min="229" max="229" width="16.21875" bestFit="1" customWidth="1"/>
    <col min="230" max="230" width="22.44140625" bestFit="1" customWidth="1"/>
    <col min="231" max="231" width="16.21875" bestFit="1" customWidth="1"/>
    <col min="232" max="232" width="22.44140625" bestFit="1" customWidth="1"/>
    <col min="233" max="233" width="16.21875" bestFit="1" customWidth="1"/>
    <col min="234" max="234" width="22.44140625" bestFit="1" customWidth="1"/>
    <col min="235" max="235" width="16.21875" bestFit="1" customWidth="1"/>
    <col min="236" max="236" width="22.44140625" bestFit="1" customWidth="1"/>
    <col min="237" max="237" width="16.21875" bestFit="1" customWidth="1"/>
    <col min="238" max="238" width="22.44140625" bestFit="1" customWidth="1"/>
    <col min="239" max="239" width="16.21875" bestFit="1" customWidth="1"/>
    <col min="240" max="240" width="22.44140625" bestFit="1" customWidth="1"/>
    <col min="241" max="241" width="16.21875" bestFit="1" customWidth="1"/>
    <col min="242" max="242" width="22.44140625" bestFit="1" customWidth="1"/>
    <col min="243" max="243" width="16.21875" bestFit="1" customWidth="1"/>
    <col min="244" max="244" width="22.44140625" bestFit="1" customWidth="1"/>
    <col min="245" max="245" width="16.21875" bestFit="1" customWidth="1"/>
    <col min="246" max="246" width="22.44140625" bestFit="1" customWidth="1"/>
    <col min="247" max="247" width="16.21875" bestFit="1" customWidth="1"/>
    <col min="248" max="248" width="22.44140625" bestFit="1" customWidth="1"/>
    <col min="249" max="249" width="16.21875" bestFit="1" customWidth="1"/>
    <col min="250" max="250" width="22.44140625" bestFit="1" customWidth="1"/>
    <col min="251" max="251" width="16.21875" bestFit="1" customWidth="1"/>
    <col min="252" max="252" width="22.44140625" bestFit="1" customWidth="1"/>
    <col min="253" max="253" width="16.21875" bestFit="1" customWidth="1"/>
    <col min="254" max="254" width="22.44140625" bestFit="1" customWidth="1"/>
    <col min="255" max="255" width="16.21875" bestFit="1" customWidth="1"/>
    <col min="256" max="256" width="22.44140625" bestFit="1" customWidth="1"/>
    <col min="257" max="257" width="16.21875" bestFit="1" customWidth="1"/>
    <col min="258" max="258" width="22.44140625" bestFit="1" customWidth="1"/>
    <col min="259" max="259" width="16.21875" bestFit="1" customWidth="1"/>
    <col min="260" max="260" width="22.44140625" bestFit="1" customWidth="1"/>
    <col min="261" max="261" width="16.21875" bestFit="1" customWidth="1"/>
    <col min="262" max="262" width="22.44140625" bestFit="1" customWidth="1"/>
    <col min="263" max="263" width="16.21875" bestFit="1" customWidth="1"/>
    <col min="264" max="264" width="22.44140625" bestFit="1" customWidth="1"/>
    <col min="265" max="265" width="16.21875" bestFit="1" customWidth="1"/>
    <col min="266" max="266" width="22.44140625" bestFit="1" customWidth="1"/>
    <col min="267" max="267" width="16.21875" bestFit="1" customWidth="1"/>
    <col min="268" max="268" width="22.44140625" bestFit="1" customWidth="1"/>
    <col min="269" max="269" width="16.21875" bestFit="1" customWidth="1"/>
    <col min="270" max="270" width="22.44140625" bestFit="1" customWidth="1"/>
    <col min="271" max="271" width="16.21875" bestFit="1" customWidth="1"/>
    <col min="272" max="272" width="22.44140625" bestFit="1" customWidth="1"/>
    <col min="273" max="273" width="16.21875" bestFit="1" customWidth="1"/>
    <col min="274" max="274" width="22.44140625" bestFit="1" customWidth="1"/>
    <col min="275" max="275" width="16.21875" bestFit="1" customWidth="1"/>
    <col min="276" max="276" width="22.44140625" bestFit="1" customWidth="1"/>
    <col min="277" max="277" width="16.21875" bestFit="1" customWidth="1"/>
    <col min="278" max="278" width="22.44140625" bestFit="1" customWidth="1"/>
    <col min="279" max="279" width="16.21875" bestFit="1" customWidth="1"/>
    <col min="280" max="280" width="22.44140625" bestFit="1" customWidth="1"/>
    <col min="281" max="281" width="16.21875" bestFit="1" customWidth="1"/>
    <col min="282" max="282" width="22.44140625" bestFit="1" customWidth="1"/>
    <col min="283" max="283" width="16.21875" bestFit="1" customWidth="1"/>
    <col min="284" max="284" width="22.44140625" bestFit="1" customWidth="1"/>
    <col min="285" max="285" width="16.21875" bestFit="1" customWidth="1"/>
    <col min="286" max="286" width="22.44140625" bestFit="1" customWidth="1"/>
    <col min="287" max="287" width="16.21875" bestFit="1" customWidth="1"/>
    <col min="288" max="288" width="22.44140625" bestFit="1" customWidth="1"/>
    <col min="289" max="289" width="16.21875" bestFit="1" customWidth="1"/>
    <col min="290" max="290" width="22.44140625" bestFit="1" customWidth="1"/>
    <col min="291" max="291" width="16.21875" bestFit="1" customWidth="1"/>
    <col min="292" max="292" width="22.44140625" bestFit="1" customWidth="1"/>
    <col min="293" max="293" width="16.21875" bestFit="1" customWidth="1"/>
    <col min="294" max="294" width="22.44140625" bestFit="1" customWidth="1"/>
    <col min="295" max="295" width="16.21875" bestFit="1" customWidth="1"/>
    <col min="296" max="296" width="22.44140625" bestFit="1" customWidth="1"/>
    <col min="297" max="297" width="16.21875" bestFit="1" customWidth="1"/>
    <col min="298" max="298" width="22.44140625" bestFit="1" customWidth="1"/>
    <col min="299" max="299" width="16.21875" bestFit="1" customWidth="1"/>
    <col min="300" max="300" width="22.44140625" bestFit="1" customWidth="1"/>
    <col min="301" max="301" width="16.21875" bestFit="1" customWidth="1"/>
    <col min="302" max="302" width="22.44140625" bestFit="1" customWidth="1"/>
    <col min="303" max="303" width="16.21875" bestFit="1" customWidth="1"/>
    <col min="304" max="304" width="22.44140625" bestFit="1" customWidth="1"/>
    <col min="305" max="305" width="16.21875" bestFit="1" customWidth="1"/>
    <col min="306" max="306" width="22.44140625" bestFit="1" customWidth="1"/>
    <col min="307" max="307" width="16.21875" bestFit="1" customWidth="1"/>
    <col min="308" max="308" width="22.44140625" bestFit="1" customWidth="1"/>
    <col min="309" max="309" width="16.21875" bestFit="1" customWidth="1"/>
    <col min="310" max="310" width="22.44140625" bestFit="1" customWidth="1"/>
    <col min="311" max="311" width="16.21875" bestFit="1" customWidth="1"/>
    <col min="312" max="312" width="22.44140625" bestFit="1" customWidth="1"/>
    <col min="313" max="313" width="16.21875" bestFit="1" customWidth="1"/>
    <col min="314" max="314" width="22.44140625" bestFit="1" customWidth="1"/>
    <col min="315" max="315" width="16.21875" bestFit="1" customWidth="1"/>
    <col min="316" max="316" width="22.44140625" bestFit="1" customWidth="1"/>
    <col min="317" max="317" width="16.21875" bestFit="1" customWidth="1"/>
    <col min="318" max="318" width="22.44140625" bestFit="1" customWidth="1"/>
    <col min="319" max="319" width="16.21875" bestFit="1" customWidth="1"/>
    <col min="320" max="320" width="22.44140625" bestFit="1" customWidth="1"/>
    <col min="321" max="321" width="16.21875" bestFit="1" customWidth="1"/>
    <col min="322" max="322" width="22.44140625" bestFit="1" customWidth="1"/>
    <col min="323" max="323" width="16.21875" bestFit="1" customWidth="1"/>
    <col min="324" max="324" width="22.44140625" bestFit="1" customWidth="1"/>
    <col min="325" max="325" width="16.21875" bestFit="1" customWidth="1"/>
    <col min="326" max="326" width="22.44140625" bestFit="1" customWidth="1"/>
    <col min="327" max="327" width="16.21875" bestFit="1" customWidth="1"/>
    <col min="328" max="328" width="22.44140625" bestFit="1" customWidth="1"/>
    <col min="329" max="329" width="16.21875" bestFit="1" customWidth="1"/>
    <col min="330" max="330" width="22.44140625" bestFit="1" customWidth="1"/>
    <col min="331" max="331" width="16.21875" bestFit="1" customWidth="1"/>
    <col min="332" max="332" width="22.44140625" bestFit="1" customWidth="1"/>
    <col min="333" max="333" width="16.21875" bestFit="1" customWidth="1"/>
    <col min="334" max="334" width="22.44140625" bestFit="1" customWidth="1"/>
    <col min="335" max="335" width="16.21875" bestFit="1" customWidth="1"/>
    <col min="336" max="336" width="22.44140625" bestFit="1" customWidth="1"/>
    <col min="337" max="337" width="16.21875" bestFit="1" customWidth="1"/>
    <col min="338" max="338" width="22.44140625" bestFit="1" customWidth="1"/>
    <col min="339" max="339" width="16.21875" bestFit="1" customWidth="1"/>
    <col min="340" max="340" width="22.44140625" bestFit="1" customWidth="1"/>
    <col min="341" max="341" width="16.21875" bestFit="1" customWidth="1"/>
    <col min="342" max="342" width="22.44140625" bestFit="1" customWidth="1"/>
    <col min="343" max="343" width="16.21875" bestFit="1" customWidth="1"/>
    <col min="344" max="344" width="22.44140625" bestFit="1" customWidth="1"/>
    <col min="345" max="345" width="16.21875" bestFit="1" customWidth="1"/>
    <col min="346" max="346" width="22.44140625" bestFit="1" customWidth="1"/>
    <col min="347" max="347" width="16.21875" bestFit="1" customWidth="1"/>
    <col min="348" max="348" width="22.44140625" bestFit="1" customWidth="1"/>
    <col min="349" max="349" width="16.21875" bestFit="1" customWidth="1"/>
    <col min="350" max="350" width="22.44140625" bestFit="1" customWidth="1"/>
    <col min="351" max="351" width="16.21875" bestFit="1" customWidth="1"/>
    <col min="352" max="352" width="22.44140625" bestFit="1" customWidth="1"/>
    <col min="353" max="353" width="16.21875" bestFit="1" customWidth="1"/>
    <col min="354" max="354" width="22.44140625" bestFit="1" customWidth="1"/>
    <col min="355" max="355" width="16.21875" bestFit="1" customWidth="1"/>
    <col min="356" max="356" width="22.44140625" bestFit="1" customWidth="1"/>
    <col min="357" max="357" width="16.21875" bestFit="1" customWidth="1"/>
    <col min="358" max="358" width="22.44140625" bestFit="1" customWidth="1"/>
    <col min="359" max="359" width="16.21875" bestFit="1" customWidth="1"/>
    <col min="360" max="360" width="22.44140625" bestFit="1" customWidth="1"/>
    <col min="361" max="361" width="16.21875" bestFit="1" customWidth="1"/>
    <col min="362" max="362" width="22.44140625" bestFit="1" customWidth="1"/>
    <col min="363" max="363" width="16.21875" bestFit="1" customWidth="1"/>
    <col min="364" max="364" width="22.44140625" bestFit="1" customWidth="1"/>
    <col min="365" max="365" width="16.21875" bestFit="1" customWidth="1"/>
    <col min="366" max="366" width="22.44140625" bestFit="1" customWidth="1"/>
    <col min="367" max="367" width="16.21875" bestFit="1" customWidth="1"/>
    <col min="368" max="368" width="22.44140625" bestFit="1" customWidth="1"/>
    <col min="369" max="369" width="16.21875" bestFit="1" customWidth="1"/>
    <col min="370" max="370" width="22.44140625" bestFit="1" customWidth="1"/>
    <col min="371" max="371" width="16.21875" bestFit="1" customWidth="1"/>
    <col min="372" max="372" width="22.44140625" bestFit="1" customWidth="1"/>
    <col min="373" max="373" width="16.21875" bestFit="1" customWidth="1"/>
    <col min="374" max="374" width="22.44140625" bestFit="1" customWidth="1"/>
    <col min="375" max="375" width="16.21875" bestFit="1" customWidth="1"/>
    <col min="376" max="376" width="22.44140625" bestFit="1" customWidth="1"/>
    <col min="377" max="377" width="16.21875" bestFit="1" customWidth="1"/>
    <col min="378" max="378" width="22.44140625" bestFit="1" customWidth="1"/>
    <col min="379" max="379" width="16.21875" bestFit="1" customWidth="1"/>
    <col min="380" max="380" width="22.44140625" bestFit="1" customWidth="1"/>
    <col min="381" max="381" width="16.21875" bestFit="1" customWidth="1"/>
    <col min="382" max="382" width="22.44140625" bestFit="1" customWidth="1"/>
    <col min="383" max="383" width="16.21875" bestFit="1" customWidth="1"/>
    <col min="384" max="384" width="22.44140625" bestFit="1" customWidth="1"/>
    <col min="385" max="385" width="16.21875" bestFit="1" customWidth="1"/>
    <col min="386" max="386" width="22.44140625" bestFit="1" customWidth="1"/>
    <col min="387" max="387" width="16.21875" bestFit="1" customWidth="1"/>
    <col min="388" max="388" width="22.44140625" bestFit="1" customWidth="1"/>
    <col min="389" max="389" width="16.21875" bestFit="1" customWidth="1"/>
    <col min="390" max="390" width="22.44140625" bestFit="1" customWidth="1"/>
    <col min="391" max="391" width="16.21875" bestFit="1" customWidth="1"/>
    <col min="392" max="392" width="22.44140625" bestFit="1" customWidth="1"/>
    <col min="393" max="393" width="16.21875" bestFit="1" customWidth="1"/>
    <col min="394" max="394" width="22.44140625" bestFit="1" customWidth="1"/>
    <col min="395" max="395" width="16.21875" bestFit="1" customWidth="1"/>
    <col min="396" max="396" width="22.44140625" bestFit="1" customWidth="1"/>
    <col min="397" max="397" width="16.21875" bestFit="1" customWidth="1"/>
    <col min="398" max="398" width="22.44140625" bestFit="1" customWidth="1"/>
    <col min="399" max="399" width="16.21875" bestFit="1" customWidth="1"/>
    <col min="400" max="400" width="22.44140625" bestFit="1" customWidth="1"/>
    <col min="401" max="401" width="16.21875" bestFit="1" customWidth="1"/>
    <col min="402" max="402" width="22.44140625" bestFit="1" customWidth="1"/>
    <col min="403" max="403" width="16.21875" bestFit="1" customWidth="1"/>
    <col min="404" max="404" width="22.44140625" bestFit="1" customWidth="1"/>
    <col min="405" max="405" width="16.21875" bestFit="1" customWidth="1"/>
    <col min="406" max="406" width="22.44140625" bestFit="1" customWidth="1"/>
    <col min="407" max="407" width="16.21875" bestFit="1" customWidth="1"/>
    <col min="408" max="408" width="22.44140625" bestFit="1" customWidth="1"/>
    <col min="409" max="409" width="16.21875" bestFit="1" customWidth="1"/>
    <col min="410" max="410" width="22.44140625" bestFit="1" customWidth="1"/>
    <col min="411" max="411" width="16.21875" bestFit="1" customWidth="1"/>
    <col min="412" max="412" width="22.44140625" bestFit="1" customWidth="1"/>
    <col min="413" max="413" width="16.21875" bestFit="1" customWidth="1"/>
    <col min="414" max="414" width="22.44140625" bestFit="1" customWidth="1"/>
    <col min="415" max="415" width="16.21875" bestFit="1" customWidth="1"/>
    <col min="416" max="416" width="22.44140625" bestFit="1" customWidth="1"/>
    <col min="417" max="417" width="16.21875" bestFit="1" customWidth="1"/>
    <col min="418" max="418" width="22.44140625" bestFit="1" customWidth="1"/>
    <col min="419" max="419" width="16.21875" bestFit="1" customWidth="1"/>
    <col min="420" max="420" width="22.44140625" bestFit="1" customWidth="1"/>
    <col min="421" max="421" width="16.21875" bestFit="1" customWidth="1"/>
    <col min="422" max="422" width="22.44140625" bestFit="1" customWidth="1"/>
    <col min="423" max="423" width="16.21875" bestFit="1" customWidth="1"/>
    <col min="424" max="424" width="22.44140625" bestFit="1" customWidth="1"/>
    <col min="425" max="425" width="16.21875" bestFit="1" customWidth="1"/>
    <col min="426" max="426" width="22.44140625" bestFit="1" customWidth="1"/>
    <col min="427" max="427" width="16.21875" bestFit="1" customWidth="1"/>
    <col min="428" max="428" width="22.44140625" bestFit="1" customWidth="1"/>
    <col min="429" max="429" width="16.21875" bestFit="1" customWidth="1"/>
    <col min="430" max="430" width="22.44140625" bestFit="1" customWidth="1"/>
    <col min="431" max="431" width="16.21875" bestFit="1" customWidth="1"/>
    <col min="432" max="432" width="22.44140625" bestFit="1" customWidth="1"/>
    <col min="433" max="433" width="16.21875" bestFit="1" customWidth="1"/>
    <col min="434" max="434" width="22.44140625" bestFit="1" customWidth="1"/>
    <col min="435" max="435" width="16.21875" bestFit="1" customWidth="1"/>
    <col min="436" max="436" width="22.44140625" bestFit="1" customWidth="1"/>
    <col min="437" max="437" width="16.21875" bestFit="1" customWidth="1"/>
    <col min="438" max="438" width="22.44140625" bestFit="1" customWidth="1"/>
    <col min="439" max="439" width="16.21875" bestFit="1" customWidth="1"/>
    <col min="440" max="440" width="22.44140625" bestFit="1" customWidth="1"/>
    <col min="441" max="441" width="16.21875" bestFit="1" customWidth="1"/>
    <col min="442" max="442" width="22.44140625" bestFit="1" customWidth="1"/>
    <col min="443" max="443" width="16.21875" bestFit="1" customWidth="1"/>
    <col min="444" max="444" width="22.44140625" bestFit="1" customWidth="1"/>
    <col min="445" max="445" width="16.21875" bestFit="1" customWidth="1"/>
    <col min="446" max="446" width="22.44140625" bestFit="1" customWidth="1"/>
    <col min="447" max="447" width="16.21875" bestFit="1" customWidth="1"/>
    <col min="448" max="448" width="22.44140625" bestFit="1" customWidth="1"/>
    <col min="449" max="449" width="16.21875" bestFit="1" customWidth="1"/>
    <col min="450" max="450" width="22.44140625" bestFit="1" customWidth="1"/>
    <col min="451" max="451" width="16.21875" bestFit="1" customWidth="1"/>
    <col min="452" max="452" width="22.44140625" bestFit="1" customWidth="1"/>
    <col min="453" max="453" width="16.21875" bestFit="1" customWidth="1"/>
    <col min="454" max="454" width="22.44140625" bestFit="1" customWidth="1"/>
    <col min="455" max="455" width="16.21875" bestFit="1" customWidth="1"/>
    <col min="456" max="456" width="22.44140625" bestFit="1" customWidth="1"/>
    <col min="457" max="457" width="16.21875" bestFit="1" customWidth="1"/>
    <col min="458" max="458" width="22.44140625" bestFit="1" customWidth="1"/>
    <col min="459" max="459" width="16.21875" bestFit="1" customWidth="1"/>
    <col min="460" max="460" width="22.44140625" bestFit="1" customWidth="1"/>
    <col min="461" max="461" width="16.21875" bestFit="1" customWidth="1"/>
    <col min="462" max="462" width="22.44140625" bestFit="1" customWidth="1"/>
    <col min="463" max="463" width="16.21875" bestFit="1" customWidth="1"/>
    <col min="464" max="464" width="22.44140625" bestFit="1" customWidth="1"/>
    <col min="465" max="465" width="16.21875" bestFit="1" customWidth="1"/>
    <col min="466" max="466" width="22.44140625" bestFit="1" customWidth="1"/>
    <col min="467" max="467" width="16.21875" bestFit="1" customWidth="1"/>
    <col min="468" max="468" width="22.44140625" bestFit="1" customWidth="1"/>
    <col min="469" max="469" width="16.21875" bestFit="1" customWidth="1"/>
    <col min="470" max="470" width="22.44140625" bestFit="1" customWidth="1"/>
    <col min="471" max="471" width="16.21875" bestFit="1" customWidth="1"/>
    <col min="472" max="472" width="22.44140625" bestFit="1" customWidth="1"/>
    <col min="473" max="473" width="16.21875" bestFit="1" customWidth="1"/>
    <col min="474" max="474" width="22.44140625" bestFit="1" customWidth="1"/>
    <col min="475" max="475" width="16.21875" bestFit="1" customWidth="1"/>
    <col min="476" max="476" width="22.44140625" bestFit="1" customWidth="1"/>
    <col min="477" max="477" width="16.21875" bestFit="1" customWidth="1"/>
    <col min="478" max="478" width="22.44140625" bestFit="1" customWidth="1"/>
    <col min="479" max="479" width="16.21875" bestFit="1" customWidth="1"/>
    <col min="480" max="480" width="22.44140625" bestFit="1" customWidth="1"/>
    <col min="481" max="481" width="16.21875" bestFit="1" customWidth="1"/>
    <col min="482" max="482" width="22.44140625" bestFit="1" customWidth="1"/>
    <col min="483" max="483" width="16.21875" bestFit="1" customWidth="1"/>
    <col min="484" max="484" width="22.44140625" bestFit="1" customWidth="1"/>
    <col min="485" max="485" width="16.21875" bestFit="1" customWidth="1"/>
    <col min="486" max="486" width="22.44140625" bestFit="1" customWidth="1"/>
    <col min="487" max="487" width="16.21875" bestFit="1" customWidth="1"/>
    <col min="488" max="488" width="22.44140625" bestFit="1" customWidth="1"/>
    <col min="489" max="489" width="16.21875" bestFit="1" customWidth="1"/>
    <col min="490" max="490" width="22.44140625" bestFit="1" customWidth="1"/>
    <col min="491" max="491" width="16.21875" bestFit="1" customWidth="1"/>
    <col min="492" max="492" width="22.44140625" bestFit="1" customWidth="1"/>
    <col min="493" max="493" width="16.21875" bestFit="1" customWidth="1"/>
    <col min="494" max="494" width="22.44140625" bestFit="1" customWidth="1"/>
    <col min="495" max="495" width="16.21875" bestFit="1" customWidth="1"/>
    <col min="496" max="496" width="22.44140625" bestFit="1" customWidth="1"/>
    <col min="497" max="497" width="16.21875" bestFit="1" customWidth="1"/>
    <col min="498" max="498" width="22.44140625" bestFit="1" customWidth="1"/>
    <col min="499" max="499" width="16.21875" bestFit="1" customWidth="1"/>
    <col min="500" max="500" width="22.44140625" bestFit="1" customWidth="1"/>
    <col min="501" max="501" width="16.21875" bestFit="1" customWidth="1"/>
    <col min="502" max="502" width="22.44140625" bestFit="1" customWidth="1"/>
    <col min="503" max="503" width="16.21875" bestFit="1" customWidth="1"/>
    <col min="504" max="504" width="22.44140625" bestFit="1" customWidth="1"/>
    <col min="505" max="505" width="16.21875" bestFit="1" customWidth="1"/>
    <col min="506" max="506" width="22.44140625" bestFit="1" customWidth="1"/>
    <col min="507" max="507" width="16.21875" bestFit="1" customWidth="1"/>
    <col min="508" max="508" width="22.44140625" bestFit="1" customWidth="1"/>
    <col min="509" max="509" width="16.21875" bestFit="1" customWidth="1"/>
    <col min="510" max="510" width="22.44140625" bestFit="1" customWidth="1"/>
    <col min="511" max="511" width="16.21875" bestFit="1" customWidth="1"/>
    <col min="512" max="512" width="22.44140625" bestFit="1" customWidth="1"/>
    <col min="513" max="513" width="16.21875" bestFit="1" customWidth="1"/>
    <col min="514" max="514" width="22.44140625" bestFit="1" customWidth="1"/>
    <col min="515" max="515" width="16.21875" bestFit="1" customWidth="1"/>
    <col min="516" max="516" width="22.44140625" bestFit="1" customWidth="1"/>
    <col min="517" max="517" width="16.21875" bestFit="1" customWidth="1"/>
    <col min="518" max="518" width="22.44140625" bestFit="1" customWidth="1"/>
    <col min="519" max="519" width="16.21875" bestFit="1" customWidth="1"/>
    <col min="520" max="520" width="22.44140625" bestFit="1" customWidth="1"/>
    <col min="521" max="521" width="16.21875" bestFit="1" customWidth="1"/>
    <col min="522" max="522" width="22.44140625" bestFit="1" customWidth="1"/>
    <col min="523" max="523" width="16.21875" bestFit="1" customWidth="1"/>
    <col min="524" max="524" width="22.44140625" bestFit="1" customWidth="1"/>
    <col min="525" max="525" width="16.21875" bestFit="1" customWidth="1"/>
    <col min="526" max="526" width="22.44140625" bestFit="1" customWidth="1"/>
    <col min="527" max="527" width="16.21875" bestFit="1" customWidth="1"/>
    <col min="528" max="528" width="22.44140625" bestFit="1" customWidth="1"/>
    <col min="529" max="529" width="16.21875" bestFit="1" customWidth="1"/>
    <col min="530" max="530" width="22.44140625" bestFit="1" customWidth="1"/>
    <col min="531" max="531" width="16.21875" bestFit="1" customWidth="1"/>
    <col min="532" max="532" width="22.44140625" bestFit="1" customWidth="1"/>
    <col min="533" max="533" width="16.21875" bestFit="1" customWidth="1"/>
    <col min="534" max="534" width="22.44140625" bestFit="1" customWidth="1"/>
    <col min="535" max="535" width="16.21875" bestFit="1" customWidth="1"/>
    <col min="536" max="536" width="22.44140625" bestFit="1" customWidth="1"/>
    <col min="537" max="537" width="16.21875" bestFit="1" customWidth="1"/>
    <col min="538" max="538" width="22.44140625" bestFit="1" customWidth="1"/>
    <col min="539" max="539" width="16.21875" bestFit="1" customWidth="1"/>
    <col min="540" max="540" width="22.44140625" bestFit="1" customWidth="1"/>
    <col min="541" max="541" width="16.21875" bestFit="1" customWidth="1"/>
    <col min="542" max="542" width="22.44140625" bestFit="1" customWidth="1"/>
    <col min="543" max="543" width="16.21875" bestFit="1" customWidth="1"/>
    <col min="544" max="544" width="22.44140625" bestFit="1" customWidth="1"/>
    <col min="545" max="545" width="16.21875" bestFit="1" customWidth="1"/>
    <col min="546" max="546" width="22.44140625" bestFit="1" customWidth="1"/>
    <col min="547" max="547" width="16.21875" bestFit="1" customWidth="1"/>
    <col min="548" max="548" width="22.44140625" bestFit="1" customWidth="1"/>
    <col min="549" max="549" width="16.21875" bestFit="1" customWidth="1"/>
    <col min="550" max="550" width="22.44140625" bestFit="1" customWidth="1"/>
    <col min="551" max="551" width="16.21875" bestFit="1" customWidth="1"/>
    <col min="552" max="552" width="22.44140625" bestFit="1" customWidth="1"/>
    <col min="553" max="553" width="16.21875" bestFit="1" customWidth="1"/>
    <col min="554" max="554" width="22.44140625" bestFit="1" customWidth="1"/>
    <col min="555" max="555" width="16.21875" bestFit="1" customWidth="1"/>
    <col min="556" max="556" width="22.44140625" bestFit="1" customWidth="1"/>
    <col min="557" max="557" width="16.21875" bestFit="1" customWidth="1"/>
    <col min="558" max="558" width="22.44140625" bestFit="1" customWidth="1"/>
    <col min="559" max="559" width="16.21875" bestFit="1" customWidth="1"/>
    <col min="560" max="560" width="22.44140625" bestFit="1" customWidth="1"/>
    <col min="561" max="561" width="16.21875" bestFit="1" customWidth="1"/>
    <col min="562" max="562" width="22.44140625" bestFit="1" customWidth="1"/>
    <col min="563" max="563" width="16.21875" bestFit="1" customWidth="1"/>
    <col min="564" max="564" width="22.44140625" bestFit="1" customWidth="1"/>
    <col min="565" max="565" width="16.21875" bestFit="1" customWidth="1"/>
    <col min="566" max="566" width="22.44140625" bestFit="1" customWidth="1"/>
    <col min="567" max="567" width="16.21875" bestFit="1" customWidth="1"/>
    <col min="568" max="568" width="22.44140625" bestFit="1" customWidth="1"/>
    <col min="569" max="569" width="16.21875" bestFit="1" customWidth="1"/>
    <col min="570" max="570" width="22.44140625" bestFit="1" customWidth="1"/>
    <col min="571" max="571" width="16.21875" bestFit="1" customWidth="1"/>
    <col min="572" max="572" width="22.44140625" bestFit="1" customWidth="1"/>
    <col min="573" max="573" width="16.21875" bestFit="1" customWidth="1"/>
    <col min="574" max="574" width="22.44140625" bestFit="1" customWidth="1"/>
    <col min="575" max="575" width="16.21875" bestFit="1" customWidth="1"/>
    <col min="576" max="576" width="22.44140625" bestFit="1" customWidth="1"/>
    <col min="577" max="577" width="16.21875" bestFit="1" customWidth="1"/>
    <col min="578" max="578" width="22.44140625" bestFit="1" customWidth="1"/>
    <col min="579" max="579" width="16.21875" bestFit="1" customWidth="1"/>
    <col min="580" max="580" width="22.44140625" bestFit="1" customWidth="1"/>
    <col min="581" max="581" width="16.21875" bestFit="1" customWidth="1"/>
    <col min="582" max="582" width="22.44140625" bestFit="1" customWidth="1"/>
    <col min="583" max="583" width="16.21875" bestFit="1" customWidth="1"/>
    <col min="584" max="584" width="22.44140625" bestFit="1" customWidth="1"/>
    <col min="585" max="585" width="16.21875" bestFit="1" customWidth="1"/>
    <col min="586" max="586" width="22.44140625" bestFit="1" customWidth="1"/>
    <col min="587" max="587" width="16.21875" bestFit="1" customWidth="1"/>
    <col min="588" max="588" width="22.44140625" bestFit="1" customWidth="1"/>
    <col min="589" max="589" width="16.21875" bestFit="1" customWidth="1"/>
    <col min="590" max="590" width="22.44140625" bestFit="1" customWidth="1"/>
    <col min="591" max="591" width="16.21875" bestFit="1" customWidth="1"/>
    <col min="592" max="592" width="22.44140625" bestFit="1" customWidth="1"/>
    <col min="593" max="593" width="16.21875" bestFit="1" customWidth="1"/>
    <col min="594" max="594" width="22.44140625" bestFit="1" customWidth="1"/>
    <col min="595" max="595" width="16.21875" bestFit="1" customWidth="1"/>
    <col min="596" max="596" width="22.44140625" bestFit="1" customWidth="1"/>
    <col min="597" max="597" width="16.21875" bestFit="1" customWidth="1"/>
    <col min="598" max="598" width="22.44140625" bestFit="1" customWidth="1"/>
    <col min="599" max="599" width="16.21875" bestFit="1" customWidth="1"/>
    <col min="600" max="600" width="22.44140625" bestFit="1" customWidth="1"/>
    <col min="601" max="601" width="16.21875" bestFit="1" customWidth="1"/>
    <col min="602" max="602" width="22.44140625" bestFit="1" customWidth="1"/>
    <col min="603" max="603" width="16.21875" bestFit="1" customWidth="1"/>
    <col min="604" max="604" width="22.44140625" bestFit="1" customWidth="1"/>
    <col min="605" max="605" width="16.21875" bestFit="1" customWidth="1"/>
    <col min="606" max="606" width="22.44140625" bestFit="1" customWidth="1"/>
    <col min="607" max="607" width="16.21875" bestFit="1" customWidth="1"/>
    <col min="608" max="608" width="22.44140625" bestFit="1" customWidth="1"/>
    <col min="609" max="609" width="16.21875" bestFit="1" customWidth="1"/>
    <col min="610" max="610" width="22.44140625" bestFit="1" customWidth="1"/>
    <col min="611" max="611" width="16.21875" bestFit="1" customWidth="1"/>
    <col min="612" max="612" width="22.44140625" bestFit="1" customWidth="1"/>
    <col min="613" max="613" width="16.21875" bestFit="1" customWidth="1"/>
    <col min="614" max="614" width="22.44140625" bestFit="1" customWidth="1"/>
    <col min="615" max="615" width="16.21875" bestFit="1" customWidth="1"/>
    <col min="616" max="616" width="22.44140625" bestFit="1" customWidth="1"/>
    <col min="617" max="617" width="16.21875" bestFit="1" customWidth="1"/>
    <col min="618" max="618" width="22.44140625" bestFit="1" customWidth="1"/>
    <col min="619" max="619" width="16.21875" bestFit="1" customWidth="1"/>
    <col min="620" max="620" width="22.44140625" bestFit="1" customWidth="1"/>
    <col min="621" max="621" width="16.21875" bestFit="1" customWidth="1"/>
    <col min="622" max="622" width="22.44140625" bestFit="1" customWidth="1"/>
    <col min="623" max="623" width="16.21875" bestFit="1" customWidth="1"/>
    <col min="624" max="624" width="22.44140625" bestFit="1" customWidth="1"/>
    <col min="625" max="625" width="16.21875" bestFit="1" customWidth="1"/>
    <col min="626" max="626" width="22.44140625" bestFit="1" customWidth="1"/>
    <col min="627" max="627" width="16.21875" bestFit="1" customWidth="1"/>
    <col min="628" max="628" width="22.44140625" bestFit="1" customWidth="1"/>
    <col min="629" max="629" width="16.21875" bestFit="1" customWidth="1"/>
    <col min="630" max="630" width="22.44140625" bestFit="1" customWidth="1"/>
    <col min="631" max="631" width="16.21875" bestFit="1" customWidth="1"/>
    <col min="632" max="632" width="22.44140625" bestFit="1" customWidth="1"/>
    <col min="633" max="633" width="16.21875" bestFit="1" customWidth="1"/>
    <col min="634" max="634" width="22.44140625" bestFit="1" customWidth="1"/>
    <col min="635" max="635" width="16.21875" bestFit="1" customWidth="1"/>
    <col min="636" max="636" width="22.44140625" bestFit="1" customWidth="1"/>
    <col min="637" max="637" width="16.21875" bestFit="1" customWidth="1"/>
    <col min="638" max="638" width="22.44140625" bestFit="1" customWidth="1"/>
    <col min="639" max="639" width="16.21875" bestFit="1" customWidth="1"/>
    <col min="640" max="640" width="22.44140625" bestFit="1" customWidth="1"/>
    <col min="641" max="641" width="16.21875" bestFit="1" customWidth="1"/>
    <col min="642" max="642" width="22.44140625" bestFit="1" customWidth="1"/>
    <col min="643" max="643" width="16.21875" bestFit="1" customWidth="1"/>
    <col min="644" max="644" width="22.44140625" bestFit="1" customWidth="1"/>
    <col min="645" max="645" width="16.21875" bestFit="1" customWidth="1"/>
    <col min="646" max="646" width="22.44140625" bestFit="1" customWidth="1"/>
    <col min="647" max="647" width="16.21875" bestFit="1" customWidth="1"/>
    <col min="648" max="648" width="22.44140625" bestFit="1" customWidth="1"/>
    <col min="649" max="649" width="16.21875" bestFit="1" customWidth="1"/>
    <col min="650" max="650" width="22.44140625" bestFit="1" customWidth="1"/>
    <col min="651" max="651" width="16.21875" bestFit="1" customWidth="1"/>
    <col min="652" max="652" width="22.44140625" bestFit="1" customWidth="1"/>
    <col min="653" max="653" width="16.21875" bestFit="1" customWidth="1"/>
    <col min="654" max="654" width="22.44140625" bestFit="1" customWidth="1"/>
    <col min="655" max="655" width="16.21875" bestFit="1" customWidth="1"/>
    <col min="656" max="656" width="22.44140625" bestFit="1" customWidth="1"/>
    <col min="657" max="657" width="16.21875" bestFit="1" customWidth="1"/>
    <col min="658" max="658" width="22.44140625" bestFit="1" customWidth="1"/>
    <col min="659" max="659" width="16.21875" bestFit="1" customWidth="1"/>
    <col min="660" max="660" width="22.44140625" bestFit="1" customWidth="1"/>
    <col min="661" max="661" width="16.21875" bestFit="1" customWidth="1"/>
    <col min="662" max="662" width="22.44140625" bestFit="1" customWidth="1"/>
    <col min="663" max="663" width="16.21875" bestFit="1" customWidth="1"/>
    <col min="664" max="664" width="22.44140625" bestFit="1" customWidth="1"/>
    <col min="665" max="665" width="16.21875" bestFit="1" customWidth="1"/>
    <col min="666" max="666" width="22.44140625" bestFit="1" customWidth="1"/>
    <col min="667" max="667" width="16.21875" bestFit="1" customWidth="1"/>
    <col min="668" max="668" width="22.44140625" bestFit="1" customWidth="1"/>
    <col min="669" max="669" width="16.21875" bestFit="1" customWidth="1"/>
    <col min="670" max="670" width="22.44140625" bestFit="1" customWidth="1"/>
    <col min="671" max="671" width="16.21875" bestFit="1" customWidth="1"/>
    <col min="672" max="672" width="22.44140625" bestFit="1" customWidth="1"/>
    <col min="673" max="673" width="16.21875" bestFit="1" customWidth="1"/>
    <col min="674" max="674" width="22.44140625" bestFit="1" customWidth="1"/>
    <col min="675" max="675" width="16.21875" bestFit="1" customWidth="1"/>
    <col min="676" max="676" width="22.44140625" bestFit="1" customWidth="1"/>
    <col min="677" max="677" width="16.21875" bestFit="1" customWidth="1"/>
    <col min="678" max="678" width="22.44140625" bestFit="1" customWidth="1"/>
    <col min="679" max="679" width="16.21875" bestFit="1" customWidth="1"/>
    <col min="680" max="680" width="22.44140625" bestFit="1" customWidth="1"/>
    <col min="681" max="681" width="16.21875" bestFit="1" customWidth="1"/>
    <col min="682" max="682" width="22.44140625" bestFit="1" customWidth="1"/>
    <col min="683" max="683" width="16.21875" bestFit="1" customWidth="1"/>
    <col min="684" max="684" width="22.44140625" bestFit="1" customWidth="1"/>
    <col min="685" max="685" width="16.21875" bestFit="1" customWidth="1"/>
    <col min="686" max="686" width="22.44140625" bestFit="1" customWidth="1"/>
    <col min="687" max="687" width="16.21875" bestFit="1" customWidth="1"/>
    <col min="688" max="688" width="22.44140625" bestFit="1" customWidth="1"/>
    <col min="689" max="689" width="16.21875" bestFit="1" customWidth="1"/>
    <col min="690" max="690" width="22.44140625" bestFit="1" customWidth="1"/>
    <col min="691" max="691" width="16.21875" bestFit="1" customWidth="1"/>
    <col min="692" max="692" width="22.44140625" bestFit="1" customWidth="1"/>
    <col min="693" max="693" width="16.21875" bestFit="1" customWidth="1"/>
    <col min="694" max="694" width="22.44140625" bestFit="1" customWidth="1"/>
    <col min="695" max="695" width="16.21875" bestFit="1" customWidth="1"/>
    <col min="696" max="696" width="22.44140625" bestFit="1" customWidth="1"/>
    <col min="697" max="697" width="16.21875" bestFit="1" customWidth="1"/>
    <col min="698" max="698" width="22.44140625" bestFit="1" customWidth="1"/>
    <col min="699" max="699" width="16.21875" bestFit="1" customWidth="1"/>
    <col min="700" max="700" width="22.44140625" bestFit="1" customWidth="1"/>
    <col min="701" max="701" width="16.21875" bestFit="1" customWidth="1"/>
    <col min="702" max="702" width="22.44140625" bestFit="1" customWidth="1"/>
    <col min="703" max="703" width="16.21875" bestFit="1" customWidth="1"/>
    <col min="704" max="704" width="22.44140625" bestFit="1" customWidth="1"/>
    <col min="705" max="705" width="16.21875" bestFit="1" customWidth="1"/>
    <col min="706" max="706" width="22.44140625" bestFit="1" customWidth="1"/>
    <col min="707" max="707" width="16.21875" bestFit="1" customWidth="1"/>
    <col min="708" max="708" width="22.44140625" bestFit="1" customWidth="1"/>
    <col min="709" max="709" width="16.21875" bestFit="1" customWidth="1"/>
    <col min="710" max="710" width="22.44140625" bestFit="1" customWidth="1"/>
    <col min="711" max="711" width="16.21875" bestFit="1" customWidth="1"/>
    <col min="712" max="712" width="22.44140625" bestFit="1" customWidth="1"/>
    <col min="713" max="713" width="16.21875" bestFit="1" customWidth="1"/>
    <col min="714" max="714" width="22.44140625" bestFit="1" customWidth="1"/>
    <col min="715" max="715" width="16.21875" bestFit="1" customWidth="1"/>
    <col min="716" max="716" width="22.44140625" bestFit="1" customWidth="1"/>
    <col min="717" max="717" width="16.21875" bestFit="1" customWidth="1"/>
    <col min="718" max="718" width="22.44140625" bestFit="1" customWidth="1"/>
    <col min="719" max="719" width="16.21875" bestFit="1" customWidth="1"/>
    <col min="720" max="720" width="22.44140625" bestFit="1" customWidth="1"/>
    <col min="721" max="721" width="16.21875" bestFit="1" customWidth="1"/>
    <col min="722" max="722" width="22.44140625" bestFit="1" customWidth="1"/>
    <col min="723" max="723" width="16.21875" bestFit="1" customWidth="1"/>
    <col min="724" max="724" width="22.44140625" bestFit="1" customWidth="1"/>
    <col min="725" max="725" width="16.21875" bestFit="1" customWidth="1"/>
    <col min="726" max="726" width="22.44140625" bestFit="1" customWidth="1"/>
    <col min="727" max="727" width="16.21875" bestFit="1" customWidth="1"/>
    <col min="728" max="728" width="22.44140625" bestFit="1" customWidth="1"/>
    <col min="729" max="729" width="16.21875" bestFit="1" customWidth="1"/>
    <col min="730" max="730" width="22.44140625" bestFit="1" customWidth="1"/>
    <col min="731" max="731" width="16.21875" bestFit="1" customWidth="1"/>
    <col min="732" max="732" width="22.44140625" bestFit="1" customWidth="1"/>
    <col min="733" max="733" width="16.21875" bestFit="1" customWidth="1"/>
    <col min="734" max="734" width="22.44140625" bestFit="1" customWidth="1"/>
    <col min="735" max="735" width="16.21875" bestFit="1" customWidth="1"/>
    <col min="736" max="736" width="22.44140625" bestFit="1" customWidth="1"/>
    <col min="737" max="737" width="16.21875" bestFit="1" customWidth="1"/>
    <col min="738" max="738" width="22.44140625" bestFit="1" customWidth="1"/>
    <col min="739" max="739" width="16.21875" bestFit="1" customWidth="1"/>
    <col min="740" max="740" width="22.44140625" bestFit="1" customWidth="1"/>
    <col min="741" max="741" width="16.21875" bestFit="1" customWidth="1"/>
    <col min="742" max="742" width="22.44140625" bestFit="1" customWidth="1"/>
    <col min="743" max="743" width="16.21875" bestFit="1" customWidth="1"/>
    <col min="744" max="744" width="22.44140625" bestFit="1" customWidth="1"/>
    <col min="745" max="745" width="16.21875" bestFit="1" customWidth="1"/>
    <col min="746" max="746" width="22.44140625" bestFit="1" customWidth="1"/>
    <col min="747" max="747" width="16.21875" bestFit="1" customWidth="1"/>
    <col min="748" max="748" width="22.44140625" bestFit="1" customWidth="1"/>
    <col min="749" max="749" width="16.21875" bestFit="1" customWidth="1"/>
    <col min="750" max="750" width="22.44140625" bestFit="1" customWidth="1"/>
    <col min="751" max="751" width="16.21875" bestFit="1" customWidth="1"/>
    <col min="752" max="752" width="22.44140625" bestFit="1" customWidth="1"/>
    <col min="753" max="753" width="16.21875" bestFit="1" customWidth="1"/>
    <col min="754" max="754" width="22.44140625" bestFit="1" customWidth="1"/>
    <col min="755" max="755" width="16.21875" bestFit="1" customWidth="1"/>
    <col min="756" max="756" width="22.44140625" bestFit="1" customWidth="1"/>
    <col min="757" max="757" width="16.21875" bestFit="1" customWidth="1"/>
    <col min="758" max="758" width="22.44140625" bestFit="1" customWidth="1"/>
    <col min="759" max="759" width="16.21875" bestFit="1" customWidth="1"/>
    <col min="760" max="760" width="22.44140625" bestFit="1" customWidth="1"/>
    <col min="761" max="761" width="16.21875" bestFit="1" customWidth="1"/>
    <col min="762" max="762" width="22.44140625" bestFit="1" customWidth="1"/>
    <col min="763" max="763" width="16.21875" bestFit="1" customWidth="1"/>
    <col min="764" max="764" width="22.44140625" bestFit="1" customWidth="1"/>
    <col min="765" max="765" width="16.21875" bestFit="1" customWidth="1"/>
    <col min="766" max="766" width="22.44140625" bestFit="1" customWidth="1"/>
    <col min="767" max="767" width="16.21875" bestFit="1" customWidth="1"/>
    <col min="768" max="768" width="22.44140625" bestFit="1" customWidth="1"/>
    <col min="769" max="769" width="16.21875" bestFit="1" customWidth="1"/>
    <col min="770" max="770" width="22.44140625" bestFit="1" customWidth="1"/>
    <col min="771" max="771" width="16.21875" bestFit="1" customWidth="1"/>
    <col min="772" max="772" width="22.44140625" bestFit="1" customWidth="1"/>
    <col min="773" max="773" width="16.21875" bestFit="1" customWidth="1"/>
    <col min="774" max="774" width="22.44140625" bestFit="1" customWidth="1"/>
    <col min="775" max="775" width="16.21875" bestFit="1" customWidth="1"/>
    <col min="776" max="776" width="22.44140625" bestFit="1" customWidth="1"/>
    <col min="777" max="777" width="16.21875" bestFit="1" customWidth="1"/>
    <col min="778" max="778" width="22.44140625" bestFit="1" customWidth="1"/>
    <col min="779" max="779" width="16.21875" bestFit="1" customWidth="1"/>
    <col min="780" max="780" width="22.44140625" bestFit="1" customWidth="1"/>
    <col min="781" max="781" width="16.21875" bestFit="1" customWidth="1"/>
    <col min="782" max="782" width="22.44140625" bestFit="1" customWidth="1"/>
    <col min="783" max="783" width="16.21875" bestFit="1" customWidth="1"/>
    <col min="784" max="784" width="22.44140625" bestFit="1" customWidth="1"/>
    <col min="785" max="785" width="16.21875" bestFit="1" customWidth="1"/>
    <col min="786" max="786" width="22.44140625" bestFit="1" customWidth="1"/>
    <col min="787" max="787" width="16.21875" bestFit="1" customWidth="1"/>
    <col min="788" max="788" width="22.44140625" bestFit="1" customWidth="1"/>
    <col min="789" max="789" width="16.21875" bestFit="1" customWidth="1"/>
    <col min="790" max="790" width="22.44140625" bestFit="1" customWidth="1"/>
    <col min="791" max="791" width="16.21875" bestFit="1" customWidth="1"/>
    <col min="792" max="792" width="22.44140625" bestFit="1" customWidth="1"/>
    <col min="793" max="793" width="16.21875" bestFit="1" customWidth="1"/>
    <col min="794" max="794" width="22.44140625" bestFit="1" customWidth="1"/>
    <col min="795" max="795" width="16.21875" bestFit="1" customWidth="1"/>
    <col min="796" max="796" width="22.44140625" bestFit="1" customWidth="1"/>
    <col min="797" max="797" width="16.21875" bestFit="1" customWidth="1"/>
    <col min="798" max="798" width="22.44140625" bestFit="1" customWidth="1"/>
    <col min="799" max="799" width="16.21875" bestFit="1" customWidth="1"/>
    <col min="800" max="800" width="22.44140625" bestFit="1" customWidth="1"/>
    <col min="801" max="801" width="16.21875" bestFit="1" customWidth="1"/>
    <col min="802" max="802" width="22.44140625" bestFit="1" customWidth="1"/>
    <col min="803" max="803" width="16.21875" bestFit="1" customWidth="1"/>
    <col min="804" max="804" width="22.44140625" bestFit="1" customWidth="1"/>
    <col min="805" max="805" width="16.21875" bestFit="1" customWidth="1"/>
    <col min="806" max="806" width="22.44140625" bestFit="1" customWidth="1"/>
    <col min="807" max="807" width="16.21875" bestFit="1" customWidth="1"/>
    <col min="808" max="808" width="22.44140625" bestFit="1" customWidth="1"/>
    <col min="809" max="809" width="16.21875" bestFit="1" customWidth="1"/>
    <col min="810" max="810" width="22.44140625" bestFit="1" customWidth="1"/>
    <col min="811" max="811" width="16.21875" bestFit="1" customWidth="1"/>
    <col min="812" max="812" width="22.44140625" bestFit="1" customWidth="1"/>
    <col min="813" max="813" width="16.21875" bestFit="1" customWidth="1"/>
    <col min="814" max="814" width="22.44140625" bestFit="1" customWidth="1"/>
    <col min="815" max="815" width="16.21875" bestFit="1" customWidth="1"/>
    <col min="816" max="816" width="22.44140625" bestFit="1" customWidth="1"/>
    <col min="817" max="817" width="16.21875" bestFit="1" customWidth="1"/>
    <col min="818" max="818" width="22.44140625" bestFit="1" customWidth="1"/>
    <col min="819" max="819" width="16.21875" bestFit="1" customWidth="1"/>
    <col min="820" max="820" width="22.44140625" bestFit="1" customWidth="1"/>
    <col min="821" max="821" width="16.21875" bestFit="1" customWidth="1"/>
    <col min="822" max="822" width="22.44140625" bestFit="1" customWidth="1"/>
    <col min="823" max="823" width="16.21875" bestFit="1" customWidth="1"/>
    <col min="824" max="824" width="22.44140625" bestFit="1" customWidth="1"/>
    <col min="825" max="825" width="16.21875" bestFit="1" customWidth="1"/>
    <col min="826" max="826" width="22.44140625" bestFit="1" customWidth="1"/>
    <col min="827" max="827" width="16.21875" bestFit="1" customWidth="1"/>
    <col min="828" max="828" width="22.44140625" bestFit="1" customWidth="1"/>
    <col min="829" max="829" width="16.21875" bestFit="1" customWidth="1"/>
    <col min="830" max="830" width="22.44140625" bestFit="1" customWidth="1"/>
    <col min="831" max="831" width="16.21875" bestFit="1" customWidth="1"/>
    <col min="832" max="832" width="22.44140625" bestFit="1" customWidth="1"/>
    <col min="833" max="833" width="16.21875" bestFit="1" customWidth="1"/>
    <col min="834" max="834" width="22.44140625" bestFit="1" customWidth="1"/>
    <col min="835" max="835" width="16.21875" bestFit="1" customWidth="1"/>
    <col min="836" max="836" width="22.44140625" bestFit="1" customWidth="1"/>
    <col min="837" max="837" width="16.21875" bestFit="1" customWidth="1"/>
    <col min="838" max="838" width="22.44140625" bestFit="1" customWidth="1"/>
    <col min="839" max="839" width="16.21875" bestFit="1" customWidth="1"/>
    <col min="840" max="840" width="22.44140625" bestFit="1" customWidth="1"/>
    <col min="841" max="841" width="16.21875" bestFit="1" customWidth="1"/>
    <col min="842" max="842" width="22.44140625" bestFit="1" customWidth="1"/>
    <col min="843" max="843" width="16.21875" bestFit="1" customWidth="1"/>
    <col min="844" max="844" width="22.44140625" bestFit="1" customWidth="1"/>
    <col min="845" max="845" width="16.21875" bestFit="1" customWidth="1"/>
    <col min="846" max="846" width="22.44140625" bestFit="1" customWidth="1"/>
    <col min="847" max="847" width="16.21875" bestFit="1" customWidth="1"/>
    <col min="848" max="848" width="22.44140625" bestFit="1" customWidth="1"/>
    <col min="849" max="849" width="16.21875" bestFit="1" customWidth="1"/>
    <col min="850" max="850" width="22.44140625" bestFit="1" customWidth="1"/>
    <col min="851" max="851" width="16.21875" bestFit="1" customWidth="1"/>
    <col min="852" max="852" width="22.44140625" bestFit="1" customWidth="1"/>
    <col min="853" max="853" width="16.21875" bestFit="1" customWidth="1"/>
    <col min="854" max="854" width="22.44140625" bestFit="1" customWidth="1"/>
    <col min="855" max="855" width="16.21875" bestFit="1" customWidth="1"/>
    <col min="856" max="856" width="22.44140625" bestFit="1" customWidth="1"/>
    <col min="857" max="857" width="16.21875" bestFit="1" customWidth="1"/>
    <col min="858" max="858" width="22.44140625" bestFit="1" customWidth="1"/>
    <col min="859" max="859" width="16.21875" bestFit="1" customWidth="1"/>
    <col min="860" max="860" width="22.44140625" bestFit="1" customWidth="1"/>
    <col min="861" max="861" width="16.21875" bestFit="1" customWidth="1"/>
    <col min="862" max="862" width="22.44140625" bestFit="1" customWidth="1"/>
    <col min="863" max="863" width="16.21875" bestFit="1" customWidth="1"/>
    <col min="864" max="864" width="22.44140625" bestFit="1" customWidth="1"/>
    <col min="865" max="865" width="16.21875" bestFit="1" customWidth="1"/>
    <col min="866" max="866" width="22.44140625" bestFit="1" customWidth="1"/>
    <col min="867" max="867" width="16.21875" bestFit="1" customWidth="1"/>
    <col min="868" max="868" width="22.44140625" bestFit="1" customWidth="1"/>
    <col min="869" max="869" width="16.21875" bestFit="1" customWidth="1"/>
    <col min="870" max="870" width="22.44140625" bestFit="1" customWidth="1"/>
    <col min="871" max="871" width="16.21875" bestFit="1" customWidth="1"/>
    <col min="872" max="872" width="22.44140625" bestFit="1" customWidth="1"/>
    <col min="873" max="873" width="16.21875" bestFit="1" customWidth="1"/>
    <col min="874" max="874" width="22.44140625" bestFit="1" customWidth="1"/>
    <col min="875" max="875" width="16.21875" bestFit="1" customWidth="1"/>
    <col min="876" max="876" width="22.44140625" bestFit="1" customWidth="1"/>
    <col min="877" max="877" width="16.21875" bestFit="1" customWidth="1"/>
    <col min="878" max="878" width="22.44140625" bestFit="1" customWidth="1"/>
    <col min="879" max="879" width="16.21875" bestFit="1" customWidth="1"/>
    <col min="880" max="880" width="22.44140625" bestFit="1" customWidth="1"/>
    <col min="881" max="881" width="16.21875" bestFit="1" customWidth="1"/>
    <col min="882" max="882" width="22.44140625" bestFit="1" customWidth="1"/>
    <col min="883" max="883" width="16.21875" bestFit="1" customWidth="1"/>
    <col min="884" max="884" width="22.44140625" bestFit="1" customWidth="1"/>
    <col min="885" max="885" width="16.21875" bestFit="1" customWidth="1"/>
    <col min="886" max="886" width="22.44140625" bestFit="1" customWidth="1"/>
    <col min="887" max="887" width="16.21875" bestFit="1" customWidth="1"/>
    <col min="888" max="888" width="22.44140625" bestFit="1" customWidth="1"/>
    <col min="889" max="889" width="16.21875" bestFit="1" customWidth="1"/>
    <col min="890" max="890" width="22.44140625" bestFit="1" customWidth="1"/>
    <col min="891" max="891" width="16.21875" bestFit="1" customWidth="1"/>
    <col min="892" max="892" width="22.44140625" bestFit="1" customWidth="1"/>
    <col min="893" max="893" width="16.21875" bestFit="1" customWidth="1"/>
    <col min="894" max="894" width="22.44140625" bestFit="1" customWidth="1"/>
    <col min="895" max="895" width="16.21875" bestFit="1" customWidth="1"/>
    <col min="896" max="896" width="22.44140625" bestFit="1" customWidth="1"/>
    <col min="897" max="897" width="16.21875" bestFit="1" customWidth="1"/>
    <col min="898" max="898" width="22.44140625" bestFit="1" customWidth="1"/>
    <col min="899" max="899" width="16.21875" bestFit="1" customWidth="1"/>
    <col min="900" max="900" width="22.44140625" bestFit="1" customWidth="1"/>
    <col min="901" max="901" width="16.21875" bestFit="1" customWidth="1"/>
    <col min="902" max="902" width="22.44140625" bestFit="1" customWidth="1"/>
    <col min="903" max="903" width="16.21875" bestFit="1" customWidth="1"/>
    <col min="904" max="904" width="22.44140625" bestFit="1" customWidth="1"/>
    <col min="905" max="905" width="16.21875" bestFit="1" customWidth="1"/>
    <col min="906" max="906" width="22.44140625" bestFit="1" customWidth="1"/>
    <col min="907" max="907" width="16.21875" bestFit="1" customWidth="1"/>
    <col min="908" max="908" width="22.44140625" bestFit="1" customWidth="1"/>
    <col min="909" max="909" width="16.21875" bestFit="1" customWidth="1"/>
    <col min="910" max="910" width="22.44140625" bestFit="1" customWidth="1"/>
    <col min="911" max="911" width="16.21875" bestFit="1" customWidth="1"/>
    <col min="912" max="912" width="22.44140625" bestFit="1" customWidth="1"/>
    <col min="913" max="913" width="16.21875" bestFit="1" customWidth="1"/>
    <col min="914" max="914" width="22.44140625" bestFit="1" customWidth="1"/>
    <col min="915" max="915" width="16.21875" bestFit="1" customWidth="1"/>
    <col min="916" max="916" width="22.44140625" bestFit="1" customWidth="1"/>
    <col min="917" max="917" width="16.21875" bestFit="1" customWidth="1"/>
    <col min="918" max="918" width="22.44140625" bestFit="1" customWidth="1"/>
    <col min="919" max="919" width="16.21875" bestFit="1" customWidth="1"/>
    <col min="920" max="920" width="22.44140625" bestFit="1" customWidth="1"/>
    <col min="921" max="921" width="16.21875" bestFit="1" customWidth="1"/>
    <col min="922" max="922" width="22.44140625" bestFit="1" customWidth="1"/>
    <col min="923" max="923" width="16.21875" bestFit="1" customWidth="1"/>
    <col min="924" max="924" width="22.44140625" bestFit="1" customWidth="1"/>
    <col min="925" max="925" width="16.21875" bestFit="1" customWidth="1"/>
    <col min="926" max="926" width="22.44140625" bestFit="1" customWidth="1"/>
    <col min="927" max="927" width="16.21875" bestFit="1" customWidth="1"/>
    <col min="928" max="928" width="22.44140625" bestFit="1" customWidth="1"/>
    <col min="929" max="929" width="16.21875" bestFit="1" customWidth="1"/>
    <col min="930" max="930" width="22.44140625" bestFit="1" customWidth="1"/>
    <col min="931" max="931" width="16.21875" bestFit="1" customWidth="1"/>
    <col min="932" max="932" width="22.44140625" bestFit="1" customWidth="1"/>
    <col min="933" max="933" width="16.21875" bestFit="1" customWidth="1"/>
    <col min="934" max="934" width="22.44140625" bestFit="1" customWidth="1"/>
    <col min="935" max="935" width="16.21875" bestFit="1" customWidth="1"/>
    <col min="936" max="936" width="22.44140625" bestFit="1" customWidth="1"/>
    <col min="937" max="937" width="16.21875" bestFit="1" customWidth="1"/>
    <col min="938" max="938" width="22.44140625" bestFit="1" customWidth="1"/>
    <col min="939" max="939" width="16.21875" bestFit="1" customWidth="1"/>
    <col min="940" max="940" width="22.44140625" bestFit="1" customWidth="1"/>
    <col min="941" max="941" width="16.21875" bestFit="1" customWidth="1"/>
    <col min="942" max="942" width="22.44140625" bestFit="1" customWidth="1"/>
    <col min="943" max="943" width="16.21875" bestFit="1" customWidth="1"/>
    <col min="944" max="944" width="22.44140625" bestFit="1" customWidth="1"/>
    <col min="945" max="945" width="16.21875" bestFit="1" customWidth="1"/>
    <col min="946" max="946" width="22.44140625" bestFit="1" customWidth="1"/>
    <col min="947" max="947" width="16.21875" bestFit="1" customWidth="1"/>
    <col min="948" max="948" width="22.44140625" bestFit="1" customWidth="1"/>
    <col min="949" max="949" width="16.21875" bestFit="1" customWidth="1"/>
    <col min="950" max="950" width="22.44140625" bestFit="1" customWidth="1"/>
    <col min="951" max="951" width="16.21875" bestFit="1" customWidth="1"/>
    <col min="952" max="952" width="22.44140625" bestFit="1" customWidth="1"/>
    <col min="953" max="953" width="16.21875" bestFit="1" customWidth="1"/>
    <col min="954" max="954" width="22.44140625" bestFit="1" customWidth="1"/>
    <col min="955" max="955" width="16.21875" bestFit="1" customWidth="1"/>
    <col min="956" max="956" width="22.44140625" bestFit="1" customWidth="1"/>
    <col min="957" max="957" width="16.21875" bestFit="1" customWidth="1"/>
    <col min="958" max="958" width="22.44140625" bestFit="1" customWidth="1"/>
    <col min="959" max="959" width="16.21875" bestFit="1" customWidth="1"/>
    <col min="960" max="960" width="22.44140625" bestFit="1" customWidth="1"/>
    <col min="961" max="961" width="16.21875" bestFit="1" customWidth="1"/>
    <col min="962" max="962" width="22.44140625" bestFit="1" customWidth="1"/>
    <col min="963" max="963" width="16.21875" bestFit="1" customWidth="1"/>
    <col min="964" max="964" width="22.44140625" bestFit="1" customWidth="1"/>
    <col min="965" max="965" width="16.21875" bestFit="1" customWidth="1"/>
    <col min="966" max="966" width="22.44140625" bestFit="1" customWidth="1"/>
    <col min="967" max="967" width="16.21875" bestFit="1" customWidth="1"/>
    <col min="968" max="968" width="22.44140625" bestFit="1" customWidth="1"/>
    <col min="969" max="969" width="16.21875" bestFit="1" customWidth="1"/>
    <col min="970" max="970" width="22.44140625" bestFit="1" customWidth="1"/>
    <col min="971" max="971" width="16.21875" bestFit="1" customWidth="1"/>
    <col min="972" max="972" width="22.44140625" bestFit="1" customWidth="1"/>
    <col min="973" max="973" width="16.21875" bestFit="1" customWidth="1"/>
    <col min="974" max="974" width="22.44140625" bestFit="1" customWidth="1"/>
    <col min="975" max="975" width="16.21875" bestFit="1" customWidth="1"/>
    <col min="976" max="976" width="22.44140625" bestFit="1" customWidth="1"/>
    <col min="977" max="977" width="16.21875" bestFit="1" customWidth="1"/>
    <col min="978" max="978" width="22.44140625" bestFit="1" customWidth="1"/>
    <col min="979" max="979" width="16.21875" bestFit="1" customWidth="1"/>
    <col min="980" max="980" width="22.44140625" bestFit="1" customWidth="1"/>
    <col min="981" max="981" width="16.21875" bestFit="1" customWidth="1"/>
    <col min="982" max="982" width="22.44140625" bestFit="1" customWidth="1"/>
    <col min="983" max="983" width="16.21875" bestFit="1" customWidth="1"/>
    <col min="984" max="984" width="22.44140625" bestFit="1" customWidth="1"/>
    <col min="985" max="985" width="16.21875" bestFit="1" customWidth="1"/>
    <col min="986" max="986" width="22.44140625" bestFit="1" customWidth="1"/>
    <col min="987" max="987" width="16.21875" bestFit="1" customWidth="1"/>
    <col min="988" max="988" width="22.44140625" bestFit="1" customWidth="1"/>
    <col min="989" max="989" width="16.21875" bestFit="1" customWidth="1"/>
    <col min="990" max="990" width="22.44140625" bestFit="1" customWidth="1"/>
    <col min="991" max="991" width="16.21875" bestFit="1" customWidth="1"/>
    <col min="992" max="992" width="22.44140625" bestFit="1" customWidth="1"/>
    <col min="993" max="993" width="16.21875" bestFit="1" customWidth="1"/>
    <col min="994" max="994" width="22.44140625" bestFit="1" customWidth="1"/>
    <col min="995" max="995" width="16.21875" bestFit="1" customWidth="1"/>
    <col min="996" max="996" width="22.44140625" bestFit="1" customWidth="1"/>
    <col min="997" max="997" width="16.21875" bestFit="1" customWidth="1"/>
    <col min="998" max="998" width="22.44140625" bestFit="1" customWidth="1"/>
    <col min="999" max="999" width="16.21875" bestFit="1" customWidth="1"/>
    <col min="1000" max="1000" width="22.44140625" bestFit="1" customWidth="1"/>
    <col min="1001" max="1001" width="16.21875" bestFit="1" customWidth="1"/>
    <col min="1002" max="1002" width="22.44140625" bestFit="1" customWidth="1"/>
    <col min="1003" max="1003" width="16.21875" bestFit="1" customWidth="1"/>
    <col min="1004" max="1004" width="22.44140625" bestFit="1" customWidth="1"/>
    <col min="1005" max="1005" width="16.21875" bestFit="1" customWidth="1"/>
    <col min="1006" max="1006" width="22.44140625" bestFit="1" customWidth="1"/>
    <col min="1007" max="1007" width="16.21875" bestFit="1" customWidth="1"/>
    <col min="1008" max="1008" width="22.44140625" bestFit="1" customWidth="1"/>
    <col min="1009" max="1009" width="16.21875" bestFit="1" customWidth="1"/>
    <col min="1010" max="1010" width="22.44140625" bestFit="1" customWidth="1"/>
    <col min="1011" max="1011" width="16.21875" bestFit="1" customWidth="1"/>
    <col min="1012" max="1012" width="22.44140625" bestFit="1" customWidth="1"/>
    <col min="1013" max="1013" width="16.21875" bestFit="1" customWidth="1"/>
    <col min="1014" max="1014" width="22.44140625" bestFit="1" customWidth="1"/>
    <col min="1015" max="1015" width="16.21875" bestFit="1" customWidth="1"/>
    <col min="1016" max="1016" width="22.44140625" bestFit="1" customWidth="1"/>
    <col min="1017" max="1017" width="16.21875" bestFit="1" customWidth="1"/>
    <col min="1018" max="1018" width="22.44140625" bestFit="1" customWidth="1"/>
    <col min="1019" max="1019" width="16.21875" bestFit="1" customWidth="1"/>
    <col min="1020" max="1020" width="22.44140625" bestFit="1" customWidth="1"/>
    <col min="1021" max="1021" width="16.21875" bestFit="1" customWidth="1"/>
    <col min="1022" max="1022" width="22.44140625" bestFit="1" customWidth="1"/>
    <col min="1023" max="1023" width="16.21875" bestFit="1" customWidth="1"/>
    <col min="1024" max="1024" width="22.44140625" bestFit="1" customWidth="1"/>
    <col min="1025" max="1025" width="16.21875" bestFit="1" customWidth="1"/>
    <col min="1026" max="1026" width="22.44140625" bestFit="1" customWidth="1"/>
    <col min="1027" max="1027" width="16.21875" bestFit="1" customWidth="1"/>
    <col min="1028" max="1028" width="22.44140625" bestFit="1" customWidth="1"/>
    <col min="1029" max="1029" width="16.21875" bestFit="1" customWidth="1"/>
    <col min="1030" max="1030" width="22.44140625" bestFit="1" customWidth="1"/>
    <col min="1031" max="1031" width="16.21875" bestFit="1" customWidth="1"/>
    <col min="1032" max="1032" width="22.44140625" bestFit="1" customWidth="1"/>
    <col min="1033" max="1033" width="16.21875" bestFit="1" customWidth="1"/>
    <col min="1034" max="1034" width="22.44140625" bestFit="1" customWidth="1"/>
    <col min="1035" max="1035" width="16.21875" bestFit="1" customWidth="1"/>
    <col min="1036" max="1036" width="22.44140625" bestFit="1" customWidth="1"/>
    <col min="1037" max="1037" width="16.21875" bestFit="1" customWidth="1"/>
    <col min="1038" max="1038" width="22.44140625" bestFit="1" customWidth="1"/>
    <col min="1039" max="1039" width="16.21875" bestFit="1" customWidth="1"/>
    <col min="1040" max="1040" width="22.44140625" bestFit="1" customWidth="1"/>
    <col min="1041" max="1041" width="16.21875" bestFit="1" customWidth="1"/>
    <col min="1042" max="1042" width="22.44140625" bestFit="1" customWidth="1"/>
    <col min="1043" max="1043" width="16.21875" bestFit="1" customWidth="1"/>
    <col min="1044" max="1044" width="22.44140625" bestFit="1" customWidth="1"/>
    <col min="1045" max="1045" width="16.21875" bestFit="1" customWidth="1"/>
    <col min="1046" max="1046" width="22.44140625" bestFit="1" customWidth="1"/>
    <col min="1047" max="1047" width="16.21875" bestFit="1" customWidth="1"/>
    <col min="1048" max="1048" width="22.44140625" bestFit="1" customWidth="1"/>
    <col min="1049" max="1049" width="16.21875" bestFit="1" customWidth="1"/>
    <col min="1050" max="1050" width="22.44140625" bestFit="1" customWidth="1"/>
    <col min="1051" max="1051" width="16.21875" bestFit="1" customWidth="1"/>
    <col min="1052" max="1052" width="22.44140625" bestFit="1" customWidth="1"/>
    <col min="1053" max="1053" width="16.21875" bestFit="1" customWidth="1"/>
    <col min="1054" max="1054" width="22.44140625" bestFit="1" customWidth="1"/>
    <col min="1055" max="1055" width="16.21875" bestFit="1" customWidth="1"/>
    <col min="1056" max="1056" width="22.44140625" bestFit="1" customWidth="1"/>
    <col min="1057" max="1057" width="16.21875" bestFit="1" customWidth="1"/>
    <col min="1058" max="1058" width="22.44140625" bestFit="1" customWidth="1"/>
    <col min="1059" max="1059" width="16.21875" bestFit="1" customWidth="1"/>
    <col min="1060" max="1060" width="22.44140625" bestFit="1" customWidth="1"/>
    <col min="1061" max="1061" width="16.21875" bestFit="1" customWidth="1"/>
    <col min="1062" max="1062" width="22.44140625" bestFit="1" customWidth="1"/>
    <col min="1063" max="1063" width="16.21875" bestFit="1" customWidth="1"/>
    <col min="1064" max="1064" width="22.44140625" bestFit="1" customWidth="1"/>
    <col min="1065" max="1065" width="16.21875" bestFit="1" customWidth="1"/>
    <col min="1066" max="1066" width="22.44140625" bestFit="1" customWidth="1"/>
    <col min="1067" max="1067" width="16.21875" bestFit="1" customWidth="1"/>
    <col min="1068" max="1068" width="22.44140625" bestFit="1" customWidth="1"/>
    <col min="1069" max="1069" width="16.21875" bestFit="1" customWidth="1"/>
    <col min="1070" max="1070" width="22.44140625" bestFit="1" customWidth="1"/>
    <col min="1071" max="1071" width="16.21875" bestFit="1" customWidth="1"/>
    <col min="1072" max="1072" width="22.44140625" bestFit="1" customWidth="1"/>
    <col min="1073" max="1073" width="16.21875" bestFit="1" customWidth="1"/>
    <col min="1074" max="1074" width="22.44140625" bestFit="1" customWidth="1"/>
    <col min="1075" max="1075" width="16.21875" bestFit="1" customWidth="1"/>
    <col min="1076" max="1076" width="22.44140625" bestFit="1" customWidth="1"/>
    <col min="1077" max="1077" width="16.21875" bestFit="1" customWidth="1"/>
    <col min="1078" max="1078" width="22.44140625" bestFit="1" customWidth="1"/>
    <col min="1079" max="1079" width="16.21875" bestFit="1" customWidth="1"/>
    <col min="1080" max="1080" width="22.44140625" bestFit="1" customWidth="1"/>
    <col min="1081" max="1081" width="16.21875" bestFit="1" customWidth="1"/>
    <col min="1082" max="1082" width="22.44140625" bestFit="1" customWidth="1"/>
    <col min="1083" max="1083" width="16.21875" bestFit="1" customWidth="1"/>
    <col min="1084" max="1084" width="22.44140625" bestFit="1" customWidth="1"/>
    <col min="1085" max="1085" width="16.21875" bestFit="1" customWidth="1"/>
    <col min="1086" max="1086" width="22.44140625" bestFit="1" customWidth="1"/>
    <col min="1087" max="1087" width="16.21875" bestFit="1" customWidth="1"/>
    <col min="1088" max="1088" width="22.44140625" bestFit="1" customWidth="1"/>
    <col min="1089" max="1089" width="16.21875" bestFit="1" customWidth="1"/>
    <col min="1090" max="1090" width="22.44140625" bestFit="1" customWidth="1"/>
    <col min="1091" max="1091" width="16.21875" bestFit="1" customWidth="1"/>
    <col min="1092" max="1092" width="22.44140625" bestFit="1" customWidth="1"/>
    <col min="1093" max="1093" width="16.21875" bestFit="1" customWidth="1"/>
    <col min="1094" max="1094" width="22.44140625" bestFit="1" customWidth="1"/>
    <col min="1095" max="1095" width="16.21875" bestFit="1" customWidth="1"/>
    <col min="1096" max="1096" width="22.44140625" bestFit="1" customWidth="1"/>
    <col min="1097" max="1097" width="16.21875" bestFit="1" customWidth="1"/>
    <col min="1098" max="1098" width="22.44140625" bestFit="1" customWidth="1"/>
    <col min="1099" max="1099" width="16.21875" bestFit="1" customWidth="1"/>
    <col min="1100" max="1100" width="22.44140625" bestFit="1" customWidth="1"/>
    <col min="1101" max="1101" width="16.21875" bestFit="1" customWidth="1"/>
    <col min="1102" max="1102" width="22.44140625" bestFit="1" customWidth="1"/>
    <col min="1103" max="1103" width="16.21875" bestFit="1" customWidth="1"/>
    <col min="1104" max="1104" width="22.44140625" bestFit="1" customWidth="1"/>
    <col min="1105" max="1105" width="16.21875" bestFit="1" customWidth="1"/>
    <col min="1106" max="1106" width="22.44140625" bestFit="1" customWidth="1"/>
    <col min="1107" max="1107" width="16.21875" bestFit="1" customWidth="1"/>
    <col min="1108" max="1108" width="22.44140625" bestFit="1" customWidth="1"/>
    <col min="1109" max="1109" width="16.21875" bestFit="1" customWidth="1"/>
    <col min="1110" max="1110" width="22.44140625" bestFit="1" customWidth="1"/>
    <col min="1111" max="1111" width="16.21875" bestFit="1" customWidth="1"/>
    <col min="1112" max="1112" width="22.44140625" bestFit="1" customWidth="1"/>
    <col min="1113" max="1113" width="16.21875" bestFit="1" customWidth="1"/>
    <col min="1114" max="1114" width="22.44140625" bestFit="1" customWidth="1"/>
    <col min="1115" max="1115" width="16.21875" bestFit="1" customWidth="1"/>
    <col min="1116" max="1116" width="22.44140625" bestFit="1" customWidth="1"/>
    <col min="1117" max="1117" width="16.21875" bestFit="1" customWidth="1"/>
    <col min="1118" max="1118" width="22.44140625" bestFit="1" customWidth="1"/>
    <col min="1119" max="1119" width="16.21875" bestFit="1" customWidth="1"/>
    <col min="1120" max="1120" width="22.44140625" bestFit="1" customWidth="1"/>
    <col min="1121" max="1121" width="16.21875" bestFit="1" customWidth="1"/>
    <col min="1122" max="1122" width="22.44140625" bestFit="1" customWidth="1"/>
    <col min="1123" max="1123" width="16.21875" bestFit="1" customWidth="1"/>
    <col min="1124" max="1124" width="22.44140625" bestFit="1" customWidth="1"/>
    <col min="1125" max="1125" width="16.21875" bestFit="1" customWidth="1"/>
    <col min="1126" max="1126" width="22.44140625" bestFit="1" customWidth="1"/>
    <col min="1127" max="1127" width="16.21875" bestFit="1" customWidth="1"/>
    <col min="1128" max="1128" width="22.44140625" bestFit="1" customWidth="1"/>
    <col min="1129" max="1129" width="16.21875" bestFit="1" customWidth="1"/>
    <col min="1130" max="1130" width="22.44140625" bestFit="1" customWidth="1"/>
    <col min="1131" max="1131" width="16.21875" bestFit="1" customWidth="1"/>
    <col min="1132" max="1132" width="22.44140625" bestFit="1" customWidth="1"/>
    <col min="1133" max="1133" width="16.21875" bestFit="1" customWidth="1"/>
    <col min="1134" max="1134" width="22.44140625" bestFit="1" customWidth="1"/>
    <col min="1135" max="1135" width="16.21875" bestFit="1" customWidth="1"/>
    <col min="1136" max="1136" width="22.44140625" bestFit="1" customWidth="1"/>
    <col min="1137" max="1137" width="16.21875" bestFit="1" customWidth="1"/>
    <col min="1138" max="1138" width="22.44140625" bestFit="1" customWidth="1"/>
    <col min="1139" max="1139" width="16.21875" bestFit="1" customWidth="1"/>
    <col min="1140" max="1140" width="22.44140625" bestFit="1" customWidth="1"/>
    <col min="1141" max="1141" width="16.21875" bestFit="1" customWidth="1"/>
    <col min="1142" max="1142" width="22.44140625" bestFit="1" customWidth="1"/>
    <col min="1143" max="1143" width="16.21875" bestFit="1" customWidth="1"/>
    <col min="1144" max="1144" width="22.44140625" bestFit="1" customWidth="1"/>
    <col min="1145" max="1145" width="16.21875" bestFit="1" customWidth="1"/>
    <col min="1146" max="1146" width="22.44140625" bestFit="1" customWidth="1"/>
    <col min="1147" max="1147" width="16.21875" bestFit="1" customWidth="1"/>
    <col min="1148" max="1148" width="22.44140625" bestFit="1" customWidth="1"/>
    <col min="1149" max="1149" width="16.21875" bestFit="1" customWidth="1"/>
    <col min="1150" max="1150" width="22.44140625" bestFit="1" customWidth="1"/>
    <col min="1151" max="1151" width="16.21875" bestFit="1" customWidth="1"/>
    <col min="1152" max="1152" width="22.44140625" bestFit="1" customWidth="1"/>
    <col min="1153" max="1153" width="16.21875" bestFit="1" customWidth="1"/>
    <col min="1154" max="1154" width="22.44140625" bestFit="1" customWidth="1"/>
    <col min="1155" max="1155" width="16.21875" bestFit="1" customWidth="1"/>
    <col min="1156" max="1156" width="22.44140625" bestFit="1" customWidth="1"/>
    <col min="1157" max="1157" width="16.21875" bestFit="1" customWidth="1"/>
    <col min="1158" max="1158" width="22.44140625" bestFit="1" customWidth="1"/>
    <col min="1159" max="1159" width="16.21875" bestFit="1" customWidth="1"/>
    <col min="1160" max="1160" width="22.44140625" bestFit="1" customWidth="1"/>
    <col min="1161" max="1161" width="16.21875" bestFit="1" customWidth="1"/>
    <col min="1162" max="1162" width="22.44140625" bestFit="1" customWidth="1"/>
    <col min="1163" max="1163" width="16.21875" bestFit="1" customWidth="1"/>
    <col min="1164" max="1164" width="22.44140625" bestFit="1" customWidth="1"/>
    <col min="1165" max="1165" width="16.21875" bestFit="1" customWidth="1"/>
    <col min="1166" max="1166" width="22.44140625" bestFit="1" customWidth="1"/>
    <col min="1167" max="1167" width="16.21875" bestFit="1" customWidth="1"/>
    <col min="1168" max="1168" width="22.44140625" bestFit="1" customWidth="1"/>
    <col min="1169" max="1169" width="16.21875" bestFit="1" customWidth="1"/>
    <col min="1170" max="1170" width="22.44140625" bestFit="1" customWidth="1"/>
    <col min="1171" max="1171" width="16.21875" bestFit="1" customWidth="1"/>
    <col min="1172" max="1172" width="22.44140625" bestFit="1" customWidth="1"/>
    <col min="1173" max="1173" width="16.21875" bestFit="1" customWidth="1"/>
    <col min="1174" max="1174" width="22.44140625" bestFit="1" customWidth="1"/>
    <col min="1175" max="1175" width="16.21875" bestFit="1" customWidth="1"/>
    <col min="1176" max="1176" width="22.44140625" bestFit="1" customWidth="1"/>
    <col min="1177" max="1177" width="16.21875" bestFit="1" customWidth="1"/>
    <col min="1178" max="1178" width="22.44140625" bestFit="1" customWidth="1"/>
    <col min="1179" max="1179" width="16.21875" bestFit="1" customWidth="1"/>
    <col min="1180" max="1180" width="22.44140625" bestFit="1" customWidth="1"/>
    <col min="1181" max="1181" width="16.21875" bestFit="1" customWidth="1"/>
    <col min="1182" max="1182" width="22.44140625" bestFit="1" customWidth="1"/>
    <col min="1183" max="1183" width="16.21875" bestFit="1" customWidth="1"/>
    <col min="1184" max="1184" width="22.44140625" bestFit="1" customWidth="1"/>
    <col min="1185" max="1185" width="16.21875" bestFit="1" customWidth="1"/>
    <col min="1186" max="1186" width="22.44140625" bestFit="1" customWidth="1"/>
    <col min="1187" max="1187" width="16.21875" bestFit="1" customWidth="1"/>
    <col min="1188" max="1188" width="22.44140625" bestFit="1" customWidth="1"/>
    <col min="1189" max="1189" width="16.21875" bestFit="1" customWidth="1"/>
    <col min="1190" max="1190" width="22.44140625" bestFit="1" customWidth="1"/>
    <col min="1191" max="1191" width="16.21875" bestFit="1" customWidth="1"/>
    <col min="1192" max="1192" width="22.44140625" bestFit="1" customWidth="1"/>
    <col min="1193" max="1193" width="16.21875" bestFit="1" customWidth="1"/>
    <col min="1194" max="1194" width="22.44140625" bestFit="1" customWidth="1"/>
    <col min="1195" max="1195" width="16.21875" bestFit="1" customWidth="1"/>
    <col min="1196" max="1196" width="22.44140625" bestFit="1" customWidth="1"/>
    <col min="1197" max="1197" width="16.21875" bestFit="1" customWidth="1"/>
    <col min="1198" max="1198" width="22.44140625" bestFit="1" customWidth="1"/>
    <col min="1199" max="1199" width="16.21875" bestFit="1" customWidth="1"/>
    <col min="1200" max="1200" width="22.44140625" bestFit="1" customWidth="1"/>
    <col min="1201" max="1201" width="16.21875" bestFit="1" customWidth="1"/>
    <col min="1202" max="1202" width="22.44140625" bestFit="1" customWidth="1"/>
    <col min="1203" max="1203" width="16.21875" bestFit="1" customWidth="1"/>
    <col min="1204" max="1204" width="22.44140625" bestFit="1" customWidth="1"/>
    <col min="1205" max="1205" width="16.21875" bestFit="1" customWidth="1"/>
    <col min="1206" max="1206" width="22.44140625" bestFit="1" customWidth="1"/>
    <col min="1207" max="1207" width="16.21875" bestFit="1" customWidth="1"/>
    <col min="1208" max="1208" width="22.44140625" bestFit="1" customWidth="1"/>
    <col min="1209" max="1209" width="16.21875" bestFit="1" customWidth="1"/>
    <col min="1210" max="1210" width="22.44140625" bestFit="1" customWidth="1"/>
    <col min="1211" max="1211" width="16.21875" bestFit="1" customWidth="1"/>
    <col min="1212" max="1212" width="22.44140625" bestFit="1" customWidth="1"/>
    <col min="1213" max="1213" width="16.21875" bestFit="1" customWidth="1"/>
    <col min="1214" max="1214" width="22.44140625" bestFit="1" customWidth="1"/>
    <col min="1215" max="1215" width="16.21875" bestFit="1" customWidth="1"/>
    <col min="1216" max="1216" width="22.44140625" bestFit="1" customWidth="1"/>
    <col min="1217" max="1217" width="16.21875" bestFit="1" customWidth="1"/>
    <col min="1218" max="1218" width="22.44140625" bestFit="1" customWidth="1"/>
    <col min="1219" max="1219" width="16.21875" bestFit="1" customWidth="1"/>
    <col min="1220" max="1220" width="22.44140625" bestFit="1" customWidth="1"/>
    <col min="1221" max="1221" width="16.21875" bestFit="1" customWidth="1"/>
    <col min="1222" max="1222" width="22.44140625" bestFit="1" customWidth="1"/>
    <col min="1223" max="1223" width="16.21875" bestFit="1" customWidth="1"/>
    <col min="1224" max="1224" width="22.44140625" bestFit="1" customWidth="1"/>
    <col min="1225" max="1225" width="16.21875" bestFit="1" customWidth="1"/>
    <col min="1226" max="1226" width="22.44140625" bestFit="1" customWidth="1"/>
    <col min="1227" max="1227" width="16.21875" bestFit="1" customWidth="1"/>
    <col min="1228" max="1228" width="22.44140625" bestFit="1" customWidth="1"/>
    <col min="1229" max="1229" width="16.21875" bestFit="1" customWidth="1"/>
    <col min="1230" max="1230" width="22.44140625" bestFit="1" customWidth="1"/>
    <col min="1231" max="1231" width="16.21875" bestFit="1" customWidth="1"/>
    <col min="1232" max="1232" width="22.44140625" bestFit="1" customWidth="1"/>
    <col min="1233" max="1233" width="16.21875" bestFit="1" customWidth="1"/>
    <col min="1234" max="1234" width="22.44140625" bestFit="1" customWidth="1"/>
    <col min="1235" max="1235" width="16.21875" bestFit="1" customWidth="1"/>
    <col min="1236" max="1236" width="22.44140625" bestFit="1" customWidth="1"/>
    <col min="1237" max="1237" width="16.21875" bestFit="1" customWidth="1"/>
    <col min="1238" max="1238" width="22.44140625" bestFit="1" customWidth="1"/>
    <col min="1239" max="1239" width="16.21875" bestFit="1" customWidth="1"/>
    <col min="1240" max="1240" width="22.44140625" bestFit="1" customWidth="1"/>
    <col min="1241" max="1241" width="16.21875" bestFit="1" customWidth="1"/>
    <col min="1242" max="1242" width="22.44140625" bestFit="1" customWidth="1"/>
    <col min="1243" max="1243" width="16.21875" bestFit="1" customWidth="1"/>
    <col min="1244" max="1244" width="22.44140625" bestFit="1" customWidth="1"/>
    <col min="1245" max="1245" width="16.21875" bestFit="1" customWidth="1"/>
    <col min="1246" max="1246" width="22.44140625" bestFit="1" customWidth="1"/>
    <col min="1247" max="1247" width="16.21875" bestFit="1" customWidth="1"/>
    <col min="1248" max="1248" width="22.44140625" bestFit="1" customWidth="1"/>
    <col min="1249" max="1249" width="16.21875" bestFit="1" customWidth="1"/>
    <col min="1250" max="1250" width="22.44140625" bestFit="1" customWidth="1"/>
    <col min="1251" max="1251" width="16.21875" bestFit="1" customWidth="1"/>
    <col min="1252" max="1252" width="22.44140625" bestFit="1" customWidth="1"/>
    <col min="1253" max="1253" width="16.21875" bestFit="1" customWidth="1"/>
    <col min="1254" max="1254" width="22.44140625" bestFit="1" customWidth="1"/>
    <col min="1255" max="1255" width="16.21875" bestFit="1" customWidth="1"/>
    <col min="1256" max="1256" width="22.44140625" bestFit="1" customWidth="1"/>
    <col min="1257" max="1257" width="16.21875" bestFit="1" customWidth="1"/>
    <col min="1258" max="1258" width="22.44140625" bestFit="1" customWidth="1"/>
    <col min="1259" max="1259" width="16.21875" bestFit="1" customWidth="1"/>
    <col min="1260" max="1260" width="22.44140625" bestFit="1" customWidth="1"/>
    <col min="1261" max="1261" width="16.21875" bestFit="1" customWidth="1"/>
    <col min="1262" max="1262" width="22.44140625" bestFit="1" customWidth="1"/>
    <col min="1263" max="1263" width="16.21875" bestFit="1" customWidth="1"/>
    <col min="1264" max="1264" width="22.44140625" bestFit="1" customWidth="1"/>
    <col min="1265" max="1265" width="16.21875" bestFit="1" customWidth="1"/>
    <col min="1266" max="1266" width="22.44140625" bestFit="1" customWidth="1"/>
    <col min="1267" max="1267" width="16.21875" bestFit="1" customWidth="1"/>
    <col min="1268" max="1268" width="22.44140625" bestFit="1" customWidth="1"/>
    <col min="1269" max="1269" width="16.21875" bestFit="1" customWidth="1"/>
    <col min="1270" max="1270" width="22.44140625" bestFit="1" customWidth="1"/>
    <col min="1271" max="1271" width="16.21875" bestFit="1" customWidth="1"/>
    <col min="1272" max="1272" width="22.44140625" bestFit="1" customWidth="1"/>
    <col min="1273" max="1273" width="16.21875" bestFit="1" customWidth="1"/>
    <col min="1274" max="1274" width="22.44140625" bestFit="1" customWidth="1"/>
    <col min="1275" max="1275" width="16.21875" bestFit="1" customWidth="1"/>
    <col min="1276" max="1276" width="22.44140625" bestFit="1" customWidth="1"/>
    <col min="1277" max="1277" width="16.21875" bestFit="1" customWidth="1"/>
    <col min="1278" max="1278" width="22.44140625" bestFit="1" customWidth="1"/>
    <col min="1279" max="1279" width="16.21875" bestFit="1" customWidth="1"/>
    <col min="1280" max="1280" width="22.44140625" bestFit="1" customWidth="1"/>
    <col min="1281" max="1281" width="16.21875" bestFit="1" customWidth="1"/>
    <col min="1282" max="1282" width="22.44140625" bestFit="1" customWidth="1"/>
    <col min="1283" max="1283" width="16.21875" bestFit="1" customWidth="1"/>
    <col min="1284" max="1284" width="22.44140625" bestFit="1" customWidth="1"/>
    <col min="1285" max="1285" width="16.21875" bestFit="1" customWidth="1"/>
    <col min="1286" max="1286" width="22.44140625" bestFit="1" customWidth="1"/>
    <col min="1287" max="1287" width="16.21875" bestFit="1" customWidth="1"/>
    <col min="1288" max="1288" width="22.44140625" bestFit="1" customWidth="1"/>
    <col min="1289" max="1289" width="16.21875" bestFit="1" customWidth="1"/>
    <col min="1290" max="1290" width="22.44140625" bestFit="1" customWidth="1"/>
    <col min="1291" max="1291" width="16.21875" bestFit="1" customWidth="1"/>
    <col min="1292" max="1292" width="22.44140625" bestFit="1" customWidth="1"/>
    <col min="1293" max="1293" width="16.21875" bestFit="1" customWidth="1"/>
    <col min="1294" max="1294" width="22.44140625" bestFit="1" customWidth="1"/>
    <col min="1295" max="1295" width="16.21875" bestFit="1" customWidth="1"/>
    <col min="1296" max="1296" width="22.44140625" bestFit="1" customWidth="1"/>
    <col min="1297" max="1297" width="16.21875" bestFit="1" customWidth="1"/>
    <col min="1298" max="1298" width="22.44140625" bestFit="1" customWidth="1"/>
    <col min="1299" max="1299" width="16.21875" bestFit="1" customWidth="1"/>
    <col min="1300" max="1300" width="22.44140625" bestFit="1" customWidth="1"/>
    <col min="1301" max="1301" width="16.21875" bestFit="1" customWidth="1"/>
    <col min="1302" max="1302" width="22.44140625" bestFit="1" customWidth="1"/>
    <col min="1303" max="1303" width="16.21875" bestFit="1" customWidth="1"/>
    <col min="1304" max="1304" width="22.44140625" bestFit="1" customWidth="1"/>
    <col min="1305" max="1305" width="16.21875" bestFit="1" customWidth="1"/>
    <col min="1306" max="1306" width="22.44140625" bestFit="1" customWidth="1"/>
    <col min="1307" max="1307" width="16.21875" bestFit="1" customWidth="1"/>
    <col min="1308" max="1308" width="22.44140625" bestFit="1" customWidth="1"/>
    <col min="1309" max="1309" width="16.21875" bestFit="1" customWidth="1"/>
    <col min="1310" max="1310" width="22.44140625" bestFit="1" customWidth="1"/>
    <col min="1311" max="1311" width="16.21875" bestFit="1" customWidth="1"/>
    <col min="1312" max="1312" width="22.44140625" bestFit="1" customWidth="1"/>
    <col min="1313" max="1313" width="16.21875" bestFit="1" customWidth="1"/>
    <col min="1314" max="1314" width="22.44140625" bestFit="1" customWidth="1"/>
    <col min="1315" max="1315" width="16.21875" bestFit="1" customWidth="1"/>
    <col min="1316" max="1316" width="22.44140625" bestFit="1" customWidth="1"/>
    <col min="1317" max="1317" width="16.21875" bestFit="1" customWidth="1"/>
    <col min="1318" max="1318" width="22.44140625" bestFit="1" customWidth="1"/>
    <col min="1319" max="1319" width="16.21875" bestFit="1" customWidth="1"/>
    <col min="1320" max="1320" width="22.44140625" bestFit="1" customWidth="1"/>
    <col min="1321" max="1321" width="16.21875" bestFit="1" customWidth="1"/>
    <col min="1322" max="1322" width="22.44140625" bestFit="1" customWidth="1"/>
    <col min="1323" max="1323" width="16.21875" bestFit="1" customWidth="1"/>
    <col min="1324" max="1324" width="22.44140625" bestFit="1" customWidth="1"/>
    <col min="1325" max="1325" width="16.21875" bestFit="1" customWidth="1"/>
    <col min="1326" max="1326" width="22.44140625" bestFit="1" customWidth="1"/>
    <col min="1327" max="1327" width="16.21875" bestFit="1" customWidth="1"/>
    <col min="1328" max="1328" width="22.44140625" bestFit="1" customWidth="1"/>
    <col min="1329" max="1329" width="16.21875" bestFit="1" customWidth="1"/>
    <col min="1330" max="1330" width="22.44140625" bestFit="1" customWidth="1"/>
    <col min="1331" max="1331" width="16.21875" bestFit="1" customWidth="1"/>
    <col min="1332" max="1332" width="22.44140625" bestFit="1" customWidth="1"/>
    <col min="1333" max="1333" width="16.21875" bestFit="1" customWidth="1"/>
    <col min="1334" max="1334" width="22.44140625" bestFit="1" customWidth="1"/>
    <col min="1335" max="1335" width="16.21875" bestFit="1" customWidth="1"/>
    <col min="1336" max="1336" width="22.44140625" bestFit="1" customWidth="1"/>
    <col min="1337" max="1337" width="16.21875" bestFit="1" customWidth="1"/>
    <col min="1338" max="1338" width="22.44140625" bestFit="1" customWidth="1"/>
    <col min="1339" max="1339" width="16.21875" bestFit="1" customWidth="1"/>
    <col min="1340" max="1340" width="22.44140625" bestFit="1" customWidth="1"/>
    <col min="1341" max="1341" width="16.21875" bestFit="1" customWidth="1"/>
    <col min="1342" max="1342" width="22.44140625" bestFit="1" customWidth="1"/>
    <col min="1343" max="1343" width="16.21875" bestFit="1" customWidth="1"/>
    <col min="1344" max="1344" width="22.44140625" bestFit="1" customWidth="1"/>
    <col min="1345" max="1345" width="16.21875" bestFit="1" customWidth="1"/>
    <col min="1346" max="1346" width="22.44140625" bestFit="1" customWidth="1"/>
    <col min="1347" max="1347" width="16.21875" bestFit="1" customWidth="1"/>
    <col min="1348" max="1348" width="22.44140625" bestFit="1" customWidth="1"/>
    <col min="1349" max="1349" width="16.21875" bestFit="1" customWidth="1"/>
    <col min="1350" max="1350" width="22.44140625" bestFit="1" customWidth="1"/>
    <col min="1351" max="1351" width="16.21875" bestFit="1" customWidth="1"/>
    <col min="1352" max="1352" width="22.44140625" bestFit="1" customWidth="1"/>
    <col min="1353" max="1353" width="16.21875" bestFit="1" customWidth="1"/>
    <col min="1354" max="1354" width="22.44140625" bestFit="1" customWidth="1"/>
    <col min="1355" max="1355" width="16.21875" bestFit="1" customWidth="1"/>
    <col min="1356" max="1356" width="22.44140625" bestFit="1" customWidth="1"/>
    <col min="1357" max="1357" width="16.21875" bestFit="1" customWidth="1"/>
    <col min="1358" max="1358" width="22.44140625" bestFit="1" customWidth="1"/>
    <col min="1359" max="1359" width="16.21875" bestFit="1" customWidth="1"/>
    <col min="1360" max="1360" width="22.44140625" bestFit="1" customWidth="1"/>
    <col min="1361" max="1361" width="16.21875" bestFit="1" customWidth="1"/>
    <col min="1362" max="1362" width="22.44140625" bestFit="1" customWidth="1"/>
    <col min="1363" max="1363" width="16.21875" bestFit="1" customWidth="1"/>
    <col min="1364" max="1364" width="22.44140625" bestFit="1" customWidth="1"/>
    <col min="1365" max="1365" width="16.21875" bestFit="1" customWidth="1"/>
    <col min="1366" max="1366" width="22.44140625" bestFit="1" customWidth="1"/>
    <col min="1367" max="1367" width="16.21875" bestFit="1" customWidth="1"/>
    <col min="1368" max="1368" width="27.21875" bestFit="1" customWidth="1"/>
    <col min="1369" max="1369" width="21" bestFit="1" customWidth="1"/>
    <col min="1370" max="1371" width="10.77734375" bestFit="1" customWidth="1"/>
    <col min="1372" max="1373" width="10" bestFit="1" customWidth="1"/>
    <col min="1374" max="1374" width="9" bestFit="1" customWidth="1"/>
    <col min="1375" max="1375" width="10" bestFit="1" customWidth="1"/>
    <col min="1376" max="1376" width="8.77734375" bestFit="1" customWidth="1"/>
    <col min="1377" max="1377" width="9" bestFit="1" customWidth="1"/>
    <col min="1378" max="1380" width="10" bestFit="1" customWidth="1"/>
    <col min="1381" max="1381" width="9.77734375" bestFit="1" customWidth="1"/>
    <col min="1382" max="1382" width="10" bestFit="1" customWidth="1"/>
    <col min="1383" max="1385" width="9.77734375" bestFit="1" customWidth="1"/>
    <col min="1386" max="1386" width="10" bestFit="1" customWidth="1"/>
    <col min="1387" max="1388" width="9" bestFit="1" customWidth="1"/>
    <col min="1389" max="1389" width="10" bestFit="1" customWidth="1"/>
    <col min="1390" max="1391" width="8.77734375" bestFit="1" customWidth="1"/>
    <col min="1392" max="1393" width="10" bestFit="1" customWidth="1"/>
    <col min="1394" max="1395" width="9.77734375" bestFit="1" customWidth="1"/>
    <col min="1396" max="1396" width="10" bestFit="1" customWidth="1"/>
    <col min="1397" max="1398" width="9.77734375" bestFit="1" customWidth="1"/>
    <col min="1399" max="1401" width="10" bestFit="1" customWidth="1"/>
    <col min="1402" max="1402" width="8.77734375" bestFit="1" customWidth="1"/>
    <col min="1403" max="1404" width="10" bestFit="1" customWidth="1"/>
    <col min="1405" max="1405" width="8.77734375" bestFit="1" customWidth="1"/>
    <col min="1406" max="1407" width="10" bestFit="1" customWidth="1"/>
    <col min="1408" max="1409" width="9.77734375" bestFit="1" customWidth="1"/>
    <col min="1410" max="1410" width="10" bestFit="1" customWidth="1"/>
    <col min="1411" max="1413" width="9.77734375" bestFit="1" customWidth="1"/>
    <col min="1414" max="1416" width="10" bestFit="1" customWidth="1"/>
    <col min="1417" max="1420" width="9.77734375" bestFit="1" customWidth="1"/>
    <col min="1421" max="1422" width="9" bestFit="1" customWidth="1"/>
    <col min="1423" max="1423" width="10" bestFit="1" customWidth="1"/>
    <col min="1424" max="1428" width="9.77734375" bestFit="1" customWidth="1"/>
    <col min="1429" max="1430" width="10" bestFit="1" customWidth="1"/>
    <col min="1431" max="1431" width="8.77734375" bestFit="1" customWidth="1"/>
    <col min="1432" max="1434" width="9" bestFit="1" customWidth="1"/>
    <col min="1435" max="1435" width="9.77734375" bestFit="1" customWidth="1"/>
    <col min="1436" max="1436" width="10" bestFit="1" customWidth="1"/>
    <col min="1437" max="1437" width="9.77734375" bestFit="1" customWidth="1"/>
    <col min="1438" max="1439" width="10" bestFit="1" customWidth="1"/>
    <col min="1440" max="1441" width="9.77734375" bestFit="1" customWidth="1"/>
    <col min="1442" max="1443" width="10" bestFit="1" customWidth="1"/>
    <col min="1444" max="1444" width="9.77734375" bestFit="1" customWidth="1"/>
    <col min="1445" max="1445" width="10" bestFit="1" customWidth="1"/>
    <col min="1446" max="1448" width="9" bestFit="1" customWidth="1"/>
    <col min="1449" max="1452" width="10" bestFit="1" customWidth="1"/>
    <col min="1453" max="1453" width="9.77734375" bestFit="1" customWidth="1"/>
    <col min="1454" max="1454" width="9" bestFit="1" customWidth="1"/>
    <col min="1455" max="1456" width="10" bestFit="1" customWidth="1"/>
    <col min="1457" max="1457" width="9.77734375" bestFit="1" customWidth="1"/>
    <col min="1458" max="1458" width="10" bestFit="1" customWidth="1"/>
    <col min="1459" max="1459" width="9.77734375" bestFit="1" customWidth="1"/>
    <col min="1460" max="1460" width="10" bestFit="1" customWidth="1"/>
    <col min="1461" max="1461" width="9.77734375" bestFit="1" customWidth="1"/>
    <col min="1462" max="1462" width="10" bestFit="1" customWidth="1"/>
    <col min="1463" max="1464" width="9.77734375" bestFit="1" customWidth="1"/>
    <col min="1465" max="1465" width="10" bestFit="1" customWidth="1"/>
    <col min="1466" max="1467" width="9.77734375" bestFit="1" customWidth="1"/>
    <col min="1468" max="1468" width="10" bestFit="1" customWidth="1"/>
    <col min="1469" max="1469" width="9" bestFit="1" customWidth="1"/>
    <col min="1470" max="1470" width="10" bestFit="1" customWidth="1"/>
    <col min="1471" max="1471" width="9" bestFit="1" customWidth="1"/>
    <col min="1472" max="1473" width="10" bestFit="1" customWidth="1"/>
    <col min="1474" max="1474" width="9" bestFit="1" customWidth="1"/>
    <col min="1475" max="1477" width="10" bestFit="1" customWidth="1"/>
    <col min="1478" max="1479" width="9.77734375" bestFit="1" customWidth="1"/>
    <col min="1480" max="1482" width="10" bestFit="1" customWidth="1"/>
    <col min="1483" max="1483" width="9.77734375" bestFit="1" customWidth="1"/>
    <col min="1484" max="1484" width="10" bestFit="1" customWidth="1"/>
    <col min="1485" max="1487" width="9.77734375" bestFit="1" customWidth="1"/>
    <col min="1488" max="1489" width="9" bestFit="1" customWidth="1"/>
    <col min="1490" max="1490" width="10" bestFit="1" customWidth="1"/>
    <col min="1491" max="1494" width="9.77734375" bestFit="1" customWidth="1"/>
    <col min="1495" max="1496" width="10" bestFit="1" customWidth="1"/>
    <col min="1497" max="1498" width="9.77734375" bestFit="1" customWidth="1"/>
    <col min="1499" max="1499" width="10" bestFit="1" customWidth="1"/>
    <col min="1500" max="1500" width="9.77734375" bestFit="1" customWidth="1"/>
    <col min="1501" max="1501" width="10" bestFit="1" customWidth="1"/>
    <col min="1502" max="1502" width="9.77734375" bestFit="1" customWidth="1"/>
    <col min="1503" max="1504" width="10" bestFit="1" customWidth="1"/>
    <col min="1505" max="1507" width="10.77734375" bestFit="1" customWidth="1"/>
    <col min="1508" max="1508" width="12" bestFit="1" customWidth="1"/>
  </cols>
  <sheetData>
    <row r="3" spans="1:3" x14ac:dyDescent="0.3">
      <c r="A3" s="17" t="s">
        <v>4064</v>
      </c>
      <c r="B3" t="s">
        <v>4068</v>
      </c>
      <c r="C3" t="s">
        <v>4069</v>
      </c>
    </row>
    <row r="4" spans="1:3" x14ac:dyDescent="0.3">
      <c r="A4" s="18" t="s">
        <v>4075</v>
      </c>
      <c r="B4" s="10"/>
      <c r="C4" s="10"/>
    </row>
    <row r="5" spans="1:3" x14ac:dyDescent="0.3">
      <c r="A5" s="19" t="s">
        <v>1973</v>
      </c>
      <c r="B5" s="10"/>
      <c r="C5" s="10"/>
    </row>
    <row r="6" spans="1:3" x14ac:dyDescent="0.3">
      <c r="A6" s="23" t="s">
        <v>1665</v>
      </c>
      <c r="B6" s="10">
        <v>1011.618492857143</v>
      </c>
      <c r="C6" s="10">
        <v>14</v>
      </c>
    </row>
    <row r="7" spans="1:3" x14ac:dyDescent="0.3">
      <c r="A7" s="23" t="s">
        <v>1645</v>
      </c>
      <c r="B7" s="10">
        <v>1062.0436333333334</v>
      </c>
      <c r="C7" s="10">
        <v>9</v>
      </c>
    </row>
    <row r="8" spans="1:3" x14ac:dyDescent="0.3">
      <c r="A8" s="23" t="s">
        <v>1640</v>
      </c>
      <c r="B8" s="10">
        <v>694.08312000000001</v>
      </c>
      <c r="C8" s="10">
        <v>10</v>
      </c>
    </row>
    <row r="9" spans="1:3" x14ac:dyDescent="0.3">
      <c r="A9" s="23" t="s">
        <v>1670</v>
      </c>
      <c r="B9" s="10">
        <v>1231.2381062500001</v>
      </c>
      <c r="C9" s="10">
        <v>16</v>
      </c>
    </row>
    <row r="10" spans="1:3" x14ac:dyDescent="0.3">
      <c r="A10" s="23" t="s">
        <v>1679</v>
      </c>
      <c r="B10" s="10">
        <v>1020.0943000000001</v>
      </c>
      <c r="C10" s="10">
        <v>18</v>
      </c>
    </row>
    <row r="11" spans="1:3" x14ac:dyDescent="0.3">
      <c r="A11" s="19" t="s">
        <v>1978</v>
      </c>
      <c r="B11" s="10"/>
      <c r="C11" s="10"/>
    </row>
    <row r="12" spans="1:3" x14ac:dyDescent="0.3">
      <c r="A12" s="23" t="s">
        <v>1665</v>
      </c>
      <c r="B12" s="10">
        <v>933.5107090909089</v>
      </c>
      <c r="C12" s="10">
        <v>11</v>
      </c>
    </row>
    <row r="13" spans="1:3" x14ac:dyDescent="0.3">
      <c r="A13" s="23" t="s">
        <v>1645</v>
      </c>
      <c r="B13" s="10">
        <v>1258.7979533339405</v>
      </c>
      <c r="C13" s="10">
        <v>11</v>
      </c>
    </row>
    <row r="14" spans="1:3" x14ac:dyDescent="0.3">
      <c r="A14" s="23" t="s">
        <v>1640</v>
      </c>
      <c r="B14" s="10">
        <v>1129.2815555555555</v>
      </c>
      <c r="C14" s="10">
        <v>18</v>
      </c>
    </row>
    <row r="15" spans="1:3" x14ac:dyDescent="0.3">
      <c r="A15" s="23" t="s">
        <v>1670</v>
      </c>
      <c r="B15" s="10">
        <v>1329.4324400000003</v>
      </c>
      <c r="C15" s="10">
        <v>15</v>
      </c>
    </row>
    <row r="16" spans="1:3" x14ac:dyDescent="0.3">
      <c r="A16" s="23" t="s">
        <v>1679</v>
      </c>
      <c r="B16" s="10">
        <v>784.43656153846155</v>
      </c>
      <c r="C16" s="10">
        <v>13</v>
      </c>
    </row>
    <row r="17" spans="1:3" x14ac:dyDescent="0.3">
      <c r="A17" s="19" t="s">
        <v>1982</v>
      </c>
      <c r="B17" s="10"/>
      <c r="C17" s="10"/>
    </row>
    <row r="18" spans="1:3" x14ac:dyDescent="0.3">
      <c r="A18" s="23" t="s">
        <v>1665</v>
      </c>
      <c r="B18" s="10">
        <v>1224.9884999999999</v>
      </c>
      <c r="C18" s="10">
        <v>7</v>
      </c>
    </row>
    <row r="19" spans="1:3" x14ac:dyDescent="0.3">
      <c r="A19" s="23" t="s">
        <v>1645</v>
      </c>
      <c r="B19" s="10">
        <v>1111.7295916666667</v>
      </c>
      <c r="C19" s="10">
        <v>12</v>
      </c>
    </row>
    <row r="20" spans="1:3" x14ac:dyDescent="0.3">
      <c r="A20" s="23" t="s">
        <v>1640</v>
      </c>
      <c r="B20" s="10">
        <v>885.0876384615384</v>
      </c>
      <c r="C20" s="10">
        <v>13</v>
      </c>
    </row>
    <row r="21" spans="1:3" x14ac:dyDescent="0.3">
      <c r="A21" s="23" t="s">
        <v>1670</v>
      </c>
      <c r="B21" s="10">
        <v>686.10709374999999</v>
      </c>
      <c r="C21" s="10">
        <v>16</v>
      </c>
    </row>
    <row r="22" spans="1:3" x14ac:dyDescent="0.3">
      <c r="A22" s="23" t="s">
        <v>1679</v>
      </c>
      <c r="B22" s="10">
        <v>1311.1639285714284</v>
      </c>
      <c r="C22" s="10">
        <v>14</v>
      </c>
    </row>
    <row r="23" spans="1:3" x14ac:dyDescent="0.3">
      <c r="A23" s="19" t="s">
        <v>2003</v>
      </c>
      <c r="B23" s="10"/>
      <c r="C23" s="10"/>
    </row>
    <row r="24" spans="1:3" x14ac:dyDescent="0.3">
      <c r="A24" s="23" t="s">
        <v>1665</v>
      </c>
      <c r="B24" s="10">
        <v>2312.2912000000001</v>
      </c>
      <c r="C24" s="10">
        <v>1</v>
      </c>
    </row>
    <row r="25" spans="1:3" x14ac:dyDescent="0.3">
      <c r="A25" s="23" t="s">
        <v>1645</v>
      </c>
      <c r="B25" s="10">
        <v>813.70500000000004</v>
      </c>
      <c r="C25" s="10">
        <v>5</v>
      </c>
    </row>
    <row r="26" spans="1:3" x14ac:dyDescent="0.3">
      <c r="A26" s="23" t="s">
        <v>1640</v>
      </c>
      <c r="B26" s="10">
        <v>778.11473749999993</v>
      </c>
      <c r="C26" s="10">
        <v>8</v>
      </c>
    </row>
    <row r="27" spans="1:3" x14ac:dyDescent="0.3">
      <c r="A27" s="23" t="s">
        <v>1670</v>
      </c>
      <c r="B27" s="10">
        <v>1114.989</v>
      </c>
      <c r="C27" s="10">
        <v>2</v>
      </c>
    </row>
    <row r="28" spans="1:3" x14ac:dyDescent="0.3">
      <c r="A28" s="23" t="s">
        <v>1679</v>
      </c>
      <c r="B28" s="10">
        <v>817.22809999999993</v>
      </c>
      <c r="C28" s="10">
        <v>4</v>
      </c>
    </row>
    <row r="29" spans="1:3" x14ac:dyDescent="0.3">
      <c r="A29" s="18" t="s">
        <v>4076</v>
      </c>
      <c r="B29" s="10"/>
      <c r="C29" s="10"/>
    </row>
    <row r="30" spans="1:3" x14ac:dyDescent="0.3">
      <c r="A30" s="19" t="s">
        <v>1973</v>
      </c>
      <c r="B30" s="10"/>
      <c r="C30" s="10"/>
    </row>
    <row r="31" spans="1:3" x14ac:dyDescent="0.3">
      <c r="A31" s="23" t="s">
        <v>1665</v>
      </c>
      <c r="B31" s="10">
        <v>1072.3074116279065</v>
      </c>
      <c r="C31" s="10">
        <v>43</v>
      </c>
    </row>
    <row r="32" spans="1:3" x14ac:dyDescent="0.3">
      <c r="A32" s="23" t="s">
        <v>1645</v>
      </c>
      <c r="B32" s="10">
        <v>1193.3452558139536</v>
      </c>
      <c r="C32" s="10">
        <v>43</v>
      </c>
    </row>
    <row r="33" spans="1:3" x14ac:dyDescent="0.3">
      <c r="A33" s="23" t="s">
        <v>1640</v>
      </c>
      <c r="B33" s="10">
        <v>1110.3496652173912</v>
      </c>
      <c r="C33" s="10">
        <v>46</v>
      </c>
    </row>
    <row r="34" spans="1:3" x14ac:dyDescent="0.3">
      <c r="A34" s="23" t="s">
        <v>1670</v>
      </c>
      <c r="B34" s="10">
        <v>961.37390175438588</v>
      </c>
      <c r="C34" s="10">
        <v>57</v>
      </c>
    </row>
    <row r="35" spans="1:3" x14ac:dyDescent="0.3">
      <c r="A35" s="23" t="s">
        <v>1679</v>
      </c>
      <c r="B35" s="10">
        <v>1071.6741010700416</v>
      </c>
      <c r="C35" s="10">
        <v>81</v>
      </c>
    </row>
    <row r="36" spans="1:3" x14ac:dyDescent="0.3">
      <c r="A36" s="19" t="s">
        <v>1978</v>
      </c>
      <c r="B36" s="10"/>
      <c r="C36" s="10"/>
    </row>
    <row r="37" spans="1:3" x14ac:dyDescent="0.3">
      <c r="A37" s="23" t="s">
        <v>1665</v>
      </c>
      <c r="B37" s="10">
        <v>1032.5110000000002</v>
      </c>
      <c r="C37" s="10">
        <v>46</v>
      </c>
    </row>
    <row r="38" spans="1:3" x14ac:dyDescent="0.3">
      <c r="A38" s="23" t="s">
        <v>1645</v>
      </c>
      <c r="B38" s="10">
        <v>1120.6576854838706</v>
      </c>
      <c r="C38" s="10">
        <v>62</v>
      </c>
    </row>
    <row r="39" spans="1:3" x14ac:dyDescent="0.3">
      <c r="A39" s="23" t="s">
        <v>1640</v>
      </c>
      <c r="B39" s="10">
        <v>1025.5281140625002</v>
      </c>
      <c r="C39" s="10">
        <v>64</v>
      </c>
    </row>
    <row r="40" spans="1:3" x14ac:dyDescent="0.3">
      <c r="A40" s="23" t="s">
        <v>1670</v>
      </c>
      <c r="B40" s="10">
        <v>1096.5164745762711</v>
      </c>
      <c r="C40" s="10">
        <v>59</v>
      </c>
    </row>
    <row r="41" spans="1:3" x14ac:dyDescent="0.3">
      <c r="A41" s="23" t="s">
        <v>1679</v>
      </c>
      <c r="B41" s="10">
        <v>1083.7109071428572</v>
      </c>
      <c r="C41" s="10">
        <v>84</v>
      </c>
    </row>
    <row r="42" spans="1:3" x14ac:dyDescent="0.3">
      <c r="A42" s="19" t="s">
        <v>1982</v>
      </c>
      <c r="B42" s="10"/>
      <c r="C42" s="10"/>
    </row>
    <row r="43" spans="1:3" x14ac:dyDescent="0.3">
      <c r="A43" s="23" t="s">
        <v>1665</v>
      </c>
      <c r="B43" s="10">
        <v>1090.618168627451</v>
      </c>
      <c r="C43" s="10">
        <v>51</v>
      </c>
    </row>
    <row r="44" spans="1:3" x14ac:dyDescent="0.3">
      <c r="A44" s="23" t="s">
        <v>1645</v>
      </c>
      <c r="B44" s="10">
        <v>1169.9819354166668</v>
      </c>
      <c r="C44" s="10">
        <v>48</v>
      </c>
    </row>
    <row r="45" spans="1:3" x14ac:dyDescent="0.3">
      <c r="A45" s="23" t="s">
        <v>1640</v>
      </c>
      <c r="B45" s="10">
        <v>1058.8950072463765</v>
      </c>
      <c r="C45" s="10">
        <v>69</v>
      </c>
    </row>
    <row r="46" spans="1:3" x14ac:dyDescent="0.3">
      <c r="A46" s="23" t="s">
        <v>1670</v>
      </c>
      <c r="B46" s="10">
        <v>1041.9330966666666</v>
      </c>
      <c r="C46" s="10">
        <v>60</v>
      </c>
    </row>
    <row r="47" spans="1:3" x14ac:dyDescent="0.3">
      <c r="A47" s="23" t="s">
        <v>1679</v>
      </c>
      <c r="B47" s="10">
        <v>1211.0359624999996</v>
      </c>
      <c r="C47" s="10">
        <v>72</v>
      </c>
    </row>
    <row r="48" spans="1:3" x14ac:dyDescent="0.3">
      <c r="A48" s="19" t="s">
        <v>2003</v>
      </c>
      <c r="B48" s="10"/>
      <c r="C48" s="10"/>
    </row>
    <row r="49" spans="1:3" x14ac:dyDescent="0.3">
      <c r="A49" s="23" t="s">
        <v>1665</v>
      </c>
      <c r="B49" s="10">
        <v>1293.1686055555556</v>
      </c>
      <c r="C49" s="10">
        <v>18</v>
      </c>
    </row>
    <row r="50" spans="1:3" x14ac:dyDescent="0.3">
      <c r="A50" s="23" t="s">
        <v>1645</v>
      </c>
      <c r="B50" s="10">
        <v>1174.4464250000001</v>
      </c>
      <c r="C50" s="10">
        <v>28</v>
      </c>
    </row>
    <row r="51" spans="1:3" x14ac:dyDescent="0.3">
      <c r="A51" s="23" t="s">
        <v>1640</v>
      </c>
      <c r="B51" s="10">
        <v>1144.42256</v>
      </c>
      <c r="C51" s="10">
        <v>20</v>
      </c>
    </row>
    <row r="52" spans="1:3" x14ac:dyDescent="0.3">
      <c r="A52" s="23" t="s">
        <v>1670</v>
      </c>
      <c r="B52" s="10">
        <v>1120.0802111111109</v>
      </c>
      <c r="C52" s="10">
        <v>27</v>
      </c>
    </row>
    <row r="53" spans="1:3" x14ac:dyDescent="0.3">
      <c r="A53" s="23" t="s">
        <v>1679</v>
      </c>
      <c r="B53" s="10">
        <v>1027.8864714285712</v>
      </c>
      <c r="C53" s="10">
        <v>21</v>
      </c>
    </row>
    <row r="54" spans="1:3" x14ac:dyDescent="0.3">
      <c r="A54" s="18" t="s">
        <v>4077</v>
      </c>
      <c r="B54" s="10"/>
      <c r="C54" s="10"/>
    </row>
    <row r="55" spans="1:3" x14ac:dyDescent="0.3">
      <c r="A55" s="19" t="s">
        <v>1973</v>
      </c>
      <c r="B55" s="10"/>
      <c r="C55" s="10"/>
    </row>
    <row r="56" spans="1:3" x14ac:dyDescent="0.3">
      <c r="A56" s="23" t="s">
        <v>1665</v>
      </c>
      <c r="B56" s="10">
        <v>956.17703428571429</v>
      </c>
      <c r="C56" s="10">
        <v>35</v>
      </c>
    </row>
    <row r="57" spans="1:3" x14ac:dyDescent="0.3">
      <c r="A57" s="23" t="s">
        <v>1645</v>
      </c>
      <c r="B57" s="10">
        <v>1098.9074946668331</v>
      </c>
      <c r="C57" s="10">
        <v>40</v>
      </c>
    </row>
    <row r="58" spans="1:3" x14ac:dyDescent="0.3">
      <c r="A58" s="23" t="s">
        <v>1640</v>
      </c>
      <c r="B58" s="10">
        <v>1105.9523808823524</v>
      </c>
      <c r="C58" s="10">
        <v>68</v>
      </c>
    </row>
    <row r="59" spans="1:3" x14ac:dyDescent="0.3">
      <c r="A59" s="23" t="s">
        <v>1670</v>
      </c>
      <c r="B59" s="10">
        <v>895.21047254901964</v>
      </c>
      <c r="C59" s="10">
        <v>51</v>
      </c>
    </row>
    <row r="60" spans="1:3" x14ac:dyDescent="0.3">
      <c r="A60" s="23" t="s">
        <v>1679</v>
      </c>
      <c r="B60" s="10">
        <v>1100.2884322033897</v>
      </c>
      <c r="C60" s="10">
        <v>59</v>
      </c>
    </row>
    <row r="61" spans="1:3" x14ac:dyDescent="0.3">
      <c r="A61" s="19" t="s">
        <v>1978</v>
      </c>
      <c r="B61" s="10"/>
      <c r="C61" s="10"/>
    </row>
    <row r="62" spans="1:3" x14ac:dyDescent="0.3">
      <c r="A62" s="23" t="s">
        <v>1665</v>
      </c>
      <c r="B62" s="10">
        <v>944.77255240759303</v>
      </c>
      <c r="C62" s="10">
        <v>36</v>
      </c>
    </row>
    <row r="63" spans="1:3" x14ac:dyDescent="0.3">
      <c r="A63" s="23" t="s">
        <v>1645</v>
      </c>
      <c r="B63" s="10">
        <v>1202.3916958333334</v>
      </c>
      <c r="C63" s="10">
        <v>24</v>
      </c>
    </row>
    <row r="64" spans="1:3" x14ac:dyDescent="0.3">
      <c r="A64" s="23" t="s">
        <v>1640</v>
      </c>
      <c r="B64" s="10">
        <v>1206.8645156862747</v>
      </c>
      <c r="C64" s="10">
        <v>51</v>
      </c>
    </row>
    <row r="65" spans="1:3" x14ac:dyDescent="0.3">
      <c r="A65" s="23" t="s">
        <v>1670</v>
      </c>
      <c r="B65" s="10">
        <v>1128.8311325</v>
      </c>
      <c r="C65" s="10">
        <v>40</v>
      </c>
    </row>
    <row r="66" spans="1:3" x14ac:dyDescent="0.3">
      <c r="A66" s="23" t="s">
        <v>1679</v>
      </c>
      <c r="B66" s="10">
        <v>1045.9929838709677</v>
      </c>
      <c r="C66" s="10">
        <v>62</v>
      </c>
    </row>
    <row r="67" spans="1:3" x14ac:dyDescent="0.3">
      <c r="A67" s="19" t="s">
        <v>1982</v>
      </c>
      <c r="B67" s="10"/>
      <c r="C67" s="10"/>
    </row>
    <row r="68" spans="1:3" x14ac:dyDescent="0.3">
      <c r="A68" s="23" t="s">
        <v>1665</v>
      </c>
      <c r="B68" s="10">
        <v>1141.8095696969697</v>
      </c>
      <c r="C68" s="10">
        <v>33</v>
      </c>
    </row>
    <row r="69" spans="1:3" x14ac:dyDescent="0.3">
      <c r="A69" s="23" t="s">
        <v>1645</v>
      </c>
      <c r="B69" s="10">
        <v>1094.1061675000001</v>
      </c>
      <c r="C69" s="10">
        <v>40</v>
      </c>
    </row>
    <row r="70" spans="1:3" x14ac:dyDescent="0.3">
      <c r="A70" s="23" t="s">
        <v>1640</v>
      </c>
      <c r="B70" s="10">
        <v>1169.3470796296297</v>
      </c>
      <c r="C70" s="10">
        <v>54</v>
      </c>
    </row>
    <row r="71" spans="1:3" x14ac:dyDescent="0.3">
      <c r="A71" s="23" t="s">
        <v>1670</v>
      </c>
      <c r="B71" s="10">
        <v>968.07475555555561</v>
      </c>
      <c r="C71" s="10">
        <v>45</v>
      </c>
    </row>
    <row r="72" spans="1:3" x14ac:dyDescent="0.3">
      <c r="A72" s="23" t="s">
        <v>1679</v>
      </c>
      <c r="B72" s="10">
        <v>1058.5151999999998</v>
      </c>
      <c r="C72" s="10">
        <v>47</v>
      </c>
    </row>
    <row r="73" spans="1:3" x14ac:dyDescent="0.3">
      <c r="A73" s="19" t="s">
        <v>2003</v>
      </c>
      <c r="B73" s="10"/>
      <c r="C73" s="10"/>
    </row>
    <row r="74" spans="1:3" x14ac:dyDescent="0.3">
      <c r="A74" s="23" t="s">
        <v>1665</v>
      </c>
      <c r="B74" s="10">
        <v>1052.2468222222221</v>
      </c>
      <c r="C74" s="10">
        <v>9</v>
      </c>
    </row>
    <row r="75" spans="1:3" x14ac:dyDescent="0.3">
      <c r="A75" s="23" t="s">
        <v>1645</v>
      </c>
      <c r="B75" s="10">
        <v>999.99827499999992</v>
      </c>
      <c r="C75" s="10">
        <v>12</v>
      </c>
    </row>
    <row r="76" spans="1:3" x14ac:dyDescent="0.3">
      <c r="A76" s="23" t="s">
        <v>1640</v>
      </c>
      <c r="B76" s="10">
        <v>1416.6880757575757</v>
      </c>
      <c r="C76" s="10">
        <v>33</v>
      </c>
    </row>
    <row r="77" spans="1:3" x14ac:dyDescent="0.3">
      <c r="A77" s="23" t="s">
        <v>1670</v>
      </c>
      <c r="B77" s="10">
        <v>1264.7062045454547</v>
      </c>
      <c r="C77" s="10">
        <v>22</v>
      </c>
    </row>
    <row r="78" spans="1:3" x14ac:dyDescent="0.3">
      <c r="A78" s="23" t="s">
        <v>1679</v>
      </c>
      <c r="B78" s="10">
        <v>1115.1987043478264</v>
      </c>
      <c r="C78" s="10">
        <v>23</v>
      </c>
    </row>
    <row r="79" spans="1:3" x14ac:dyDescent="0.3">
      <c r="A79" s="18" t="s">
        <v>4065</v>
      </c>
      <c r="B79" s="10">
        <v>1087.6289866733468</v>
      </c>
      <c r="C79" s="10">
        <v>2000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B4764-2748-41DF-A592-EE2F7A349CC6}">
  <dimension ref="A1:D8"/>
  <sheetViews>
    <sheetView workbookViewId="0">
      <selection activeCell="A2" sqref="A2"/>
    </sheetView>
  </sheetViews>
  <sheetFormatPr defaultRowHeight="14.4" x14ac:dyDescent="0.3"/>
  <cols>
    <col min="1" max="1" width="12.5546875" bestFit="1" customWidth="1"/>
    <col min="2" max="2" width="22.44140625" bestFit="1" customWidth="1"/>
    <col min="3" max="3" width="16.21875" bestFit="1" customWidth="1"/>
    <col min="4" max="4" width="18.88671875" bestFit="1" customWidth="1"/>
  </cols>
  <sheetData>
    <row r="1" spans="1:4" ht="23.4" x14ac:dyDescent="0.45">
      <c r="C1" s="21" t="s">
        <v>4073</v>
      </c>
    </row>
    <row r="2" spans="1:4" x14ac:dyDescent="0.3">
      <c r="A2" s="17" t="s">
        <v>4064</v>
      </c>
      <c r="B2" t="s">
        <v>4068</v>
      </c>
      <c r="C2" t="s">
        <v>4069</v>
      </c>
      <c r="D2" t="s">
        <v>4070</v>
      </c>
    </row>
    <row r="3" spans="1:4" x14ac:dyDescent="0.3">
      <c r="A3" s="18" t="s">
        <v>1665</v>
      </c>
      <c r="B3" s="10">
        <v>1060.689864758793</v>
      </c>
      <c r="C3" s="10">
        <v>304</v>
      </c>
      <c r="D3" s="10">
        <v>517.12139817448985</v>
      </c>
    </row>
    <row r="4" spans="1:4" x14ac:dyDescent="0.3">
      <c r="A4" s="18" t="s">
        <v>1645</v>
      </c>
      <c r="B4" s="10">
        <v>1135.4210541118171</v>
      </c>
      <c r="C4" s="10">
        <v>334</v>
      </c>
      <c r="D4" s="10">
        <v>530.05476047904176</v>
      </c>
    </row>
    <row r="5" spans="1:4" x14ac:dyDescent="0.3">
      <c r="A5" s="18" t="s">
        <v>1640</v>
      </c>
      <c r="B5" s="10">
        <v>1110.8179471365645</v>
      </c>
      <c r="C5" s="10">
        <v>454</v>
      </c>
      <c r="D5" s="10">
        <v>506.47688881612856</v>
      </c>
    </row>
    <row r="6" spans="1:4" x14ac:dyDescent="0.3">
      <c r="A6" s="18" t="s">
        <v>1670</v>
      </c>
      <c r="B6" s="10">
        <v>1042.1848868292682</v>
      </c>
      <c r="C6" s="10">
        <v>410</v>
      </c>
      <c r="D6" s="10">
        <v>523.86256097561011</v>
      </c>
    </row>
    <row r="7" spans="1:4" x14ac:dyDescent="0.3">
      <c r="A7" s="18" t="s">
        <v>1679</v>
      </c>
      <c r="B7" s="10">
        <v>1088.2941180455298</v>
      </c>
      <c r="C7" s="10">
        <v>498</v>
      </c>
      <c r="D7" s="10">
        <v>500.00285140562278</v>
      </c>
    </row>
    <row r="8" spans="1:4" x14ac:dyDescent="0.3">
      <c r="A8" s="18" t="s">
        <v>4065</v>
      </c>
      <c r="B8" s="10">
        <v>1087.6289866733468</v>
      </c>
      <c r="C8" s="10">
        <v>2000</v>
      </c>
      <c r="D8" s="10">
        <v>513.98438628378369</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7645A-79CE-42DE-B474-67BED4EDB5C5}">
  <dimension ref="A2:C8"/>
  <sheetViews>
    <sheetView workbookViewId="0">
      <selection activeCell="C19" sqref="C19"/>
    </sheetView>
  </sheetViews>
  <sheetFormatPr defaultRowHeight="14.4" x14ac:dyDescent="0.3"/>
  <cols>
    <col min="1" max="1" width="12.5546875" bestFit="1" customWidth="1"/>
    <col min="2" max="2" width="22.44140625" bestFit="1" customWidth="1"/>
    <col min="3" max="3" width="16.21875" bestFit="1" customWidth="1"/>
    <col min="4" max="7" width="12" bestFit="1" customWidth="1"/>
  </cols>
  <sheetData>
    <row r="2" spans="1:3" ht="23.4" x14ac:dyDescent="0.45">
      <c r="C2" t="s">
        <v>4072</v>
      </c>
    </row>
    <row r="3" spans="1:3" x14ac:dyDescent="0.3">
      <c r="A3" s="17" t="s">
        <v>4064</v>
      </c>
      <c r="B3" t="s">
        <v>4068</v>
      </c>
      <c r="C3" t="s">
        <v>4069</v>
      </c>
    </row>
    <row r="4" spans="1:3" x14ac:dyDescent="0.3">
      <c r="A4" s="18" t="s">
        <v>1973</v>
      </c>
      <c r="B4" s="10">
        <v>1054.2821411412658</v>
      </c>
      <c r="C4" s="10">
        <v>590</v>
      </c>
    </row>
    <row r="5" spans="1:3" x14ac:dyDescent="0.3">
      <c r="A5" s="18" t="s">
        <v>1978</v>
      </c>
      <c r="B5" s="10">
        <v>1086.1443093512532</v>
      </c>
      <c r="C5" s="10">
        <v>596</v>
      </c>
    </row>
    <row r="6" spans="1:3" x14ac:dyDescent="0.3">
      <c r="A6" s="18" t="s">
        <v>1982</v>
      </c>
      <c r="B6" s="10">
        <v>1093.3099753872634</v>
      </c>
      <c r="C6" s="10">
        <v>581</v>
      </c>
    </row>
    <row r="7" spans="1:3" x14ac:dyDescent="0.3">
      <c r="A7" s="18" t="s">
        <v>2003</v>
      </c>
      <c r="B7" s="10">
        <v>1161.701313304721</v>
      </c>
      <c r="C7" s="10">
        <v>233</v>
      </c>
    </row>
    <row r="8" spans="1:3" x14ac:dyDescent="0.3">
      <c r="A8" s="18" t="s">
        <v>4065</v>
      </c>
      <c r="B8" s="10">
        <v>1087.6289866733468</v>
      </c>
      <c r="C8" s="10">
        <v>2000</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E3B7B-78A0-4AC2-A655-6CD39941C5D4}">
  <dimension ref="D1:T2"/>
  <sheetViews>
    <sheetView zoomScale="96" zoomScaleNormal="96" workbookViewId="0">
      <selection activeCell="D1" sqref="A1:XFD1048576"/>
    </sheetView>
  </sheetViews>
  <sheetFormatPr defaultRowHeight="14.4" x14ac:dyDescent="0.3"/>
  <cols>
    <col min="1" max="16384" width="8.88671875" style="27"/>
  </cols>
  <sheetData>
    <row r="1" spans="4:20" x14ac:dyDescent="0.3">
      <c r="D1" s="28"/>
      <c r="E1" s="29"/>
      <c r="F1" s="29"/>
      <c r="G1" s="29"/>
      <c r="H1" s="29"/>
      <c r="I1" s="29"/>
      <c r="J1" s="29"/>
      <c r="K1" s="29"/>
      <c r="L1" s="29"/>
      <c r="M1" s="29"/>
      <c r="N1" s="29"/>
      <c r="O1" s="29"/>
      <c r="P1" s="29"/>
      <c r="Q1" s="29"/>
      <c r="R1" s="29"/>
      <c r="S1" s="29"/>
      <c r="T1" s="30"/>
    </row>
    <row r="2" spans="4:20" ht="15" thickBot="1" x14ac:dyDescent="0.35">
      <c r="D2" s="31"/>
      <c r="E2" s="32"/>
      <c r="F2" s="32"/>
      <c r="G2" s="32"/>
      <c r="H2" s="32"/>
      <c r="I2" s="32"/>
      <c r="J2" s="32"/>
      <c r="K2" s="32"/>
      <c r="L2" s="32"/>
      <c r="M2" s="32"/>
      <c r="N2" s="32"/>
      <c r="O2" s="32"/>
      <c r="P2" s="32"/>
      <c r="Q2" s="32"/>
      <c r="R2" s="32"/>
      <c r="S2" s="32"/>
      <c r="T2" s="33"/>
    </row>
  </sheetData>
  <mergeCells count="1">
    <mergeCell ref="D1:T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ED07B-156B-474C-B59D-8EEF18D936A0}">
  <dimension ref="B1:P194"/>
  <sheetViews>
    <sheetView topLeftCell="A309" workbookViewId="0">
      <selection activeCell="K331" sqref="K331"/>
    </sheetView>
  </sheetViews>
  <sheetFormatPr defaultRowHeight="14.4" x14ac:dyDescent="0.3"/>
  <cols>
    <col min="1" max="16384" width="8.88671875" style="34"/>
  </cols>
  <sheetData>
    <row r="1" spans="3:16" x14ac:dyDescent="0.3">
      <c r="D1" s="43" t="s">
        <v>4085</v>
      </c>
      <c r="E1" s="35"/>
      <c r="F1" s="35"/>
      <c r="G1" s="35"/>
      <c r="H1" s="35"/>
      <c r="I1" s="35"/>
      <c r="J1" s="35"/>
      <c r="K1" s="35"/>
      <c r="L1" s="35"/>
      <c r="M1" s="35"/>
      <c r="N1" s="35"/>
      <c r="O1" s="35"/>
      <c r="P1" s="36"/>
    </row>
    <row r="2" spans="3:16" x14ac:dyDescent="0.3">
      <c r="D2" s="37"/>
      <c r="E2" s="38"/>
      <c r="F2" s="38"/>
      <c r="G2" s="38"/>
      <c r="H2" s="38"/>
      <c r="I2" s="38"/>
      <c r="J2" s="38"/>
      <c r="K2" s="38"/>
      <c r="L2" s="38"/>
      <c r="M2" s="38"/>
      <c r="N2" s="38"/>
      <c r="O2" s="38"/>
      <c r="P2" s="39"/>
    </row>
    <row r="3" spans="3:16" ht="15" thickBot="1" x14ac:dyDescent="0.35">
      <c r="D3" s="40"/>
      <c r="E3" s="41"/>
      <c r="F3" s="41"/>
      <c r="G3" s="41"/>
      <c r="H3" s="41"/>
      <c r="I3" s="41"/>
      <c r="J3" s="41"/>
      <c r="K3" s="41"/>
      <c r="L3" s="41"/>
      <c r="M3" s="41"/>
      <c r="N3" s="41"/>
      <c r="O3" s="41"/>
      <c r="P3" s="42"/>
    </row>
    <row r="6" spans="3:16" x14ac:dyDescent="0.3">
      <c r="C6" s="34" t="s">
        <v>4086</v>
      </c>
    </row>
    <row r="67" spans="2:2" ht="21" x14ac:dyDescent="0.4">
      <c r="B67" s="45" t="s">
        <v>4087</v>
      </c>
    </row>
    <row r="86" spans="2:3" ht="21" x14ac:dyDescent="0.4">
      <c r="B86" s="45" t="s">
        <v>4088</v>
      </c>
    </row>
    <row r="87" spans="2:3" ht="23.4" x14ac:dyDescent="0.45">
      <c r="C87" s="44"/>
    </row>
    <row r="142" spans="2:2" ht="21" x14ac:dyDescent="0.4">
      <c r="B142" s="45" t="s">
        <v>4089</v>
      </c>
    </row>
    <row r="163" spans="2:2" ht="21" x14ac:dyDescent="0.4">
      <c r="B163" s="45" t="s">
        <v>4091</v>
      </c>
    </row>
    <row r="179" spans="2:2" ht="21" x14ac:dyDescent="0.4">
      <c r="B179" s="45" t="s">
        <v>4092</v>
      </c>
    </row>
    <row r="194" spans="2:2" ht="21" x14ac:dyDescent="0.4">
      <c r="B194" s="45" t="s">
        <v>4093</v>
      </c>
    </row>
  </sheetData>
  <mergeCells count="1">
    <mergeCell ref="D1:P3"/>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ECF2DB4E-C18A-4E97-9AD7-CDE28FA7978F}">
  <ds:schemaRefs/>
</ds:datastoreItem>
</file>

<file path=customXml/itemProps2.xml><?xml version="1.0" encoding="utf-8"?>
<ds:datastoreItem xmlns:ds="http://schemas.openxmlformats.org/officeDocument/2006/customXml" ds:itemID="{285624DE-C3A7-48AC-B83E-94C09BB89B9C}">
  <ds:schemaRefs/>
</ds:datastoreItem>
</file>

<file path=customXml/itemProps3.xml><?xml version="1.0" encoding="utf-8"?>
<ds:datastoreItem xmlns:ds="http://schemas.openxmlformats.org/officeDocument/2006/customXml" ds:itemID="{40974914-4FED-4653-ACDF-138B00B22ABB}">
  <ds:schemaRefs/>
</ds:datastoreItem>
</file>

<file path=customXml/itemProps4.xml><?xml version="1.0" encoding="utf-8"?>
<ds:datastoreItem xmlns:ds="http://schemas.openxmlformats.org/officeDocument/2006/customXml" ds:itemID="{A89ABABA-1322-4796-9575-7B80F248D782}">
  <ds:schemaRefs/>
</ds:datastoreItem>
</file>

<file path=customXml/itemProps5.xml><?xml version="1.0" encoding="utf-8"?>
<ds:datastoreItem xmlns:ds="http://schemas.openxmlformats.org/officeDocument/2006/customXml" ds:itemID="{169EFB8A-27F4-4FF9-B4D8-E78364EDF911}">
  <ds:schemaRefs/>
</ds:datastoreItem>
</file>

<file path=customXml/itemProps6.xml><?xml version="1.0" encoding="utf-8"?>
<ds:datastoreItem xmlns:ds="http://schemas.openxmlformats.org/officeDocument/2006/customXml" ds:itemID="{2DC91B62-E37A-4AA7-806F-B28A5D7C34E0}">
  <ds:schemaRefs/>
</ds:datastoreItem>
</file>

<file path=customXml/itemProps7.xml><?xml version="1.0" encoding="utf-8"?>
<ds:datastoreItem xmlns:ds="http://schemas.openxmlformats.org/officeDocument/2006/customXml" ds:itemID="{28F500B2-C2F0-4CDF-B82B-D9B5A0D2C564}">
  <ds:schemaRefs/>
</ds:datastoreItem>
</file>

<file path=customXml/itemProps8.xml><?xml version="1.0" encoding="utf-8"?>
<ds:datastoreItem xmlns:ds="http://schemas.openxmlformats.org/officeDocument/2006/customXml" ds:itemID="{0DE46B91-BA54-4C9E-84C4-BBC029975E27}">
  <ds:schemaRefs/>
</ds:datastoreItem>
</file>

<file path=customXml/itemProps9.xml><?xml version="1.0" encoding="utf-8"?>
<ds:datastoreItem xmlns:ds="http://schemas.openxmlformats.org/officeDocument/2006/customXml" ds:itemID="{8FAD89FC-902D-48E3-ADDA-F4F0ED55C20F}">
  <ds:schemaRefs/>
</ds:datastoreItem>
</file>

<file path=customXml/itemProps10.xml><?xml version="1.0" encoding="utf-8"?>
<ds:datastoreItem xmlns:ds="http://schemas.openxmlformats.org/officeDocument/2006/customXml" ds:itemID="{B12B4DB5-553C-4E8D-BEFB-56135C92E8D1}">
  <ds:schemaRefs/>
</ds:datastoreItem>
</file>

<file path=customXml/itemProps11.xml><?xml version="1.0" encoding="utf-8"?>
<ds:datastoreItem xmlns:ds="http://schemas.openxmlformats.org/officeDocument/2006/customXml" ds:itemID="{5381CCAB-618D-49F7-9475-1980C2E4E99A}">
  <ds:schemaRefs/>
</ds:datastoreItem>
</file>

<file path=customXml/itemProps12.xml><?xml version="1.0" encoding="utf-8"?>
<ds:datastoreItem xmlns:ds="http://schemas.openxmlformats.org/officeDocument/2006/customXml" ds:itemID="{EA5A5202-920B-4967-A3A3-3997D4A91B17}">
  <ds:schemaRefs/>
</ds:datastoreItem>
</file>

<file path=customXml/itemProps13.xml><?xml version="1.0" encoding="utf-8"?>
<ds:datastoreItem xmlns:ds="http://schemas.openxmlformats.org/officeDocument/2006/customXml" ds:itemID="{D2D5E8F6-A4E2-44BF-806D-3F99FC731AF5}">
  <ds:schemaRefs/>
</ds:datastoreItem>
</file>

<file path=customXml/itemProps14.xml><?xml version="1.0" encoding="utf-8"?>
<ds:datastoreItem xmlns:ds="http://schemas.openxmlformats.org/officeDocument/2006/customXml" ds:itemID="{EB9C1E0A-9161-42C8-989E-10D733A01DB0}">
  <ds:schemaRefs>
    <ds:schemaRef ds:uri="http://schemas.microsoft.com/DataMashup"/>
  </ds:schemaRefs>
</ds:datastoreItem>
</file>

<file path=customXml/itemProps15.xml><?xml version="1.0" encoding="utf-8"?>
<ds:datastoreItem xmlns:ds="http://schemas.openxmlformats.org/officeDocument/2006/customXml" ds:itemID="{5E480607-263A-4972-97F7-65F28B665286}">
  <ds:schemaRefs/>
</ds:datastoreItem>
</file>

<file path=customXml/itemProps16.xml><?xml version="1.0" encoding="utf-8"?>
<ds:datastoreItem xmlns:ds="http://schemas.openxmlformats.org/officeDocument/2006/customXml" ds:itemID="{D3C0EA3B-ED7D-4B53-A085-9E3A1EB3A63A}">
  <ds:schemaRefs/>
</ds:datastoreItem>
</file>

<file path=customXml/itemProps17.xml><?xml version="1.0" encoding="utf-8"?>
<ds:datastoreItem xmlns:ds="http://schemas.openxmlformats.org/officeDocument/2006/customXml" ds:itemID="{956C3831-3051-4AB5-BB86-CADB40771ED1}">
  <ds:schemaRefs/>
</ds:datastoreItem>
</file>

<file path=customXml/itemProps18.xml><?xml version="1.0" encoding="utf-8"?>
<ds:datastoreItem xmlns:ds="http://schemas.openxmlformats.org/officeDocument/2006/customXml" ds:itemID="{BE83E12B-AAAF-4F1D-8C6B-9C5BA675D2AD}">
  <ds:schemaRefs/>
</ds:datastoreItem>
</file>

<file path=customXml/itemProps19.xml><?xml version="1.0" encoding="utf-8"?>
<ds:datastoreItem xmlns:ds="http://schemas.openxmlformats.org/officeDocument/2006/customXml" ds:itemID="{773B6733-EA7B-4C51-B183-60919E61826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Customer_Dim</vt:lpstr>
      <vt:lpstr>Product_Dim</vt:lpstr>
      <vt:lpstr>Sales_Fact</vt:lpstr>
      <vt:lpstr>Store_Dim</vt:lpstr>
      <vt:lpstr>StoreType</vt:lpstr>
      <vt:lpstr>Category Vs Cost and Stock</vt:lpstr>
      <vt:lpstr>Productsales-summary</vt:lpstr>
      <vt:lpstr>Payment Method</vt:lpstr>
      <vt:lpstr>Region yearly revenue</vt:lpstr>
      <vt:lpstr>yearlyrevenue </vt:lpstr>
      <vt:lpstr>Averagesales</vt:lpstr>
      <vt:lpstr>Region-wise </vt:lpstr>
      <vt:lpstr>Dashboard</vt:lpstr>
      <vt:lpstr>Overview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Bala Subramanian</cp:lastModifiedBy>
  <cp:revision/>
  <dcterms:created xsi:type="dcterms:W3CDTF">2025-10-14T06:00:18Z</dcterms:created>
  <dcterms:modified xsi:type="dcterms:W3CDTF">2026-06-21T14:10:46Z</dcterms:modified>
  <cp:category/>
  <cp:contentStatus/>
</cp:coreProperties>
</file>