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mc:AlternateContent xmlns:mc="http://schemas.openxmlformats.org/markup-compatibility/2006">
    <mc:Choice Requires="x15">
      <x15ac:absPath xmlns:x15ac="http://schemas.microsoft.com/office/spreadsheetml/2010/11/ac" url="/Users/priyankamittal/Desktop/Data Analytics/CareerFoundry/Immersion/Python/"/>
    </mc:Choice>
  </mc:AlternateContent>
  <xr:revisionPtr revIDLastSave="0" documentId="13_ncr:1_{2DD5BB7D-D461-134B-92DE-D39F26BF56E9}" xr6:coauthVersionLast="47" xr6:coauthVersionMax="47" xr10:uidLastSave="{00000000-0000-0000-0000-000000000000}"/>
  <bookViews>
    <workbookView xWindow="0" yWindow="740" windowWidth="29040" windowHeight="1572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 i="6" l="1"/>
  <c r="H23" i="6"/>
  <c r="H21" i="6"/>
  <c r="F39" i="6"/>
  <c r="F38" i="6"/>
  <c r="F37" i="6"/>
  <c r="F36" i="6"/>
</calcChain>
</file>

<file path=xl/sharedStrings.xml><?xml version="1.0" encoding="utf-8"?>
<sst xmlns="http://schemas.openxmlformats.org/spreadsheetml/2006/main" count="405" uniqueCount="187">
  <si>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</si>
  <si>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</si>
  <si>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</si>
  <si>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</si>
  <si>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</si>
  <si>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</si>
  <si>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</si>
  <si>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</si>
  <si>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</si>
  <si>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</si>
  <si>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</si>
  <si>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</si>
  <si>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</si>
  <si>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</si>
  <si>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</si>
  <si>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</si>
  <si>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</si>
  <si>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</si>
  <si>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</si>
  <si>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</si>
  <si>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</si>
  <si>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</si>
  <si>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</si>
  <si>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Eval_set</t>
  </si>
  <si>
    <t>order_id</t>
  </si>
  <si>
    <t>user_id</t>
  </si>
  <si>
    <t>16 product names</t>
  </si>
  <si>
    <t>busiest_period_of_day</t>
  </si>
  <si>
    <t>busiest_days</t>
  </si>
  <si>
    <t>busiest_day</t>
  </si>
  <si>
    <t>prices</t>
  </si>
  <si>
    <t>orders_day_of_week</t>
  </si>
  <si>
    <t>df_ords_prods_merged</t>
  </si>
  <si>
    <t>order_hour_of_day</t>
  </si>
  <si>
    <t>new clean dataframe created (column dropped)</t>
  </si>
  <si>
    <t>5 duplicates removed</t>
  </si>
  <si>
    <t>No missing values found</t>
  </si>
  <si>
    <t>No duplicates found</t>
  </si>
  <si>
    <t>Renamed to orders_day_of_week</t>
  </si>
  <si>
    <t>order_dow</t>
  </si>
  <si>
    <t>Renamed to days_since_last_order</t>
  </si>
  <si>
    <t>days_since_prior_order</t>
  </si>
  <si>
    <t>206,209 missing values in days_since_last_order column</t>
  </si>
  <si>
    <t>No treatment done</t>
  </si>
  <si>
    <t>N/A</t>
  </si>
  <si>
    <t>first_name</t>
  </si>
  <si>
    <t>mixed data type; changed all to string</t>
  </si>
  <si>
    <t>last_name</t>
  </si>
  <si>
    <t>Removed for PII Security</t>
  </si>
  <si>
    <t>Not a required column</t>
  </si>
  <si>
    <t>change from integer to string (identifer, not a calculation field)</t>
  </si>
  <si>
    <t>Unnamed: 01</t>
  </si>
  <si>
    <t>Unnamed: 0_x</t>
  </si>
  <si>
    <t>Frequency</t>
  </si>
  <si>
    <t>If day 0: "Busiest day"</t>
  </si>
  <si>
    <t>If day 4: "Least Busy"</t>
  </si>
  <si>
    <t>Else: "Regularly Busy"</t>
  </si>
  <si>
    <t>If day 1 or 0: "Busiest days"</t>
  </si>
  <si>
    <t>If day 4 or 3: "Least busy days"</t>
  </si>
  <si>
    <t>Else: "Regularly busy"</t>
  </si>
  <si>
    <t>9 am - 4pm: "Most orders"</t>
  </si>
  <si>
    <t>Else: "Average orders"</t>
  </si>
  <si>
    <t>11 pm - 6 am: "Fewest orders"</t>
  </si>
  <si>
    <t>ords_prods_merge</t>
  </si>
  <si>
    <t>max_order</t>
  </si>
  <si>
    <t>order_number</t>
  </si>
  <si>
    <t>tranform function - display the maximum amount of orders a customer has made</t>
  </si>
  <si>
    <t>loyalty_flag</t>
  </si>
  <si>
    <t>max order &gt; 40: "Loyal Customer"</t>
  </si>
  <si>
    <t>max order &lt;=10: "New Customer"</t>
  </si>
  <si>
    <t>max order &gt;10, &lt;=40: "Regular Customer"</t>
  </si>
  <si>
    <t>display average price of items purchased</t>
  </si>
  <si>
    <t>spending_flag</t>
  </si>
  <si>
    <t>average_price</t>
  </si>
  <si>
    <t>average price&gt;=10: "High Spender"</t>
  </si>
  <si>
    <t>average price &lt;10: "Low spender"</t>
  </si>
  <si>
    <t>median_prior_orders</t>
  </si>
  <si>
    <t>days_since_last_order</t>
  </si>
  <si>
    <t>display the median number of days between orders</t>
  </si>
  <si>
    <t>frequency_flag</t>
  </si>
  <si>
    <t>median prior orders &gt; 20: "Non-Frequent Customer"</t>
  </si>
  <si>
    <t>median prior orders &lt;= 10: "Frequent Customer"</t>
  </si>
  <si>
    <t>median prior orders &gt;10, &lt;= 20: "Regular Customer"</t>
  </si>
  <si>
    <t>merged_df</t>
  </si>
  <si>
    <t>Region</t>
  </si>
  <si>
    <t>state</t>
  </si>
  <si>
    <t>Northeast</t>
  </si>
  <si>
    <t>Midwest</t>
  </si>
  <si>
    <t>South</t>
  </si>
  <si>
    <t>West</t>
  </si>
  <si>
    <t>order_activity</t>
  </si>
  <si>
    <t>max order &lt; 5: "Low Activity Customer"</t>
  </si>
  <si>
    <t>max order &gt;= 5: "High Activity Customer"</t>
  </si>
  <si>
    <t>merged_df_subset</t>
  </si>
  <si>
    <t>age_flag</t>
  </si>
  <si>
    <t>age</t>
  </si>
  <si>
    <t>age&gt;=65: "Senior"</t>
  </si>
  <si>
    <t>age&lt;40: "Young adult"</t>
  </si>
  <si>
    <t>age &lt;65, &gt;=40: "Middle-age"</t>
  </si>
  <si>
    <t>income_flag</t>
  </si>
  <si>
    <t>income</t>
  </si>
  <si>
    <t>income&lt;52,200: "Low Income"</t>
  </si>
  <si>
    <t>income &gt;=52,200, &lt;156,000: "Middle Income"</t>
  </si>
  <si>
    <t>income &gt; 156,000: "High Income"</t>
  </si>
  <si>
    <t>family_flag</t>
  </si>
  <si>
    <t>n_dependants</t>
  </si>
  <si>
    <t>n_dependants &lt;1: "No Children"</t>
  </si>
  <si>
    <t>n_dependants &gt;=1: "Has Children"</t>
  </si>
  <si>
    <t>Instacart has a lot of products with different price tags. Marketing and sales want to use simpler price range groupings to help direct their efforts.</t>
  </si>
  <si>
    <t>Question 1</t>
  </si>
  <si>
    <t>The sales team needs to know what the busiest days of the week and hours of the day are (ie the days and times with the most orders) in order to schedule ads at time when there are fewer orders.</t>
  </si>
  <si>
    <t>order_day_of_week</t>
  </si>
  <si>
    <t>Orders by Day of Week Bar Chart</t>
  </si>
  <si>
    <t>Order by Hour of the Day Histogram</t>
  </si>
  <si>
    <t>The largest amount of orders occur on the weekends, particularly on Saturdays as shown by the bar graph below, where days of week start at 0, being Saturday. As for hours of the day, Instacart receives the most orders during "regular work hours" despite being an online app. Peak order hours are from 10:00 AM to 3:00 PM, and very few orders happen during the early morning (midnight - 5:00 AM)</t>
  </si>
  <si>
    <t>Question 2</t>
  </si>
  <si>
    <t>The sales team wants to know whether there are particular times of the day when people spend the most money, as this might inform the type of products they advertise at these times</t>
  </si>
  <si>
    <t>order day of week vs prices line chart</t>
  </si>
  <si>
    <t>order hour of day vs prices line chart</t>
  </si>
  <si>
    <t>Question 3</t>
  </si>
  <si>
    <t>Question 4</t>
  </si>
  <si>
    <t>Are there certain types of products that are more popular than others? The marketing and sales teams want to know which departments have the highest frequency of product orders.</t>
  </si>
  <si>
    <t>Question 5</t>
  </si>
  <si>
    <t>The marketing and sales teams are particularly interested in the different types of customers in their system and how their ordering behaviors differ.</t>
  </si>
  <si>
    <t>mean</t>
  </si>
  <si>
    <t>min</t>
  </si>
  <si>
    <t>max</t>
  </si>
  <si>
    <t>Loyal customer</t>
  </si>
  <si>
    <t>New customer</t>
  </si>
  <si>
    <t>Regular customer</t>
  </si>
  <si>
    <t>What's the distribution among users in regards to their brand loyalty (ie how often do they return to Instacart?)</t>
  </si>
  <si>
    <t>Are there differences in ordering habits based on a customer's loyalty status?</t>
  </si>
  <si>
    <t>Are there differences in ordering habits based on a customer's region?</t>
  </si>
  <si>
    <t>Is there a connection between age and family status in terms of ordering habits?</t>
  </si>
  <si>
    <t>What different classifications does the demographic information suggest? Age? Income? Certain types of goods? Family status?</t>
  </si>
  <si>
    <t>What differences can you find in ordering habits of different customer profiles? Consider the price of orders, frequency of orders, the products customers are ordering, etc.</t>
  </si>
  <si>
    <t>sum</t>
  </si>
  <si>
    <t>Middle-age</t>
  </si>
  <si>
    <t>Senior</t>
  </si>
  <si>
    <t>Young adult</t>
  </si>
  <si>
    <t>High Income</t>
  </si>
  <si>
    <t>Low Income</t>
  </si>
  <si>
    <t>Middle Income</t>
  </si>
  <si>
    <t>Has Children</t>
  </si>
  <si>
    <t>No Children</t>
  </si>
  <si>
    <t>department</t>
  </si>
  <si>
    <t>alcohol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</si>
  <si>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</si>
  <si>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</si>
  <si>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</si>
  <si>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</si>
  <si>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</si>
  <si>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</si>
  <si>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</si>
  <si>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</si>
  <si>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</si>
  <si>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</si>
  <si>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</si>
  <si>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</si>
  <si>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</si>
  <si>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</si>
  <si>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</si>
  <si>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</si>
  <si>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</si>
  <si>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</si>
  <si>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</si>
  <si>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snacks</t>
  </si>
  <si>
    <t>Range of products based on price column</t>
  </si>
  <si>
    <r>
      <rPr>
        <b/>
        <sz val="11"/>
        <color theme="1"/>
        <rFont val="Calibri"/>
        <family val="2"/>
        <scheme val="minor"/>
      </rPr>
      <t xml:space="preserve">Recommendation: </t>
    </r>
    <r>
      <rPr>
        <sz val="11"/>
        <color theme="1"/>
        <rFont val="Calibri"/>
        <family val="2"/>
        <scheme val="minor"/>
      </rPr>
      <t>As per the above graphs, Tuesdays and Wednesdays have the least amount of orders - it is recommended to schedule ads on these two days after 4:00 PM, when orders begin to decline for the day.</t>
    </r>
  </si>
  <si>
    <t>Users tend to spend the most on Saturdays and Fridays, and it appears they are willing to spend more in the early morning.</t>
  </si>
  <si>
    <r>
      <rPr>
        <b/>
        <sz val="11"/>
        <color theme="1"/>
        <rFont val="Calibri"/>
        <family val="2"/>
        <scheme val="minor"/>
      </rPr>
      <t xml:space="preserve">Recommendation: </t>
    </r>
    <r>
      <rPr>
        <sz val="11"/>
        <color theme="1"/>
        <rFont val="Calibri"/>
        <family val="2"/>
        <scheme val="minor"/>
      </rPr>
      <t>Instacart should consider whether it would be worth running ads in the early mornings - based on the above line chart, from 1 - 6 AM tends to be when prices peak. The prices are not vastly different than average, but it may be worth conducting additional analysis to see if it would be worth running ads early morning on the weekends, perhaps targeting groups that are out late on weekends.</t>
    </r>
  </si>
  <si>
    <r>
      <rPr>
        <b/>
        <sz val="11"/>
        <color theme="1"/>
        <rFont val="Calibri"/>
        <family val="2"/>
        <scheme val="minor"/>
      </rPr>
      <t xml:space="preserve">Recommendation: </t>
    </r>
    <r>
      <rPr>
        <sz val="11"/>
        <color theme="1"/>
        <rFont val="Calibri"/>
        <family val="2"/>
        <scheme val="minor"/>
      </rPr>
      <t xml:space="preserve">We have grouped Instacarts products into low-range, mid-range, and high-range categories to assist Instacart in their categorization. </t>
    </r>
  </si>
  <si>
    <t>price_range_flag</t>
  </si>
  <si>
    <t>High-range product</t>
  </si>
  <si>
    <t>Low-range product</t>
  </si>
  <si>
    <t>Mid-range product</t>
  </si>
  <si>
    <t>Produce, dairy/eggs, and snacks have the highest amount of orders. However, alcohol, products from the babies department, and bulk products have the fewest number of days between orders, and users spend the most on meat/seafood, dairy/eggs, and bulk items.</t>
  </si>
  <si>
    <r>
      <rPr>
        <b/>
        <sz val="11"/>
        <color theme="1"/>
        <rFont val="Calibri"/>
        <family val="2"/>
        <scheme val="minor"/>
      </rPr>
      <t xml:space="preserve">Recommendation: </t>
    </r>
    <r>
      <rPr>
        <sz val="11"/>
        <color theme="1"/>
        <rFont val="Calibri"/>
        <family val="2"/>
        <scheme val="minor"/>
      </rPr>
      <t>Instacart could explore a few possibilities with this information - because produce and dairy/eggs are already a part of most people's preferences, it is unlikely that they need to spend a lot of advertising dollars convincing people to purchase these. It may make more sense to increase advertisements of meat and seafood, where prices are higher and orders are not as high to attract more revenue. There is also an interesting possibility in the "bulk" group that could require more analysis - while this department doesn't make it's way into many user's orders, in those that do order it, they tend to order it more frequently and are paying a higher price. It may be worth additional analysis and possible development of the "bulk" department to reach a wider customer base and encourage more frequent orders.</t>
    </r>
  </si>
  <si>
    <t>Customer Loyalty</t>
  </si>
  <si>
    <r>
      <rPr>
        <b/>
        <sz val="11"/>
        <color theme="1"/>
        <rFont val="Calibri"/>
        <family val="2"/>
        <scheme val="minor"/>
      </rPr>
      <t xml:space="preserve">Recommendation: </t>
    </r>
    <r>
      <rPr>
        <sz val="11"/>
        <color theme="1"/>
        <rFont val="Calibri"/>
        <family val="2"/>
        <scheme val="minor"/>
      </rPr>
      <t>Given that customers who fall into the loyal category tend to make orders far more frequently than others, it may be worth implementing a loyalty program to encourage repeat business.</t>
    </r>
  </si>
  <si>
    <t>Loyal customers make up 32% of users, regular customers make up  49%, and new customers make up 19% of users. Loyal customers tend to order much more frequently than other customer categories.</t>
  </si>
  <si>
    <t xml:space="preserve">Ordering habits are fairly consistent regionally, however the South region has the highest number of orders. </t>
  </si>
  <si>
    <r>
      <rPr>
        <b/>
        <sz val="11"/>
        <color theme="1"/>
        <rFont val="Calibri"/>
        <family val="2"/>
        <scheme val="minor"/>
      </rPr>
      <t xml:space="preserve">Recommendation: </t>
    </r>
    <r>
      <rPr>
        <sz val="11"/>
        <color theme="1"/>
        <rFont val="Calibri"/>
        <family val="2"/>
        <scheme val="minor"/>
      </rPr>
      <t>Determine whether the popularity of Instacart in the South is due to a controllable factor (outside of just population size, etc) and use this information to apply marketing strategies in other regions.</t>
    </r>
  </si>
  <si>
    <t>Given the variability of the line chart on the left, there does not appear to be a correlation between age and family status. There is slightly more relationship between age and income however, as there appears to be more earning potential in those aged 40 and over.</t>
  </si>
  <si>
    <t>Given the below charts, it appears Instacart's primary user group is middle-age, middle income families. This is consistent regionally.</t>
  </si>
  <si>
    <r>
      <t xml:space="preserve">Recommendation: </t>
    </r>
    <r>
      <rPr>
        <sz val="11"/>
        <color theme="1"/>
        <rFont val="Calibri"/>
        <family val="2"/>
        <scheme val="minor"/>
      </rPr>
      <t>Instacart should target advertisements to appeal to this group of individuals in particular. Additional analysis could be conducted to determine whether this subset of individuals shops at specific times of day or day of week to determine when to run advertisements, and additional research could be conducted on specific preferred products.</t>
    </r>
  </si>
  <si>
    <r>
      <t xml:space="preserve">Recommendation: </t>
    </r>
    <r>
      <rPr>
        <sz val="11"/>
        <color theme="1"/>
        <rFont val="Calibri"/>
        <family val="2"/>
        <scheme val="minor"/>
      </rPr>
      <t>The information gathered from this analysis is slightly inconclusive given the similarities across the defined user groups - there does not seem to be any drastic differences between the demographics defined. However, we can say with certainty that middle age, middle income families are the most active on Instacart, and Instacart may decide to further target this group, or look into ways of increasing their popularity among other demographics.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</si>
</sst>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_-* #,##0_-;\-* #,##0_-;_-* &quot;-&quot;??_-;_-@_-"/>
  </numFmts>
  <fonts count="13">
    <font>
      <sz val="11"/>
      <color theme="1"/>
      <name val="Calibri"/>
      <family val="2"/>
      <scheme val="minor"/>
    </font>
    <font>
      <sz val="11"/>
      <color theme="1"/>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1"/>
      <color theme="1"/>
      <name val="Calibri"/>
      <family val="2"/>
      <scheme val="minor"/>
    </font>
    <font>
      <b/>
      <sz val="11"/>
      <color theme="1"/>
      <name val="Calibri"/>
      <family val="2"/>
      <scheme val="minor"/>
    </font>
    <font>
      <b/>
      <u/>
      <sz val="12"/>
      <color theme="2" tint="-0.499984740745262"/>
      <name val="Calibri"/>
      <family val="2"/>
      <scheme val="minor"/>
    </font>
    <font>
      <sz val="10"/>
      <color theme="2" tint="-0.499984740745262"/>
      <name val="Calibri"/>
      <family val="2"/>
      <scheme val="minor"/>
    </font>
    <font>
      <sz val="11"/>
      <color theme="1"/>
      <name val="Calibri Light"/>
      <family val="2"/>
      <scheme val="major"/>
    </font>
    <font>
      <u/>
      <sz val="14"/>
      <color theme="2" tint="-0.499984740745262"/>
      <name val="Calibri Light"/>
      <family val="2"/>
      <scheme val="major"/>
    </font>
    <font>
      <b/>
      <sz val="12"/>
      <color theme="1"/>
      <name val="Calibri"/>
      <family val="2"/>
      <scheme val="minor"/>
    </font>
    <font>
      <b/>
      <sz val="9"/>
      <color rgb="FF000000"/>
      <name val="Arial"/>
      <family val="2"/>
    </font>
    <font>
      <sz val="9"/>
      <color rgb="FF000000"/>
      <name val="Arial"/>
      <family val="2"/>
    </font>
  </fonts>
  <fills count="10">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F5F5F5"/>
        <bgColor indexed="64"/>
      </patternFill>
    </fill>
    <fill>
      <patternFill patternType="solid">
        <fgColor theme="7" tint="0.79998168889431442"/>
        <bgColor indexed="64"/>
      </patternFill>
    </fill>
    <fill>
      <patternFill patternType="solid">
        <fgColor theme="0"/>
        <bgColor indexed="64"/>
      </patternFill>
    </fill>
  </fills>
  <borders count="38">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4" fillId="0" borderId="0" applyFont="0" applyFill="0" applyBorder="0" applyAlignment="0" applyProtection="0"/>
  </cellStyleXfs>
  <cellXfs count="91">
    <xf numFmtId="0" fontId="0" fillId="0" borderId="0" xfId="0"/>
    <xf numFmtId="0" fontId="1" fillId="0" borderId="0" xfId="0" applyFont="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0" fillId="0" borderId="19" xfId="0" quotePrefix="1" applyBorder="1"/>
    <xf numFmtId="0" fontId="0" fillId="0" borderId="20" xfId="0" applyBorder="1"/>
    <xf numFmtId="0" fontId="0" fillId="0" borderId="21" xfId="0" applyBorder="1"/>
    <xf numFmtId="0" fontId="0" fillId="0" borderId="23" xfId="0" applyBorder="1"/>
    <xf numFmtId="0" fontId="0" fillId="0" borderId="28" xfId="0" applyBorder="1"/>
    <xf numFmtId="0" fontId="6" fillId="0" borderId="0" xfId="0" applyFont="1"/>
    <xf numFmtId="0" fontId="7" fillId="0" borderId="0" xfId="0" applyFont="1"/>
    <xf numFmtId="0" fontId="8" fillId="0" borderId="0" xfId="0" applyFont="1"/>
    <xf numFmtId="0" fontId="9" fillId="0" borderId="0" xfId="0" applyFont="1"/>
    <xf numFmtId="0" fontId="0" fillId="0" borderId="8" xfId="0" applyBorder="1" applyAlignment="1">
      <alignment vertical="center"/>
    </xf>
    <xf numFmtId="0" fontId="0" fillId="0" borderId="11" xfId="0" applyBorder="1" applyAlignment="1">
      <alignment vertical="center"/>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26"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1" xfId="0" quotePrefix="1" applyBorder="1" applyAlignment="1">
      <alignment horizontal="left" vertical="center" wrapText="1"/>
    </xf>
    <xf numFmtId="0" fontId="0" fillId="0" borderId="27" xfId="0" applyBorder="1" applyAlignment="1">
      <alignment horizontal="left" vertical="center" wrapText="1"/>
    </xf>
    <xf numFmtId="0" fontId="0" fillId="0" borderId="22" xfId="0" applyBorder="1" applyAlignment="1">
      <alignment horizontal="left" vertical="center" wrapText="1"/>
    </xf>
    <xf numFmtId="0" fontId="0" fillId="0" borderId="2" xfId="0"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center" vertical="center"/>
    </xf>
    <xf numFmtId="164" fontId="0" fillId="0" borderId="13" xfId="1" applyNumberFormat="1" applyFont="1" applyBorder="1"/>
    <xf numFmtId="16" fontId="0" fillId="0" borderId="19" xfId="0" quotePrefix="1" applyNumberFormat="1" applyBorder="1"/>
    <xf numFmtId="164" fontId="0" fillId="0" borderId="19" xfId="1" quotePrefix="1" applyNumberFormat="1" applyFont="1" applyBorder="1"/>
    <xf numFmtId="0" fontId="5" fillId="0" borderId="0" xfId="0" applyFont="1"/>
    <xf numFmtId="0" fontId="5" fillId="0" borderId="0" xfId="0" applyFont="1" applyAlignment="1">
      <alignment horizontal="center"/>
    </xf>
    <xf numFmtId="0" fontId="0" fillId="6" borderId="0" xfId="0" applyFill="1"/>
    <xf numFmtId="0" fontId="11" fillId="6" borderId="0" xfId="0" applyFont="1" applyFill="1" applyAlignment="1">
      <alignment horizontal="right" vertical="center" wrapText="1"/>
    </xf>
    <xf numFmtId="0" fontId="11" fillId="7" borderId="0" xfId="0" applyFont="1" applyFill="1" applyAlignment="1">
      <alignment horizontal="right" vertical="center" wrapText="1"/>
    </xf>
    <xf numFmtId="0" fontId="12" fillId="7" borderId="0" xfId="0" applyFont="1" applyFill="1" applyAlignment="1">
      <alignment horizontal="right" vertical="center" wrapText="1"/>
    </xf>
    <xf numFmtId="0" fontId="12" fillId="6" borderId="0" xfId="0" applyFont="1" applyFill="1" applyAlignment="1">
      <alignment horizontal="right" vertical="center" wrapText="1"/>
    </xf>
    <xf numFmtId="0" fontId="11" fillId="6" borderId="0" xfId="0" applyFont="1" applyFill="1" applyAlignment="1">
      <alignment horizontal="left" vertical="center" wrapText="1"/>
    </xf>
    <xf numFmtId="11" fontId="12" fillId="7" borderId="0" xfId="0" applyNumberFormat="1" applyFont="1" applyFill="1" applyAlignment="1">
      <alignment horizontal="right" vertical="center" wrapText="1"/>
    </xf>
    <xf numFmtId="11" fontId="12" fillId="6" borderId="0" xfId="0" applyNumberFormat="1" applyFont="1" applyFill="1" applyAlignment="1">
      <alignment horizontal="right" vertical="center" wrapText="1"/>
    </xf>
    <xf numFmtId="0" fontId="0" fillId="9" borderId="0" xfId="0" applyFill="1"/>
    <xf numFmtId="0" fontId="0" fillId="0" borderId="0" xfId="0" applyAlignment="1">
      <alignment horizontal="center" vertical="center" wrapText="1"/>
    </xf>
    <xf numFmtId="0" fontId="0" fillId="0" borderId="33" xfId="0" applyBorder="1" applyAlignment="1">
      <alignment horizontal="center" vertical="center" wrapText="1"/>
    </xf>
    <xf numFmtId="0" fontId="10" fillId="3" borderId="32" xfId="0" applyFont="1" applyFill="1" applyBorder="1" applyAlignment="1">
      <alignment horizontal="center"/>
    </xf>
    <xf numFmtId="0" fontId="10" fillId="3" borderId="33" xfId="0" applyFont="1" applyFill="1" applyBorder="1" applyAlignment="1">
      <alignment horizontal="center"/>
    </xf>
    <xf numFmtId="0" fontId="10" fillId="3" borderId="34" xfId="0" applyFont="1" applyFill="1" applyBorder="1" applyAlignment="1">
      <alignment horizontal="center"/>
    </xf>
    <xf numFmtId="0" fontId="0" fillId="4" borderId="35" xfId="0" applyFill="1" applyBorder="1" applyAlignment="1">
      <alignment horizontal="center" wrapText="1"/>
    </xf>
    <xf numFmtId="0" fontId="0" fillId="4" borderId="36" xfId="0" applyFill="1" applyBorder="1" applyAlignment="1">
      <alignment horizontal="center" wrapText="1"/>
    </xf>
    <xf numFmtId="0" fontId="0" fillId="4" borderId="37" xfId="0" applyFill="1" applyBorder="1" applyAlignment="1">
      <alignment horizontal="center" wrapText="1"/>
    </xf>
    <xf numFmtId="0" fontId="0" fillId="5" borderId="29" xfId="0" applyFill="1" applyBorder="1" applyAlignment="1">
      <alignment horizontal="center" wrapText="1"/>
    </xf>
    <xf numFmtId="0" fontId="0" fillId="5" borderId="30" xfId="0" applyFill="1" applyBorder="1" applyAlignment="1">
      <alignment horizontal="center" wrapText="1"/>
    </xf>
    <xf numFmtId="0" fontId="0" fillId="5" borderId="31" xfId="0" applyFill="1" applyBorder="1" applyAlignment="1">
      <alignment horizontal="center" wrapText="1"/>
    </xf>
    <xf numFmtId="0" fontId="5" fillId="0" borderId="0" xfId="0" applyFont="1" applyAlignment="1">
      <alignment horizontal="center"/>
    </xf>
    <xf numFmtId="0" fontId="11" fillId="6" borderId="0" xfId="0" applyFont="1" applyFill="1" applyAlignment="1">
      <alignment horizontal="left" vertical="center" wrapText="1"/>
    </xf>
    <xf numFmtId="0" fontId="11" fillId="6" borderId="0" xfId="0" applyFont="1" applyFill="1" applyAlignment="1">
      <alignment horizontal="center" vertical="center" wrapText="1"/>
    </xf>
    <xf numFmtId="0" fontId="0" fillId="5" borderId="29" xfId="0" applyFill="1" applyBorder="1" applyAlignment="1">
      <alignment horizontal="center" vertical="center" wrapText="1"/>
    </xf>
    <xf numFmtId="0" fontId="0" fillId="5" borderId="30" xfId="0" applyFill="1" applyBorder="1" applyAlignment="1">
      <alignment horizontal="center" vertical="center" wrapText="1"/>
    </xf>
    <xf numFmtId="0" fontId="0" fillId="5" borderId="31" xfId="0" applyFill="1" applyBorder="1" applyAlignment="1">
      <alignment horizontal="center" vertical="center" wrapText="1"/>
    </xf>
    <xf numFmtId="0" fontId="0" fillId="4" borderId="35" xfId="0" applyFill="1" applyBorder="1" applyAlignment="1">
      <alignment horizontal="center" vertical="center" wrapText="1"/>
    </xf>
    <xf numFmtId="0" fontId="0" fillId="4" borderId="36" xfId="0" applyFill="1" applyBorder="1" applyAlignment="1">
      <alignment horizontal="center" vertical="center" wrapText="1"/>
    </xf>
    <xf numFmtId="0" fontId="0" fillId="4" borderId="37" xfId="0" applyFill="1"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8" borderId="29" xfId="0" applyFill="1" applyBorder="1" applyAlignment="1">
      <alignment horizontal="center" vertical="center" wrapText="1"/>
    </xf>
    <xf numFmtId="0" fontId="0" fillId="8" borderId="30" xfId="0" applyFill="1" applyBorder="1" applyAlignment="1">
      <alignment horizontal="center" vertical="center" wrapText="1"/>
    </xf>
    <xf numFmtId="0" fontId="0" fillId="8" borderId="31" xfId="0" applyFill="1" applyBorder="1" applyAlignment="1">
      <alignment horizontal="center" vertical="center" wrapText="1"/>
    </xf>
    <xf numFmtId="0" fontId="0" fillId="9" borderId="29" xfId="0" applyFill="1" applyBorder="1" applyAlignment="1">
      <alignment horizontal="center" wrapText="1"/>
    </xf>
    <xf numFmtId="0" fontId="0" fillId="9" borderId="30" xfId="0" applyFill="1" applyBorder="1" applyAlignment="1">
      <alignment horizontal="center" wrapText="1"/>
    </xf>
    <xf numFmtId="0" fontId="0" fillId="9" borderId="31" xfId="0" applyFill="1" applyBorder="1" applyAlignment="1">
      <alignment horizontal="center" wrapText="1"/>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29" xfId="0" applyBorder="1" applyAlignment="1">
      <alignment horizontal="center" wrapText="1"/>
    </xf>
    <xf numFmtId="0" fontId="0" fillId="0" borderId="30" xfId="0" applyBorder="1" applyAlignment="1">
      <alignment horizontal="center" wrapText="1"/>
    </xf>
    <xf numFmtId="0" fontId="0" fillId="0" borderId="31" xfId="0" applyBorder="1" applyAlignment="1">
      <alignment horizontal="center" wrapText="1"/>
    </xf>
    <xf numFmtId="0" fontId="5" fillId="8" borderId="29" xfId="0" applyFont="1" applyFill="1" applyBorder="1" applyAlignment="1">
      <alignment horizontal="center" vertical="center" wrapText="1"/>
    </xf>
  </cellXfs>
  <cellStyles count="2">
    <cellStyle name="Comma" xfId="1" builtinId="3"/>
    <cellStyle name="Normal" xfId="0" builtinId="0"/>
  </cellStyles>
  <dxfs count="6">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200"/>
            <a:t>Ords_chekced - </a:t>
          </a:r>
          <a:r>
            <a:rPr lang="en-US" sz="105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64490" custLinFactNeighborX="-17517"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26058" custScaleY="109008" custLinFactNeighborX="-50101" custLinFactNeighborY="1692">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634" custLinFactNeighborX="-19496" custLinFactNeighborY="6804">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400"/>
            <a:t>Products - </a:t>
          </a:r>
          <a:r>
            <a:rPr lang="en-US" sz="11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51170" custLinFactNeighborX="63429"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200"/>
            <a:t>Customers - </a:t>
          </a:r>
          <a:r>
            <a:rPr lang="en-US" sz="105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custScaleX="105980">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16404" custLinFactNeighborX="68518">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42929" y="933445"/>
          <a:ext cx="635071" cy="46626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23" y="40715"/>
          <a:ext cx="1069087" cy="748326"/>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7860" y="77252"/>
        <a:ext cx="996013" cy="675252"/>
      </dsp:txXfrm>
    </dsp:sp>
    <dsp:sp modelId="{02D75559-D361-43C2-960D-0DE64B2217E1}">
      <dsp:nvSpPr>
        <dsp:cNvPr id="0" name=""/>
        <dsp:cNvSpPr/>
      </dsp:nvSpPr>
      <dsp:spPr>
        <a:xfrm>
          <a:off x="1136101" y="112085"/>
          <a:ext cx="1712115" cy="60483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 </a:t>
          </a:r>
          <a:r>
            <a:rPr lang="en-US" sz="1200" kern="1200">
              <a:solidFill>
                <a:schemeClr val="bg2">
                  <a:lumMod val="50000"/>
                </a:schemeClr>
              </a:solidFill>
            </a:rPr>
            <a:t> </a:t>
          </a:r>
        </a:p>
      </dsp:txBody>
      <dsp:txXfrm>
        <a:off x="1136101" y="112085"/>
        <a:ext cx="1712115" cy="604830"/>
      </dsp:txXfrm>
    </dsp:sp>
    <dsp:sp modelId="{9621899D-0F5A-435B-840E-4641491BFF2E}">
      <dsp:nvSpPr>
        <dsp:cNvPr id="0" name=""/>
        <dsp:cNvSpPr/>
      </dsp:nvSpPr>
      <dsp:spPr>
        <a:xfrm>
          <a:off x="576381" y="893994"/>
          <a:ext cx="1347669" cy="815735"/>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Ords_chekced - </a:t>
          </a:r>
          <a:r>
            <a:rPr lang="en-US" sz="1050" kern="1200"/>
            <a:t>after consistency checks</a:t>
          </a:r>
        </a:p>
      </dsp:txBody>
      <dsp:txXfrm>
        <a:off x="616209" y="933822"/>
        <a:ext cx="1268013" cy="736079"/>
      </dsp:txXfrm>
    </dsp:sp>
    <dsp:sp modelId="{FEDA8202-94DB-48E0-9F89-FDAC252494CB}">
      <dsp:nvSpPr>
        <dsp:cNvPr id="0" name=""/>
        <dsp:cNvSpPr/>
      </dsp:nvSpPr>
      <dsp:spPr>
        <a:xfrm>
          <a:off x="1975826" y="1027560"/>
          <a:ext cx="1163482" cy="60483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975826" y="1027560"/>
        <a:ext cx="1163482" cy="60483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3488" y="1065460"/>
          <a:ext cx="686943" cy="78206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90" y="231023"/>
          <a:ext cx="1156408" cy="80944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1011" y="270544"/>
        <a:ext cx="1077366" cy="730406"/>
      </dsp:txXfrm>
    </dsp:sp>
    <dsp:sp modelId="{02D75559-D361-43C2-960D-0DE64B2217E1}">
      <dsp:nvSpPr>
        <dsp:cNvPr id="0" name=""/>
        <dsp:cNvSpPr/>
      </dsp:nvSpPr>
      <dsp:spPr>
        <a:xfrm>
          <a:off x="1175052" y="285449"/>
          <a:ext cx="1626688" cy="65423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175052" y="285449"/>
        <a:ext cx="1626688" cy="654231"/>
      </dsp:txXfrm>
    </dsp:sp>
    <dsp:sp modelId="{9621899D-0F5A-435B-840E-4641491BFF2E}">
      <dsp:nvSpPr>
        <dsp:cNvPr id="0" name=""/>
        <dsp:cNvSpPr/>
      </dsp:nvSpPr>
      <dsp:spPr>
        <a:xfrm>
          <a:off x="989357" y="1140301"/>
          <a:ext cx="1156408" cy="809448"/>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US" sz="1400" kern="1200"/>
            <a:t>Products - </a:t>
          </a:r>
          <a:r>
            <a:rPr lang="en-US" sz="1100" kern="1200"/>
            <a:t>after consistency checks</a:t>
          </a:r>
        </a:p>
      </dsp:txBody>
      <dsp:txXfrm>
        <a:off x="1028878" y="1179822"/>
        <a:ext cx="1077366" cy="730406"/>
      </dsp:txXfrm>
    </dsp:sp>
    <dsp:sp modelId="{FEDA8202-94DB-48E0-9F89-FDAC252494CB}">
      <dsp:nvSpPr>
        <dsp:cNvPr id="0" name=""/>
        <dsp:cNvSpPr/>
      </dsp:nvSpPr>
      <dsp:spPr>
        <a:xfrm>
          <a:off x="2168578" y="1217500"/>
          <a:ext cx="841061" cy="65423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2168578" y="1217500"/>
        <a:ext cx="841061" cy="65423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4969" y="1335980"/>
          <a:ext cx="867038" cy="59933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3043" y="557011"/>
          <a:ext cx="2149705" cy="575813"/>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1157" y="585125"/>
        <a:ext cx="2093477" cy="519585"/>
      </dsp:txXfrm>
    </dsp:sp>
    <dsp:sp modelId="{02D75559-D361-43C2-960D-0DE64B2217E1}">
      <dsp:nvSpPr>
        <dsp:cNvPr id="0" name=""/>
        <dsp:cNvSpPr/>
      </dsp:nvSpPr>
      <dsp:spPr>
        <a:xfrm>
          <a:off x="2247929" y="383073"/>
          <a:ext cx="1662139" cy="85527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247929" y="383073"/>
        <a:ext cx="1662139" cy="855275"/>
      </dsp:txXfrm>
    </dsp:sp>
    <dsp:sp modelId="{9621899D-0F5A-435B-840E-4641491BFF2E}">
      <dsp:nvSpPr>
        <dsp:cNvPr id="0" name=""/>
        <dsp:cNvSpPr/>
      </dsp:nvSpPr>
      <dsp:spPr>
        <a:xfrm>
          <a:off x="1026524" y="1526253"/>
          <a:ext cx="2192926" cy="697008"/>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060555" y="1560284"/>
        <a:ext cx="2124864" cy="628946"/>
      </dsp:txXfrm>
    </dsp:sp>
    <dsp:sp modelId="{FEDA8202-94DB-48E0-9F89-FDAC252494CB}">
      <dsp:nvSpPr>
        <dsp:cNvPr id="0" name=""/>
        <dsp:cNvSpPr/>
      </dsp:nvSpPr>
      <dsp:spPr>
        <a:xfrm>
          <a:off x="3283428" y="1443073"/>
          <a:ext cx="1194262" cy="85527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3283428" y="1443073"/>
        <a:ext cx="1194262" cy="855275"/>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06569" y="1115076"/>
          <a:ext cx="649522" cy="73945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792" y="333324"/>
          <a:ext cx="1158799" cy="76535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9160" y="370692"/>
        <a:ext cx="1084063" cy="690617"/>
      </dsp:txXfrm>
    </dsp:sp>
    <dsp:sp modelId="{02D75559-D361-43C2-960D-0DE64B2217E1}">
      <dsp:nvSpPr>
        <dsp:cNvPr id="0" name=""/>
        <dsp:cNvSpPr/>
      </dsp:nvSpPr>
      <dsp:spPr>
        <a:xfrm>
          <a:off x="1209936" y="406318"/>
          <a:ext cx="1720941" cy="61859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209936" y="406318"/>
        <a:ext cx="1720941" cy="618592"/>
      </dsp:txXfrm>
    </dsp:sp>
    <dsp:sp modelId="{9621899D-0F5A-435B-840E-4641491BFF2E}">
      <dsp:nvSpPr>
        <dsp:cNvPr id="0" name=""/>
        <dsp:cNvSpPr/>
      </dsp:nvSpPr>
      <dsp:spPr>
        <a:xfrm>
          <a:off x="1166611" y="1264537"/>
          <a:ext cx="1093413" cy="765353"/>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Customers - </a:t>
          </a:r>
          <a:r>
            <a:rPr lang="en-US" sz="1050" kern="1200"/>
            <a:t>after consistency checks</a:t>
          </a:r>
        </a:p>
      </dsp:txBody>
      <dsp:txXfrm>
        <a:off x="1203979" y="1301905"/>
        <a:ext cx="1018677" cy="690617"/>
      </dsp:txXfrm>
    </dsp:sp>
    <dsp:sp modelId="{FEDA8202-94DB-48E0-9F89-FDAC252494CB}">
      <dsp:nvSpPr>
        <dsp:cNvPr id="0" name=""/>
        <dsp:cNvSpPr/>
      </dsp:nvSpPr>
      <dsp:spPr>
        <a:xfrm>
          <a:off x="2241414" y="1266062"/>
          <a:ext cx="795244" cy="61859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241414" y="1266062"/>
        <a:ext cx="795244" cy="618592"/>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1.png"/><Relationship Id="rId16" Type="http://schemas.openxmlformats.org/officeDocument/2006/relationships/image" Target="../media/image16.png"/><Relationship Id="rId1" Type="http://schemas.openxmlformats.org/officeDocument/2006/relationships/image" Target="../media/image2.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7.png"/><Relationship Id="rId18" Type="http://schemas.openxmlformats.org/officeDocument/2006/relationships/image" Target="../media/image16.png"/><Relationship Id="rId3" Type="http://schemas.openxmlformats.org/officeDocument/2006/relationships/image" Target="../media/image2.png"/><Relationship Id="rId7" Type="http://schemas.openxmlformats.org/officeDocument/2006/relationships/image" Target="../media/image5.png"/><Relationship Id="rId12" Type="http://schemas.openxmlformats.org/officeDocument/2006/relationships/image" Target="../media/image6.png"/><Relationship Id="rId17" Type="http://schemas.openxmlformats.org/officeDocument/2006/relationships/image" Target="../media/image18.png"/><Relationship Id="rId2" Type="http://schemas.openxmlformats.org/officeDocument/2006/relationships/image" Target="../media/image19.png"/><Relationship Id="rId16"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15.png"/><Relationship Id="rId11" Type="http://schemas.openxmlformats.org/officeDocument/2006/relationships/image" Target="../media/image14.png"/><Relationship Id="rId5" Type="http://schemas.openxmlformats.org/officeDocument/2006/relationships/image" Target="../media/image3.png"/><Relationship Id="rId15" Type="http://schemas.openxmlformats.org/officeDocument/2006/relationships/image" Target="../media/image10.png"/><Relationship Id="rId10" Type="http://schemas.openxmlformats.org/officeDocument/2006/relationships/image" Target="../media/image13.png"/><Relationship Id="rId19" Type="http://schemas.openxmlformats.org/officeDocument/2006/relationships/image" Target="../media/image17.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June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Priyanka Mittal</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Grocery</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2306</xdr:colOff>
      <xdr:row>6</xdr:row>
      <xdr:rowOff>50798</xdr:rowOff>
    </xdr:from>
    <xdr:to>
      <xdr:col>6</xdr:col>
      <xdr:colOff>56030</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831789" y="3739561"/>
          <a:ext cx="2612215" cy="501598"/>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378270" y="3748634"/>
          <a:ext cx="2521503" cy="492526"/>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476425" y="3639777"/>
          <a:ext cx="2805741" cy="634645"/>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215573</xdr:colOff>
      <xdr:row>23</xdr:row>
      <xdr:rowOff>51412</xdr:rowOff>
    </xdr:from>
    <xdr:to>
      <xdr:col>8</xdr:col>
      <xdr:colOff>349251</xdr:colOff>
      <xdr:row>26</xdr:row>
      <xdr:rowOff>162488</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846279" y="4220000"/>
          <a:ext cx="1418619" cy="648959"/>
          <a:chOff x="1121740" y="94243"/>
          <a:chExt cx="828219" cy="716923"/>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1740" y="172579"/>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3174</xdr:colOff>
      <xdr:row>23</xdr:row>
      <xdr:rowOff>14563</xdr:rowOff>
    </xdr:from>
    <xdr:to>
      <xdr:col>14</xdr:col>
      <xdr:colOff>158750</xdr:colOff>
      <xdr:row>26</xdr:row>
      <xdr:rowOff>22792</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488703" y="4183151"/>
          <a:ext cx="1440518" cy="546112"/>
          <a:chOff x="1129010" y="94243"/>
          <a:chExt cx="820949" cy="668309"/>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12396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32,434,212 </a:t>
            </a:r>
            <a:endParaRPr lang="en-US" sz="1200" kern="1200">
              <a:solidFill>
                <a:schemeClr val="bg2">
                  <a:lumMod val="50000"/>
                </a:schemeClr>
              </a:solidFill>
            </a:endParaRPr>
          </a:p>
        </xdr:txBody>
      </xdr:sp>
    </xdr:grpSp>
    <xdr:clientData/>
  </xdr:twoCellAnchor>
  <xdr:twoCellAnchor>
    <xdr:from>
      <xdr:col>18</xdr:col>
      <xdr:colOff>232829</xdr:colOff>
      <xdr:row>23</xdr:row>
      <xdr:rowOff>66891</xdr:rowOff>
    </xdr:from>
    <xdr:to>
      <xdr:col>20</xdr:col>
      <xdr:colOff>433916</xdr:colOff>
      <xdr:row>26</xdr:row>
      <xdr:rowOff>4840</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573182" y="4235479"/>
          <a:ext cx="1486028" cy="475832"/>
          <a:chOff x="1076469" y="77455"/>
          <a:chExt cx="873490" cy="640766"/>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77455"/>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32,434,212</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199155</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185</xdr:colOff>
      <xdr:row>4</xdr:row>
      <xdr:rowOff>156882</xdr:rowOff>
    </xdr:from>
    <xdr:to>
      <xdr:col>24</xdr:col>
      <xdr:colOff>616324</xdr:colOff>
      <xdr:row>5</xdr:row>
      <xdr:rowOff>1246</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flipV="1">
          <a:off x="358773" y="963706"/>
          <a:ext cx="13760639" cy="12452"/>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479985</xdr:colOff>
      <xdr:row>4</xdr:row>
      <xdr:rowOff>156881</xdr:rowOff>
    </xdr:from>
    <xdr:to>
      <xdr:col>35</xdr:col>
      <xdr:colOff>141405</xdr:colOff>
      <xdr:row>17</xdr:row>
      <xdr:rowOff>159339</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5988926" y="963705"/>
          <a:ext cx="4233420" cy="2120369"/>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1,441,548</a:t>
          </a:r>
        </a:p>
        <a:p>
          <a:r>
            <a:rPr lang="en-US" sz="1400" b="0" baseline="0">
              <a:solidFill>
                <a:schemeClr val="bg2">
                  <a:lumMod val="50000"/>
                </a:schemeClr>
              </a:solidFill>
            </a:rPr>
            <a:t>Final total count of order_products_all: 30,992,664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1151348</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190500</xdr:colOff>
      <xdr:row>5</xdr:row>
      <xdr:rowOff>104782</xdr:rowOff>
    </xdr:from>
    <xdr:to>
      <xdr:col>17</xdr:col>
      <xdr:colOff>389122</xdr:colOff>
      <xdr:row>9</xdr:row>
      <xdr:rowOff>19050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9563100" y="1066807"/>
          <a:ext cx="6408922" cy="761993"/>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95251</xdr:colOff>
      <xdr:row>31</xdr:row>
      <xdr:rowOff>19050</xdr:rowOff>
    </xdr:from>
    <xdr:to>
      <xdr:col>6</xdr:col>
      <xdr:colOff>133351</xdr:colOff>
      <xdr:row>44</xdr:row>
      <xdr:rowOff>171450</xdr:rowOff>
    </xdr:to>
    <xdr:pic>
      <xdr:nvPicPr>
        <xdr:cNvPr id="9" name="Picture 8">
          <a:extLst>
            <a:ext uri="{FF2B5EF4-FFF2-40B4-BE49-F238E27FC236}">
              <a16:creationId xmlns:a16="http://schemas.microsoft.com/office/drawing/2014/main" id="{1986678C-CFAB-AC18-0EFD-77034762448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441" t="7801" r="6805" b="3844"/>
        <a:stretch/>
      </xdr:blipFill>
      <xdr:spPr>
        <a:xfrm>
          <a:off x="95251" y="6181725"/>
          <a:ext cx="3600450" cy="2628900"/>
        </a:xfrm>
        <a:prstGeom prst="rect">
          <a:avLst/>
        </a:prstGeom>
      </xdr:spPr>
    </xdr:pic>
    <xdr:clientData/>
  </xdr:twoCellAnchor>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226845</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47626</xdr:colOff>
      <xdr:row>69</xdr:row>
      <xdr:rowOff>9525</xdr:rowOff>
    </xdr:from>
    <xdr:to>
      <xdr:col>7</xdr:col>
      <xdr:colOff>85725</xdr:colOff>
      <xdr:row>84</xdr:row>
      <xdr:rowOff>111919</xdr:rowOff>
    </xdr:to>
    <xdr:pic>
      <xdr:nvPicPr>
        <xdr:cNvPr id="11" name="Picture 10">
          <a:extLst>
            <a:ext uri="{FF2B5EF4-FFF2-40B4-BE49-F238E27FC236}">
              <a16:creationId xmlns:a16="http://schemas.microsoft.com/office/drawing/2014/main" id="{D7549F97-F971-F095-EC2A-7CD9A9AC3441}"/>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6047" r="4308"/>
        <a:stretch/>
      </xdr:blipFill>
      <xdr:spPr>
        <a:xfrm>
          <a:off x="314326" y="13592175"/>
          <a:ext cx="4019549" cy="2959894"/>
        </a:xfrm>
        <a:prstGeom prst="rect">
          <a:avLst/>
        </a:prstGeom>
      </xdr:spPr>
    </xdr:pic>
    <xdr:clientData/>
  </xdr:twoCellAnchor>
  <xdr:twoCellAnchor editAs="oneCell">
    <xdr:from>
      <xdr:col>1</xdr:col>
      <xdr:colOff>150000</xdr:colOff>
      <xdr:row>52</xdr:row>
      <xdr:rowOff>9524</xdr:rowOff>
    </xdr:from>
    <xdr:to>
      <xdr:col>7</xdr:col>
      <xdr:colOff>111049</xdr:colOff>
      <xdr:row>66</xdr:row>
      <xdr:rowOff>152399</xdr:rowOff>
    </xdr:to>
    <xdr:pic>
      <xdr:nvPicPr>
        <xdr:cNvPr id="13" name="Picture 12">
          <a:extLst>
            <a:ext uri="{FF2B5EF4-FFF2-40B4-BE49-F238E27FC236}">
              <a16:creationId xmlns:a16="http://schemas.microsoft.com/office/drawing/2014/main" id="{A759011D-C487-9D93-0407-5E49ADE87DC2}"/>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8383" r="3589"/>
        <a:stretch/>
      </xdr:blipFill>
      <xdr:spPr>
        <a:xfrm>
          <a:off x="416700" y="10353674"/>
          <a:ext cx="3942499" cy="2809875"/>
        </a:xfrm>
        <a:prstGeom prst="rect">
          <a:avLst/>
        </a:prstGeom>
      </xdr:spPr>
    </xdr:pic>
    <xdr:clientData/>
  </xdr:twoCellAnchor>
  <xdr:twoCellAnchor>
    <xdr:from>
      <xdr:col>7</xdr:col>
      <xdr:colOff>400050</xdr:colOff>
      <xdr:row>17</xdr:row>
      <xdr:rowOff>0</xdr:rowOff>
    </xdr:from>
    <xdr:to>
      <xdr:col>14</xdr:col>
      <xdr:colOff>0</xdr:colOff>
      <xdr:row>21</xdr:row>
      <xdr:rowOff>57150</xdr:rowOff>
    </xdr:to>
    <xdr:sp macro="" textlink="">
      <xdr:nvSpPr>
        <xdr:cNvPr id="14" name="TextBox 13">
          <a:extLst>
            <a:ext uri="{FF2B5EF4-FFF2-40B4-BE49-F238E27FC236}">
              <a16:creationId xmlns:a16="http://schemas.microsoft.com/office/drawing/2014/main" id="{E7BE6D4E-0B88-C0BD-A018-27E7F43DA648}"/>
            </a:ext>
          </a:extLst>
        </xdr:cNvPr>
        <xdr:cNvSpPr txBox="1"/>
      </xdr:nvSpPr>
      <xdr:spPr>
        <a:xfrm>
          <a:off x="4210050" y="3495675"/>
          <a:ext cx="3771900" cy="819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 bar chart shows the relationship between the day of week and the number of orders that occur. The</a:t>
          </a:r>
          <a:r>
            <a:rPr lang="en-CA" sz="1100" baseline="0"/>
            <a:t> week starts at Saturday, being "Day 0". Saturday and Sunday are the busiest days for orders at Instacart.</a:t>
          </a:r>
          <a:endParaRPr lang="en-CA" sz="1100"/>
        </a:p>
      </xdr:txBody>
    </xdr:sp>
    <xdr:clientData/>
  </xdr:twoCellAnchor>
  <xdr:twoCellAnchor>
    <xdr:from>
      <xdr:col>7</xdr:col>
      <xdr:colOff>409575</xdr:colOff>
      <xdr:row>33</xdr:row>
      <xdr:rowOff>47625</xdr:rowOff>
    </xdr:from>
    <xdr:to>
      <xdr:col>14</xdr:col>
      <xdr:colOff>9525</xdr:colOff>
      <xdr:row>37</xdr:row>
      <xdr:rowOff>104775</xdr:rowOff>
    </xdr:to>
    <xdr:sp macro="" textlink="">
      <xdr:nvSpPr>
        <xdr:cNvPr id="15" name="TextBox 14">
          <a:extLst>
            <a:ext uri="{FF2B5EF4-FFF2-40B4-BE49-F238E27FC236}">
              <a16:creationId xmlns:a16="http://schemas.microsoft.com/office/drawing/2014/main" id="{BC26191A-26B8-498F-80C3-B53040308914}"/>
            </a:ext>
          </a:extLst>
        </xdr:cNvPr>
        <xdr:cNvSpPr txBox="1"/>
      </xdr:nvSpPr>
      <xdr:spPr>
        <a:xfrm>
          <a:off x="4219575" y="6591300"/>
          <a:ext cx="3771900" cy="819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 histogram shows the frequency of orders for each hour</a:t>
          </a:r>
          <a:r>
            <a:rPr lang="en-CA" sz="1100" baseline="0"/>
            <a:t> of the day. The largest amount of orders happen during 9:00 AM - 5:00 PM.</a:t>
          </a:r>
          <a:endParaRPr lang="en-CA" sz="1100"/>
        </a:p>
      </xdr:txBody>
    </xdr:sp>
    <xdr:clientData/>
  </xdr:twoCellAnchor>
  <xdr:twoCellAnchor>
    <xdr:from>
      <xdr:col>8</xdr:col>
      <xdr:colOff>57150</xdr:colOff>
      <xdr:row>53</xdr:row>
      <xdr:rowOff>66675</xdr:rowOff>
    </xdr:from>
    <xdr:to>
      <xdr:col>14</xdr:col>
      <xdr:colOff>247650</xdr:colOff>
      <xdr:row>57</xdr:row>
      <xdr:rowOff>123825</xdr:rowOff>
    </xdr:to>
    <xdr:sp macro="" textlink="">
      <xdr:nvSpPr>
        <xdr:cNvPr id="16" name="TextBox 15">
          <a:extLst>
            <a:ext uri="{FF2B5EF4-FFF2-40B4-BE49-F238E27FC236}">
              <a16:creationId xmlns:a16="http://schemas.microsoft.com/office/drawing/2014/main" id="{6BD4714E-B353-41F4-A4D7-59FE0E60F6CC}"/>
            </a:ext>
          </a:extLst>
        </xdr:cNvPr>
        <xdr:cNvSpPr txBox="1"/>
      </xdr:nvSpPr>
      <xdr:spPr>
        <a:xfrm>
          <a:off x="4457700" y="10601325"/>
          <a:ext cx="3771900" cy="819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 line chart shows the relationship between the day of week and the amount spent by customers. The</a:t>
          </a:r>
          <a:r>
            <a:rPr lang="en-CA" sz="1100" baseline="0"/>
            <a:t> greatest amounts are spent on Saturdays and Fridays.</a:t>
          </a:r>
          <a:endParaRPr lang="en-CA" sz="1100"/>
        </a:p>
      </xdr:txBody>
    </xdr:sp>
    <xdr:clientData/>
  </xdr:twoCellAnchor>
  <xdr:twoCellAnchor>
    <xdr:from>
      <xdr:col>8</xdr:col>
      <xdr:colOff>95250</xdr:colOff>
      <xdr:row>71</xdr:row>
      <xdr:rowOff>114300</xdr:rowOff>
    </xdr:from>
    <xdr:to>
      <xdr:col>14</xdr:col>
      <xdr:colOff>285750</xdr:colOff>
      <xdr:row>75</xdr:row>
      <xdr:rowOff>171450</xdr:rowOff>
    </xdr:to>
    <xdr:sp macro="" textlink="">
      <xdr:nvSpPr>
        <xdr:cNvPr id="17" name="TextBox 16">
          <a:extLst>
            <a:ext uri="{FF2B5EF4-FFF2-40B4-BE49-F238E27FC236}">
              <a16:creationId xmlns:a16="http://schemas.microsoft.com/office/drawing/2014/main" id="{6F493EE2-6A2B-42C8-81C1-2A5FC4E314C0}"/>
            </a:ext>
          </a:extLst>
        </xdr:cNvPr>
        <xdr:cNvSpPr txBox="1"/>
      </xdr:nvSpPr>
      <xdr:spPr>
        <a:xfrm>
          <a:off x="4495800" y="14077950"/>
          <a:ext cx="3771900" cy="819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 line chart shows the relationship between the hour of day and the amount spent by customers. It</a:t>
          </a:r>
          <a:r>
            <a:rPr lang="en-CA" sz="1100" baseline="0"/>
            <a:t> appears that prices peak during the early morning of the day, and stabilize around noon. </a:t>
          </a:r>
          <a:endParaRPr lang="en-CA" sz="1100"/>
        </a:p>
      </xdr:txBody>
    </xdr:sp>
    <xdr:clientData/>
  </xdr:twoCellAnchor>
  <xdr:twoCellAnchor editAs="oneCell">
    <xdr:from>
      <xdr:col>0</xdr:col>
      <xdr:colOff>238125</xdr:colOff>
      <xdr:row>113</xdr:row>
      <xdr:rowOff>85726</xdr:rowOff>
    </xdr:from>
    <xdr:to>
      <xdr:col>7</xdr:col>
      <xdr:colOff>114300</xdr:colOff>
      <xdr:row>134</xdr:row>
      <xdr:rowOff>105888</xdr:rowOff>
    </xdr:to>
    <xdr:pic>
      <xdr:nvPicPr>
        <xdr:cNvPr id="10" name="Picture 9">
          <a:extLst>
            <a:ext uri="{FF2B5EF4-FFF2-40B4-BE49-F238E27FC236}">
              <a16:creationId xmlns:a16="http://schemas.microsoft.com/office/drawing/2014/main" id="{214A95AE-9E75-F1D0-CD32-C1EC9FE2979F}"/>
            </a:ext>
          </a:extLst>
        </xdr:cNvPr>
        <xdr:cNvPicPr>
          <a:picLocks noChangeAspect="1"/>
        </xdr:cNvPicPr>
      </xdr:nvPicPr>
      <xdr:blipFill>
        <a:blip xmlns:r="http://schemas.openxmlformats.org/officeDocument/2006/relationships" r:embed="rId5"/>
        <a:stretch>
          <a:fillRect/>
        </a:stretch>
      </xdr:blipFill>
      <xdr:spPr>
        <a:xfrm>
          <a:off x="238125" y="22545676"/>
          <a:ext cx="4124325" cy="4020662"/>
        </a:xfrm>
        <a:prstGeom prst="rect">
          <a:avLst/>
        </a:prstGeom>
      </xdr:spPr>
    </xdr:pic>
    <xdr:clientData/>
  </xdr:twoCellAnchor>
  <xdr:twoCellAnchor>
    <xdr:from>
      <xdr:col>7</xdr:col>
      <xdr:colOff>552450</xdr:colOff>
      <xdr:row>115</xdr:row>
      <xdr:rowOff>85726</xdr:rowOff>
    </xdr:from>
    <xdr:to>
      <xdr:col>14</xdr:col>
      <xdr:colOff>57150</xdr:colOff>
      <xdr:row>119</xdr:row>
      <xdr:rowOff>28576</xdr:rowOff>
    </xdr:to>
    <xdr:sp macro="" textlink="">
      <xdr:nvSpPr>
        <xdr:cNvPr id="12" name="TextBox 11">
          <a:extLst>
            <a:ext uri="{FF2B5EF4-FFF2-40B4-BE49-F238E27FC236}">
              <a16:creationId xmlns:a16="http://schemas.microsoft.com/office/drawing/2014/main" id="{DDC6004C-3FCF-4603-9F41-D9E2959D9BEC}"/>
            </a:ext>
          </a:extLst>
        </xdr:cNvPr>
        <xdr:cNvSpPr txBox="1"/>
      </xdr:nvSpPr>
      <xdr:spPr>
        <a:xfrm>
          <a:off x="4362450" y="22926676"/>
          <a:ext cx="367665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a:t>
          </a:r>
          <a:r>
            <a:rPr lang="en-CA" sz="1100" baseline="0"/>
            <a:t> bar chart shows the popularity of different departments based on number of orders. Produce and dairy/eggs are the most popular by far.</a:t>
          </a:r>
          <a:endParaRPr lang="en-CA" sz="1100"/>
        </a:p>
      </xdr:txBody>
    </xdr:sp>
    <xdr:clientData/>
  </xdr:twoCellAnchor>
  <xdr:twoCellAnchor editAs="oneCell">
    <xdr:from>
      <xdr:col>0</xdr:col>
      <xdr:colOff>57150</xdr:colOff>
      <xdr:row>231</xdr:row>
      <xdr:rowOff>95249</xdr:rowOff>
    </xdr:from>
    <xdr:to>
      <xdr:col>5</xdr:col>
      <xdr:colOff>669925</xdr:colOff>
      <xdr:row>245</xdr:row>
      <xdr:rowOff>38100</xdr:rowOff>
    </xdr:to>
    <xdr:pic>
      <xdr:nvPicPr>
        <xdr:cNvPr id="19" name="Picture 18">
          <a:extLst>
            <a:ext uri="{FF2B5EF4-FFF2-40B4-BE49-F238E27FC236}">
              <a16:creationId xmlns:a16="http://schemas.microsoft.com/office/drawing/2014/main" id="{206AD5A5-5944-A846-51C2-2D1BEB19AC5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7150" y="45662849"/>
          <a:ext cx="3479800" cy="2609851"/>
        </a:xfrm>
        <a:prstGeom prst="rect">
          <a:avLst/>
        </a:prstGeom>
      </xdr:spPr>
    </xdr:pic>
    <xdr:clientData/>
  </xdr:twoCellAnchor>
  <xdr:twoCellAnchor editAs="oneCell">
    <xdr:from>
      <xdr:col>11</xdr:col>
      <xdr:colOff>330975</xdr:colOff>
      <xdr:row>231</xdr:row>
      <xdr:rowOff>136779</xdr:rowOff>
    </xdr:from>
    <xdr:to>
      <xdr:col>17</xdr:col>
      <xdr:colOff>161302</xdr:colOff>
      <xdr:row>245</xdr:row>
      <xdr:rowOff>28575</xdr:rowOff>
    </xdr:to>
    <xdr:pic>
      <xdr:nvPicPr>
        <xdr:cNvPr id="23" name="Picture 22">
          <a:extLst>
            <a:ext uri="{FF2B5EF4-FFF2-40B4-BE49-F238E27FC236}">
              <a16:creationId xmlns:a16="http://schemas.microsoft.com/office/drawing/2014/main" id="{423CF2AE-F9FE-89BE-EAD7-DEF8C61326B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941325" y="45704379"/>
          <a:ext cx="3411727" cy="2558796"/>
        </a:xfrm>
        <a:prstGeom prst="rect">
          <a:avLst/>
        </a:prstGeom>
      </xdr:spPr>
    </xdr:pic>
    <xdr:clientData/>
  </xdr:twoCellAnchor>
  <xdr:twoCellAnchor editAs="oneCell">
    <xdr:from>
      <xdr:col>6</xdr:col>
      <xdr:colOff>47625</xdr:colOff>
      <xdr:row>231</xdr:row>
      <xdr:rowOff>142875</xdr:rowOff>
    </xdr:from>
    <xdr:to>
      <xdr:col>11</xdr:col>
      <xdr:colOff>314325</xdr:colOff>
      <xdr:row>244</xdr:row>
      <xdr:rowOff>152400</xdr:rowOff>
    </xdr:to>
    <xdr:pic>
      <xdr:nvPicPr>
        <xdr:cNvPr id="25" name="Picture 24">
          <a:extLst>
            <a:ext uri="{FF2B5EF4-FFF2-40B4-BE49-F238E27FC236}">
              <a16:creationId xmlns:a16="http://schemas.microsoft.com/office/drawing/2014/main" id="{B422710F-EC06-E206-00FB-5D09149EF06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609975" y="45710475"/>
          <a:ext cx="3314700" cy="2486025"/>
        </a:xfrm>
        <a:prstGeom prst="rect">
          <a:avLst/>
        </a:prstGeom>
      </xdr:spPr>
    </xdr:pic>
    <xdr:clientData/>
  </xdr:twoCellAnchor>
  <xdr:twoCellAnchor editAs="oneCell">
    <xdr:from>
      <xdr:col>0</xdr:col>
      <xdr:colOff>247651</xdr:colOff>
      <xdr:row>175</xdr:row>
      <xdr:rowOff>133350</xdr:rowOff>
    </xdr:from>
    <xdr:to>
      <xdr:col>9</xdr:col>
      <xdr:colOff>465591</xdr:colOff>
      <xdr:row>191</xdr:row>
      <xdr:rowOff>95850</xdr:rowOff>
    </xdr:to>
    <xdr:pic>
      <xdr:nvPicPr>
        <xdr:cNvPr id="34" name="Picture 33">
          <a:extLst>
            <a:ext uri="{FF2B5EF4-FFF2-40B4-BE49-F238E27FC236}">
              <a16:creationId xmlns:a16="http://schemas.microsoft.com/office/drawing/2014/main" id="{E8560278-8F69-798F-3966-03681F7EF82C}"/>
            </a:ext>
          </a:extLst>
        </xdr:cNvPr>
        <xdr:cNvPicPr>
          <a:picLocks noChangeAspect="1"/>
        </xdr:cNvPicPr>
      </xdr:nvPicPr>
      <xdr:blipFill>
        <a:blip xmlns:r="http://schemas.openxmlformats.org/officeDocument/2006/relationships" r:embed="rId9"/>
        <a:stretch>
          <a:fillRect/>
        </a:stretch>
      </xdr:blipFill>
      <xdr:spPr>
        <a:xfrm>
          <a:off x="247651" y="35032950"/>
          <a:ext cx="5647190" cy="3010500"/>
        </a:xfrm>
        <a:prstGeom prst="rect">
          <a:avLst/>
        </a:prstGeom>
      </xdr:spPr>
    </xdr:pic>
    <xdr:clientData/>
  </xdr:twoCellAnchor>
  <xdr:twoCellAnchor editAs="oneCell">
    <xdr:from>
      <xdr:col>13</xdr:col>
      <xdr:colOff>495300</xdr:colOff>
      <xdr:row>325</xdr:row>
      <xdr:rowOff>185312</xdr:rowOff>
    </xdr:from>
    <xdr:to>
      <xdr:col>20</xdr:col>
      <xdr:colOff>575515</xdr:colOff>
      <xdr:row>345</xdr:row>
      <xdr:rowOff>19049</xdr:rowOff>
    </xdr:to>
    <xdr:pic>
      <xdr:nvPicPr>
        <xdr:cNvPr id="35" name="Picture 34">
          <a:extLst>
            <a:ext uri="{FF2B5EF4-FFF2-40B4-BE49-F238E27FC236}">
              <a16:creationId xmlns:a16="http://schemas.microsoft.com/office/drawing/2014/main" id="{6E99A8F8-2F77-E83B-06B7-59699E0AE748}"/>
            </a:ext>
          </a:extLst>
        </xdr:cNvPr>
        <xdr:cNvPicPr>
          <a:picLocks noChangeAspect="1"/>
        </xdr:cNvPicPr>
      </xdr:nvPicPr>
      <xdr:blipFill>
        <a:blip xmlns:r="http://schemas.openxmlformats.org/officeDocument/2006/relationships" r:embed="rId10"/>
        <a:stretch>
          <a:fillRect/>
        </a:stretch>
      </xdr:blipFill>
      <xdr:spPr>
        <a:xfrm>
          <a:off x="8286750" y="64155212"/>
          <a:ext cx="4252165" cy="3643737"/>
        </a:xfrm>
        <a:prstGeom prst="rect">
          <a:avLst/>
        </a:prstGeom>
      </xdr:spPr>
    </xdr:pic>
    <xdr:clientData/>
  </xdr:twoCellAnchor>
  <xdr:twoCellAnchor editAs="oneCell">
    <xdr:from>
      <xdr:col>6</xdr:col>
      <xdr:colOff>552450</xdr:colOff>
      <xdr:row>326</xdr:row>
      <xdr:rowOff>28575</xdr:rowOff>
    </xdr:from>
    <xdr:to>
      <xdr:col>13</xdr:col>
      <xdr:colOff>599020</xdr:colOff>
      <xdr:row>345</xdr:row>
      <xdr:rowOff>28575</xdr:rowOff>
    </xdr:to>
    <xdr:pic>
      <xdr:nvPicPr>
        <xdr:cNvPr id="36" name="Picture 35">
          <a:extLst>
            <a:ext uri="{FF2B5EF4-FFF2-40B4-BE49-F238E27FC236}">
              <a16:creationId xmlns:a16="http://schemas.microsoft.com/office/drawing/2014/main" id="{37B77BB8-57AB-DACB-F51A-FECB90A3B0F4}"/>
            </a:ext>
          </a:extLst>
        </xdr:cNvPr>
        <xdr:cNvPicPr>
          <a:picLocks noChangeAspect="1"/>
        </xdr:cNvPicPr>
      </xdr:nvPicPr>
      <xdr:blipFill rotWithShape="1">
        <a:blip xmlns:r="http://schemas.openxmlformats.org/officeDocument/2006/relationships" r:embed="rId11"/>
        <a:srcRect t="5755"/>
        <a:stretch/>
      </xdr:blipFill>
      <xdr:spPr>
        <a:xfrm>
          <a:off x="4114800" y="64188975"/>
          <a:ext cx="4275670" cy="3619500"/>
        </a:xfrm>
        <a:prstGeom prst="rect">
          <a:avLst/>
        </a:prstGeom>
      </xdr:spPr>
    </xdr:pic>
    <xdr:clientData/>
  </xdr:twoCellAnchor>
  <xdr:twoCellAnchor editAs="oneCell">
    <xdr:from>
      <xdr:col>1</xdr:col>
      <xdr:colOff>152401</xdr:colOff>
      <xdr:row>139</xdr:row>
      <xdr:rowOff>104775</xdr:rowOff>
    </xdr:from>
    <xdr:to>
      <xdr:col>6</xdr:col>
      <xdr:colOff>247651</xdr:colOff>
      <xdr:row>155</xdr:row>
      <xdr:rowOff>172272</xdr:rowOff>
    </xdr:to>
    <xdr:pic>
      <xdr:nvPicPr>
        <xdr:cNvPr id="37" name="Picture 36">
          <a:extLst>
            <a:ext uri="{FF2B5EF4-FFF2-40B4-BE49-F238E27FC236}">
              <a16:creationId xmlns:a16="http://schemas.microsoft.com/office/drawing/2014/main" id="{5F5E66C4-CF06-4302-B1FD-924577678AEE}"/>
            </a:ext>
          </a:extLst>
        </xdr:cNvPr>
        <xdr:cNvPicPr>
          <a:picLocks noChangeAspect="1"/>
        </xdr:cNvPicPr>
      </xdr:nvPicPr>
      <xdr:blipFill>
        <a:blip xmlns:r="http://schemas.openxmlformats.org/officeDocument/2006/relationships" r:embed="rId12"/>
        <a:stretch>
          <a:fillRect/>
        </a:stretch>
      </xdr:blipFill>
      <xdr:spPr>
        <a:xfrm>
          <a:off x="419101" y="27803475"/>
          <a:ext cx="3390900" cy="3115497"/>
        </a:xfrm>
        <a:prstGeom prst="rect">
          <a:avLst/>
        </a:prstGeom>
      </xdr:spPr>
    </xdr:pic>
    <xdr:clientData/>
  </xdr:twoCellAnchor>
  <xdr:twoCellAnchor>
    <xdr:from>
      <xdr:col>7</xdr:col>
      <xdr:colOff>9524</xdr:colOff>
      <xdr:row>142</xdr:row>
      <xdr:rowOff>38099</xdr:rowOff>
    </xdr:from>
    <xdr:to>
      <xdr:col>13</xdr:col>
      <xdr:colOff>238124</xdr:colOff>
      <xdr:row>148</xdr:row>
      <xdr:rowOff>1</xdr:rowOff>
    </xdr:to>
    <xdr:sp macro="" textlink="">
      <xdr:nvSpPr>
        <xdr:cNvPr id="38" name="TextBox 37">
          <a:extLst>
            <a:ext uri="{FF2B5EF4-FFF2-40B4-BE49-F238E27FC236}">
              <a16:creationId xmlns:a16="http://schemas.microsoft.com/office/drawing/2014/main" id="{794E8A93-252C-4E57-B0F7-30061A001747}"/>
            </a:ext>
          </a:extLst>
        </xdr:cNvPr>
        <xdr:cNvSpPr txBox="1"/>
      </xdr:nvSpPr>
      <xdr:spPr>
        <a:xfrm>
          <a:off x="3933824" y="28308299"/>
          <a:ext cx="3771900" cy="1104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 bar chart shows the number of customers that fall into each category of customer. A loyal customer is one that</a:t>
          </a:r>
          <a:r>
            <a:rPr lang="en-CA" sz="1100" baseline="0"/>
            <a:t> has ordered more than 40 times, a regular customer is one that has ordered between 10-40 times, and a new customer is one that has ordered less than 10 times.</a:t>
          </a:r>
          <a:endParaRPr lang="en-CA" sz="1100"/>
        </a:p>
      </xdr:txBody>
    </xdr:sp>
    <xdr:clientData/>
  </xdr:twoCellAnchor>
  <xdr:twoCellAnchor editAs="oneCell">
    <xdr:from>
      <xdr:col>1</xdr:col>
      <xdr:colOff>276225</xdr:colOff>
      <xdr:row>194</xdr:row>
      <xdr:rowOff>114300</xdr:rowOff>
    </xdr:from>
    <xdr:to>
      <xdr:col>8</xdr:col>
      <xdr:colOff>70497</xdr:colOff>
      <xdr:row>211</xdr:row>
      <xdr:rowOff>150504</xdr:rowOff>
    </xdr:to>
    <xdr:pic>
      <xdr:nvPicPr>
        <xdr:cNvPr id="40" name="Picture 39">
          <a:extLst>
            <a:ext uri="{FF2B5EF4-FFF2-40B4-BE49-F238E27FC236}">
              <a16:creationId xmlns:a16="http://schemas.microsoft.com/office/drawing/2014/main" id="{10C1D205-7B69-4582-B970-7028F06A482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42925" y="38633400"/>
          <a:ext cx="4366272" cy="3274704"/>
        </a:xfrm>
        <a:prstGeom prst="rect">
          <a:avLst/>
        </a:prstGeom>
      </xdr:spPr>
    </xdr:pic>
    <xdr:clientData/>
  </xdr:twoCellAnchor>
  <xdr:twoCellAnchor editAs="oneCell">
    <xdr:from>
      <xdr:col>1</xdr:col>
      <xdr:colOff>476250</xdr:colOff>
      <xdr:row>212</xdr:row>
      <xdr:rowOff>47625</xdr:rowOff>
    </xdr:from>
    <xdr:to>
      <xdr:col>8</xdr:col>
      <xdr:colOff>133350</xdr:colOff>
      <xdr:row>228</xdr:row>
      <xdr:rowOff>171450</xdr:rowOff>
    </xdr:to>
    <xdr:pic>
      <xdr:nvPicPr>
        <xdr:cNvPr id="42" name="Picture 41">
          <a:extLst>
            <a:ext uri="{FF2B5EF4-FFF2-40B4-BE49-F238E27FC236}">
              <a16:creationId xmlns:a16="http://schemas.microsoft.com/office/drawing/2014/main" id="{06573FF4-D6C3-1105-4E35-34F448768A2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42950" y="41995725"/>
          <a:ext cx="4229100" cy="3171825"/>
        </a:xfrm>
        <a:prstGeom prst="rect">
          <a:avLst/>
        </a:prstGeom>
      </xdr:spPr>
    </xdr:pic>
    <xdr:clientData/>
  </xdr:twoCellAnchor>
  <xdr:twoCellAnchor editAs="oneCell">
    <xdr:from>
      <xdr:col>1</xdr:col>
      <xdr:colOff>9526</xdr:colOff>
      <xdr:row>90</xdr:row>
      <xdr:rowOff>47625</xdr:rowOff>
    </xdr:from>
    <xdr:to>
      <xdr:col>6</xdr:col>
      <xdr:colOff>590550</xdr:colOff>
      <xdr:row>109</xdr:row>
      <xdr:rowOff>124333</xdr:rowOff>
    </xdr:to>
    <xdr:pic>
      <xdr:nvPicPr>
        <xdr:cNvPr id="8" name="Picture 7">
          <a:extLst>
            <a:ext uri="{FF2B5EF4-FFF2-40B4-BE49-F238E27FC236}">
              <a16:creationId xmlns:a16="http://schemas.microsoft.com/office/drawing/2014/main" id="{DF9395AD-CD0C-0EDB-8517-F615CCAE1DF9}"/>
            </a:ext>
          </a:extLst>
        </xdr:cNvPr>
        <xdr:cNvPicPr>
          <a:picLocks noChangeAspect="1"/>
        </xdr:cNvPicPr>
      </xdr:nvPicPr>
      <xdr:blipFill>
        <a:blip xmlns:r="http://schemas.openxmlformats.org/officeDocument/2006/relationships" r:embed="rId15"/>
        <a:stretch>
          <a:fillRect/>
        </a:stretch>
      </xdr:blipFill>
      <xdr:spPr>
        <a:xfrm>
          <a:off x="276226" y="17897475"/>
          <a:ext cx="3876674" cy="3696208"/>
        </a:xfrm>
        <a:prstGeom prst="rect">
          <a:avLst/>
        </a:prstGeom>
      </xdr:spPr>
    </xdr:pic>
    <xdr:clientData/>
  </xdr:twoCellAnchor>
  <xdr:twoCellAnchor>
    <xdr:from>
      <xdr:col>7</xdr:col>
      <xdr:colOff>133350</xdr:colOff>
      <xdr:row>92</xdr:row>
      <xdr:rowOff>114300</xdr:rowOff>
    </xdr:from>
    <xdr:to>
      <xdr:col>13</xdr:col>
      <xdr:colOff>361950</xdr:colOff>
      <xdr:row>99</xdr:row>
      <xdr:rowOff>9525</xdr:rowOff>
    </xdr:to>
    <xdr:sp macro="" textlink="">
      <xdr:nvSpPr>
        <xdr:cNvPr id="18" name="TextBox 17">
          <a:extLst>
            <a:ext uri="{FF2B5EF4-FFF2-40B4-BE49-F238E27FC236}">
              <a16:creationId xmlns:a16="http://schemas.microsoft.com/office/drawing/2014/main" id="{E0149624-504C-4C1F-A5D2-3417E3AC9C15}"/>
            </a:ext>
          </a:extLst>
        </xdr:cNvPr>
        <xdr:cNvSpPr txBox="1"/>
      </xdr:nvSpPr>
      <xdr:spPr>
        <a:xfrm>
          <a:off x="4381500" y="18345150"/>
          <a:ext cx="3771900" cy="12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 bar chart shows the number of products that fall into each category range - prices greater than $15 fall into the high-range products, prices</a:t>
          </a:r>
          <a:r>
            <a:rPr lang="en-CA" sz="1100" baseline="0"/>
            <a:t> between $15 and $5 fall into mid-range, and prices equal to or less than $5 fall into low-range. The majority of Instacarts products fall into the mid-range product category.</a:t>
          </a:r>
          <a:endParaRPr lang="en-CA" sz="1100"/>
        </a:p>
      </xdr:txBody>
    </xdr:sp>
    <xdr:clientData/>
  </xdr:twoCellAnchor>
  <xdr:twoCellAnchor>
    <xdr:from>
      <xdr:col>10</xdr:col>
      <xdr:colOff>180975</xdr:colOff>
      <xdr:row>159</xdr:row>
      <xdr:rowOff>180975</xdr:rowOff>
    </xdr:from>
    <xdr:to>
      <xdr:col>16</xdr:col>
      <xdr:colOff>371475</xdr:colOff>
      <xdr:row>164</xdr:row>
      <xdr:rowOff>104777</xdr:rowOff>
    </xdr:to>
    <xdr:sp macro="" textlink="">
      <xdr:nvSpPr>
        <xdr:cNvPr id="24" name="TextBox 23">
          <a:extLst>
            <a:ext uri="{FF2B5EF4-FFF2-40B4-BE49-F238E27FC236}">
              <a16:creationId xmlns:a16="http://schemas.microsoft.com/office/drawing/2014/main" id="{06AE82CF-46C5-4D81-BA93-55C05F567213}"/>
            </a:ext>
          </a:extLst>
        </xdr:cNvPr>
        <xdr:cNvSpPr txBox="1"/>
      </xdr:nvSpPr>
      <xdr:spPr>
        <a:xfrm>
          <a:off x="6200775" y="31689675"/>
          <a:ext cx="3771900" cy="1104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Loyal customers tend to have fewer days between orders, but actually spend slightly</a:t>
          </a:r>
          <a:r>
            <a:rPr lang="en-CA" sz="1100" baseline="0"/>
            <a:t> less on products. New customers (those that have ordered less than 10 times) have 2 weeks in between their orders but generally spend the most (though slightly) and regular customers generally order every 11.5 days.</a:t>
          </a:r>
          <a:endParaRPr lang="en-CA" sz="1100"/>
        </a:p>
      </xdr:txBody>
    </xdr:sp>
    <xdr:clientData/>
  </xdr:twoCellAnchor>
  <xdr:twoCellAnchor>
    <xdr:from>
      <xdr:col>8</xdr:col>
      <xdr:colOff>38100</xdr:colOff>
      <xdr:row>199</xdr:row>
      <xdr:rowOff>161925</xdr:rowOff>
    </xdr:from>
    <xdr:to>
      <xdr:col>14</xdr:col>
      <xdr:colOff>228600</xdr:colOff>
      <xdr:row>203</xdr:row>
      <xdr:rowOff>152400</xdr:rowOff>
    </xdr:to>
    <xdr:sp macro="" textlink="">
      <xdr:nvSpPr>
        <xdr:cNvPr id="26" name="TextBox 25">
          <a:extLst>
            <a:ext uri="{FF2B5EF4-FFF2-40B4-BE49-F238E27FC236}">
              <a16:creationId xmlns:a16="http://schemas.microsoft.com/office/drawing/2014/main" id="{59ED2E0D-F300-4219-877A-1CB6EBA24EFA}"/>
            </a:ext>
          </a:extLst>
        </xdr:cNvPr>
        <xdr:cNvSpPr txBox="1"/>
      </xdr:nvSpPr>
      <xdr:spPr>
        <a:xfrm>
          <a:off x="4876800" y="39633525"/>
          <a:ext cx="3771900"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There is no clear connection between age and family status - as</a:t>
          </a:r>
          <a:r>
            <a:rPr lang="en-CA" sz="1100" baseline="0"/>
            <a:t> this line graph shows, there is a lot of variability between ages and number of dependents</a:t>
          </a:r>
          <a:endParaRPr lang="en-CA" sz="1100"/>
        </a:p>
      </xdr:txBody>
    </xdr:sp>
    <xdr:clientData/>
  </xdr:twoCellAnchor>
  <xdr:twoCellAnchor>
    <xdr:from>
      <xdr:col>7</xdr:col>
      <xdr:colOff>542925</xdr:colOff>
      <xdr:row>216</xdr:row>
      <xdr:rowOff>95250</xdr:rowOff>
    </xdr:from>
    <xdr:to>
      <xdr:col>14</xdr:col>
      <xdr:colOff>142875</xdr:colOff>
      <xdr:row>221</xdr:row>
      <xdr:rowOff>133350</xdr:rowOff>
    </xdr:to>
    <xdr:sp macro="" textlink="">
      <xdr:nvSpPr>
        <xdr:cNvPr id="27" name="TextBox 26">
          <a:extLst>
            <a:ext uri="{FF2B5EF4-FFF2-40B4-BE49-F238E27FC236}">
              <a16:creationId xmlns:a16="http://schemas.microsoft.com/office/drawing/2014/main" id="{BAB70B24-4C69-47AC-8D5C-63179E9B12D4}"/>
            </a:ext>
          </a:extLst>
        </xdr:cNvPr>
        <xdr:cNvSpPr txBox="1"/>
      </xdr:nvSpPr>
      <xdr:spPr>
        <a:xfrm>
          <a:off x="4791075" y="42805350"/>
          <a:ext cx="377190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There is a bit more</a:t>
          </a:r>
          <a:r>
            <a:rPr lang="en-CA" sz="1100" baseline="0"/>
            <a:t> of a relationship between age and income instead as shown in this scatterplot. While there is still a lot of variability, it is more common for those age 40+ to make over $400,000</a:t>
          </a:r>
          <a:endParaRPr lang="en-CA" sz="1100"/>
        </a:p>
      </xdr:txBody>
    </xdr:sp>
    <xdr:clientData/>
  </xdr:twoCellAnchor>
  <xdr:twoCellAnchor>
    <xdr:from>
      <xdr:col>10</xdr:col>
      <xdr:colOff>200025</xdr:colOff>
      <xdr:row>172</xdr:row>
      <xdr:rowOff>95249</xdr:rowOff>
    </xdr:from>
    <xdr:to>
      <xdr:col>15</xdr:col>
      <xdr:colOff>285750</xdr:colOff>
      <xdr:row>180</xdr:row>
      <xdr:rowOff>142874</xdr:rowOff>
    </xdr:to>
    <xdr:sp macro="" textlink="">
      <xdr:nvSpPr>
        <xdr:cNvPr id="28" name="TextBox 27">
          <a:extLst>
            <a:ext uri="{FF2B5EF4-FFF2-40B4-BE49-F238E27FC236}">
              <a16:creationId xmlns:a16="http://schemas.microsoft.com/office/drawing/2014/main" id="{394E01CC-E7B7-A5C1-F405-0AA0CCF30FE4}"/>
            </a:ext>
          </a:extLst>
        </xdr:cNvPr>
        <xdr:cNvSpPr txBox="1"/>
      </xdr:nvSpPr>
      <xdr:spPr>
        <a:xfrm>
          <a:off x="6219825" y="34423349"/>
          <a:ext cx="3076575"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Each region is fairly</a:t>
          </a:r>
          <a:r>
            <a:rPr lang="en-CA" sz="1100" baseline="0"/>
            <a:t> consistent in the number of days between orders, and the amount they will spend on products. Overall, the South makes up the largest number of orders, and are willing to (marginally) spend the most. Most popular products (produce, dairy/eggs, and snacks) are consistent in all regions.</a:t>
          </a:r>
          <a:endParaRPr lang="en-CA" sz="1100"/>
        </a:p>
      </xdr:txBody>
    </xdr:sp>
    <xdr:clientData/>
  </xdr:twoCellAnchor>
  <xdr:twoCellAnchor editAs="oneCell">
    <xdr:from>
      <xdr:col>8</xdr:col>
      <xdr:colOff>476249</xdr:colOff>
      <xdr:row>255</xdr:row>
      <xdr:rowOff>155869</xdr:rowOff>
    </xdr:from>
    <xdr:to>
      <xdr:col>18</xdr:col>
      <xdr:colOff>304800</xdr:colOff>
      <xdr:row>271</xdr:row>
      <xdr:rowOff>27426</xdr:rowOff>
    </xdr:to>
    <xdr:pic>
      <xdr:nvPicPr>
        <xdr:cNvPr id="29" name="Picture 28">
          <a:extLst>
            <a:ext uri="{FF2B5EF4-FFF2-40B4-BE49-F238E27FC236}">
              <a16:creationId xmlns:a16="http://schemas.microsoft.com/office/drawing/2014/main" id="{A23CBF8A-A0A5-1338-0767-C4A817591D41}"/>
            </a:ext>
          </a:extLst>
        </xdr:cNvPr>
        <xdr:cNvPicPr>
          <a:picLocks noChangeAspect="1"/>
        </xdr:cNvPicPr>
      </xdr:nvPicPr>
      <xdr:blipFill>
        <a:blip xmlns:r="http://schemas.openxmlformats.org/officeDocument/2006/relationships" r:embed="rId16"/>
        <a:stretch>
          <a:fillRect/>
        </a:stretch>
      </xdr:blipFill>
      <xdr:spPr>
        <a:xfrm>
          <a:off x="5314949" y="50562169"/>
          <a:ext cx="5772151" cy="2919557"/>
        </a:xfrm>
        <a:prstGeom prst="rect">
          <a:avLst/>
        </a:prstGeom>
      </xdr:spPr>
    </xdr:pic>
    <xdr:clientData/>
  </xdr:twoCellAnchor>
  <xdr:twoCellAnchor editAs="oneCell">
    <xdr:from>
      <xdr:col>0</xdr:col>
      <xdr:colOff>0</xdr:colOff>
      <xdr:row>255</xdr:row>
      <xdr:rowOff>114300</xdr:rowOff>
    </xdr:from>
    <xdr:to>
      <xdr:col>9</xdr:col>
      <xdr:colOff>171450</xdr:colOff>
      <xdr:row>271</xdr:row>
      <xdr:rowOff>30998</xdr:rowOff>
    </xdr:to>
    <xdr:pic>
      <xdr:nvPicPr>
        <xdr:cNvPr id="30" name="Picture 29">
          <a:extLst>
            <a:ext uri="{FF2B5EF4-FFF2-40B4-BE49-F238E27FC236}">
              <a16:creationId xmlns:a16="http://schemas.microsoft.com/office/drawing/2014/main" id="{026712F4-E7AC-D2D1-0599-87E14578FA5F}"/>
            </a:ext>
          </a:extLst>
        </xdr:cNvPr>
        <xdr:cNvPicPr>
          <a:picLocks noChangeAspect="1"/>
        </xdr:cNvPicPr>
      </xdr:nvPicPr>
      <xdr:blipFill>
        <a:blip xmlns:r="http://schemas.openxmlformats.org/officeDocument/2006/relationships" r:embed="rId17"/>
        <a:stretch>
          <a:fillRect/>
        </a:stretch>
      </xdr:blipFill>
      <xdr:spPr>
        <a:xfrm>
          <a:off x="0" y="50520600"/>
          <a:ext cx="5600700" cy="2964698"/>
        </a:xfrm>
        <a:prstGeom prst="rect">
          <a:avLst/>
        </a:prstGeom>
      </xdr:spPr>
    </xdr:pic>
    <xdr:clientData/>
  </xdr:twoCellAnchor>
  <xdr:twoCellAnchor editAs="oneCell">
    <xdr:from>
      <xdr:col>0</xdr:col>
      <xdr:colOff>47625</xdr:colOff>
      <xdr:row>326</xdr:row>
      <xdr:rowOff>28576</xdr:rowOff>
    </xdr:from>
    <xdr:to>
      <xdr:col>7</xdr:col>
      <xdr:colOff>124530</xdr:colOff>
      <xdr:row>345</xdr:row>
      <xdr:rowOff>28575</xdr:rowOff>
    </xdr:to>
    <xdr:pic>
      <xdr:nvPicPr>
        <xdr:cNvPr id="31" name="Picture 30">
          <a:extLst>
            <a:ext uri="{FF2B5EF4-FFF2-40B4-BE49-F238E27FC236}">
              <a16:creationId xmlns:a16="http://schemas.microsoft.com/office/drawing/2014/main" id="{E6FD6CB7-431C-1198-87C1-64B580C8562A}"/>
            </a:ext>
          </a:extLst>
        </xdr:cNvPr>
        <xdr:cNvPicPr>
          <a:picLocks noChangeAspect="1"/>
        </xdr:cNvPicPr>
      </xdr:nvPicPr>
      <xdr:blipFill>
        <a:blip xmlns:r="http://schemas.openxmlformats.org/officeDocument/2006/relationships" r:embed="rId18"/>
        <a:stretch>
          <a:fillRect/>
        </a:stretch>
      </xdr:blipFill>
      <xdr:spPr>
        <a:xfrm>
          <a:off x="47625" y="64188976"/>
          <a:ext cx="4325055" cy="3619499"/>
        </a:xfrm>
        <a:prstGeom prst="rect">
          <a:avLst/>
        </a:prstGeom>
      </xdr:spPr>
    </xdr:pic>
    <xdr:clientData/>
  </xdr:twoCellAnchor>
  <xdr:twoCellAnchor>
    <xdr:from>
      <xdr:col>0</xdr:col>
      <xdr:colOff>219075</xdr:colOff>
      <xdr:row>244</xdr:row>
      <xdr:rowOff>1</xdr:rowOff>
    </xdr:from>
    <xdr:to>
      <xdr:col>5</xdr:col>
      <xdr:colOff>323850</xdr:colOff>
      <xdr:row>247</xdr:row>
      <xdr:rowOff>114301</xdr:rowOff>
    </xdr:to>
    <xdr:sp macro="" textlink="">
      <xdr:nvSpPr>
        <xdr:cNvPr id="32" name="TextBox 31">
          <a:extLst>
            <a:ext uri="{FF2B5EF4-FFF2-40B4-BE49-F238E27FC236}">
              <a16:creationId xmlns:a16="http://schemas.microsoft.com/office/drawing/2014/main" id="{42A02D13-00EB-9542-F8A3-1599396C441E}"/>
            </a:ext>
          </a:extLst>
        </xdr:cNvPr>
        <xdr:cNvSpPr txBox="1"/>
      </xdr:nvSpPr>
      <xdr:spPr>
        <a:xfrm>
          <a:off x="219075" y="48044101"/>
          <a:ext cx="297180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39%</a:t>
          </a:r>
          <a:r>
            <a:rPr lang="en-CA" sz="1100" baseline="0"/>
            <a:t> of Instacart users are middle age (between 40 and 65), while 34% are young adults (aged 18-39) and 26% are senior (65+).</a:t>
          </a:r>
          <a:endParaRPr lang="en-CA" sz="1100"/>
        </a:p>
      </xdr:txBody>
    </xdr:sp>
    <xdr:clientData/>
  </xdr:twoCellAnchor>
  <xdr:twoCellAnchor>
    <xdr:from>
      <xdr:col>6</xdr:col>
      <xdr:colOff>428625</xdr:colOff>
      <xdr:row>243</xdr:row>
      <xdr:rowOff>152399</xdr:rowOff>
    </xdr:from>
    <xdr:to>
      <xdr:col>11</xdr:col>
      <xdr:colOff>352425</xdr:colOff>
      <xdr:row>249</xdr:row>
      <xdr:rowOff>161924</xdr:rowOff>
    </xdr:to>
    <xdr:sp macro="" textlink="">
      <xdr:nvSpPr>
        <xdr:cNvPr id="33" name="TextBox 32">
          <a:extLst>
            <a:ext uri="{FF2B5EF4-FFF2-40B4-BE49-F238E27FC236}">
              <a16:creationId xmlns:a16="http://schemas.microsoft.com/office/drawing/2014/main" id="{8E2B85C5-2C0A-4EC6-863E-BB174683FCBB}"/>
            </a:ext>
          </a:extLst>
        </xdr:cNvPr>
        <xdr:cNvSpPr txBox="1"/>
      </xdr:nvSpPr>
      <xdr:spPr>
        <a:xfrm>
          <a:off x="3990975" y="48005999"/>
          <a:ext cx="2971800"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The vast majority of users fall</a:t>
          </a:r>
          <a:r>
            <a:rPr lang="en-CA" sz="1100" baseline="0"/>
            <a:t> into the "Middle Income" category; however - it is important to note that the range used for this category was quite wide as well (income falls between $52,200 and $156,000 based on the Pew Research Center categorizations)</a:t>
          </a:r>
          <a:endParaRPr lang="en-CA" sz="1100"/>
        </a:p>
      </xdr:txBody>
    </xdr:sp>
    <xdr:clientData/>
  </xdr:twoCellAnchor>
  <xdr:twoCellAnchor>
    <xdr:from>
      <xdr:col>12</xdr:col>
      <xdr:colOff>228600</xdr:colOff>
      <xdr:row>244</xdr:row>
      <xdr:rowOff>28575</xdr:rowOff>
    </xdr:from>
    <xdr:to>
      <xdr:col>17</xdr:col>
      <xdr:colOff>209550</xdr:colOff>
      <xdr:row>248</xdr:row>
      <xdr:rowOff>76200</xdr:rowOff>
    </xdr:to>
    <xdr:sp macro="" textlink="">
      <xdr:nvSpPr>
        <xdr:cNvPr id="39" name="TextBox 38">
          <a:extLst>
            <a:ext uri="{FF2B5EF4-FFF2-40B4-BE49-F238E27FC236}">
              <a16:creationId xmlns:a16="http://schemas.microsoft.com/office/drawing/2014/main" id="{BD45CB04-CA61-47CA-85E5-8876789EAE32}"/>
            </a:ext>
          </a:extLst>
        </xdr:cNvPr>
        <xdr:cNvSpPr txBox="1"/>
      </xdr:nvSpPr>
      <xdr:spPr>
        <a:xfrm>
          <a:off x="7429500" y="48072675"/>
          <a:ext cx="2971800"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75% of Instacart</a:t>
          </a:r>
          <a:r>
            <a:rPr lang="en-CA" sz="1100" baseline="0"/>
            <a:t> users have more than 1 dependant. For the purpose of this analysis, we've assumed "dependants" mean children, however this may not always be the case.</a:t>
          </a:r>
          <a:endParaRPr lang="en-CA" sz="1100"/>
        </a:p>
      </xdr:txBody>
    </xdr:sp>
    <xdr:clientData/>
  </xdr:twoCellAnchor>
  <xdr:twoCellAnchor>
    <xdr:from>
      <xdr:col>1</xdr:col>
      <xdr:colOff>676275</xdr:colOff>
      <xdr:row>250</xdr:row>
      <xdr:rowOff>142876</xdr:rowOff>
    </xdr:from>
    <xdr:to>
      <xdr:col>12</xdr:col>
      <xdr:colOff>152400</xdr:colOff>
      <xdr:row>252</xdr:row>
      <xdr:rowOff>28576</xdr:rowOff>
    </xdr:to>
    <xdr:sp macro="" textlink="">
      <xdr:nvSpPr>
        <xdr:cNvPr id="41" name="TextBox 40">
          <a:extLst>
            <a:ext uri="{FF2B5EF4-FFF2-40B4-BE49-F238E27FC236}">
              <a16:creationId xmlns:a16="http://schemas.microsoft.com/office/drawing/2014/main" id="{475877CB-67B7-C946-BA22-38382CC15C2B}"/>
            </a:ext>
          </a:extLst>
        </xdr:cNvPr>
        <xdr:cNvSpPr txBox="1"/>
      </xdr:nvSpPr>
      <xdr:spPr>
        <a:xfrm>
          <a:off x="942975" y="49329976"/>
          <a:ext cx="6410325"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Looking at these variables, it seems a</a:t>
          </a:r>
          <a:r>
            <a:rPr lang="en-CA" sz="1100" baseline="0"/>
            <a:t> primary user group of Instacart is Middle-Age, Middle-Income families. </a:t>
          </a:r>
          <a:endParaRPr lang="en-CA" sz="1100"/>
        </a:p>
      </xdr:txBody>
    </xdr:sp>
    <xdr:clientData/>
  </xdr:twoCellAnchor>
  <xdr:twoCellAnchor>
    <xdr:from>
      <xdr:col>1</xdr:col>
      <xdr:colOff>142875</xdr:colOff>
      <xdr:row>272</xdr:row>
      <xdr:rowOff>28575</xdr:rowOff>
    </xdr:from>
    <xdr:to>
      <xdr:col>16</xdr:col>
      <xdr:colOff>352425</xdr:colOff>
      <xdr:row>274</xdr:row>
      <xdr:rowOff>161925</xdr:rowOff>
    </xdr:to>
    <xdr:sp macro="" textlink="">
      <xdr:nvSpPr>
        <xdr:cNvPr id="43" name="TextBox 42">
          <a:extLst>
            <a:ext uri="{FF2B5EF4-FFF2-40B4-BE49-F238E27FC236}">
              <a16:creationId xmlns:a16="http://schemas.microsoft.com/office/drawing/2014/main" id="{ADAFE156-3D76-445C-AB87-42F04794460A}"/>
            </a:ext>
          </a:extLst>
        </xdr:cNvPr>
        <xdr:cNvSpPr txBox="1"/>
      </xdr:nvSpPr>
      <xdr:spPr>
        <a:xfrm>
          <a:off x="409575" y="53673375"/>
          <a:ext cx="954405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The</a:t>
          </a:r>
          <a:r>
            <a:rPr lang="en-CA" sz="1100" baseline="0"/>
            <a:t> above stacked bar charts show the preferences of Instacart users that have children versus those that don't have children. Interestingly, preferences largely stay the same regardless of number of depedenants.</a:t>
          </a:r>
          <a:endParaRPr lang="en-CA" sz="1100"/>
        </a:p>
      </xdr:txBody>
    </xdr:sp>
    <xdr:clientData/>
  </xdr:twoCellAnchor>
  <xdr:twoCellAnchor>
    <xdr:from>
      <xdr:col>9</xdr:col>
      <xdr:colOff>447676</xdr:colOff>
      <xdr:row>277</xdr:row>
      <xdr:rowOff>47624</xdr:rowOff>
    </xdr:from>
    <xdr:to>
      <xdr:col>16</xdr:col>
      <xdr:colOff>161926</xdr:colOff>
      <xdr:row>281</xdr:row>
      <xdr:rowOff>38099</xdr:rowOff>
    </xdr:to>
    <xdr:sp macro="" textlink="">
      <xdr:nvSpPr>
        <xdr:cNvPr id="44" name="TextBox 43">
          <a:extLst>
            <a:ext uri="{FF2B5EF4-FFF2-40B4-BE49-F238E27FC236}">
              <a16:creationId xmlns:a16="http://schemas.microsoft.com/office/drawing/2014/main" id="{295B2BF4-720B-4D53-9577-213500948952}"/>
            </a:ext>
          </a:extLst>
        </xdr:cNvPr>
        <xdr:cNvSpPr txBox="1"/>
      </xdr:nvSpPr>
      <xdr:spPr>
        <a:xfrm>
          <a:off x="5876926" y="54644924"/>
          <a:ext cx="3886200"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Whether or not a user has children does not appear to have a significant affect on how often they order or the amount that is spent.</a:t>
          </a:r>
        </a:p>
      </xdr:txBody>
    </xdr:sp>
    <xdr:clientData/>
  </xdr:twoCellAnchor>
  <xdr:twoCellAnchor>
    <xdr:from>
      <xdr:col>9</xdr:col>
      <xdr:colOff>495300</xdr:colOff>
      <xdr:row>285</xdr:row>
      <xdr:rowOff>152400</xdr:rowOff>
    </xdr:from>
    <xdr:to>
      <xdr:col>16</xdr:col>
      <xdr:colOff>209550</xdr:colOff>
      <xdr:row>289</xdr:row>
      <xdr:rowOff>142875</xdr:rowOff>
    </xdr:to>
    <xdr:sp macro="" textlink="">
      <xdr:nvSpPr>
        <xdr:cNvPr id="45" name="TextBox 44">
          <a:extLst>
            <a:ext uri="{FF2B5EF4-FFF2-40B4-BE49-F238E27FC236}">
              <a16:creationId xmlns:a16="http://schemas.microsoft.com/office/drawing/2014/main" id="{C16FE80A-8AD1-4557-BB73-F93CB4D87B92}"/>
            </a:ext>
          </a:extLst>
        </xdr:cNvPr>
        <xdr:cNvSpPr txBox="1"/>
      </xdr:nvSpPr>
      <xdr:spPr>
        <a:xfrm>
          <a:off x="5924550" y="56273700"/>
          <a:ext cx="3886200"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While</a:t>
          </a:r>
          <a:r>
            <a:rPr lang="en-CA" sz="1100" baseline="0"/>
            <a:t> differences are marginal, seniors actually have the fewest days between orders and spend the most.</a:t>
          </a:r>
          <a:endParaRPr lang="en-CA" sz="1100"/>
        </a:p>
      </xdr:txBody>
    </xdr:sp>
    <xdr:clientData/>
  </xdr:twoCellAnchor>
  <xdr:twoCellAnchor>
    <xdr:from>
      <xdr:col>9</xdr:col>
      <xdr:colOff>447675</xdr:colOff>
      <xdr:row>295</xdr:row>
      <xdr:rowOff>57150</xdr:rowOff>
    </xdr:from>
    <xdr:to>
      <xdr:col>16</xdr:col>
      <xdr:colOff>161925</xdr:colOff>
      <xdr:row>298</xdr:row>
      <xdr:rowOff>238125</xdr:rowOff>
    </xdr:to>
    <xdr:sp macro="" textlink="">
      <xdr:nvSpPr>
        <xdr:cNvPr id="46" name="TextBox 45">
          <a:extLst>
            <a:ext uri="{FF2B5EF4-FFF2-40B4-BE49-F238E27FC236}">
              <a16:creationId xmlns:a16="http://schemas.microsoft.com/office/drawing/2014/main" id="{B580727D-D89A-4F1D-BA9E-A1510254FD9A}"/>
            </a:ext>
          </a:extLst>
        </xdr:cNvPr>
        <xdr:cNvSpPr txBox="1"/>
      </xdr:nvSpPr>
      <xdr:spPr>
        <a:xfrm>
          <a:off x="5876925" y="58083450"/>
          <a:ext cx="3886200"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High income users place orders</a:t>
          </a:r>
          <a:r>
            <a:rPr lang="en-CA" sz="1100" baseline="0"/>
            <a:t> more frequently, but there is not a large difference between what they spend on products versus middle income users.</a:t>
          </a:r>
          <a:endParaRPr lang="en-CA" sz="1100"/>
        </a:p>
      </xdr:txBody>
    </xdr:sp>
    <xdr:clientData/>
  </xdr:twoCellAnchor>
  <xdr:twoCellAnchor>
    <xdr:from>
      <xdr:col>9</xdr:col>
      <xdr:colOff>438150</xdr:colOff>
      <xdr:row>304</xdr:row>
      <xdr:rowOff>66675</xdr:rowOff>
    </xdr:from>
    <xdr:to>
      <xdr:col>16</xdr:col>
      <xdr:colOff>152400</xdr:colOff>
      <xdr:row>308</xdr:row>
      <xdr:rowOff>57150</xdr:rowOff>
    </xdr:to>
    <xdr:sp macro="" textlink="">
      <xdr:nvSpPr>
        <xdr:cNvPr id="47" name="TextBox 46">
          <a:extLst>
            <a:ext uri="{FF2B5EF4-FFF2-40B4-BE49-F238E27FC236}">
              <a16:creationId xmlns:a16="http://schemas.microsoft.com/office/drawing/2014/main" id="{BC783D25-9CF7-42BF-BBBA-49375E5B850F}"/>
            </a:ext>
          </a:extLst>
        </xdr:cNvPr>
        <xdr:cNvSpPr txBox="1"/>
      </xdr:nvSpPr>
      <xdr:spPr>
        <a:xfrm>
          <a:off x="5867400" y="59921775"/>
          <a:ext cx="3886200"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Orders for alcohol, babies,</a:t>
          </a:r>
          <a:r>
            <a:rPr lang="en-CA" sz="1100" baseline="0"/>
            <a:t> and bulk goods are ordered most frequently, and users pay the most for meat/seafood, dairy and eggs, and bulk goods.</a:t>
          </a:r>
          <a:endParaRPr lang="en-CA" sz="1100"/>
        </a:p>
      </xdr:txBody>
    </xdr:sp>
    <xdr:clientData/>
  </xdr:twoCellAnchor>
  <xdr:twoCellAnchor>
    <xdr:from>
      <xdr:col>5</xdr:col>
      <xdr:colOff>190500</xdr:colOff>
      <xdr:row>345</xdr:row>
      <xdr:rowOff>171450</xdr:rowOff>
    </xdr:from>
    <xdr:to>
      <xdr:col>16</xdr:col>
      <xdr:colOff>504825</xdr:colOff>
      <xdr:row>347</xdr:row>
      <xdr:rowOff>104775</xdr:rowOff>
    </xdr:to>
    <xdr:sp macro="" textlink="">
      <xdr:nvSpPr>
        <xdr:cNvPr id="48" name="TextBox 47">
          <a:extLst>
            <a:ext uri="{FF2B5EF4-FFF2-40B4-BE49-F238E27FC236}">
              <a16:creationId xmlns:a16="http://schemas.microsoft.com/office/drawing/2014/main" id="{4E3004F5-DFDC-412C-9838-0922BF588326}"/>
            </a:ext>
          </a:extLst>
        </xdr:cNvPr>
        <xdr:cNvSpPr txBox="1"/>
      </xdr:nvSpPr>
      <xdr:spPr>
        <a:xfrm>
          <a:off x="3057525" y="67951350"/>
          <a:ext cx="704850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Regionally speaking, the "middle-age,</a:t>
          </a:r>
          <a:r>
            <a:rPr lang="en-CA" sz="1100" baseline="0"/>
            <a:t> middle income with children" classification remains consistent across all regions.</a:t>
          </a:r>
          <a:endParaRPr lang="en-CA" sz="1100"/>
        </a:p>
      </xdr:txBody>
    </xdr:sp>
    <xdr:clientData/>
  </xdr:twoCellAnchor>
  <xdr:twoCellAnchor editAs="oneCell">
    <xdr:from>
      <xdr:col>1</xdr:col>
      <xdr:colOff>57150</xdr:colOff>
      <xdr:row>13</xdr:row>
      <xdr:rowOff>9525</xdr:rowOff>
    </xdr:from>
    <xdr:to>
      <xdr:col>6</xdr:col>
      <xdr:colOff>180975</xdr:colOff>
      <xdr:row>26</xdr:row>
      <xdr:rowOff>175625</xdr:rowOff>
    </xdr:to>
    <xdr:pic>
      <xdr:nvPicPr>
        <xdr:cNvPr id="49" name="Picture 48">
          <a:extLst>
            <a:ext uri="{FF2B5EF4-FFF2-40B4-BE49-F238E27FC236}">
              <a16:creationId xmlns:a16="http://schemas.microsoft.com/office/drawing/2014/main" id="{067149ED-FCB6-4157-8C7B-DE4AC5D67840}"/>
            </a:ext>
          </a:extLst>
        </xdr:cNvPr>
        <xdr:cNvPicPr>
          <a:picLocks noChangeAspect="1"/>
        </xdr:cNvPicPr>
      </xdr:nvPicPr>
      <xdr:blipFill>
        <a:blip xmlns:r="http://schemas.openxmlformats.org/officeDocument/2006/relationships" r:embed="rId19"/>
        <a:stretch>
          <a:fillRect/>
        </a:stretch>
      </xdr:blipFill>
      <xdr:spPr>
        <a:xfrm>
          <a:off x="323850" y="2743200"/>
          <a:ext cx="3419475" cy="26426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0</xdr:col>
      <xdr:colOff>76200</xdr:colOff>
      <xdr:row>16</xdr:row>
      <xdr:rowOff>9525</xdr:rowOff>
    </xdr:from>
    <xdr:to>
      <xdr:col>6</xdr:col>
      <xdr:colOff>276225</xdr:colOff>
      <xdr:row>29</xdr:row>
      <xdr:rowOff>175625</xdr:rowOff>
    </xdr:to>
    <xdr:pic>
      <xdr:nvPicPr>
        <xdr:cNvPr id="7" name="Picture 6">
          <a:extLst>
            <a:ext uri="{FF2B5EF4-FFF2-40B4-BE49-F238E27FC236}">
              <a16:creationId xmlns:a16="http://schemas.microsoft.com/office/drawing/2014/main" id="{E4B2F48E-3B8E-428E-A43C-9589E7521E6C}"/>
            </a:ext>
          </a:extLst>
        </xdr:cNvPr>
        <xdr:cNvPicPr>
          <a:picLocks noChangeAspect="1"/>
        </xdr:cNvPicPr>
      </xdr:nvPicPr>
      <xdr:blipFill>
        <a:blip xmlns:r="http://schemas.openxmlformats.org/officeDocument/2006/relationships" r:embed="rId2"/>
        <a:stretch>
          <a:fillRect/>
        </a:stretch>
      </xdr:blipFill>
      <xdr:spPr>
        <a:xfrm>
          <a:off x="76200" y="3657600"/>
          <a:ext cx="3419475" cy="2642600"/>
        </a:xfrm>
        <a:prstGeom prst="rect">
          <a:avLst/>
        </a:prstGeom>
      </xdr:spPr>
    </xdr:pic>
    <xdr:clientData/>
  </xdr:twoCellAnchor>
  <xdr:twoCellAnchor editAs="oneCell">
    <xdr:from>
      <xdr:col>7</xdr:col>
      <xdr:colOff>95251</xdr:colOff>
      <xdr:row>16</xdr:row>
      <xdr:rowOff>19050</xdr:rowOff>
    </xdr:from>
    <xdr:to>
      <xdr:col>12</xdr:col>
      <xdr:colOff>323851</xdr:colOff>
      <xdr:row>29</xdr:row>
      <xdr:rowOff>171450</xdr:rowOff>
    </xdr:to>
    <xdr:pic>
      <xdr:nvPicPr>
        <xdr:cNvPr id="8" name="Picture 7">
          <a:extLst>
            <a:ext uri="{FF2B5EF4-FFF2-40B4-BE49-F238E27FC236}">
              <a16:creationId xmlns:a16="http://schemas.microsoft.com/office/drawing/2014/main" id="{1BFEA8D1-A0B1-4B43-BFA3-76B604DAA44F}"/>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441" t="7801" r="6805" b="3844"/>
        <a:stretch/>
      </xdr:blipFill>
      <xdr:spPr>
        <a:xfrm>
          <a:off x="95251" y="6181725"/>
          <a:ext cx="3600450" cy="2628900"/>
        </a:xfrm>
        <a:prstGeom prst="rect">
          <a:avLst/>
        </a:prstGeom>
      </xdr:spPr>
    </xdr:pic>
    <xdr:clientData/>
  </xdr:twoCellAnchor>
  <xdr:twoCellAnchor editAs="oneCell">
    <xdr:from>
      <xdr:col>1</xdr:col>
      <xdr:colOff>150001</xdr:colOff>
      <xdr:row>39</xdr:row>
      <xdr:rowOff>9525</xdr:rowOff>
    </xdr:from>
    <xdr:to>
      <xdr:col>7</xdr:col>
      <xdr:colOff>228601</xdr:colOff>
      <xdr:row>52</xdr:row>
      <xdr:rowOff>114405</xdr:rowOff>
    </xdr:to>
    <xdr:pic>
      <xdr:nvPicPr>
        <xdr:cNvPr id="9" name="Picture 8">
          <a:extLst>
            <a:ext uri="{FF2B5EF4-FFF2-40B4-BE49-F238E27FC236}">
              <a16:creationId xmlns:a16="http://schemas.microsoft.com/office/drawing/2014/main" id="{A357C846-17E7-4196-87E4-BB41465D6D4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8383" r="3589"/>
        <a:stretch/>
      </xdr:blipFill>
      <xdr:spPr>
        <a:xfrm>
          <a:off x="416701" y="9201150"/>
          <a:ext cx="3621900" cy="2581380"/>
        </a:xfrm>
        <a:prstGeom prst="rect">
          <a:avLst/>
        </a:prstGeom>
      </xdr:spPr>
    </xdr:pic>
    <xdr:clientData/>
  </xdr:twoCellAnchor>
  <xdr:twoCellAnchor editAs="oneCell">
    <xdr:from>
      <xdr:col>8</xdr:col>
      <xdr:colOff>66675</xdr:colOff>
      <xdr:row>39</xdr:row>
      <xdr:rowOff>9524</xdr:rowOff>
    </xdr:from>
    <xdr:to>
      <xdr:col>13</xdr:col>
      <xdr:colOff>390524</xdr:colOff>
      <xdr:row>53</xdr:row>
      <xdr:rowOff>63943</xdr:rowOff>
    </xdr:to>
    <xdr:pic>
      <xdr:nvPicPr>
        <xdr:cNvPr id="10" name="Picture 9">
          <a:extLst>
            <a:ext uri="{FF2B5EF4-FFF2-40B4-BE49-F238E27FC236}">
              <a16:creationId xmlns:a16="http://schemas.microsoft.com/office/drawing/2014/main" id="{79295A12-86FA-4B02-A417-E1F36055A2F9}"/>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6047" r="4308"/>
        <a:stretch/>
      </xdr:blipFill>
      <xdr:spPr>
        <a:xfrm>
          <a:off x="4467225" y="9201149"/>
          <a:ext cx="3695699" cy="2721419"/>
        </a:xfrm>
        <a:prstGeom prst="rect">
          <a:avLst/>
        </a:prstGeom>
      </xdr:spPr>
    </xdr:pic>
    <xdr:clientData/>
  </xdr:twoCellAnchor>
  <xdr:twoCellAnchor editAs="oneCell">
    <xdr:from>
      <xdr:col>1</xdr:col>
      <xdr:colOff>9526</xdr:colOff>
      <xdr:row>60</xdr:row>
      <xdr:rowOff>47625</xdr:rowOff>
    </xdr:from>
    <xdr:to>
      <xdr:col>7</xdr:col>
      <xdr:colOff>342900</xdr:colOff>
      <xdr:row>74</xdr:row>
      <xdr:rowOff>162433</xdr:rowOff>
    </xdr:to>
    <xdr:pic>
      <xdr:nvPicPr>
        <xdr:cNvPr id="11" name="Picture 10">
          <a:extLst>
            <a:ext uri="{FF2B5EF4-FFF2-40B4-BE49-F238E27FC236}">
              <a16:creationId xmlns:a16="http://schemas.microsoft.com/office/drawing/2014/main" id="{C6538AC6-13F9-469D-A77A-32D0572188CE}"/>
            </a:ext>
          </a:extLst>
        </xdr:cNvPr>
        <xdr:cNvPicPr>
          <a:picLocks noChangeAspect="1"/>
        </xdr:cNvPicPr>
      </xdr:nvPicPr>
      <xdr:blipFill>
        <a:blip xmlns:r="http://schemas.openxmlformats.org/officeDocument/2006/relationships" r:embed="rId6"/>
        <a:stretch>
          <a:fillRect/>
        </a:stretch>
      </xdr:blipFill>
      <xdr:spPr>
        <a:xfrm>
          <a:off x="276226" y="17897475"/>
          <a:ext cx="3876674" cy="3696208"/>
        </a:xfrm>
        <a:prstGeom prst="rect">
          <a:avLst/>
        </a:prstGeom>
      </xdr:spPr>
    </xdr:pic>
    <xdr:clientData/>
  </xdr:twoCellAnchor>
  <xdr:twoCellAnchor editAs="oneCell">
    <xdr:from>
      <xdr:col>1</xdr:col>
      <xdr:colOff>28575</xdr:colOff>
      <xdr:row>82</xdr:row>
      <xdr:rowOff>76200</xdr:rowOff>
    </xdr:from>
    <xdr:to>
      <xdr:col>8</xdr:col>
      <xdr:colOff>19050</xdr:colOff>
      <xdr:row>102</xdr:row>
      <xdr:rowOff>39212</xdr:rowOff>
    </xdr:to>
    <xdr:pic>
      <xdr:nvPicPr>
        <xdr:cNvPr id="12" name="Picture 11">
          <a:extLst>
            <a:ext uri="{FF2B5EF4-FFF2-40B4-BE49-F238E27FC236}">
              <a16:creationId xmlns:a16="http://schemas.microsoft.com/office/drawing/2014/main" id="{C0F5EFAA-D8D9-4045-96B7-216C2AD9711B}"/>
            </a:ext>
          </a:extLst>
        </xdr:cNvPr>
        <xdr:cNvPicPr>
          <a:picLocks noChangeAspect="1"/>
        </xdr:cNvPicPr>
      </xdr:nvPicPr>
      <xdr:blipFill>
        <a:blip xmlns:r="http://schemas.openxmlformats.org/officeDocument/2006/relationships" r:embed="rId7"/>
        <a:stretch>
          <a:fillRect/>
        </a:stretch>
      </xdr:blipFill>
      <xdr:spPr>
        <a:xfrm>
          <a:off x="295275" y="19297650"/>
          <a:ext cx="4124325" cy="4020662"/>
        </a:xfrm>
        <a:prstGeom prst="rect">
          <a:avLst/>
        </a:prstGeom>
      </xdr:spPr>
    </xdr:pic>
    <xdr:clientData/>
  </xdr:twoCellAnchor>
  <xdr:twoCellAnchor editAs="oneCell">
    <xdr:from>
      <xdr:col>1</xdr:col>
      <xdr:colOff>95249</xdr:colOff>
      <xdr:row>118</xdr:row>
      <xdr:rowOff>28575</xdr:rowOff>
    </xdr:from>
    <xdr:to>
      <xdr:col>7</xdr:col>
      <xdr:colOff>123824</xdr:colOff>
      <xdr:row>134</xdr:row>
      <xdr:rowOff>109949</xdr:rowOff>
    </xdr:to>
    <xdr:pic>
      <xdr:nvPicPr>
        <xdr:cNvPr id="13" name="Picture 12">
          <a:extLst>
            <a:ext uri="{FF2B5EF4-FFF2-40B4-BE49-F238E27FC236}">
              <a16:creationId xmlns:a16="http://schemas.microsoft.com/office/drawing/2014/main" id="{E82B2BBE-5907-461E-88EB-8D28B136FC96}"/>
            </a:ext>
          </a:extLst>
        </xdr:cNvPr>
        <xdr:cNvPicPr>
          <a:picLocks noChangeAspect="1"/>
        </xdr:cNvPicPr>
      </xdr:nvPicPr>
      <xdr:blipFill rotWithShape="1">
        <a:blip xmlns:r="http://schemas.openxmlformats.org/officeDocument/2006/relationships" r:embed="rId8"/>
        <a:srcRect t="1161" b="1"/>
        <a:stretch/>
      </xdr:blipFill>
      <xdr:spPr>
        <a:xfrm>
          <a:off x="361949" y="27632025"/>
          <a:ext cx="3571875" cy="3243674"/>
        </a:xfrm>
        <a:prstGeom prst="rect">
          <a:avLst/>
        </a:prstGeom>
      </xdr:spPr>
    </xdr:pic>
    <xdr:clientData/>
  </xdr:twoCellAnchor>
  <xdr:twoCellAnchor editAs="oneCell">
    <xdr:from>
      <xdr:col>0</xdr:col>
      <xdr:colOff>19050</xdr:colOff>
      <xdr:row>140</xdr:row>
      <xdr:rowOff>180975</xdr:rowOff>
    </xdr:from>
    <xdr:to>
      <xdr:col>9</xdr:col>
      <xdr:colOff>675140</xdr:colOff>
      <xdr:row>156</xdr:row>
      <xdr:rowOff>29175</xdr:rowOff>
    </xdr:to>
    <xdr:pic>
      <xdr:nvPicPr>
        <xdr:cNvPr id="14" name="Picture 13">
          <a:extLst>
            <a:ext uri="{FF2B5EF4-FFF2-40B4-BE49-F238E27FC236}">
              <a16:creationId xmlns:a16="http://schemas.microsoft.com/office/drawing/2014/main" id="{161FE9FD-B9D8-471C-982F-CA941251CEA4}"/>
            </a:ext>
          </a:extLst>
        </xdr:cNvPr>
        <xdr:cNvPicPr>
          <a:picLocks noChangeAspect="1"/>
        </xdr:cNvPicPr>
      </xdr:nvPicPr>
      <xdr:blipFill>
        <a:blip xmlns:r="http://schemas.openxmlformats.org/officeDocument/2006/relationships" r:embed="rId9"/>
        <a:stretch>
          <a:fillRect/>
        </a:stretch>
      </xdr:blipFill>
      <xdr:spPr>
        <a:xfrm>
          <a:off x="19050" y="32908875"/>
          <a:ext cx="5647190" cy="3010500"/>
        </a:xfrm>
        <a:prstGeom prst="rect">
          <a:avLst/>
        </a:prstGeom>
      </xdr:spPr>
    </xdr:pic>
    <xdr:clientData/>
  </xdr:twoCellAnchor>
  <xdr:twoCellAnchor editAs="oneCell">
    <xdr:from>
      <xdr:col>0</xdr:col>
      <xdr:colOff>114300</xdr:colOff>
      <xdr:row>162</xdr:row>
      <xdr:rowOff>76200</xdr:rowOff>
    </xdr:from>
    <xdr:to>
      <xdr:col>8</xdr:col>
      <xdr:colOff>80022</xdr:colOff>
      <xdr:row>179</xdr:row>
      <xdr:rowOff>112404</xdr:rowOff>
    </xdr:to>
    <xdr:pic>
      <xdr:nvPicPr>
        <xdr:cNvPr id="15" name="Picture 14">
          <a:extLst>
            <a:ext uri="{FF2B5EF4-FFF2-40B4-BE49-F238E27FC236}">
              <a16:creationId xmlns:a16="http://schemas.microsoft.com/office/drawing/2014/main" id="{757F0BEA-CE03-405C-ABB4-C8E3C94737F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14300" y="37347525"/>
          <a:ext cx="4366272" cy="3274704"/>
        </a:xfrm>
        <a:prstGeom prst="rect">
          <a:avLst/>
        </a:prstGeom>
      </xdr:spPr>
    </xdr:pic>
    <xdr:clientData/>
  </xdr:twoCellAnchor>
  <xdr:twoCellAnchor editAs="oneCell">
    <xdr:from>
      <xdr:col>8</xdr:col>
      <xdr:colOff>114300</xdr:colOff>
      <xdr:row>162</xdr:row>
      <xdr:rowOff>85725</xdr:rowOff>
    </xdr:from>
    <xdr:to>
      <xdr:col>14</xdr:col>
      <xdr:colOff>381000</xdr:colOff>
      <xdr:row>179</xdr:row>
      <xdr:rowOff>19050</xdr:rowOff>
    </xdr:to>
    <xdr:pic>
      <xdr:nvPicPr>
        <xdr:cNvPr id="16" name="Picture 15">
          <a:extLst>
            <a:ext uri="{FF2B5EF4-FFF2-40B4-BE49-F238E27FC236}">
              <a16:creationId xmlns:a16="http://schemas.microsoft.com/office/drawing/2014/main" id="{63F080B4-FB04-453A-8B6C-AEDE886D93E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514850" y="37357050"/>
          <a:ext cx="4229100" cy="3171825"/>
        </a:xfrm>
        <a:prstGeom prst="rect">
          <a:avLst/>
        </a:prstGeom>
      </xdr:spPr>
    </xdr:pic>
    <xdr:clientData/>
  </xdr:twoCellAnchor>
  <xdr:twoCellAnchor editAs="oneCell">
    <xdr:from>
      <xdr:col>0</xdr:col>
      <xdr:colOff>228600</xdr:colOff>
      <xdr:row>182</xdr:row>
      <xdr:rowOff>85725</xdr:rowOff>
    </xdr:from>
    <xdr:to>
      <xdr:col>6</xdr:col>
      <xdr:colOff>488950</xdr:colOff>
      <xdr:row>196</xdr:row>
      <xdr:rowOff>28576</xdr:rowOff>
    </xdr:to>
    <xdr:pic>
      <xdr:nvPicPr>
        <xdr:cNvPr id="17" name="Picture 16">
          <a:extLst>
            <a:ext uri="{FF2B5EF4-FFF2-40B4-BE49-F238E27FC236}">
              <a16:creationId xmlns:a16="http://schemas.microsoft.com/office/drawing/2014/main" id="{FD707FAC-6F90-4D4A-8AFA-C43D2C1FB6D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28600" y="41433750"/>
          <a:ext cx="3479800" cy="2609851"/>
        </a:xfrm>
        <a:prstGeom prst="rect">
          <a:avLst/>
        </a:prstGeom>
      </xdr:spPr>
    </xdr:pic>
    <xdr:clientData/>
  </xdr:twoCellAnchor>
  <xdr:twoCellAnchor editAs="oneCell">
    <xdr:from>
      <xdr:col>11</xdr:col>
      <xdr:colOff>531000</xdr:colOff>
      <xdr:row>183</xdr:row>
      <xdr:rowOff>41530</xdr:rowOff>
    </xdr:from>
    <xdr:to>
      <xdr:col>17</xdr:col>
      <xdr:colOff>399427</xdr:colOff>
      <xdr:row>196</xdr:row>
      <xdr:rowOff>123826</xdr:rowOff>
    </xdr:to>
    <xdr:pic>
      <xdr:nvPicPr>
        <xdr:cNvPr id="18" name="Picture 17">
          <a:extLst>
            <a:ext uri="{FF2B5EF4-FFF2-40B4-BE49-F238E27FC236}">
              <a16:creationId xmlns:a16="http://schemas.microsoft.com/office/drawing/2014/main" id="{C46E6E8C-BF1A-45EF-B8F4-B20DE4BF0DAE}"/>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122300" y="41580055"/>
          <a:ext cx="3411727" cy="2558796"/>
        </a:xfrm>
        <a:prstGeom prst="rect">
          <a:avLst/>
        </a:prstGeom>
      </xdr:spPr>
    </xdr:pic>
    <xdr:clientData/>
  </xdr:twoCellAnchor>
  <xdr:twoCellAnchor editAs="oneCell">
    <xdr:from>
      <xdr:col>6</xdr:col>
      <xdr:colOff>571500</xdr:colOff>
      <xdr:row>183</xdr:row>
      <xdr:rowOff>47626</xdr:rowOff>
    </xdr:from>
    <xdr:to>
      <xdr:col>11</xdr:col>
      <xdr:colOff>514350</xdr:colOff>
      <xdr:row>196</xdr:row>
      <xdr:rowOff>57151</xdr:rowOff>
    </xdr:to>
    <xdr:pic>
      <xdr:nvPicPr>
        <xdr:cNvPr id="19" name="Picture 18">
          <a:extLst>
            <a:ext uri="{FF2B5EF4-FFF2-40B4-BE49-F238E27FC236}">
              <a16:creationId xmlns:a16="http://schemas.microsoft.com/office/drawing/2014/main" id="{484D77EE-1A81-42CC-8472-11969D78CF1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790950" y="41586151"/>
          <a:ext cx="3314700" cy="2486025"/>
        </a:xfrm>
        <a:prstGeom prst="rect">
          <a:avLst/>
        </a:prstGeom>
      </xdr:spPr>
    </xdr:pic>
    <xdr:clientData/>
  </xdr:twoCellAnchor>
  <xdr:twoCellAnchor editAs="oneCell">
    <xdr:from>
      <xdr:col>12</xdr:col>
      <xdr:colOff>209550</xdr:colOff>
      <xdr:row>194</xdr:row>
      <xdr:rowOff>171451</xdr:rowOff>
    </xdr:from>
    <xdr:to>
      <xdr:col>17</xdr:col>
      <xdr:colOff>458057</xdr:colOff>
      <xdr:row>209</xdr:row>
      <xdr:rowOff>57151</xdr:rowOff>
    </xdr:to>
    <xdr:pic>
      <xdr:nvPicPr>
        <xdr:cNvPr id="20" name="Picture 19">
          <a:extLst>
            <a:ext uri="{FF2B5EF4-FFF2-40B4-BE49-F238E27FC236}">
              <a16:creationId xmlns:a16="http://schemas.microsoft.com/office/drawing/2014/main" id="{C7620A7B-AF05-4F7E-8C68-BD75EBE67989}"/>
            </a:ext>
          </a:extLst>
        </xdr:cNvPr>
        <xdr:cNvPicPr>
          <a:picLocks noChangeAspect="1"/>
        </xdr:cNvPicPr>
      </xdr:nvPicPr>
      <xdr:blipFill>
        <a:blip xmlns:r="http://schemas.openxmlformats.org/officeDocument/2006/relationships" r:embed="rId15"/>
        <a:stretch>
          <a:fillRect/>
        </a:stretch>
      </xdr:blipFill>
      <xdr:spPr>
        <a:xfrm>
          <a:off x="7391400" y="43805476"/>
          <a:ext cx="3201257" cy="2743200"/>
        </a:xfrm>
        <a:prstGeom prst="rect">
          <a:avLst/>
        </a:prstGeom>
      </xdr:spPr>
    </xdr:pic>
    <xdr:clientData/>
  </xdr:twoCellAnchor>
  <xdr:twoCellAnchor editAs="oneCell">
    <xdr:from>
      <xdr:col>7</xdr:col>
      <xdr:colOff>76200</xdr:colOff>
      <xdr:row>195</xdr:row>
      <xdr:rowOff>14713</xdr:rowOff>
    </xdr:from>
    <xdr:to>
      <xdr:col>11</xdr:col>
      <xdr:colOff>513853</xdr:colOff>
      <xdr:row>209</xdr:row>
      <xdr:rowOff>72666</xdr:rowOff>
    </xdr:to>
    <xdr:pic>
      <xdr:nvPicPr>
        <xdr:cNvPr id="21" name="Picture 20">
          <a:extLst>
            <a:ext uri="{FF2B5EF4-FFF2-40B4-BE49-F238E27FC236}">
              <a16:creationId xmlns:a16="http://schemas.microsoft.com/office/drawing/2014/main" id="{91E6F68A-E688-461B-B60E-FC3611D66CF6}"/>
            </a:ext>
          </a:extLst>
        </xdr:cNvPr>
        <xdr:cNvPicPr>
          <a:picLocks noChangeAspect="1"/>
        </xdr:cNvPicPr>
      </xdr:nvPicPr>
      <xdr:blipFill rotWithShape="1">
        <a:blip xmlns:r="http://schemas.openxmlformats.org/officeDocument/2006/relationships" r:embed="rId16"/>
        <a:srcRect t="5755"/>
        <a:stretch/>
      </xdr:blipFill>
      <xdr:spPr>
        <a:xfrm>
          <a:off x="3886200" y="43839238"/>
          <a:ext cx="3218953" cy="2724953"/>
        </a:xfrm>
        <a:prstGeom prst="rect">
          <a:avLst/>
        </a:prstGeom>
      </xdr:spPr>
    </xdr:pic>
    <xdr:clientData/>
  </xdr:twoCellAnchor>
  <xdr:twoCellAnchor editAs="oneCell">
    <xdr:from>
      <xdr:col>1</xdr:col>
      <xdr:colOff>28576</xdr:colOff>
      <xdr:row>195</xdr:row>
      <xdr:rowOff>24240</xdr:rowOff>
    </xdr:from>
    <xdr:to>
      <xdr:col>6</xdr:col>
      <xdr:colOff>331958</xdr:colOff>
      <xdr:row>209</xdr:row>
      <xdr:rowOff>82192</xdr:rowOff>
    </xdr:to>
    <xdr:pic>
      <xdr:nvPicPr>
        <xdr:cNvPr id="22" name="Picture 21">
          <a:extLst>
            <a:ext uri="{FF2B5EF4-FFF2-40B4-BE49-F238E27FC236}">
              <a16:creationId xmlns:a16="http://schemas.microsoft.com/office/drawing/2014/main" id="{03294B97-310A-41EE-AC06-5D497EEEB819}"/>
            </a:ext>
          </a:extLst>
        </xdr:cNvPr>
        <xdr:cNvPicPr>
          <a:picLocks noChangeAspect="1"/>
        </xdr:cNvPicPr>
      </xdr:nvPicPr>
      <xdr:blipFill>
        <a:blip xmlns:r="http://schemas.openxmlformats.org/officeDocument/2006/relationships" r:embed="rId17"/>
        <a:stretch>
          <a:fillRect/>
        </a:stretch>
      </xdr:blipFill>
      <xdr:spPr>
        <a:xfrm>
          <a:off x="295276" y="43848765"/>
          <a:ext cx="3256132" cy="2724952"/>
        </a:xfrm>
        <a:prstGeom prst="rect">
          <a:avLst/>
        </a:prstGeom>
      </xdr:spPr>
    </xdr:pic>
    <xdr:clientData/>
  </xdr:twoCellAnchor>
  <xdr:twoCellAnchor editAs="oneCell">
    <xdr:from>
      <xdr:col>9</xdr:col>
      <xdr:colOff>590549</xdr:colOff>
      <xdr:row>215</xdr:row>
      <xdr:rowOff>41569</xdr:rowOff>
    </xdr:from>
    <xdr:to>
      <xdr:col>19</xdr:col>
      <xdr:colOff>38100</xdr:colOff>
      <xdr:row>230</xdr:row>
      <xdr:rowOff>103626</xdr:rowOff>
    </xdr:to>
    <xdr:pic>
      <xdr:nvPicPr>
        <xdr:cNvPr id="23" name="Picture 22">
          <a:extLst>
            <a:ext uri="{FF2B5EF4-FFF2-40B4-BE49-F238E27FC236}">
              <a16:creationId xmlns:a16="http://schemas.microsoft.com/office/drawing/2014/main" id="{DC700BF7-B190-40C0-9F07-F9559DD448FA}"/>
            </a:ext>
          </a:extLst>
        </xdr:cNvPr>
        <xdr:cNvPicPr>
          <a:picLocks noChangeAspect="1"/>
        </xdr:cNvPicPr>
      </xdr:nvPicPr>
      <xdr:blipFill>
        <a:blip xmlns:r="http://schemas.openxmlformats.org/officeDocument/2006/relationships" r:embed="rId18"/>
        <a:stretch>
          <a:fillRect/>
        </a:stretch>
      </xdr:blipFill>
      <xdr:spPr>
        <a:xfrm>
          <a:off x="5581649" y="48323794"/>
          <a:ext cx="5772151" cy="2919557"/>
        </a:xfrm>
        <a:prstGeom prst="rect">
          <a:avLst/>
        </a:prstGeom>
      </xdr:spPr>
    </xdr:pic>
    <xdr:clientData/>
  </xdr:twoCellAnchor>
  <xdr:twoCellAnchor editAs="oneCell">
    <xdr:from>
      <xdr:col>1</xdr:col>
      <xdr:colOff>0</xdr:colOff>
      <xdr:row>215</xdr:row>
      <xdr:rowOff>0</xdr:rowOff>
    </xdr:from>
    <xdr:to>
      <xdr:col>9</xdr:col>
      <xdr:colOff>876300</xdr:colOff>
      <xdr:row>230</xdr:row>
      <xdr:rowOff>107198</xdr:rowOff>
    </xdr:to>
    <xdr:pic>
      <xdr:nvPicPr>
        <xdr:cNvPr id="24" name="Picture 23">
          <a:extLst>
            <a:ext uri="{FF2B5EF4-FFF2-40B4-BE49-F238E27FC236}">
              <a16:creationId xmlns:a16="http://schemas.microsoft.com/office/drawing/2014/main" id="{6044D8CF-0D14-487F-AD0A-3E5783EA5D6C}"/>
            </a:ext>
          </a:extLst>
        </xdr:cNvPr>
        <xdr:cNvPicPr>
          <a:picLocks noChangeAspect="1"/>
        </xdr:cNvPicPr>
      </xdr:nvPicPr>
      <xdr:blipFill>
        <a:blip xmlns:r="http://schemas.openxmlformats.org/officeDocument/2006/relationships" r:embed="rId19"/>
        <a:stretch>
          <a:fillRect/>
        </a:stretch>
      </xdr:blipFill>
      <xdr:spPr>
        <a:xfrm>
          <a:off x="266700" y="48282225"/>
          <a:ext cx="5600700" cy="2964698"/>
        </a:xfrm>
        <a:prstGeom prst="rect">
          <a:avLst/>
        </a:prstGeom>
      </xdr:spPr>
    </xdr:pic>
    <xdr:clientData/>
  </xdr:twoCellAnchor>
  <xdr:twoCellAnchor>
    <xdr:from>
      <xdr:col>1</xdr:col>
      <xdr:colOff>0</xdr:colOff>
      <xdr:row>231</xdr:row>
      <xdr:rowOff>0</xdr:rowOff>
    </xdr:from>
    <xdr:to>
      <xdr:col>16</xdr:col>
      <xdr:colOff>266700</xdr:colOff>
      <xdr:row>233</xdr:row>
      <xdr:rowOff>133350</xdr:rowOff>
    </xdr:to>
    <xdr:sp macro="" textlink="">
      <xdr:nvSpPr>
        <xdr:cNvPr id="25" name="TextBox 24">
          <a:extLst>
            <a:ext uri="{FF2B5EF4-FFF2-40B4-BE49-F238E27FC236}">
              <a16:creationId xmlns:a16="http://schemas.microsoft.com/office/drawing/2014/main" id="{2685783F-2156-4109-9031-9CB9AEFDB9A2}"/>
            </a:ext>
          </a:extLst>
        </xdr:cNvPr>
        <xdr:cNvSpPr txBox="1"/>
      </xdr:nvSpPr>
      <xdr:spPr>
        <a:xfrm>
          <a:off x="266700" y="51330225"/>
          <a:ext cx="954405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The</a:t>
          </a:r>
          <a:r>
            <a:rPr lang="en-CA" sz="1100" baseline="0"/>
            <a:t> above stacked bar charts show the preferences of Instacart users that have children versus those that don't have children. Interestingly, preferences largely stay the same regardless of number of depedenants.</a:t>
          </a:r>
          <a:endParaRPr lang="en-CA" sz="1100"/>
        </a:p>
      </xdr:txBody>
    </xdr:sp>
    <xdr:clientData/>
  </xdr:twoCellAnchor>
  <xdr:twoCellAnchor>
    <xdr:from>
      <xdr:col>10</xdr:col>
      <xdr:colOff>447676</xdr:colOff>
      <xdr:row>236</xdr:row>
      <xdr:rowOff>47624</xdr:rowOff>
    </xdr:from>
    <xdr:to>
      <xdr:col>17</xdr:col>
      <xdr:colOff>161926</xdr:colOff>
      <xdr:row>238</xdr:row>
      <xdr:rowOff>257175</xdr:rowOff>
    </xdr:to>
    <xdr:sp macro="" textlink="">
      <xdr:nvSpPr>
        <xdr:cNvPr id="26" name="TextBox 25">
          <a:extLst>
            <a:ext uri="{FF2B5EF4-FFF2-40B4-BE49-F238E27FC236}">
              <a16:creationId xmlns:a16="http://schemas.microsoft.com/office/drawing/2014/main" id="{2A80B6B6-7917-4C7D-A9D8-1ABA2ACD63DD}"/>
            </a:ext>
          </a:extLst>
        </xdr:cNvPr>
        <xdr:cNvSpPr txBox="1"/>
      </xdr:nvSpPr>
      <xdr:spPr>
        <a:xfrm>
          <a:off x="6448426" y="52330349"/>
          <a:ext cx="3848100" cy="7048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Whether or not a user has children does not appear to have a significant affect on how often they order or the amount that is spent.</a:t>
          </a:r>
        </a:p>
      </xdr:txBody>
    </xdr:sp>
    <xdr:clientData/>
  </xdr:twoCellAnchor>
  <xdr:twoCellAnchor>
    <xdr:from>
      <xdr:col>10</xdr:col>
      <xdr:colOff>495300</xdr:colOff>
      <xdr:row>244</xdr:row>
      <xdr:rowOff>152401</xdr:rowOff>
    </xdr:from>
    <xdr:to>
      <xdr:col>17</xdr:col>
      <xdr:colOff>209550</xdr:colOff>
      <xdr:row>247</xdr:row>
      <xdr:rowOff>76201</xdr:rowOff>
    </xdr:to>
    <xdr:sp macro="" textlink="">
      <xdr:nvSpPr>
        <xdr:cNvPr id="27" name="TextBox 26">
          <a:extLst>
            <a:ext uri="{FF2B5EF4-FFF2-40B4-BE49-F238E27FC236}">
              <a16:creationId xmlns:a16="http://schemas.microsoft.com/office/drawing/2014/main" id="{B7DCF27B-C51B-4A17-B9BC-F95C98BA0A25}"/>
            </a:ext>
          </a:extLst>
        </xdr:cNvPr>
        <xdr:cNvSpPr txBox="1"/>
      </xdr:nvSpPr>
      <xdr:spPr>
        <a:xfrm>
          <a:off x="6496050" y="54302026"/>
          <a:ext cx="3848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While</a:t>
          </a:r>
          <a:r>
            <a:rPr lang="en-CA" sz="1100" baseline="0"/>
            <a:t> differences are marginal, seniors actually have the fewest days between orders and spend the most.</a:t>
          </a:r>
          <a:endParaRPr lang="en-CA" sz="1100"/>
        </a:p>
      </xdr:txBody>
    </xdr:sp>
    <xdr:clientData/>
  </xdr:twoCellAnchor>
  <xdr:twoCellAnchor>
    <xdr:from>
      <xdr:col>10</xdr:col>
      <xdr:colOff>447675</xdr:colOff>
      <xdr:row>254</xdr:row>
      <xdr:rowOff>57151</xdr:rowOff>
    </xdr:from>
    <xdr:to>
      <xdr:col>17</xdr:col>
      <xdr:colOff>161925</xdr:colOff>
      <xdr:row>256</xdr:row>
      <xdr:rowOff>152401</xdr:rowOff>
    </xdr:to>
    <xdr:sp macro="" textlink="">
      <xdr:nvSpPr>
        <xdr:cNvPr id="28" name="TextBox 27">
          <a:extLst>
            <a:ext uri="{FF2B5EF4-FFF2-40B4-BE49-F238E27FC236}">
              <a16:creationId xmlns:a16="http://schemas.microsoft.com/office/drawing/2014/main" id="{FA6DB87C-E728-48C4-A3E5-4E49348FF0AA}"/>
            </a:ext>
          </a:extLst>
        </xdr:cNvPr>
        <xdr:cNvSpPr txBox="1"/>
      </xdr:nvSpPr>
      <xdr:spPr>
        <a:xfrm>
          <a:off x="6448425" y="56340376"/>
          <a:ext cx="384810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High income users place orders</a:t>
          </a:r>
          <a:r>
            <a:rPr lang="en-CA" sz="1100" baseline="0"/>
            <a:t> more frequently, but there is not a large difference between what they spend on products versus middle income users.</a:t>
          </a:r>
          <a:endParaRPr lang="en-C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zoomScale="115" zoomScaleNormal="115" workbookViewId="0">
      <selection activeCell="F19" sqref="F19"/>
    </sheetView>
  </sheetViews>
  <sheetFormatPr baseColWidth="10" defaultColWidth="8.83203125" defaultRowHeight="15"/>
  <sheetData>
    <row r="13" spans="2:2" ht="16">
      <c r="B13" s="22" t="s">
        <v>0</v>
      </c>
    </row>
    <row r="14" spans="2:2">
      <c r="B14" s="23" t="s">
        <v>15</v>
      </c>
    </row>
    <row r="15" spans="2:2">
      <c r="B15" s="23" t="s">
        <v>16</v>
      </c>
    </row>
    <row r="16" spans="2:2">
      <c r="B16" s="23" t="s">
        <v>17</v>
      </c>
    </row>
    <row r="17" spans="2:2">
      <c r="B17" s="23" t="s">
        <v>18</v>
      </c>
    </row>
    <row r="18" spans="2:2">
      <c r="B18" s="23" t="s">
        <v>20</v>
      </c>
    </row>
    <row r="19" spans="2:2">
      <c r="B19" s="23" t="s">
        <v>22</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X1:AA6"/>
  <sheetViews>
    <sheetView showGridLines="0" zoomScale="85" zoomScaleNormal="85" workbookViewId="0">
      <selection activeCell="Z20" sqref="Z20"/>
    </sheetView>
  </sheetViews>
  <sheetFormatPr baseColWidth="10" defaultColWidth="8.5" defaultRowHeight="14"/>
  <cols>
    <col min="1" max="1" width="5.5" style="1" customWidth="1"/>
    <col min="2" max="24" width="8.5" style="1"/>
    <col min="25" max="25" width="12.83203125" style="1" bestFit="1" customWidth="1"/>
    <col min="26" max="16384" width="8.5" style="1"/>
  </cols>
  <sheetData>
    <row r="1" spans="24:27" ht="19">
      <c r="X1" s="24"/>
      <c r="Y1" s="25" t="s">
        <v>19</v>
      </c>
      <c r="Z1" s="24"/>
      <c r="AA1" s="24"/>
    </row>
    <row r="2" spans="24:27" ht="19">
      <c r="X2" s="24"/>
      <c r="Y2" s="25"/>
      <c r="Z2" s="24"/>
      <c r="AA2" s="24"/>
    </row>
    <row r="6" spans="24:27"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Normal="100" workbookViewId="0">
      <selection activeCell="D28" sqref="D28"/>
    </sheetView>
  </sheetViews>
  <sheetFormatPr baseColWidth="10" defaultColWidth="8.83203125" defaultRowHeight="15"/>
  <cols>
    <col min="1" max="1" width="4.5" customWidth="1"/>
    <col min="2" max="2" width="22.5" customWidth="1"/>
    <col min="3" max="3" width="25.1640625" customWidth="1"/>
    <col min="4" max="4" width="33.33203125" customWidth="1"/>
    <col min="5" max="5" width="35.5" customWidth="1"/>
  </cols>
  <sheetData>
    <row r="1" spans="2:9">
      <c r="I1" s="15" t="s">
        <v>19</v>
      </c>
    </row>
    <row r="5" spans="2:9" ht="16" thickBot="1"/>
    <row r="6" spans="2:9" ht="24.5" customHeight="1" thickTop="1" thickBot="1">
      <c r="B6" s="4" t="s">
        <v>6</v>
      </c>
      <c r="C6" s="5" t="s">
        <v>7</v>
      </c>
      <c r="D6" s="5" t="s">
        <v>8</v>
      </c>
      <c r="E6" s="6" t="s">
        <v>9</v>
      </c>
    </row>
    <row r="7" spans="2:9" ht="33" thickTop="1">
      <c r="B7" s="26" t="s">
        <v>10</v>
      </c>
      <c r="C7" s="28" t="s">
        <v>42</v>
      </c>
      <c r="D7" s="28" t="s">
        <v>43</v>
      </c>
      <c r="E7" s="29" t="s">
        <v>37</v>
      </c>
    </row>
    <row r="8" spans="2:9" ht="32">
      <c r="B8" s="27" t="s">
        <v>11</v>
      </c>
      <c r="C8" s="30" t="s">
        <v>26</v>
      </c>
      <c r="D8" s="30" t="s">
        <v>34</v>
      </c>
      <c r="E8" s="31" t="s">
        <v>35</v>
      </c>
    </row>
    <row r="9" spans="2:9" ht="16">
      <c r="B9" s="27" t="s">
        <v>12</v>
      </c>
      <c r="C9" s="30" t="s">
        <v>36</v>
      </c>
      <c r="D9" s="30" t="s">
        <v>44</v>
      </c>
      <c r="E9" s="31" t="s">
        <v>37</v>
      </c>
    </row>
    <row r="10" spans="2:9" ht="16">
      <c r="B10" s="27" t="s">
        <v>13</v>
      </c>
      <c r="C10" s="30" t="s">
        <v>36</v>
      </c>
      <c r="D10" s="30" t="s">
        <v>44</v>
      </c>
      <c r="E10" s="31" t="s">
        <v>37</v>
      </c>
    </row>
    <row r="11" spans="2:9">
      <c r="B11" s="7"/>
      <c r="C11" s="30"/>
      <c r="D11" s="30"/>
      <c r="E11" s="31"/>
    </row>
    <row r="12" spans="2:9">
      <c r="B12" s="7"/>
      <c r="C12" s="30"/>
      <c r="D12" s="30"/>
      <c r="E12" s="31"/>
    </row>
    <row r="13" spans="2:9">
      <c r="B13" s="7"/>
      <c r="C13" s="30"/>
      <c r="D13" s="30"/>
      <c r="E13" s="31"/>
    </row>
    <row r="14" spans="2:9">
      <c r="B14" s="7"/>
      <c r="C14" s="30"/>
      <c r="D14" s="30"/>
      <c r="E14" s="31"/>
    </row>
    <row r="15" spans="2:9">
      <c r="B15" s="7"/>
      <c r="C15" s="30"/>
      <c r="D15" s="30"/>
      <c r="E15" s="31"/>
    </row>
    <row r="16" spans="2:9">
      <c r="B16" s="7"/>
      <c r="C16" s="30"/>
      <c r="D16" s="30"/>
      <c r="E16" s="31"/>
    </row>
    <row r="17" spans="2:5">
      <c r="B17" s="7"/>
      <c r="C17" s="30"/>
      <c r="D17" s="30"/>
      <c r="E17" s="31"/>
    </row>
    <row r="18" spans="2:5">
      <c r="B18" s="7"/>
      <c r="C18" s="8"/>
      <c r="D18" s="8"/>
      <c r="E18" s="9"/>
    </row>
    <row r="19" spans="2:5">
      <c r="B19" s="7"/>
      <c r="C19" s="8"/>
      <c r="D19" s="8"/>
      <c r="E19" s="9"/>
    </row>
    <row r="20" spans="2:5" ht="16" thickBot="1">
      <c r="B20" s="10"/>
      <c r="C20" s="11"/>
      <c r="D20" s="11"/>
      <c r="E20" s="12"/>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Normal="100" workbookViewId="0">
      <selection activeCell="L23" sqref="L23"/>
    </sheetView>
  </sheetViews>
  <sheetFormatPr baseColWidth="10" defaultColWidth="8.83203125" defaultRowHeight="15"/>
  <cols>
    <col min="1" max="1" width="4.5" customWidth="1"/>
    <col min="2" max="2" width="26.83203125" customWidth="1"/>
    <col min="3" max="3" width="43.33203125" bestFit="1" customWidth="1"/>
    <col min="4" max="4" width="22.83203125" customWidth="1"/>
    <col min="5" max="5" width="45" bestFit="1" customWidth="1"/>
  </cols>
  <sheetData>
    <row r="1" spans="2:8">
      <c r="H1" s="15" t="s">
        <v>19</v>
      </c>
    </row>
    <row r="5" spans="2:8" ht="16" thickBot="1"/>
    <row r="6" spans="2:8" ht="23" customHeight="1" thickTop="1" thickBot="1">
      <c r="B6" s="4" t="s">
        <v>1</v>
      </c>
      <c r="C6" s="5" t="s">
        <v>2</v>
      </c>
      <c r="D6" s="5" t="s">
        <v>3</v>
      </c>
      <c r="E6" s="6" t="s">
        <v>4</v>
      </c>
    </row>
    <row r="7" spans="2:8" ht="17" thickTop="1">
      <c r="B7" s="32" t="s">
        <v>23</v>
      </c>
      <c r="C7" s="33"/>
      <c r="D7" s="33"/>
      <c r="E7" s="34" t="s">
        <v>49</v>
      </c>
    </row>
    <row r="8" spans="2:8" ht="16">
      <c r="B8" s="39" t="s">
        <v>45</v>
      </c>
      <c r="C8" s="36"/>
      <c r="D8" s="37"/>
      <c r="E8" s="38" t="s">
        <v>48</v>
      </c>
    </row>
    <row r="9" spans="2:8" ht="16">
      <c r="B9" s="39" t="s">
        <v>47</v>
      </c>
      <c r="C9" s="36"/>
      <c r="D9" s="37"/>
      <c r="E9" s="38" t="s">
        <v>48</v>
      </c>
    </row>
    <row r="10" spans="2:8" ht="16">
      <c r="B10" s="39" t="s">
        <v>51</v>
      </c>
      <c r="C10" s="36"/>
      <c r="D10" s="37"/>
      <c r="E10" s="34" t="s">
        <v>49</v>
      </c>
    </row>
    <row r="11" spans="2:8" ht="16">
      <c r="B11" s="39" t="s">
        <v>52</v>
      </c>
      <c r="C11" s="36"/>
      <c r="D11" s="37"/>
      <c r="E11" s="34" t="s">
        <v>49</v>
      </c>
    </row>
    <row r="12" spans="2:8" ht="16">
      <c r="B12" s="35"/>
      <c r="C12" s="36" t="s">
        <v>39</v>
      </c>
      <c r="D12" s="37"/>
      <c r="E12" s="38" t="s">
        <v>38</v>
      </c>
    </row>
    <row r="13" spans="2:8" ht="16">
      <c r="B13" s="39"/>
      <c r="C13" s="36" t="s">
        <v>41</v>
      </c>
      <c r="D13" s="37"/>
      <c r="E13" s="38" t="s">
        <v>40</v>
      </c>
    </row>
    <row r="14" spans="2:8" ht="16">
      <c r="B14" s="39"/>
      <c r="C14" s="36"/>
      <c r="D14" s="37" t="s">
        <v>45</v>
      </c>
      <c r="E14" s="38" t="s">
        <v>46</v>
      </c>
    </row>
    <row r="15" spans="2:8" ht="32">
      <c r="B15" s="39"/>
      <c r="C15" s="36"/>
      <c r="D15" s="37" t="s">
        <v>24</v>
      </c>
      <c r="E15" s="38" t="s">
        <v>50</v>
      </c>
    </row>
    <row r="16" spans="2:8" ht="32">
      <c r="B16" s="39"/>
      <c r="C16" s="36"/>
      <c r="D16" s="37" t="s">
        <v>25</v>
      </c>
      <c r="E16" s="38" t="s">
        <v>50</v>
      </c>
    </row>
    <row r="17" spans="2:5">
      <c r="B17" s="39"/>
      <c r="C17" s="36"/>
      <c r="D17" s="37"/>
      <c r="E17" s="38"/>
    </row>
    <row r="18" spans="2:5">
      <c r="B18" s="39"/>
      <c r="C18" s="36"/>
      <c r="D18" s="37"/>
      <c r="E18" s="38"/>
    </row>
    <row r="19" spans="2:5">
      <c r="B19" s="39"/>
      <c r="C19" s="36"/>
      <c r="D19" s="37"/>
      <c r="E19" s="38"/>
    </row>
    <row r="20" spans="2:5" ht="16" thickBot="1">
      <c r="B20" s="2"/>
      <c r="C20" s="21"/>
      <c r="D20" s="20"/>
      <c r="E20" s="3"/>
    </row>
    <row r="21" spans="2:5" ht="16"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56"/>
  <sheetViews>
    <sheetView showGridLines="0" topLeftCell="A9" zoomScale="85" zoomScaleNormal="85" workbookViewId="0">
      <selection activeCell="H21" sqref="H21:H23"/>
    </sheetView>
  </sheetViews>
  <sheetFormatPr baseColWidth="10" defaultColWidth="8.83203125" defaultRowHeight="15"/>
  <cols>
    <col min="1" max="1" width="4.5" customWidth="1"/>
    <col min="2" max="2" width="22" bestFit="1" customWidth="1"/>
    <col min="3" max="3" width="21.5" bestFit="1" customWidth="1"/>
    <col min="4" max="4" width="28" customWidth="1"/>
    <col min="5" max="5" width="76.6640625" customWidth="1"/>
    <col min="6" max="6" width="30.5" customWidth="1"/>
    <col min="7" max="7" width="4.5" customWidth="1"/>
  </cols>
  <sheetData>
    <row r="1" spans="2:12">
      <c r="L1" s="15" t="s">
        <v>19</v>
      </c>
    </row>
    <row r="5" spans="2:12" ht="16" thickBot="1"/>
    <row r="6" spans="2:12" ht="21.5" customHeight="1" thickTop="1" thickBot="1">
      <c r="B6" s="4" t="s">
        <v>6</v>
      </c>
      <c r="C6" s="5" t="s">
        <v>5</v>
      </c>
      <c r="D6" s="5" t="s">
        <v>14</v>
      </c>
      <c r="E6" s="6" t="s">
        <v>21</v>
      </c>
      <c r="F6" s="6" t="s">
        <v>53</v>
      </c>
      <c r="G6" s="40"/>
    </row>
    <row r="7" spans="2:12" ht="16" thickTop="1">
      <c r="B7" s="13" t="s">
        <v>32</v>
      </c>
      <c r="C7" s="8" t="s">
        <v>28</v>
      </c>
      <c r="D7" s="8" t="s">
        <v>31</v>
      </c>
      <c r="E7" s="9" t="s">
        <v>57</v>
      </c>
      <c r="F7" s="41">
        <v>118754662</v>
      </c>
    </row>
    <row r="8" spans="2:12">
      <c r="B8" s="13"/>
      <c r="C8" s="8"/>
      <c r="D8" s="8"/>
      <c r="E8" s="9" t="s">
        <v>58</v>
      </c>
      <c r="F8" s="41">
        <v>7631289</v>
      </c>
    </row>
    <row r="9" spans="2:12">
      <c r="B9" s="13"/>
      <c r="C9" s="8"/>
      <c r="D9" s="8"/>
      <c r="E9" s="9" t="s">
        <v>59</v>
      </c>
      <c r="F9" s="41">
        <v>12927461</v>
      </c>
    </row>
    <row r="10" spans="2:12">
      <c r="B10" s="13"/>
      <c r="C10" s="8"/>
      <c r="D10" s="8"/>
      <c r="E10" s="9"/>
      <c r="F10" s="9"/>
    </row>
    <row r="11" spans="2:12">
      <c r="B11" s="13" t="s">
        <v>32</v>
      </c>
      <c r="C11" s="8" t="s">
        <v>29</v>
      </c>
      <c r="D11" s="8" t="s">
        <v>31</v>
      </c>
      <c r="E11" s="9" t="s">
        <v>54</v>
      </c>
      <c r="F11" s="41">
        <v>6209632</v>
      </c>
    </row>
    <row r="12" spans="2:12">
      <c r="B12" s="13"/>
      <c r="C12" s="8"/>
      <c r="D12" s="8"/>
      <c r="E12" s="9" t="s">
        <v>55</v>
      </c>
      <c r="F12" s="41">
        <v>3787193</v>
      </c>
    </row>
    <row r="13" spans="2:12">
      <c r="B13" s="13"/>
      <c r="C13" s="8"/>
      <c r="D13" s="8"/>
      <c r="E13" s="9" t="s">
        <v>56</v>
      </c>
      <c r="F13" s="41">
        <v>22437387</v>
      </c>
    </row>
    <row r="14" spans="2:12">
      <c r="B14" s="13"/>
      <c r="C14" s="8"/>
      <c r="D14" s="8"/>
      <c r="E14" s="9"/>
      <c r="F14" s="41"/>
    </row>
    <row r="15" spans="2:12">
      <c r="B15" s="13" t="s">
        <v>32</v>
      </c>
      <c r="C15" s="14" t="s">
        <v>27</v>
      </c>
      <c r="D15" s="14" t="s">
        <v>33</v>
      </c>
      <c r="E15" s="42" t="s">
        <v>60</v>
      </c>
      <c r="F15" s="43">
        <v>21137262</v>
      </c>
    </row>
    <row r="16" spans="2:12">
      <c r="B16" s="13"/>
      <c r="C16" s="14"/>
      <c r="D16" s="14"/>
      <c r="E16" s="17" t="s">
        <v>62</v>
      </c>
      <c r="F16" s="43">
        <v>10006752</v>
      </c>
    </row>
    <row r="17" spans="2:8">
      <c r="B17" s="13"/>
      <c r="C17" s="14"/>
      <c r="D17" s="14"/>
      <c r="E17" s="17" t="s">
        <v>61</v>
      </c>
      <c r="F17" s="43">
        <v>1290198</v>
      </c>
    </row>
    <row r="18" spans="2:8">
      <c r="B18" s="13"/>
      <c r="C18" s="14"/>
      <c r="D18" s="14"/>
      <c r="E18" s="17"/>
      <c r="F18" s="17"/>
    </row>
    <row r="19" spans="2:8">
      <c r="B19" s="13" t="s">
        <v>63</v>
      </c>
      <c r="C19" s="8" t="s">
        <v>64</v>
      </c>
      <c r="D19" s="8" t="s">
        <v>65</v>
      </c>
      <c r="E19" s="9" t="s">
        <v>66</v>
      </c>
      <c r="F19" s="41"/>
    </row>
    <row r="20" spans="2:8">
      <c r="B20" s="13"/>
      <c r="C20" s="8"/>
      <c r="D20" s="8"/>
      <c r="E20" s="9"/>
      <c r="F20" s="41"/>
    </row>
    <row r="21" spans="2:8">
      <c r="B21" s="13" t="s">
        <v>63</v>
      </c>
      <c r="C21" s="8" t="s">
        <v>67</v>
      </c>
      <c r="D21" s="8" t="s">
        <v>64</v>
      </c>
      <c r="E21" s="9" t="s">
        <v>68</v>
      </c>
      <c r="F21" s="41">
        <v>10293737</v>
      </c>
      <c r="H21">
        <f>F21/(SUM($F$21:$F$23))</f>
        <v>0.31737280992058631</v>
      </c>
    </row>
    <row r="22" spans="2:8">
      <c r="B22" s="7"/>
      <c r="C22" s="8"/>
      <c r="D22" s="18"/>
      <c r="E22" s="9" t="s">
        <v>70</v>
      </c>
      <c r="F22" s="41">
        <v>15891077</v>
      </c>
      <c r="H22">
        <f t="shared" ref="H22:H23" si="0">F22/(SUM($F$21:$F$23))</f>
        <v>0.48994799072041584</v>
      </c>
    </row>
    <row r="23" spans="2:8">
      <c r="B23" s="7"/>
      <c r="C23" s="8"/>
      <c r="D23" s="18"/>
      <c r="E23" s="9" t="s">
        <v>69</v>
      </c>
      <c r="F23" s="41">
        <v>6249398</v>
      </c>
      <c r="H23">
        <f t="shared" si="0"/>
        <v>0.19267919935899783</v>
      </c>
    </row>
    <row r="24" spans="2:8">
      <c r="B24" s="7"/>
      <c r="C24" s="8"/>
      <c r="D24" s="18"/>
      <c r="E24" s="9"/>
      <c r="F24" s="41"/>
    </row>
    <row r="25" spans="2:8">
      <c r="B25" s="7" t="s">
        <v>63</v>
      </c>
      <c r="C25" s="8" t="s">
        <v>73</v>
      </c>
      <c r="D25" s="18" t="s">
        <v>30</v>
      </c>
      <c r="E25" s="9" t="s">
        <v>71</v>
      </c>
      <c r="F25" s="41"/>
    </row>
    <row r="26" spans="2:8">
      <c r="B26" s="7"/>
      <c r="C26" s="8"/>
      <c r="D26" s="18"/>
      <c r="E26" s="9"/>
      <c r="F26" s="41"/>
    </row>
    <row r="27" spans="2:8">
      <c r="B27" s="7" t="s">
        <v>63</v>
      </c>
      <c r="C27" s="8" t="s">
        <v>72</v>
      </c>
      <c r="D27" s="18" t="s">
        <v>73</v>
      </c>
      <c r="E27" s="9" t="s">
        <v>74</v>
      </c>
      <c r="F27" s="41">
        <v>120701</v>
      </c>
    </row>
    <row r="28" spans="2:8">
      <c r="B28" s="7"/>
      <c r="C28" s="8"/>
      <c r="D28" s="18"/>
      <c r="E28" s="9" t="s">
        <v>75</v>
      </c>
      <c r="F28" s="41">
        <v>32313511</v>
      </c>
    </row>
    <row r="29" spans="2:8">
      <c r="B29" s="7"/>
      <c r="C29" s="8"/>
      <c r="D29" s="18"/>
      <c r="E29" s="9"/>
      <c r="F29" s="41"/>
    </row>
    <row r="30" spans="2:8">
      <c r="B30" s="7" t="s">
        <v>63</v>
      </c>
      <c r="C30" s="8" t="s">
        <v>76</v>
      </c>
      <c r="D30" s="18" t="s">
        <v>77</v>
      </c>
      <c r="E30" s="9" t="s">
        <v>78</v>
      </c>
      <c r="F30" s="41"/>
    </row>
    <row r="31" spans="2:8">
      <c r="B31" s="7"/>
      <c r="C31" s="8"/>
      <c r="D31" s="18"/>
      <c r="E31" s="9"/>
      <c r="F31" s="41"/>
    </row>
    <row r="32" spans="2:8">
      <c r="B32" s="7" t="s">
        <v>63</v>
      </c>
      <c r="C32" s="8" t="s">
        <v>79</v>
      </c>
      <c r="D32" s="18" t="s">
        <v>76</v>
      </c>
      <c r="E32" s="9" t="s">
        <v>80</v>
      </c>
      <c r="F32" s="41">
        <v>3639669</v>
      </c>
    </row>
    <row r="33" spans="2:6">
      <c r="B33" s="7"/>
      <c r="C33" s="8"/>
      <c r="D33" s="18"/>
      <c r="E33" s="9" t="s">
        <v>82</v>
      </c>
      <c r="F33" s="41">
        <v>7217134</v>
      </c>
    </row>
    <row r="34" spans="2:6">
      <c r="B34" s="7"/>
      <c r="C34" s="8"/>
      <c r="D34" s="18"/>
      <c r="E34" s="9" t="s">
        <v>81</v>
      </c>
      <c r="F34" s="41">
        <v>21577409</v>
      </c>
    </row>
    <row r="35" spans="2:6">
      <c r="B35" s="7"/>
      <c r="C35" s="8"/>
      <c r="D35" s="18"/>
      <c r="E35" s="9"/>
      <c r="F35" s="41"/>
    </row>
    <row r="36" spans="2:6">
      <c r="B36" s="7" t="s">
        <v>83</v>
      </c>
      <c r="C36" s="8" t="s">
        <v>84</v>
      </c>
      <c r="D36" s="18" t="s">
        <v>85</v>
      </c>
      <c r="E36" s="9" t="s">
        <v>86</v>
      </c>
      <c r="F36" s="41">
        <f>18735+5709612</f>
        <v>5728347</v>
      </c>
    </row>
    <row r="37" spans="2:6">
      <c r="B37" s="7"/>
      <c r="C37" s="8"/>
      <c r="D37" s="18"/>
      <c r="E37" s="9" t="s">
        <v>87</v>
      </c>
      <c r="F37" s="41">
        <f>29344+7574466</f>
        <v>7603810</v>
      </c>
    </row>
    <row r="38" spans="2:6">
      <c r="B38" s="7"/>
      <c r="C38" s="8"/>
      <c r="D38" s="18"/>
      <c r="E38" s="9" t="s">
        <v>88</v>
      </c>
      <c r="F38" s="41">
        <f>10990+10760620</f>
        <v>10771610</v>
      </c>
    </row>
    <row r="39" spans="2:6">
      <c r="B39" s="7"/>
      <c r="C39" s="8"/>
      <c r="D39" s="18"/>
      <c r="E39" s="9" t="s">
        <v>89</v>
      </c>
      <c r="F39" s="41">
        <f>31632+8268813</f>
        <v>8300445</v>
      </c>
    </row>
    <row r="40" spans="2:6">
      <c r="B40" s="7"/>
      <c r="C40" s="8"/>
      <c r="D40" s="18"/>
      <c r="E40" s="9"/>
      <c r="F40" s="41"/>
    </row>
    <row r="41" spans="2:6">
      <c r="B41" s="7" t="s">
        <v>83</v>
      </c>
      <c r="C41" s="8" t="s">
        <v>90</v>
      </c>
      <c r="D41" s="18" t="s">
        <v>64</v>
      </c>
      <c r="E41" s="9" t="s">
        <v>91</v>
      </c>
      <c r="F41" s="41">
        <v>1441548</v>
      </c>
    </row>
    <row r="42" spans="2:6">
      <c r="B42" s="7"/>
      <c r="C42" s="8"/>
      <c r="D42" s="18"/>
      <c r="E42" s="9" t="s">
        <v>92</v>
      </c>
      <c r="F42" s="41">
        <v>30992664</v>
      </c>
    </row>
    <row r="43" spans="2:6">
      <c r="B43" s="7"/>
      <c r="C43" s="8"/>
      <c r="D43" s="18"/>
      <c r="E43" s="9"/>
      <c r="F43" s="41"/>
    </row>
    <row r="44" spans="2:6">
      <c r="B44" s="7" t="s">
        <v>93</v>
      </c>
      <c r="C44" s="8" t="s">
        <v>94</v>
      </c>
      <c r="D44" s="18" t="s">
        <v>95</v>
      </c>
      <c r="E44" s="9" t="s">
        <v>96</v>
      </c>
      <c r="F44" s="41">
        <v>8202746</v>
      </c>
    </row>
    <row r="45" spans="2:6">
      <c r="B45" s="7"/>
      <c r="C45" s="8"/>
      <c r="D45" s="18"/>
      <c r="E45" s="9" t="s">
        <v>98</v>
      </c>
      <c r="F45" s="41">
        <v>12115268</v>
      </c>
    </row>
    <row r="46" spans="2:6">
      <c r="B46" s="7"/>
      <c r="C46" s="8"/>
      <c r="D46" s="18"/>
      <c r="E46" s="9" t="s">
        <v>97</v>
      </c>
      <c r="F46" s="41">
        <v>10674650</v>
      </c>
    </row>
    <row r="47" spans="2:6">
      <c r="B47" s="7"/>
      <c r="C47" s="8"/>
      <c r="D47" s="18"/>
      <c r="E47" s="9"/>
      <c r="F47" s="41"/>
    </row>
    <row r="48" spans="2:6">
      <c r="B48" s="7" t="s">
        <v>93</v>
      </c>
      <c r="C48" s="8" t="s">
        <v>99</v>
      </c>
      <c r="D48" s="18" t="s">
        <v>100</v>
      </c>
      <c r="E48" s="9" t="s">
        <v>101</v>
      </c>
      <c r="F48" s="41">
        <v>3695708</v>
      </c>
    </row>
    <row r="49" spans="2:6">
      <c r="B49" s="7"/>
      <c r="C49" s="8"/>
      <c r="D49" s="18"/>
      <c r="E49" s="9" t="s">
        <v>102</v>
      </c>
      <c r="F49" s="41">
        <v>24452880</v>
      </c>
    </row>
    <row r="50" spans="2:6">
      <c r="B50" s="7"/>
      <c r="C50" s="8"/>
      <c r="D50" s="18"/>
      <c r="E50" s="9" t="s">
        <v>103</v>
      </c>
      <c r="F50" s="41">
        <v>2844076</v>
      </c>
    </row>
    <row r="51" spans="2:6">
      <c r="B51" s="7"/>
      <c r="C51" s="8"/>
      <c r="D51" s="18"/>
      <c r="E51" s="9"/>
      <c r="F51" s="41"/>
    </row>
    <row r="52" spans="2:6">
      <c r="B52" s="7" t="s">
        <v>93</v>
      </c>
      <c r="C52" s="8" t="s">
        <v>104</v>
      </c>
      <c r="D52" s="18" t="s">
        <v>105</v>
      </c>
      <c r="E52" s="9" t="s">
        <v>106</v>
      </c>
      <c r="F52" s="41">
        <v>7747032</v>
      </c>
    </row>
    <row r="53" spans="2:6">
      <c r="B53" s="7"/>
      <c r="C53" s="8"/>
      <c r="D53" s="18"/>
      <c r="E53" s="9" t="s">
        <v>107</v>
      </c>
      <c r="F53" s="41">
        <v>23245632</v>
      </c>
    </row>
    <row r="54" spans="2:6">
      <c r="B54" s="7"/>
      <c r="C54" s="8"/>
      <c r="D54" s="18"/>
      <c r="E54" s="9"/>
      <c r="F54" s="41"/>
    </row>
    <row r="55" spans="2:6" ht="16" thickBot="1">
      <c r="B55" s="10"/>
      <c r="C55" s="11"/>
      <c r="D55" s="19"/>
      <c r="E55" s="12"/>
      <c r="F55" s="12"/>
    </row>
    <row r="56" spans="2:6" ht="16" thickTop="1"/>
  </sheetData>
  <hyperlinks>
    <hyperlink ref="L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44"/>
  <sheetViews>
    <sheetView showGridLines="0" topLeftCell="A61" zoomScaleNormal="100" workbookViewId="0">
      <selection activeCell="V17" sqref="V17"/>
    </sheetView>
  </sheetViews>
  <sheetFormatPr baseColWidth="10" defaultColWidth="8.83203125" defaultRowHeight="15"/>
  <cols>
    <col min="1" max="1" width="4" customWidth="1"/>
    <col min="2" max="2" width="12.5" customWidth="1"/>
    <col min="6" max="6" width="10.5" customWidth="1"/>
    <col min="7" max="7" width="10.33203125" customWidth="1"/>
    <col min="14" max="14" width="9.5" customWidth="1"/>
  </cols>
  <sheetData>
    <row r="1" spans="2:17">
      <c r="Q1" s="15" t="s">
        <v>19</v>
      </c>
    </row>
    <row r="10" spans="2:17" ht="16">
      <c r="B10" s="57" t="s">
        <v>109</v>
      </c>
      <c r="C10" s="58"/>
      <c r="D10" s="58"/>
      <c r="E10" s="58"/>
      <c r="F10" s="58"/>
      <c r="G10" s="58"/>
      <c r="H10" s="58"/>
      <c r="I10" s="58"/>
      <c r="J10" s="58"/>
      <c r="K10" s="58"/>
      <c r="L10" s="58"/>
      <c r="M10" s="58"/>
      <c r="N10" s="59"/>
    </row>
    <row r="11" spans="2:17" ht="34.5" customHeight="1">
      <c r="B11" s="60" t="s">
        <v>110</v>
      </c>
      <c r="C11" s="61"/>
      <c r="D11" s="61"/>
      <c r="E11" s="61"/>
      <c r="F11" s="61"/>
      <c r="G11" s="61"/>
      <c r="H11" s="61"/>
      <c r="I11" s="61"/>
      <c r="J11" s="61"/>
      <c r="K11" s="61"/>
      <c r="L11" s="61"/>
      <c r="M11" s="61"/>
      <c r="N11" s="62"/>
    </row>
    <row r="13" spans="2:17">
      <c r="B13" s="66" t="s">
        <v>112</v>
      </c>
      <c r="C13" s="66"/>
      <c r="D13" s="66"/>
      <c r="E13" s="66"/>
      <c r="F13" s="66"/>
    </row>
    <row r="28" spans="2:6">
      <c r="D28" s="44" t="s">
        <v>111</v>
      </c>
    </row>
    <row r="31" spans="2:6">
      <c r="B31" s="66" t="s">
        <v>113</v>
      </c>
      <c r="C31" s="66"/>
      <c r="D31" s="66"/>
      <c r="E31" s="66"/>
      <c r="F31" s="66"/>
    </row>
    <row r="45" spans="2:14">
      <c r="D45" s="44"/>
      <c r="J45" s="45"/>
      <c r="K45" s="45"/>
      <c r="L45" s="45"/>
    </row>
    <row r="46" spans="2:14">
      <c r="D46" s="44" t="s">
        <v>33</v>
      </c>
      <c r="E46" s="44"/>
      <c r="F46" s="44"/>
    </row>
    <row r="47" spans="2:14">
      <c r="D47" s="45"/>
      <c r="E47" s="45"/>
      <c r="F47" s="45"/>
    </row>
    <row r="48" spans="2:14" ht="16">
      <c r="B48" s="57" t="s">
        <v>115</v>
      </c>
      <c r="C48" s="58"/>
      <c r="D48" s="58"/>
      <c r="E48" s="58"/>
      <c r="F48" s="58"/>
      <c r="G48" s="58"/>
      <c r="H48" s="58"/>
      <c r="I48" s="58"/>
      <c r="J48" s="58"/>
      <c r="K48" s="58"/>
      <c r="L48" s="58"/>
      <c r="M48" s="58"/>
      <c r="N48" s="59"/>
    </row>
    <row r="49" spans="2:14" ht="28.5" customHeight="1">
      <c r="B49" s="60" t="s">
        <v>116</v>
      </c>
      <c r="C49" s="61"/>
      <c r="D49" s="61"/>
      <c r="E49" s="61"/>
      <c r="F49" s="61"/>
      <c r="G49" s="61"/>
      <c r="H49" s="61"/>
      <c r="I49" s="61"/>
      <c r="J49" s="61"/>
      <c r="K49" s="61"/>
      <c r="L49" s="61"/>
      <c r="M49" s="61"/>
      <c r="N49" s="62"/>
    </row>
    <row r="52" spans="2:14">
      <c r="D52" s="44" t="s">
        <v>117</v>
      </c>
    </row>
    <row r="69" spans="4:4">
      <c r="D69" s="44" t="s">
        <v>118</v>
      </c>
    </row>
    <row r="87" spans="2:14" ht="16">
      <c r="B87" s="57" t="s">
        <v>119</v>
      </c>
      <c r="C87" s="58"/>
      <c r="D87" s="58"/>
      <c r="E87" s="58"/>
      <c r="F87" s="58"/>
      <c r="G87" s="58"/>
      <c r="H87" s="58"/>
      <c r="I87" s="58"/>
      <c r="J87" s="58"/>
      <c r="K87" s="58"/>
      <c r="L87" s="58"/>
      <c r="M87" s="58"/>
      <c r="N87" s="59"/>
    </row>
    <row r="88" spans="2:14" ht="35.25" customHeight="1">
      <c r="B88" s="60" t="s">
        <v>108</v>
      </c>
      <c r="C88" s="61"/>
      <c r="D88" s="61"/>
      <c r="E88" s="61"/>
      <c r="F88" s="61"/>
      <c r="G88" s="61"/>
      <c r="H88" s="61"/>
      <c r="I88" s="61"/>
      <c r="J88" s="61"/>
      <c r="K88" s="61"/>
      <c r="L88" s="61"/>
      <c r="M88" s="61"/>
      <c r="N88" s="62"/>
    </row>
    <row r="90" spans="2:14">
      <c r="C90" s="44" t="s">
        <v>167</v>
      </c>
    </row>
    <row r="112" spans="2:14" ht="16">
      <c r="B112" s="57" t="s">
        <v>120</v>
      </c>
      <c r="C112" s="58"/>
      <c r="D112" s="58"/>
      <c r="E112" s="58"/>
      <c r="F112" s="58"/>
      <c r="G112" s="58"/>
      <c r="H112" s="58"/>
      <c r="I112" s="58"/>
      <c r="J112" s="58"/>
      <c r="K112" s="58"/>
      <c r="L112" s="58"/>
      <c r="M112" s="58"/>
      <c r="N112" s="59"/>
    </row>
    <row r="113" spans="2:14" ht="32.25" customHeight="1">
      <c r="B113" s="60" t="s">
        <v>121</v>
      </c>
      <c r="C113" s="61"/>
      <c r="D113" s="61"/>
      <c r="E113" s="61"/>
      <c r="F113" s="61"/>
      <c r="G113" s="61"/>
      <c r="H113" s="61"/>
      <c r="I113" s="61"/>
      <c r="J113" s="61"/>
      <c r="K113" s="61"/>
      <c r="L113" s="61"/>
      <c r="M113" s="61"/>
      <c r="N113" s="62"/>
    </row>
    <row r="137" spans="2:14" ht="16">
      <c r="B137" s="57" t="s">
        <v>122</v>
      </c>
      <c r="C137" s="58"/>
      <c r="D137" s="58"/>
      <c r="E137" s="58"/>
      <c r="F137" s="58"/>
      <c r="G137" s="58"/>
      <c r="H137" s="58"/>
      <c r="I137" s="58"/>
      <c r="J137" s="58"/>
      <c r="K137" s="58"/>
      <c r="L137" s="58"/>
      <c r="M137" s="58"/>
      <c r="N137" s="59"/>
    </row>
    <row r="138" spans="2:14" ht="36.75" customHeight="1">
      <c r="B138" s="60" t="s">
        <v>123</v>
      </c>
      <c r="C138" s="61"/>
      <c r="D138" s="61"/>
      <c r="E138" s="61"/>
      <c r="F138" s="61"/>
      <c r="G138" s="61"/>
      <c r="H138" s="61"/>
      <c r="I138" s="61"/>
      <c r="J138" s="61"/>
      <c r="K138" s="61"/>
      <c r="L138" s="61"/>
      <c r="M138" s="61"/>
      <c r="N138" s="62"/>
    </row>
    <row r="139" spans="2:14">
      <c r="B139" s="63" t="s">
        <v>130</v>
      </c>
      <c r="C139" s="64"/>
      <c r="D139" s="64"/>
      <c r="E139" s="64"/>
      <c r="F139" s="64"/>
      <c r="G139" s="64"/>
      <c r="H139" s="64"/>
      <c r="I139" s="64"/>
      <c r="J139" s="64"/>
      <c r="K139" s="64"/>
      <c r="L139" s="64"/>
      <c r="M139" s="64"/>
      <c r="N139" s="65"/>
    </row>
    <row r="158" spans="2:14">
      <c r="B158" s="63" t="s">
        <v>131</v>
      </c>
      <c r="C158" s="64"/>
      <c r="D158" s="64"/>
      <c r="E158" s="64"/>
      <c r="F158" s="64"/>
      <c r="G158" s="64"/>
      <c r="H158" s="64"/>
      <c r="I158" s="64"/>
      <c r="J158" s="64"/>
      <c r="K158" s="64"/>
      <c r="L158" s="64"/>
      <c r="M158" s="64"/>
      <c r="N158" s="65"/>
    </row>
    <row r="160" spans="2:14">
      <c r="B160" s="67" t="s">
        <v>77</v>
      </c>
      <c r="C160" s="67"/>
      <c r="D160" s="67"/>
      <c r="E160" s="67" t="s">
        <v>30</v>
      </c>
      <c r="F160" s="67"/>
      <c r="G160" s="67"/>
      <c r="H160" s="67"/>
      <c r="I160" s="46"/>
    </row>
    <row r="161" spans="2:14">
      <c r="B161" s="51"/>
      <c r="C161" s="51" t="s">
        <v>125</v>
      </c>
      <c r="D161" s="51" t="s">
        <v>126</v>
      </c>
      <c r="E161" s="51" t="s">
        <v>124</v>
      </c>
      <c r="F161" s="51" t="s">
        <v>136</v>
      </c>
      <c r="G161" s="51" t="s">
        <v>125</v>
      </c>
      <c r="H161" s="51" t="s">
        <v>126</v>
      </c>
      <c r="I161" s="51" t="s">
        <v>124</v>
      </c>
    </row>
    <row r="162" spans="2:14">
      <c r="B162" s="47" t="s">
        <v>67</v>
      </c>
      <c r="C162" s="47"/>
      <c r="D162" s="47"/>
      <c r="E162" s="47"/>
      <c r="F162" s="47"/>
      <c r="G162" s="47"/>
      <c r="H162" s="47"/>
      <c r="I162" s="47"/>
    </row>
    <row r="163" spans="2:14">
      <c r="B163" s="48" t="s">
        <v>127</v>
      </c>
      <c r="C163" s="49">
        <v>0</v>
      </c>
      <c r="D163" s="49">
        <v>30</v>
      </c>
      <c r="E163" s="49">
        <v>5.9163319999999997</v>
      </c>
      <c r="F163" s="52">
        <v>80068930</v>
      </c>
      <c r="G163" s="49">
        <v>1</v>
      </c>
      <c r="H163" s="49">
        <v>25</v>
      </c>
      <c r="I163" s="49">
        <v>7.7784120000000003</v>
      </c>
    </row>
    <row r="164" spans="2:14">
      <c r="B164" s="47" t="s">
        <v>128</v>
      </c>
      <c r="C164" s="50">
        <v>0</v>
      </c>
      <c r="D164" s="50">
        <v>30</v>
      </c>
      <c r="E164" s="50">
        <v>14.832041</v>
      </c>
      <c r="F164" s="53">
        <v>48779670</v>
      </c>
      <c r="G164" s="50">
        <v>1</v>
      </c>
      <c r="H164" s="50">
        <v>25</v>
      </c>
      <c r="I164" s="50">
        <v>7.8055000000000003</v>
      </c>
    </row>
    <row r="165" spans="2:14" ht="26">
      <c r="B165" s="48" t="s">
        <v>129</v>
      </c>
      <c r="C165" s="49">
        <v>0</v>
      </c>
      <c r="D165" s="49">
        <v>30</v>
      </c>
      <c r="E165" s="49">
        <v>11.546533</v>
      </c>
      <c r="F165" s="52">
        <v>123995700</v>
      </c>
      <c r="G165" s="49">
        <v>1</v>
      </c>
      <c r="H165" s="49">
        <v>25</v>
      </c>
      <c r="I165" s="49">
        <v>7.8028500000000003</v>
      </c>
    </row>
    <row r="167" spans="2:14">
      <c r="B167" s="63" t="s">
        <v>132</v>
      </c>
      <c r="C167" s="64"/>
      <c r="D167" s="64"/>
      <c r="E167" s="64"/>
      <c r="F167" s="64"/>
      <c r="G167" s="64"/>
      <c r="H167" s="64"/>
      <c r="I167" s="64"/>
      <c r="J167" s="64"/>
      <c r="K167" s="64"/>
      <c r="L167" s="64"/>
      <c r="M167" s="64"/>
      <c r="N167" s="65"/>
    </row>
    <row r="169" spans="2:14">
      <c r="B169" s="67" t="s">
        <v>77</v>
      </c>
      <c r="C169" s="67"/>
      <c r="D169" s="67"/>
      <c r="E169" s="67" t="s">
        <v>30</v>
      </c>
      <c r="F169" s="67"/>
      <c r="G169" s="67"/>
      <c r="H169" s="67"/>
      <c r="I169" s="46"/>
    </row>
    <row r="170" spans="2:14">
      <c r="B170" s="51"/>
      <c r="C170" s="51" t="s">
        <v>125</v>
      </c>
      <c r="D170" s="51" t="s">
        <v>126</v>
      </c>
      <c r="E170" s="51" t="s">
        <v>124</v>
      </c>
      <c r="F170" s="51" t="s">
        <v>136</v>
      </c>
      <c r="G170" s="51" t="s">
        <v>125</v>
      </c>
      <c r="H170" s="51" t="s">
        <v>126</v>
      </c>
      <c r="I170" s="51" t="s">
        <v>124</v>
      </c>
    </row>
    <row r="171" spans="2:14">
      <c r="B171" s="47" t="s">
        <v>84</v>
      </c>
      <c r="C171" s="47"/>
      <c r="D171" s="47"/>
      <c r="E171" s="47"/>
      <c r="F171" s="47"/>
      <c r="G171" s="47"/>
      <c r="H171" s="47"/>
      <c r="I171" s="47"/>
    </row>
    <row r="172" spans="2:14">
      <c r="B172" s="48" t="s">
        <v>87</v>
      </c>
      <c r="C172" s="49">
        <v>0</v>
      </c>
      <c r="D172" s="49">
        <v>30</v>
      </c>
      <c r="E172" s="49">
        <v>10.303201</v>
      </c>
      <c r="F172" s="49">
        <v>56663715.880000003</v>
      </c>
      <c r="G172" s="49">
        <v>1</v>
      </c>
      <c r="H172" s="49">
        <v>25</v>
      </c>
      <c r="I172" s="49">
        <v>7.7966430000000004</v>
      </c>
    </row>
    <row r="173" spans="2:14">
      <c r="B173" s="47" t="s">
        <v>86</v>
      </c>
      <c r="C173" s="50">
        <v>0</v>
      </c>
      <c r="D173" s="50">
        <v>30</v>
      </c>
      <c r="E173" s="50">
        <v>10.199078999999999</v>
      </c>
      <c r="F173" s="50">
        <v>42592598.560000002</v>
      </c>
      <c r="G173" s="50">
        <v>1</v>
      </c>
      <c r="H173" s="50">
        <v>25</v>
      </c>
      <c r="I173" s="50">
        <v>7.7864839999999997</v>
      </c>
    </row>
    <row r="174" spans="2:14">
      <c r="B174" s="48" t="s">
        <v>88</v>
      </c>
      <c r="C174" s="49">
        <v>0</v>
      </c>
      <c r="D174" s="49">
        <v>30</v>
      </c>
      <c r="E174" s="49">
        <v>10.233010999999999</v>
      </c>
      <c r="F174" s="49">
        <v>80489397.5</v>
      </c>
      <c r="G174" s="49">
        <v>1</v>
      </c>
      <c r="H174" s="49">
        <v>25</v>
      </c>
      <c r="I174" s="49">
        <v>7.7990110000000001</v>
      </c>
    </row>
    <row r="175" spans="2:14">
      <c r="B175" s="47" t="s">
        <v>89</v>
      </c>
      <c r="C175" s="50">
        <v>0</v>
      </c>
      <c r="D175" s="50">
        <v>30</v>
      </c>
      <c r="E175" s="50">
        <v>10.181812000000001</v>
      </c>
      <c r="F175" s="50">
        <v>61848730.399999999</v>
      </c>
      <c r="G175" s="50">
        <v>1</v>
      </c>
      <c r="H175" s="50">
        <v>25</v>
      </c>
      <c r="I175" s="50">
        <v>7.7949840000000004</v>
      </c>
    </row>
    <row r="176" spans="2:14">
      <c r="B176" s="47"/>
      <c r="C176" s="50"/>
      <c r="D176" s="50"/>
      <c r="E176" s="50"/>
      <c r="F176" s="50"/>
      <c r="G176" s="50"/>
      <c r="H176" s="50"/>
      <c r="I176" s="50"/>
    </row>
    <row r="177" spans="2:9">
      <c r="B177" s="47"/>
      <c r="C177" s="50"/>
      <c r="D177" s="50"/>
      <c r="E177" s="50"/>
      <c r="F177" s="50"/>
      <c r="G177" s="50"/>
      <c r="H177" s="50"/>
      <c r="I177" s="50"/>
    </row>
    <row r="178" spans="2:9">
      <c r="B178" s="47"/>
      <c r="C178" s="50"/>
      <c r="D178" s="50"/>
      <c r="E178" s="50"/>
      <c r="F178" s="50"/>
      <c r="G178" s="50"/>
      <c r="H178" s="50"/>
      <c r="I178" s="50"/>
    </row>
    <row r="179" spans="2:9">
      <c r="B179" s="47"/>
      <c r="C179" s="50"/>
      <c r="D179" s="50"/>
      <c r="E179" s="50"/>
      <c r="F179" s="50"/>
      <c r="G179" s="50"/>
      <c r="H179" s="50"/>
      <c r="I179" s="50"/>
    </row>
    <row r="180" spans="2:9">
      <c r="B180" s="47"/>
      <c r="C180" s="50"/>
      <c r="D180" s="50"/>
      <c r="E180" s="50"/>
      <c r="F180" s="50"/>
      <c r="G180" s="50"/>
      <c r="H180" s="50"/>
      <c r="I180" s="50"/>
    </row>
    <row r="181" spans="2:9">
      <c r="B181" s="47"/>
      <c r="C181" s="50"/>
      <c r="D181" s="50"/>
      <c r="E181" s="50"/>
      <c r="F181" s="50"/>
      <c r="G181" s="50"/>
      <c r="H181" s="50"/>
      <c r="I181" s="50"/>
    </row>
    <row r="182" spans="2:9">
      <c r="B182" s="47"/>
      <c r="C182" s="50"/>
      <c r="D182" s="50"/>
      <c r="E182" s="50"/>
      <c r="F182" s="50"/>
      <c r="G182" s="50"/>
      <c r="H182" s="50"/>
      <c r="I182" s="50"/>
    </row>
    <row r="183" spans="2:9">
      <c r="B183" s="47"/>
      <c r="C183" s="50"/>
      <c r="D183" s="50"/>
      <c r="E183" s="50"/>
      <c r="F183" s="50"/>
      <c r="G183" s="50"/>
      <c r="H183" s="50"/>
      <c r="I183" s="50"/>
    </row>
    <row r="184" spans="2:9">
      <c r="B184" s="47"/>
      <c r="C184" s="50"/>
      <c r="D184" s="50"/>
      <c r="E184" s="50"/>
      <c r="F184" s="50"/>
      <c r="G184" s="50"/>
      <c r="H184" s="50"/>
      <c r="I184" s="50"/>
    </row>
    <row r="185" spans="2:9">
      <c r="B185" s="47"/>
      <c r="C185" s="50"/>
      <c r="D185" s="50"/>
      <c r="E185" s="50"/>
      <c r="F185" s="50"/>
      <c r="G185" s="50"/>
      <c r="H185" s="50"/>
      <c r="I185" s="50"/>
    </row>
    <row r="186" spans="2:9">
      <c r="B186" s="47"/>
      <c r="C186" s="50"/>
      <c r="D186" s="50"/>
      <c r="E186" s="50"/>
      <c r="F186" s="50"/>
      <c r="G186" s="50"/>
      <c r="H186" s="50"/>
      <c r="I186" s="50"/>
    </row>
    <row r="187" spans="2:9">
      <c r="B187" s="47"/>
      <c r="C187" s="50"/>
      <c r="D187" s="50"/>
      <c r="E187" s="50"/>
      <c r="F187" s="50"/>
      <c r="G187" s="50"/>
      <c r="H187" s="50"/>
      <c r="I187" s="50"/>
    </row>
    <row r="188" spans="2:9">
      <c r="B188" s="47"/>
      <c r="C188" s="50"/>
      <c r="D188" s="50"/>
      <c r="E188" s="50"/>
      <c r="F188" s="50"/>
      <c r="G188" s="50"/>
      <c r="H188" s="50"/>
      <c r="I188" s="50"/>
    </row>
    <row r="189" spans="2:9">
      <c r="B189" s="47"/>
      <c r="C189" s="50"/>
      <c r="D189" s="50"/>
      <c r="E189" s="50"/>
      <c r="F189" s="50"/>
      <c r="G189" s="50"/>
      <c r="H189" s="50"/>
      <c r="I189" s="50"/>
    </row>
    <row r="190" spans="2:9">
      <c r="B190" s="47"/>
      <c r="C190" s="50"/>
      <c r="D190" s="50"/>
      <c r="E190" s="50"/>
      <c r="F190" s="50"/>
      <c r="G190" s="50"/>
      <c r="H190" s="50"/>
      <c r="I190" s="50"/>
    </row>
    <row r="191" spans="2:9">
      <c r="B191" s="47"/>
      <c r="C191" s="50"/>
      <c r="D191" s="50"/>
      <c r="E191" s="50"/>
      <c r="F191" s="50"/>
      <c r="G191" s="50"/>
      <c r="H191" s="50"/>
      <c r="I191" s="50"/>
    </row>
    <row r="192" spans="2:9">
      <c r="B192" s="47"/>
      <c r="C192" s="50"/>
      <c r="D192" s="50"/>
      <c r="E192" s="50"/>
      <c r="F192" s="50"/>
      <c r="G192" s="50"/>
      <c r="H192" s="50"/>
      <c r="I192" s="50"/>
    </row>
    <row r="194" spans="2:14">
      <c r="B194" s="63" t="s">
        <v>133</v>
      </c>
      <c r="C194" s="64"/>
      <c r="D194" s="64"/>
      <c r="E194" s="64"/>
      <c r="F194" s="64"/>
      <c r="G194" s="64"/>
      <c r="H194" s="64"/>
      <c r="I194" s="64"/>
      <c r="J194" s="64"/>
      <c r="K194" s="64"/>
      <c r="L194" s="64"/>
      <c r="M194" s="64"/>
      <c r="N194" s="65"/>
    </row>
    <row r="231" spans="2:14">
      <c r="B231" s="63" t="s">
        <v>134</v>
      </c>
      <c r="C231" s="64"/>
      <c r="D231" s="64"/>
      <c r="E231" s="64"/>
      <c r="F231" s="64"/>
      <c r="G231" s="64"/>
      <c r="H231" s="64"/>
      <c r="I231" s="64"/>
      <c r="J231" s="64"/>
      <c r="K231" s="64"/>
      <c r="L231" s="64"/>
      <c r="M231" s="64"/>
      <c r="N231" s="65"/>
    </row>
    <row r="255" spans="2:14" ht="36" customHeight="1">
      <c r="B255" s="69" t="s">
        <v>135</v>
      </c>
      <c r="C255" s="70"/>
      <c r="D255" s="70"/>
      <c r="E255" s="70"/>
      <c r="F255" s="70"/>
      <c r="G255" s="70"/>
      <c r="H255" s="70"/>
      <c r="I255" s="70"/>
      <c r="J255" s="70"/>
      <c r="K255" s="70"/>
      <c r="L255" s="70"/>
      <c r="M255" s="70"/>
      <c r="N255" s="71"/>
    </row>
    <row r="277" spans="1:9">
      <c r="B277" s="67" t="s">
        <v>77</v>
      </c>
      <c r="C277" s="67"/>
      <c r="D277" s="67"/>
      <c r="E277" s="67" t="s">
        <v>30</v>
      </c>
      <c r="F277" s="67"/>
      <c r="G277" s="67"/>
      <c r="H277" s="67"/>
      <c r="I277" s="46"/>
    </row>
    <row r="278" spans="1:9">
      <c r="B278" s="51"/>
      <c r="C278" s="51" t="s">
        <v>125</v>
      </c>
      <c r="D278" s="51" t="s">
        <v>126</v>
      </c>
      <c r="E278" s="51" t="s">
        <v>124</v>
      </c>
      <c r="F278" s="51" t="s">
        <v>136</v>
      </c>
      <c r="G278" s="51" t="s">
        <v>125</v>
      </c>
      <c r="H278" s="51" t="s">
        <v>126</v>
      </c>
      <c r="I278" s="51" t="s">
        <v>124</v>
      </c>
    </row>
    <row r="279" spans="1:9">
      <c r="B279" s="47" t="s">
        <v>104</v>
      </c>
      <c r="C279" s="47"/>
      <c r="D279" s="47"/>
      <c r="E279" s="47"/>
      <c r="F279" s="47"/>
      <c r="G279" s="47"/>
      <c r="H279" s="47"/>
      <c r="I279" s="47"/>
    </row>
    <row r="280" spans="1:9">
      <c r="B280" s="48" t="s">
        <v>143</v>
      </c>
      <c r="C280" s="49">
        <v>0</v>
      </c>
      <c r="D280" s="49">
        <v>30</v>
      </c>
      <c r="E280" s="49">
        <v>10.236041</v>
      </c>
      <c r="F280" s="52">
        <v>181211300</v>
      </c>
      <c r="G280" s="49">
        <v>1</v>
      </c>
      <c r="H280" s="49">
        <v>25</v>
      </c>
      <c r="I280" s="49">
        <v>7.7954999999999997</v>
      </c>
    </row>
    <row r="281" spans="1:9">
      <c r="B281" s="47" t="s">
        <v>144</v>
      </c>
      <c r="C281" s="50">
        <v>0</v>
      </c>
      <c r="D281" s="50">
        <v>30</v>
      </c>
      <c r="E281" s="50">
        <v>10.213371</v>
      </c>
      <c r="F281" s="53">
        <v>60383110</v>
      </c>
      <c r="G281" s="50">
        <v>1</v>
      </c>
      <c r="H281" s="50">
        <v>25</v>
      </c>
      <c r="I281" s="50">
        <v>7.7943550000000004</v>
      </c>
    </row>
    <row r="282" spans="1:9">
      <c r="B282" s="47"/>
      <c r="C282" s="50"/>
      <c r="D282" s="50"/>
      <c r="E282" s="50"/>
      <c r="F282" s="53"/>
      <c r="G282" s="50"/>
      <c r="H282" s="50"/>
      <c r="I282" s="50"/>
    </row>
    <row r="283" spans="1:9">
      <c r="B283" s="47"/>
      <c r="C283" s="50"/>
      <c r="D283" s="50"/>
      <c r="E283" s="50"/>
      <c r="F283" s="53"/>
      <c r="G283" s="50"/>
      <c r="H283" s="50"/>
      <c r="I283" s="50"/>
    </row>
    <row r="285" spans="1:9" ht="15" customHeight="1">
      <c r="A285" s="68" t="s">
        <v>77</v>
      </c>
      <c r="B285" s="68"/>
      <c r="C285" s="68"/>
      <c r="D285" s="51"/>
      <c r="E285" s="51"/>
      <c r="F285" s="51" t="s">
        <v>30</v>
      </c>
      <c r="G285" s="51"/>
      <c r="H285" s="51"/>
      <c r="I285" s="51"/>
    </row>
    <row r="286" spans="1:9">
      <c r="B286" s="51"/>
      <c r="C286" s="51" t="s">
        <v>125</v>
      </c>
      <c r="D286" s="51" t="s">
        <v>126</v>
      </c>
      <c r="E286" s="51" t="s">
        <v>124</v>
      </c>
      <c r="F286" s="51" t="s">
        <v>136</v>
      </c>
      <c r="G286" s="51" t="s">
        <v>125</v>
      </c>
      <c r="H286" s="51" t="s">
        <v>126</v>
      </c>
      <c r="I286" s="51" t="s">
        <v>124</v>
      </c>
    </row>
    <row r="287" spans="1:9">
      <c r="B287" s="47" t="s">
        <v>94</v>
      </c>
      <c r="C287" s="47"/>
      <c r="D287" s="47"/>
      <c r="E287" s="47"/>
      <c r="F287" s="47"/>
      <c r="G287" s="47"/>
      <c r="H287" s="47"/>
      <c r="I287" s="47"/>
    </row>
    <row r="288" spans="1:9">
      <c r="B288" s="48" t="s">
        <v>137</v>
      </c>
      <c r="C288" s="49">
        <v>0</v>
      </c>
      <c r="D288" s="49">
        <v>30</v>
      </c>
      <c r="E288" s="49">
        <v>10.240610999999999</v>
      </c>
      <c r="F288" s="49">
        <v>94453626.859999999</v>
      </c>
      <c r="G288" s="49">
        <v>1</v>
      </c>
      <c r="H288" s="49">
        <v>25</v>
      </c>
      <c r="I288" s="49">
        <v>7.7962470000000001</v>
      </c>
    </row>
    <row r="289" spans="2:9">
      <c r="B289" s="47" t="s">
        <v>138</v>
      </c>
      <c r="C289" s="50">
        <v>0</v>
      </c>
      <c r="D289" s="50">
        <v>30</v>
      </c>
      <c r="E289" s="50">
        <v>10.211444</v>
      </c>
      <c r="F289" s="50">
        <v>63991946.119999997</v>
      </c>
      <c r="G289" s="50">
        <v>1</v>
      </c>
      <c r="H289" s="50">
        <v>25</v>
      </c>
      <c r="I289" s="50">
        <v>7.8012829999999997</v>
      </c>
    </row>
    <row r="290" spans="2:9">
      <c r="B290" s="48" t="s">
        <v>139</v>
      </c>
      <c r="C290" s="49">
        <v>0</v>
      </c>
      <c r="D290" s="49">
        <v>30</v>
      </c>
      <c r="E290" s="49">
        <v>10.233302</v>
      </c>
      <c r="F290" s="49">
        <v>83148869.359999999</v>
      </c>
      <c r="G290" s="49">
        <v>1</v>
      </c>
      <c r="H290" s="49">
        <v>25</v>
      </c>
      <c r="I290" s="49">
        <v>7.789377</v>
      </c>
    </row>
    <row r="294" spans="2:9">
      <c r="B294" s="67" t="s">
        <v>77</v>
      </c>
      <c r="C294" s="67"/>
      <c r="D294" s="67"/>
      <c r="E294" s="67" t="s">
        <v>30</v>
      </c>
      <c r="F294" s="67"/>
      <c r="G294" s="67"/>
      <c r="H294" s="67"/>
      <c r="I294" s="46"/>
    </row>
    <row r="295" spans="2:9">
      <c r="B295" s="51"/>
      <c r="C295" s="51" t="s">
        <v>125</v>
      </c>
      <c r="D295" s="51" t="s">
        <v>126</v>
      </c>
      <c r="E295" s="51" t="s">
        <v>124</v>
      </c>
      <c r="F295" s="51" t="s">
        <v>136</v>
      </c>
      <c r="G295" s="51" t="s">
        <v>125</v>
      </c>
      <c r="H295" s="51" t="s">
        <v>126</v>
      </c>
      <c r="I295" s="51" t="s">
        <v>124</v>
      </c>
    </row>
    <row r="296" spans="2:9">
      <c r="B296" s="47" t="s">
        <v>99</v>
      </c>
      <c r="C296" s="47"/>
      <c r="D296" s="47"/>
      <c r="E296" s="47"/>
      <c r="F296" s="47"/>
      <c r="G296" s="47"/>
      <c r="H296" s="47"/>
      <c r="I296" s="47"/>
    </row>
    <row r="297" spans="2:9">
      <c r="B297" s="48" t="s">
        <v>140</v>
      </c>
      <c r="C297" s="49">
        <v>0</v>
      </c>
      <c r="D297" s="49">
        <v>30</v>
      </c>
      <c r="E297" s="49">
        <v>10.108985000000001</v>
      </c>
      <c r="F297" s="52">
        <v>22586040</v>
      </c>
      <c r="G297" s="49">
        <v>1</v>
      </c>
      <c r="H297" s="49">
        <v>25</v>
      </c>
      <c r="I297" s="49">
        <v>7.941433</v>
      </c>
    </row>
    <row r="298" spans="2:9">
      <c r="B298" s="47" t="s">
        <v>141</v>
      </c>
      <c r="C298" s="50">
        <v>0</v>
      </c>
      <c r="D298" s="50">
        <v>30</v>
      </c>
      <c r="E298" s="50">
        <v>10.511028</v>
      </c>
      <c r="F298" s="53">
        <v>25027890</v>
      </c>
      <c r="G298" s="50">
        <v>1</v>
      </c>
      <c r="H298" s="50">
        <v>25</v>
      </c>
      <c r="I298" s="50">
        <v>6.7721499999999999</v>
      </c>
    </row>
    <row r="299" spans="2:9">
      <c r="B299" s="48" t="s">
        <v>142</v>
      </c>
      <c r="C299" s="49">
        <v>0</v>
      </c>
      <c r="D299" s="49">
        <v>30</v>
      </c>
      <c r="E299" s="49">
        <v>10.202076</v>
      </c>
      <c r="F299" s="52">
        <v>193980500</v>
      </c>
      <c r="G299" s="49">
        <v>1</v>
      </c>
      <c r="H299" s="49">
        <v>25</v>
      </c>
      <c r="I299" s="49">
        <v>7.9328289999999999</v>
      </c>
    </row>
    <row r="302" spans="2:9">
      <c r="B302" s="68" t="s">
        <v>77</v>
      </c>
      <c r="C302" s="68"/>
      <c r="D302" s="51"/>
      <c r="E302" s="51"/>
      <c r="F302" s="51" t="s">
        <v>30</v>
      </c>
      <c r="G302" s="51"/>
      <c r="H302" s="51"/>
      <c r="I302" s="51"/>
    </row>
    <row r="303" spans="2:9">
      <c r="B303" s="51"/>
      <c r="C303" s="51" t="s">
        <v>125</v>
      </c>
      <c r="D303" s="51" t="s">
        <v>126</v>
      </c>
      <c r="E303" s="51" t="s">
        <v>124</v>
      </c>
      <c r="F303" s="51" t="s">
        <v>136</v>
      </c>
      <c r="G303" s="51" t="s">
        <v>125</v>
      </c>
      <c r="H303" s="51" t="s">
        <v>126</v>
      </c>
      <c r="I303" s="51" t="s">
        <v>124</v>
      </c>
    </row>
    <row r="304" spans="2:9">
      <c r="B304" s="47" t="s">
        <v>145</v>
      </c>
      <c r="C304" s="47"/>
      <c r="D304" s="47"/>
      <c r="E304" s="47"/>
      <c r="F304" s="47"/>
      <c r="G304" s="47"/>
      <c r="H304" s="47"/>
      <c r="I304" s="47"/>
    </row>
    <row r="305" spans="2:9">
      <c r="B305" s="48" t="s">
        <v>146</v>
      </c>
      <c r="C305" s="49">
        <v>0</v>
      </c>
      <c r="D305" s="49">
        <v>30</v>
      </c>
      <c r="E305" s="49">
        <v>9.3324719999999992</v>
      </c>
      <c r="F305" s="49">
        <v>1179302.3</v>
      </c>
      <c r="G305" s="49">
        <v>1</v>
      </c>
      <c r="H305" s="49">
        <v>15</v>
      </c>
      <c r="I305" s="49">
        <v>8.151446</v>
      </c>
    </row>
    <row r="306" spans="2:9">
      <c r="B306" s="47" t="s">
        <v>147</v>
      </c>
      <c r="C306" s="50">
        <v>0</v>
      </c>
      <c r="D306" s="50">
        <v>30</v>
      </c>
      <c r="E306" s="50">
        <v>9.3355259999999998</v>
      </c>
      <c r="F306" s="50">
        <v>3133096.4</v>
      </c>
      <c r="G306" s="50">
        <v>1</v>
      </c>
      <c r="H306" s="50">
        <v>15</v>
      </c>
      <c r="I306" s="50">
        <v>7.6343990000000002</v>
      </c>
    </row>
    <row r="307" spans="2:9">
      <c r="B307" s="48" t="s">
        <v>148</v>
      </c>
      <c r="C307" s="49">
        <v>0</v>
      </c>
      <c r="D307" s="49">
        <v>30</v>
      </c>
      <c r="E307" s="49">
        <v>10.225861999999999</v>
      </c>
      <c r="F307" s="49">
        <v>8852224.5999999996</v>
      </c>
      <c r="G307" s="49">
        <v>1</v>
      </c>
      <c r="H307" s="49">
        <v>15</v>
      </c>
      <c r="I307" s="49">
        <v>7.8684620000000001</v>
      </c>
    </row>
    <row r="308" spans="2:9">
      <c r="B308" s="47" t="s">
        <v>149</v>
      </c>
      <c r="C308" s="50">
        <v>0</v>
      </c>
      <c r="D308" s="50">
        <v>30</v>
      </c>
      <c r="E308" s="50">
        <v>10.206104</v>
      </c>
      <c r="F308" s="50">
        <v>19759202.300000001</v>
      </c>
      <c r="G308" s="50">
        <v>1</v>
      </c>
      <c r="H308" s="50">
        <v>15</v>
      </c>
      <c r="I308" s="50">
        <v>7.6826239999999997</v>
      </c>
    </row>
    <row r="309" spans="2:9">
      <c r="B309" s="48" t="s">
        <v>150</v>
      </c>
      <c r="C309" s="49">
        <v>0</v>
      </c>
      <c r="D309" s="49">
        <v>30</v>
      </c>
      <c r="E309" s="49">
        <v>10.389483999999999</v>
      </c>
      <c r="F309" s="49">
        <v>5470900.4000000004</v>
      </c>
      <c r="G309" s="49">
        <v>1</v>
      </c>
      <c r="H309" s="49">
        <v>14.9</v>
      </c>
      <c r="I309" s="49">
        <v>8.0680440000000004</v>
      </c>
    </row>
    <row r="310" spans="2:9">
      <c r="B310" s="47" t="s">
        <v>151</v>
      </c>
      <c r="C310" s="50">
        <v>0</v>
      </c>
      <c r="D310" s="50">
        <v>30</v>
      </c>
      <c r="E310" s="50">
        <v>9.4510480000000001</v>
      </c>
      <c r="F310" s="50">
        <v>279212.79999999999</v>
      </c>
      <c r="G310" s="50">
        <v>1.4</v>
      </c>
      <c r="H310" s="50">
        <v>14.1</v>
      </c>
      <c r="I310" s="50">
        <v>8.3469189999999998</v>
      </c>
    </row>
    <row r="311" spans="2:9">
      <c r="B311" s="48" t="s">
        <v>152</v>
      </c>
      <c r="C311" s="49">
        <v>0</v>
      </c>
      <c r="D311" s="49">
        <v>30</v>
      </c>
      <c r="E311" s="49">
        <v>10.672516999999999</v>
      </c>
      <c r="F311" s="49">
        <v>7637778.5</v>
      </c>
      <c r="G311" s="49">
        <v>1</v>
      </c>
      <c r="H311" s="49">
        <v>15</v>
      </c>
      <c r="I311" s="49">
        <v>7.5466600000000001</v>
      </c>
    </row>
    <row r="312" spans="2:9">
      <c r="B312" s="47" t="s">
        <v>153</v>
      </c>
      <c r="C312" s="50">
        <v>0</v>
      </c>
      <c r="D312" s="50">
        <v>30</v>
      </c>
      <c r="E312" s="50">
        <v>10.155419</v>
      </c>
      <c r="F312" s="50">
        <v>43363061.939999998</v>
      </c>
      <c r="G312" s="50">
        <v>1</v>
      </c>
      <c r="H312" s="50">
        <v>15</v>
      </c>
      <c r="I312" s="50">
        <v>8.352176</v>
      </c>
    </row>
    <row r="313" spans="2:9">
      <c r="B313" s="48" t="s">
        <v>154</v>
      </c>
      <c r="C313" s="49">
        <v>0</v>
      </c>
      <c r="D313" s="49">
        <v>30</v>
      </c>
      <c r="E313" s="49">
        <v>10.431782</v>
      </c>
      <c r="F313" s="49">
        <v>7813188.0999999996</v>
      </c>
      <c r="G313" s="49">
        <v>1</v>
      </c>
      <c r="H313" s="49">
        <v>15</v>
      </c>
      <c r="I313" s="49">
        <v>7.783347</v>
      </c>
    </row>
    <row r="314" spans="2:9">
      <c r="B314" s="47" t="s">
        <v>155</v>
      </c>
      <c r="C314" s="50">
        <v>0</v>
      </c>
      <c r="D314" s="50">
        <v>30</v>
      </c>
      <c r="E314" s="50">
        <v>10.770432</v>
      </c>
      <c r="F314" s="50">
        <v>6042181.4000000004</v>
      </c>
      <c r="G314" s="50">
        <v>1</v>
      </c>
      <c r="H314" s="50">
        <v>15</v>
      </c>
      <c r="I314" s="50">
        <v>7.3493700000000004</v>
      </c>
    </row>
    <row r="315" spans="2:9">
      <c r="B315" s="48" t="s">
        <v>156</v>
      </c>
      <c r="C315" s="49">
        <v>0</v>
      </c>
      <c r="D315" s="49">
        <v>30</v>
      </c>
      <c r="E315" s="49">
        <v>10.740142000000001</v>
      </c>
      <c r="F315" s="49">
        <v>16431750.699999999</v>
      </c>
      <c r="G315" s="49">
        <v>1</v>
      </c>
      <c r="H315" s="49">
        <v>15</v>
      </c>
      <c r="I315" s="49">
        <v>7.7386270000000001</v>
      </c>
    </row>
    <row r="316" spans="2:9">
      <c r="B316" s="47" t="s">
        <v>157</v>
      </c>
      <c r="C316" s="50">
        <v>0</v>
      </c>
      <c r="D316" s="50">
        <v>30</v>
      </c>
      <c r="E316" s="50">
        <v>10.968798</v>
      </c>
      <c r="F316" s="50">
        <v>5164912</v>
      </c>
      <c r="G316" s="50">
        <v>1</v>
      </c>
      <c r="H316" s="50">
        <v>15</v>
      </c>
      <c r="I316" s="50">
        <v>7.3799429999999999</v>
      </c>
    </row>
    <row r="317" spans="2:9" ht="15" customHeight="1">
      <c r="B317" s="48" t="s">
        <v>158</v>
      </c>
      <c r="C317" s="49">
        <v>0</v>
      </c>
      <c r="D317" s="49">
        <v>30</v>
      </c>
      <c r="E317" s="49">
        <v>10.316077999999999</v>
      </c>
      <c r="F317" s="49">
        <v>1965702.9</v>
      </c>
      <c r="G317" s="49">
        <v>1</v>
      </c>
      <c r="H317" s="49">
        <v>15</v>
      </c>
      <c r="I317" s="49">
        <v>7.6787970000000003</v>
      </c>
    </row>
    <row r="318" spans="2:9">
      <c r="B318" s="47" t="s">
        <v>159</v>
      </c>
      <c r="C318" s="50">
        <v>0</v>
      </c>
      <c r="D318" s="50">
        <v>30</v>
      </c>
      <c r="E318" s="50">
        <v>10.505405</v>
      </c>
      <c r="F318" s="50">
        <v>10999037</v>
      </c>
      <c r="G318" s="50">
        <v>8</v>
      </c>
      <c r="H318" s="50">
        <v>25</v>
      </c>
      <c r="I318" s="50">
        <v>16.300062</v>
      </c>
    </row>
    <row r="319" spans="2:9">
      <c r="B319" s="48" t="s">
        <v>160</v>
      </c>
      <c r="C319" s="49">
        <v>0</v>
      </c>
      <c r="D319" s="49">
        <v>30</v>
      </c>
      <c r="E319" s="49">
        <v>9.6594149999999992</v>
      </c>
      <c r="F319" s="49">
        <v>560933.30000000005</v>
      </c>
      <c r="G319" s="49">
        <v>1</v>
      </c>
      <c r="H319" s="49">
        <v>15</v>
      </c>
      <c r="I319" s="49">
        <v>8.6606550000000002</v>
      </c>
    </row>
    <row r="320" spans="2:9">
      <c r="B320" s="47" t="s">
        <v>161</v>
      </c>
      <c r="C320" s="50">
        <v>0</v>
      </c>
      <c r="D320" s="50">
        <v>30</v>
      </c>
      <c r="E320" s="50">
        <v>10.056842</v>
      </c>
      <c r="F320" s="50">
        <v>239569.2</v>
      </c>
      <c r="G320" s="50">
        <v>1.1000000000000001</v>
      </c>
      <c r="H320" s="50">
        <v>15</v>
      </c>
      <c r="I320" s="50">
        <v>6.9619949999999999</v>
      </c>
    </row>
    <row r="321" spans="2:9">
      <c r="B321" s="48" t="s">
        <v>162</v>
      </c>
      <c r="C321" s="49">
        <v>0</v>
      </c>
      <c r="D321" s="49">
        <v>30</v>
      </c>
      <c r="E321" s="49">
        <v>10.220274</v>
      </c>
      <c r="F321" s="49">
        <v>14289860.699999999</v>
      </c>
      <c r="G321" s="49">
        <v>1</v>
      </c>
      <c r="H321" s="49">
        <v>20</v>
      </c>
      <c r="I321" s="49">
        <v>8.0149399999999993</v>
      </c>
    </row>
    <row r="322" spans="2:9">
      <c r="B322" s="47" t="s">
        <v>163</v>
      </c>
      <c r="C322" s="50">
        <v>0</v>
      </c>
      <c r="D322" s="50">
        <v>30</v>
      </c>
      <c r="E322" s="50">
        <v>10.604785</v>
      </c>
      <c r="F322" s="50">
        <v>3394733.1</v>
      </c>
      <c r="G322" s="50">
        <v>1</v>
      </c>
      <c r="H322" s="50">
        <v>15</v>
      </c>
      <c r="I322" s="50">
        <v>7.9986170000000003</v>
      </c>
    </row>
    <row r="323" spans="2:9">
      <c r="B323" s="48" t="s">
        <v>164</v>
      </c>
      <c r="C323" s="49">
        <v>0</v>
      </c>
      <c r="D323" s="49">
        <v>30</v>
      </c>
      <c r="E323" s="49">
        <v>10.93915</v>
      </c>
      <c r="F323" s="49">
        <v>734083.7</v>
      </c>
      <c r="G323" s="49">
        <v>1</v>
      </c>
      <c r="H323" s="49">
        <v>15</v>
      </c>
      <c r="I323" s="49">
        <v>7.8878599999999999</v>
      </c>
    </row>
    <row r="324" spans="2:9">
      <c r="B324" s="47" t="s">
        <v>165</v>
      </c>
      <c r="C324" s="50">
        <v>0</v>
      </c>
      <c r="D324" s="50">
        <v>30</v>
      </c>
      <c r="E324" s="50">
        <v>10.026066999999999</v>
      </c>
      <c r="F324" s="50">
        <v>72455790.700000003</v>
      </c>
      <c r="G324" s="50">
        <v>1</v>
      </c>
      <c r="H324" s="50">
        <v>15</v>
      </c>
      <c r="I324" s="50">
        <v>7.9803490000000004</v>
      </c>
    </row>
    <row r="325" spans="2:9">
      <c r="B325" s="48" t="s">
        <v>166</v>
      </c>
      <c r="C325" s="49">
        <v>0</v>
      </c>
      <c r="D325" s="49">
        <v>30</v>
      </c>
      <c r="E325" s="49">
        <v>10.108421</v>
      </c>
      <c r="F325" s="49">
        <v>11827920.300000001</v>
      </c>
      <c r="G325" s="49">
        <v>1.6</v>
      </c>
      <c r="H325" s="49">
        <v>7</v>
      </c>
      <c r="I325" s="49">
        <v>4.2755549999999998</v>
      </c>
    </row>
    <row r="344" spans="2:9">
      <c r="B344" s="47"/>
      <c r="C344" s="50"/>
      <c r="D344" s="50"/>
      <c r="E344" s="50"/>
      <c r="F344" s="53"/>
      <c r="G344" s="50"/>
      <c r="H344" s="50"/>
      <c r="I344" s="50"/>
    </row>
  </sheetData>
  <mergeCells count="28">
    <mergeCell ref="B194:N194"/>
    <mergeCell ref="B231:N231"/>
    <mergeCell ref="B255:N255"/>
    <mergeCell ref="B169:D169"/>
    <mergeCell ref="E169:H169"/>
    <mergeCell ref="A285:C285"/>
    <mergeCell ref="B302:C302"/>
    <mergeCell ref="B294:D294"/>
    <mergeCell ref="E294:H294"/>
    <mergeCell ref="B277:D277"/>
    <mergeCell ref="E277:H277"/>
    <mergeCell ref="B138:N138"/>
    <mergeCell ref="B139:N139"/>
    <mergeCell ref="B158:N158"/>
    <mergeCell ref="B167:N167"/>
    <mergeCell ref="B13:F13"/>
    <mergeCell ref="B31:F31"/>
    <mergeCell ref="B160:D160"/>
    <mergeCell ref="E160:H160"/>
    <mergeCell ref="B10:N10"/>
    <mergeCell ref="B11:N11"/>
    <mergeCell ref="B137:N137"/>
    <mergeCell ref="B113:N113"/>
    <mergeCell ref="B48:N48"/>
    <mergeCell ref="B49:N49"/>
    <mergeCell ref="B87:N87"/>
    <mergeCell ref="B88:N88"/>
    <mergeCell ref="B112:N112"/>
  </mergeCells>
  <conditionalFormatting sqref="E305:E325">
    <cfRule type="top10" dxfId="3" priority="2" bottom="1" rank="5"/>
  </conditionalFormatting>
  <conditionalFormatting sqref="I305:I325">
    <cfRule type="top10" dxfId="2" priority="1" rank="5"/>
  </conditionalFormatting>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R260"/>
  <sheetViews>
    <sheetView showGridLines="0" tabSelected="1" topLeftCell="A206" zoomScaleNormal="100" workbookViewId="0">
      <selection activeCell="B212" sqref="B212:N212"/>
    </sheetView>
  </sheetViews>
  <sheetFormatPr baseColWidth="10" defaultColWidth="8.83203125" defaultRowHeight="15"/>
  <cols>
    <col min="1" max="1" width="4" customWidth="1"/>
    <col min="10" max="10" width="15.1640625" customWidth="1"/>
  </cols>
  <sheetData>
    <row r="1" spans="2:17">
      <c r="Q1" s="15" t="s">
        <v>19</v>
      </c>
    </row>
    <row r="12" spans="2:17">
      <c r="B12" s="16"/>
      <c r="C12" s="16"/>
      <c r="D12" s="16"/>
    </row>
    <row r="13" spans="2:17" ht="16">
      <c r="B13" s="57" t="s">
        <v>109</v>
      </c>
      <c r="C13" s="58"/>
      <c r="D13" s="58"/>
      <c r="E13" s="58"/>
      <c r="F13" s="58"/>
      <c r="G13" s="58"/>
      <c r="H13" s="58"/>
      <c r="I13" s="58"/>
      <c r="J13" s="58"/>
      <c r="K13" s="58"/>
      <c r="L13" s="58"/>
      <c r="M13" s="58"/>
      <c r="N13" s="59"/>
    </row>
    <row r="14" spans="2:17" ht="37.5" customHeight="1">
      <c r="B14" s="72" t="s">
        <v>110</v>
      </c>
      <c r="C14" s="73"/>
      <c r="D14" s="73"/>
      <c r="E14" s="73"/>
      <c r="F14" s="73"/>
      <c r="G14" s="73"/>
      <c r="H14" s="73"/>
      <c r="I14" s="73"/>
      <c r="J14" s="73"/>
      <c r="K14" s="73"/>
      <c r="L14" s="73"/>
      <c r="M14" s="73"/>
      <c r="N14" s="74"/>
    </row>
    <row r="15" spans="2:17" ht="61.5" customHeight="1">
      <c r="B15" s="75" t="s">
        <v>114</v>
      </c>
      <c r="C15" s="76"/>
      <c r="D15" s="76"/>
      <c r="E15" s="76"/>
      <c r="F15" s="76"/>
      <c r="G15" s="76"/>
      <c r="H15" s="76"/>
      <c r="I15" s="76"/>
      <c r="J15" s="76"/>
      <c r="K15" s="76"/>
      <c r="L15" s="76"/>
      <c r="M15" s="76"/>
      <c r="N15" s="77"/>
    </row>
    <row r="16" spans="2:17">
      <c r="B16" s="66" t="s">
        <v>112</v>
      </c>
      <c r="C16" s="66"/>
      <c r="D16" s="66"/>
      <c r="E16" s="66"/>
      <c r="F16" s="66"/>
      <c r="I16" s="66" t="s">
        <v>113</v>
      </c>
      <c r="J16" s="66"/>
      <c r="K16" s="66"/>
      <c r="L16" s="66"/>
      <c r="M16" s="66"/>
    </row>
    <row r="30" spans="4:13">
      <c r="K30" s="44"/>
    </row>
    <row r="31" spans="4:13">
      <c r="D31" s="44" t="s">
        <v>111</v>
      </c>
      <c r="K31" s="44" t="s">
        <v>33</v>
      </c>
      <c r="L31" s="44"/>
      <c r="M31" s="44"/>
    </row>
    <row r="33" spans="2:14" ht="31.5" customHeight="1">
      <c r="B33" s="78" t="s">
        <v>168</v>
      </c>
      <c r="C33" s="79"/>
      <c r="D33" s="79"/>
      <c r="E33" s="79"/>
      <c r="F33" s="79"/>
      <c r="G33" s="79"/>
      <c r="H33" s="79"/>
      <c r="I33" s="79"/>
      <c r="J33" s="79"/>
      <c r="K33" s="79"/>
      <c r="L33" s="79"/>
      <c r="M33" s="79"/>
      <c r="N33" s="80"/>
    </row>
    <row r="35" spans="2:14" ht="16">
      <c r="B35" s="57" t="s">
        <v>115</v>
      </c>
      <c r="C35" s="58"/>
      <c r="D35" s="58"/>
      <c r="E35" s="58"/>
      <c r="F35" s="58"/>
      <c r="G35" s="58"/>
      <c r="H35" s="58"/>
      <c r="I35" s="58"/>
      <c r="J35" s="58"/>
      <c r="K35" s="58"/>
      <c r="L35" s="58"/>
      <c r="M35" s="58"/>
      <c r="N35" s="59"/>
    </row>
    <row r="36" spans="2:14" ht="32.25" customHeight="1">
      <c r="B36" s="60" t="s">
        <v>116</v>
      </c>
      <c r="C36" s="61"/>
      <c r="D36" s="61"/>
      <c r="E36" s="61"/>
      <c r="F36" s="61"/>
      <c r="G36" s="61"/>
      <c r="H36" s="61"/>
      <c r="I36" s="61"/>
      <c r="J36" s="61"/>
      <c r="K36" s="61"/>
      <c r="L36" s="61"/>
      <c r="M36" s="61"/>
      <c r="N36" s="62"/>
    </row>
    <row r="37" spans="2:14" ht="27.75" customHeight="1">
      <c r="B37" s="75" t="s">
        <v>169</v>
      </c>
      <c r="C37" s="76"/>
      <c r="D37" s="76"/>
      <c r="E37" s="76"/>
      <c r="F37" s="76"/>
      <c r="G37" s="76"/>
      <c r="H37" s="76"/>
      <c r="I37" s="76"/>
      <c r="J37" s="76"/>
      <c r="K37" s="76"/>
      <c r="L37" s="76"/>
      <c r="M37" s="76"/>
      <c r="N37" s="77"/>
    </row>
    <row r="39" spans="2:14">
      <c r="C39" s="66" t="s">
        <v>117</v>
      </c>
      <c r="D39" s="66"/>
      <c r="E39" s="66"/>
      <c r="F39" s="66"/>
      <c r="G39" s="66"/>
      <c r="J39" s="66" t="s">
        <v>118</v>
      </c>
      <c r="K39" s="66"/>
      <c r="L39" s="66"/>
      <c r="M39" s="66"/>
      <c r="N39" s="66"/>
    </row>
    <row r="55" spans="2:17" ht="66.75" customHeight="1">
      <c r="B55" s="78" t="s">
        <v>170</v>
      </c>
      <c r="C55" s="79"/>
      <c r="D55" s="79"/>
      <c r="E55" s="79"/>
      <c r="F55" s="79"/>
      <c r="G55" s="79"/>
      <c r="H55" s="79"/>
      <c r="I55" s="79"/>
      <c r="J55" s="79"/>
      <c r="K55" s="79"/>
      <c r="L55" s="79"/>
      <c r="M55" s="79"/>
      <c r="N55" s="80"/>
    </row>
    <row r="57" spans="2:17" ht="16">
      <c r="B57" s="57" t="s">
        <v>119</v>
      </c>
      <c r="C57" s="58"/>
      <c r="D57" s="58"/>
      <c r="E57" s="58"/>
      <c r="F57" s="58"/>
      <c r="G57" s="58"/>
      <c r="H57" s="58"/>
      <c r="I57" s="58"/>
      <c r="J57" s="58"/>
      <c r="K57" s="58"/>
      <c r="L57" s="58"/>
      <c r="M57" s="58"/>
      <c r="N57" s="59"/>
    </row>
    <row r="58" spans="2:17" ht="32.25" customHeight="1">
      <c r="B58" s="60" t="s">
        <v>108</v>
      </c>
      <c r="C58" s="61"/>
      <c r="D58" s="61"/>
      <c r="E58" s="61"/>
      <c r="F58" s="61"/>
      <c r="G58" s="61"/>
      <c r="H58" s="61"/>
      <c r="I58" s="61"/>
      <c r="J58" s="61"/>
      <c r="K58" s="61"/>
      <c r="L58" s="61"/>
      <c r="M58" s="61"/>
      <c r="N58" s="62"/>
    </row>
    <row r="60" spans="2:17">
      <c r="C60" s="44" t="s">
        <v>167</v>
      </c>
    </row>
    <row r="61" spans="2:17">
      <c r="J61" s="67" t="s">
        <v>77</v>
      </c>
      <c r="K61" s="67"/>
      <c r="L61" s="67"/>
      <c r="M61" s="67" t="s">
        <v>30</v>
      </c>
      <c r="N61" s="67"/>
      <c r="O61" s="67"/>
      <c r="P61" s="67"/>
      <c r="Q61" s="46"/>
    </row>
    <row r="62" spans="2:17">
      <c r="J62" s="51"/>
      <c r="K62" s="51" t="s">
        <v>125</v>
      </c>
      <c r="L62" s="51" t="s">
        <v>126</v>
      </c>
      <c r="M62" s="51" t="s">
        <v>124</v>
      </c>
      <c r="N62" s="51" t="s">
        <v>136</v>
      </c>
      <c r="O62" s="51" t="s">
        <v>125</v>
      </c>
      <c r="P62" s="51" t="s">
        <v>126</v>
      </c>
      <c r="Q62" s="51" t="s">
        <v>124</v>
      </c>
    </row>
    <row r="63" spans="2:17">
      <c r="J63" s="47" t="s">
        <v>172</v>
      </c>
      <c r="K63" s="47"/>
      <c r="L63" s="47"/>
      <c r="M63" s="47"/>
      <c r="N63" s="47"/>
      <c r="O63" s="47"/>
      <c r="P63" s="47"/>
      <c r="Q63" s="47"/>
    </row>
    <row r="64" spans="2:17">
      <c r="J64" s="48" t="s">
        <v>173</v>
      </c>
      <c r="K64" s="49">
        <v>0</v>
      </c>
      <c r="L64" s="49">
        <v>30</v>
      </c>
      <c r="M64" s="49">
        <v>10.665957000000001</v>
      </c>
      <c r="N64" s="52">
        <v>8502655</v>
      </c>
      <c r="O64" s="49">
        <v>15.1</v>
      </c>
      <c r="P64" s="49">
        <v>25</v>
      </c>
      <c r="Q64" s="49">
        <v>20.609749000000001</v>
      </c>
    </row>
    <row r="65" spans="2:17">
      <c r="J65" s="47" t="s">
        <v>174</v>
      </c>
      <c r="K65" s="50">
        <v>0</v>
      </c>
      <c r="L65" s="50">
        <v>30</v>
      </c>
      <c r="M65" s="50">
        <v>10.397957</v>
      </c>
      <c r="N65" s="53">
        <v>30616230</v>
      </c>
      <c r="O65" s="50">
        <v>1</v>
      </c>
      <c r="P65" s="50">
        <v>5</v>
      </c>
      <c r="Q65" s="50">
        <v>3.0232039999999998</v>
      </c>
    </row>
    <row r="66" spans="2:17">
      <c r="J66" s="48" t="s">
        <v>175</v>
      </c>
      <c r="K66" s="49">
        <v>0</v>
      </c>
      <c r="L66" s="49">
        <v>30</v>
      </c>
      <c r="M66" s="49">
        <v>10.385133</v>
      </c>
      <c r="N66" s="52">
        <v>213725400</v>
      </c>
      <c r="O66" s="49">
        <v>5.0999999999999996</v>
      </c>
      <c r="P66" s="49">
        <v>15</v>
      </c>
      <c r="Q66" s="49">
        <v>9.7615689999999997</v>
      </c>
    </row>
    <row r="77" spans="2:17" ht="53.25" customHeight="1">
      <c r="B77" s="78" t="s">
        <v>171</v>
      </c>
      <c r="C77" s="79"/>
      <c r="D77" s="79"/>
      <c r="E77" s="79"/>
      <c r="F77" s="79"/>
      <c r="G77" s="79"/>
      <c r="H77" s="79"/>
      <c r="I77" s="79"/>
      <c r="J77" s="79"/>
      <c r="K77" s="79"/>
      <c r="L77" s="79"/>
      <c r="M77" s="79"/>
      <c r="N77" s="80"/>
    </row>
    <row r="79" spans="2:17" ht="16">
      <c r="B79" s="57" t="s">
        <v>120</v>
      </c>
      <c r="C79" s="58"/>
      <c r="D79" s="58"/>
      <c r="E79" s="58"/>
      <c r="F79" s="58"/>
      <c r="G79" s="58"/>
      <c r="H79" s="58"/>
      <c r="I79" s="58"/>
      <c r="J79" s="58"/>
      <c r="K79" s="58"/>
      <c r="L79" s="58"/>
      <c r="M79" s="58"/>
      <c r="N79" s="59"/>
    </row>
    <row r="80" spans="2:17" ht="30.75" customHeight="1">
      <c r="B80" s="60" t="s">
        <v>121</v>
      </c>
      <c r="C80" s="61"/>
      <c r="D80" s="61"/>
      <c r="E80" s="61"/>
      <c r="F80" s="61"/>
      <c r="G80" s="61"/>
      <c r="H80" s="61"/>
      <c r="I80" s="61"/>
      <c r="J80" s="61"/>
      <c r="K80" s="61"/>
      <c r="L80" s="61"/>
      <c r="M80" s="61"/>
      <c r="N80" s="62"/>
    </row>
    <row r="81" spans="2:17" ht="30.75" customHeight="1">
      <c r="B81" s="75" t="s">
        <v>176</v>
      </c>
      <c r="C81" s="76"/>
      <c r="D81" s="76"/>
      <c r="E81" s="76"/>
      <c r="F81" s="76"/>
      <c r="G81" s="76"/>
      <c r="H81" s="76"/>
      <c r="I81" s="76"/>
      <c r="J81" s="76"/>
      <c r="K81" s="76"/>
      <c r="L81" s="76"/>
      <c r="M81" s="76"/>
      <c r="N81" s="77"/>
    </row>
    <row r="82" spans="2:17" ht="12.75" customHeight="1">
      <c r="B82" s="55"/>
      <c r="C82" s="55"/>
      <c r="D82" s="55"/>
      <c r="E82" s="55"/>
      <c r="F82" s="55"/>
      <c r="G82" s="55"/>
      <c r="H82" s="55"/>
      <c r="I82" s="55"/>
      <c r="J82" s="56"/>
      <c r="K82" s="56"/>
      <c r="L82" s="56"/>
      <c r="M82" s="56"/>
      <c r="N82" s="55"/>
    </row>
    <row r="83" spans="2:17" ht="34.5" customHeight="1">
      <c r="J83" s="68" t="s">
        <v>77</v>
      </c>
      <c r="K83" s="68"/>
      <c r="L83" s="68"/>
      <c r="M83" s="68"/>
      <c r="N83" s="68" t="s">
        <v>30</v>
      </c>
      <c r="O83" s="68"/>
      <c r="P83" s="68"/>
      <c r="Q83" s="68"/>
    </row>
    <row r="84" spans="2:17">
      <c r="J84" s="51"/>
      <c r="K84" s="51" t="s">
        <v>125</v>
      </c>
      <c r="L84" s="51" t="s">
        <v>126</v>
      </c>
      <c r="M84" s="51" t="s">
        <v>124</v>
      </c>
      <c r="N84" s="51" t="s">
        <v>136</v>
      </c>
      <c r="O84" s="51" t="s">
        <v>125</v>
      </c>
      <c r="P84" s="51" t="s">
        <v>126</v>
      </c>
      <c r="Q84" s="51" t="s">
        <v>124</v>
      </c>
    </row>
    <row r="85" spans="2:17">
      <c r="J85" s="47" t="s">
        <v>145</v>
      </c>
      <c r="K85" s="47"/>
      <c r="L85" s="47"/>
      <c r="M85" s="47"/>
      <c r="N85" s="47"/>
      <c r="O85" s="47"/>
      <c r="P85" s="47"/>
      <c r="Q85" s="47"/>
    </row>
    <row r="86" spans="2:17">
      <c r="J86" s="48" t="s">
        <v>146</v>
      </c>
      <c r="K86" s="49">
        <v>0</v>
      </c>
      <c r="L86" s="49">
        <v>30</v>
      </c>
      <c r="M86" s="49">
        <v>9.3324719999999992</v>
      </c>
      <c r="N86" s="49">
        <v>1179302.3</v>
      </c>
      <c r="O86" s="49">
        <v>1</v>
      </c>
      <c r="P86" s="49">
        <v>15</v>
      </c>
      <c r="Q86" s="49">
        <v>8.151446</v>
      </c>
    </row>
    <row r="87" spans="2:17">
      <c r="J87" s="47" t="s">
        <v>147</v>
      </c>
      <c r="K87" s="50">
        <v>0</v>
      </c>
      <c r="L87" s="50">
        <v>30</v>
      </c>
      <c r="M87" s="50">
        <v>9.3355259999999998</v>
      </c>
      <c r="N87" s="50">
        <v>3133096.4</v>
      </c>
      <c r="O87" s="50">
        <v>1</v>
      </c>
      <c r="P87" s="50">
        <v>15</v>
      </c>
      <c r="Q87" s="50">
        <v>7.6343990000000002</v>
      </c>
    </row>
    <row r="88" spans="2:17">
      <c r="J88" s="48" t="s">
        <v>148</v>
      </c>
      <c r="K88" s="49">
        <v>0</v>
      </c>
      <c r="L88" s="49">
        <v>30</v>
      </c>
      <c r="M88" s="49">
        <v>10.225861999999999</v>
      </c>
      <c r="N88" s="49">
        <v>8852224.5999999996</v>
      </c>
      <c r="O88" s="49">
        <v>1</v>
      </c>
      <c r="P88" s="49">
        <v>15</v>
      </c>
      <c r="Q88" s="49">
        <v>7.8684620000000001</v>
      </c>
    </row>
    <row r="89" spans="2:17">
      <c r="J89" s="47" t="s">
        <v>149</v>
      </c>
      <c r="K89" s="50">
        <v>0</v>
      </c>
      <c r="L89" s="50">
        <v>30</v>
      </c>
      <c r="M89" s="50">
        <v>10.206104</v>
      </c>
      <c r="N89" s="50">
        <v>19759202.300000001</v>
      </c>
      <c r="O89" s="50">
        <v>1</v>
      </c>
      <c r="P89" s="50">
        <v>15</v>
      </c>
      <c r="Q89" s="50">
        <v>7.6826239999999997</v>
      </c>
    </row>
    <row r="90" spans="2:17">
      <c r="J90" s="48" t="s">
        <v>150</v>
      </c>
      <c r="K90" s="49">
        <v>0</v>
      </c>
      <c r="L90" s="49">
        <v>30</v>
      </c>
      <c r="M90" s="49">
        <v>10.389483999999999</v>
      </c>
      <c r="N90" s="49">
        <v>5470900.4000000004</v>
      </c>
      <c r="O90" s="49">
        <v>1</v>
      </c>
      <c r="P90" s="49">
        <v>14.9</v>
      </c>
      <c r="Q90" s="49">
        <v>8.0680440000000004</v>
      </c>
    </row>
    <row r="91" spans="2:17">
      <c r="J91" s="47" t="s">
        <v>151</v>
      </c>
      <c r="K91" s="50">
        <v>0</v>
      </c>
      <c r="L91" s="50">
        <v>30</v>
      </c>
      <c r="M91" s="50">
        <v>9.4510480000000001</v>
      </c>
      <c r="N91" s="50">
        <v>279212.79999999999</v>
      </c>
      <c r="O91" s="50">
        <v>1.4</v>
      </c>
      <c r="P91" s="50">
        <v>14.1</v>
      </c>
      <c r="Q91" s="50">
        <v>8.3469189999999998</v>
      </c>
    </row>
    <row r="92" spans="2:17">
      <c r="J92" s="48" t="s">
        <v>152</v>
      </c>
      <c r="K92" s="49">
        <v>0</v>
      </c>
      <c r="L92" s="49">
        <v>30</v>
      </c>
      <c r="M92" s="49">
        <v>10.672516999999999</v>
      </c>
      <c r="N92" s="49">
        <v>7637778.5</v>
      </c>
      <c r="O92" s="49">
        <v>1</v>
      </c>
      <c r="P92" s="49">
        <v>15</v>
      </c>
      <c r="Q92" s="49">
        <v>7.5466600000000001</v>
      </c>
    </row>
    <row r="93" spans="2:17">
      <c r="J93" s="47" t="s">
        <v>153</v>
      </c>
      <c r="K93" s="50">
        <v>0</v>
      </c>
      <c r="L93" s="50">
        <v>30</v>
      </c>
      <c r="M93" s="50">
        <v>10.155419</v>
      </c>
      <c r="N93" s="50">
        <v>43363061.939999998</v>
      </c>
      <c r="O93" s="50">
        <v>1</v>
      </c>
      <c r="P93" s="50">
        <v>15</v>
      </c>
      <c r="Q93" s="50">
        <v>8.352176</v>
      </c>
    </row>
    <row r="94" spans="2:17">
      <c r="J94" s="48" t="s">
        <v>154</v>
      </c>
      <c r="K94" s="49">
        <v>0</v>
      </c>
      <c r="L94" s="49">
        <v>30</v>
      </c>
      <c r="M94" s="49">
        <v>10.431782</v>
      </c>
      <c r="N94" s="49">
        <v>7813188.0999999996</v>
      </c>
      <c r="O94" s="49">
        <v>1</v>
      </c>
      <c r="P94" s="49">
        <v>15</v>
      </c>
      <c r="Q94" s="49">
        <v>7.783347</v>
      </c>
    </row>
    <row r="95" spans="2:17">
      <c r="J95" s="47" t="s">
        <v>155</v>
      </c>
      <c r="K95" s="50">
        <v>0</v>
      </c>
      <c r="L95" s="50">
        <v>30</v>
      </c>
      <c r="M95" s="50">
        <v>10.770432</v>
      </c>
      <c r="N95" s="50">
        <v>6042181.4000000004</v>
      </c>
      <c r="O95" s="50">
        <v>1</v>
      </c>
      <c r="P95" s="50">
        <v>15</v>
      </c>
      <c r="Q95" s="50">
        <v>7.3493700000000004</v>
      </c>
    </row>
    <row r="96" spans="2:17">
      <c r="J96" s="48" t="s">
        <v>156</v>
      </c>
      <c r="K96" s="49">
        <v>0</v>
      </c>
      <c r="L96" s="49">
        <v>30</v>
      </c>
      <c r="M96" s="49">
        <v>10.740142000000001</v>
      </c>
      <c r="N96" s="49">
        <v>16431750.699999999</v>
      </c>
      <c r="O96" s="49">
        <v>1</v>
      </c>
      <c r="P96" s="49">
        <v>15</v>
      </c>
      <c r="Q96" s="49">
        <v>7.7386270000000001</v>
      </c>
    </row>
    <row r="97" spans="2:17">
      <c r="J97" s="47" t="s">
        <v>157</v>
      </c>
      <c r="K97" s="50">
        <v>0</v>
      </c>
      <c r="L97" s="50">
        <v>30</v>
      </c>
      <c r="M97" s="50">
        <v>10.968798</v>
      </c>
      <c r="N97" s="50">
        <v>5164912</v>
      </c>
      <c r="O97" s="50">
        <v>1</v>
      </c>
      <c r="P97" s="50">
        <v>15</v>
      </c>
      <c r="Q97" s="50">
        <v>7.3799429999999999</v>
      </c>
    </row>
    <row r="98" spans="2:17">
      <c r="J98" s="48" t="s">
        <v>158</v>
      </c>
      <c r="K98" s="49">
        <v>0</v>
      </c>
      <c r="L98" s="49">
        <v>30</v>
      </c>
      <c r="M98" s="49">
        <v>10.316077999999999</v>
      </c>
      <c r="N98" s="49">
        <v>1965702.9</v>
      </c>
      <c r="O98" s="49">
        <v>1</v>
      </c>
      <c r="P98" s="49">
        <v>15</v>
      </c>
      <c r="Q98" s="49">
        <v>7.6787970000000003</v>
      </c>
    </row>
    <row r="99" spans="2:17">
      <c r="J99" s="47" t="s">
        <v>159</v>
      </c>
      <c r="K99" s="50">
        <v>0</v>
      </c>
      <c r="L99" s="50">
        <v>30</v>
      </c>
      <c r="M99" s="50">
        <v>10.505405</v>
      </c>
      <c r="N99" s="50">
        <v>10999037</v>
      </c>
      <c r="O99" s="50">
        <v>8</v>
      </c>
      <c r="P99" s="50">
        <v>25</v>
      </c>
      <c r="Q99" s="50">
        <v>16.300062</v>
      </c>
    </row>
    <row r="100" spans="2:17">
      <c r="J100" s="48" t="s">
        <v>160</v>
      </c>
      <c r="K100" s="49">
        <v>0</v>
      </c>
      <c r="L100" s="49">
        <v>30</v>
      </c>
      <c r="M100" s="49">
        <v>9.6594149999999992</v>
      </c>
      <c r="N100" s="49">
        <v>560933.30000000005</v>
      </c>
      <c r="O100" s="49">
        <v>1</v>
      </c>
      <c r="P100" s="49">
        <v>15</v>
      </c>
      <c r="Q100" s="49">
        <v>8.6606550000000002</v>
      </c>
    </row>
    <row r="101" spans="2:17">
      <c r="J101" s="47" t="s">
        <v>161</v>
      </c>
      <c r="K101" s="50">
        <v>0</v>
      </c>
      <c r="L101" s="50">
        <v>30</v>
      </c>
      <c r="M101" s="50">
        <v>10.056842</v>
      </c>
      <c r="N101" s="50">
        <v>239569.2</v>
      </c>
      <c r="O101" s="50">
        <v>1.1000000000000001</v>
      </c>
      <c r="P101" s="50">
        <v>15</v>
      </c>
      <c r="Q101" s="50">
        <v>6.9619949999999999</v>
      </c>
    </row>
    <row r="102" spans="2:17">
      <c r="J102" s="48" t="s">
        <v>162</v>
      </c>
      <c r="K102" s="49">
        <v>0</v>
      </c>
      <c r="L102" s="49">
        <v>30</v>
      </c>
      <c r="M102" s="49">
        <v>10.220274</v>
      </c>
      <c r="N102" s="49">
        <v>14289860.699999999</v>
      </c>
      <c r="O102" s="49">
        <v>1</v>
      </c>
      <c r="P102" s="49">
        <v>20</v>
      </c>
      <c r="Q102" s="49">
        <v>8.0149399999999993</v>
      </c>
    </row>
    <row r="103" spans="2:17">
      <c r="J103" s="47" t="s">
        <v>163</v>
      </c>
      <c r="K103" s="50">
        <v>0</v>
      </c>
      <c r="L103" s="50">
        <v>30</v>
      </c>
      <c r="M103" s="50">
        <v>10.604785</v>
      </c>
      <c r="N103" s="50">
        <v>3394733.1</v>
      </c>
      <c r="O103" s="50">
        <v>1</v>
      </c>
      <c r="P103" s="50">
        <v>15</v>
      </c>
      <c r="Q103" s="50">
        <v>7.9986170000000003</v>
      </c>
    </row>
    <row r="104" spans="2:17">
      <c r="J104" s="48" t="s">
        <v>164</v>
      </c>
      <c r="K104" s="49">
        <v>0</v>
      </c>
      <c r="L104" s="49">
        <v>30</v>
      </c>
      <c r="M104" s="49">
        <v>10.93915</v>
      </c>
      <c r="N104" s="49">
        <v>734083.7</v>
      </c>
      <c r="O104" s="49">
        <v>1</v>
      </c>
      <c r="P104" s="49">
        <v>15</v>
      </c>
      <c r="Q104" s="49">
        <v>7.8878599999999999</v>
      </c>
    </row>
    <row r="105" spans="2:17">
      <c r="J105" s="47" t="s">
        <v>165</v>
      </c>
      <c r="K105" s="50">
        <v>0</v>
      </c>
      <c r="L105" s="50">
        <v>30</v>
      </c>
      <c r="M105" s="50">
        <v>10.026066999999999</v>
      </c>
      <c r="N105" s="50">
        <v>72455790.700000003</v>
      </c>
      <c r="O105" s="50">
        <v>1</v>
      </c>
      <c r="P105" s="50">
        <v>15</v>
      </c>
      <c r="Q105" s="50">
        <v>7.9803490000000004</v>
      </c>
    </row>
    <row r="106" spans="2:17">
      <c r="J106" s="48" t="s">
        <v>166</v>
      </c>
      <c r="K106" s="49">
        <v>0</v>
      </c>
      <c r="L106" s="49">
        <v>30</v>
      </c>
      <c r="M106" s="49">
        <v>10.108421</v>
      </c>
      <c r="N106" s="49">
        <v>11827920.300000001</v>
      </c>
      <c r="O106" s="49">
        <v>1.6</v>
      </c>
      <c r="P106" s="49">
        <v>7</v>
      </c>
      <c r="Q106" s="49">
        <v>4.2755549999999998</v>
      </c>
    </row>
    <row r="110" spans="2:17" ht="114" customHeight="1">
      <c r="B110" s="78" t="s">
        <v>177</v>
      </c>
      <c r="C110" s="79"/>
      <c r="D110" s="79"/>
      <c r="E110" s="79"/>
      <c r="F110" s="79"/>
      <c r="G110" s="79"/>
      <c r="H110" s="79"/>
      <c r="I110" s="79"/>
      <c r="J110" s="79"/>
      <c r="K110" s="79"/>
      <c r="L110" s="79"/>
      <c r="M110" s="79"/>
      <c r="N110" s="80"/>
    </row>
    <row r="112" spans="2:17" ht="16">
      <c r="B112" s="57" t="s">
        <v>122</v>
      </c>
      <c r="C112" s="58"/>
      <c r="D112" s="58"/>
      <c r="E112" s="58"/>
      <c r="F112" s="58"/>
      <c r="G112" s="58"/>
      <c r="H112" s="58"/>
      <c r="I112" s="58"/>
      <c r="J112" s="58"/>
      <c r="K112" s="58"/>
      <c r="L112" s="58"/>
      <c r="M112" s="58"/>
      <c r="N112" s="59"/>
    </row>
    <row r="113" spans="2:17">
      <c r="B113" s="60" t="s">
        <v>123</v>
      </c>
      <c r="C113" s="61"/>
      <c r="D113" s="61"/>
      <c r="E113" s="61"/>
      <c r="F113" s="61"/>
      <c r="G113" s="61"/>
      <c r="H113" s="61"/>
      <c r="I113" s="61"/>
      <c r="J113" s="61"/>
      <c r="K113" s="61"/>
      <c r="L113" s="61"/>
      <c r="M113" s="61"/>
      <c r="N113" s="62"/>
    </row>
    <row r="114" spans="2:17">
      <c r="B114" s="63" t="s">
        <v>130</v>
      </c>
      <c r="C114" s="64"/>
      <c r="D114" s="64"/>
      <c r="E114" s="64"/>
      <c r="F114" s="64"/>
      <c r="G114" s="64"/>
      <c r="H114" s="64"/>
      <c r="I114" s="64"/>
      <c r="J114" s="64"/>
      <c r="K114" s="64"/>
      <c r="L114" s="64"/>
      <c r="M114" s="64"/>
      <c r="N114" s="65"/>
    </row>
    <row r="115" spans="2:17">
      <c r="B115" s="63" t="s">
        <v>131</v>
      </c>
      <c r="C115" s="64"/>
      <c r="D115" s="64"/>
      <c r="E115" s="64"/>
      <c r="F115" s="64"/>
      <c r="G115" s="64"/>
      <c r="H115" s="64"/>
      <c r="I115" s="64"/>
      <c r="J115" s="64"/>
      <c r="K115" s="64"/>
      <c r="L115" s="64"/>
      <c r="M115" s="64"/>
      <c r="N115" s="65"/>
    </row>
    <row r="116" spans="2:17" ht="35.25" customHeight="1">
      <c r="B116" s="81" t="s">
        <v>180</v>
      </c>
      <c r="C116" s="82"/>
      <c r="D116" s="82"/>
      <c r="E116" s="82"/>
      <c r="F116" s="82"/>
      <c r="G116" s="82"/>
      <c r="H116" s="82"/>
      <c r="I116" s="82"/>
      <c r="J116" s="82"/>
      <c r="K116" s="82"/>
      <c r="L116" s="82"/>
      <c r="M116" s="82"/>
      <c r="N116" s="83"/>
    </row>
    <row r="117" spans="2:17">
      <c r="B117" s="54"/>
      <c r="C117" s="54"/>
      <c r="D117" s="54"/>
      <c r="E117" s="54"/>
      <c r="F117" s="54"/>
      <c r="G117" s="54"/>
      <c r="H117" s="54"/>
      <c r="I117" s="54"/>
      <c r="J117" s="54"/>
      <c r="K117" s="54"/>
      <c r="L117" s="54"/>
      <c r="M117" s="54"/>
      <c r="N117" s="54"/>
    </row>
    <row r="118" spans="2:17">
      <c r="D118" s="66" t="s">
        <v>178</v>
      </c>
      <c r="E118" s="66"/>
    </row>
    <row r="119" spans="2:17">
      <c r="J119" s="67" t="s">
        <v>77</v>
      </c>
      <c r="K119" s="67"/>
      <c r="L119" s="67"/>
      <c r="M119" s="67" t="s">
        <v>30</v>
      </c>
      <c r="N119" s="67"/>
      <c r="O119" s="67"/>
      <c r="P119" s="67"/>
      <c r="Q119" s="46"/>
    </row>
    <row r="120" spans="2:17">
      <c r="J120" s="51"/>
      <c r="K120" s="51" t="s">
        <v>125</v>
      </c>
      <c r="L120" s="51" t="s">
        <v>126</v>
      </c>
      <c r="M120" s="51" t="s">
        <v>124</v>
      </c>
      <c r="N120" s="51" t="s">
        <v>136</v>
      </c>
      <c r="O120" s="51" t="s">
        <v>125</v>
      </c>
      <c r="P120" s="51" t="s">
        <v>126</v>
      </c>
      <c r="Q120" s="51" t="s">
        <v>124</v>
      </c>
    </row>
    <row r="121" spans="2:17">
      <c r="J121" s="47" t="s">
        <v>67</v>
      </c>
      <c r="K121" s="47"/>
      <c r="L121" s="47"/>
      <c r="M121" s="47"/>
      <c r="N121" s="47"/>
      <c r="O121" s="47"/>
      <c r="P121" s="47"/>
      <c r="Q121" s="47"/>
    </row>
    <row r="122" spans="2:17">
      <c r="J122" s="48" t="s">
        <v>127</v>
      </c>
      <c r="K122" s="49">
        <v>0</v>
      </c>
      <c r="L122" s="49">
        <v>30</v>
      </c>
      <c r="M122" s="49">
        <v>5.9163319999999997</v>
      </c>
      <c r="N122" s="52">
        <v>80068930</v>
      </c>
      <c r="O122" s="49">
        <v>1</v>
      </c>
      <c r="P122" s="49">
        <v>25</v>
      </c>
      <c r="Q122" s="49">
        <v>7.7784120000000003</v>
      </c>
    </row>
    <row r="123" spans="2:17">
      <c r="J123" s="47" t="s">
        <v>128</v>
      </c>
      <c r="K123" s="50">
        <v>0</v>
      </c>
      <c r="L123" s="50">
        <v>30</v>
      </c>
      <c r="M123" s="50">
        <v>14.832041</v>
      </c>
      <c r="N123" s="53">
        <v>48779670</v>
      </c>
      <c r="O123" s="50">
        <v>1</v>
      </c>
      <c r="P123" s="50">
        <v>25</v>
      </c>
      <c r="Q123" s="50">
        <v>7.8055000000000003</v>
      </c>
    </row>
    <row r="124" spans="2:17">
      <c r="J124" s="48" t="s">
        <v>129</v>
      </c>
      <c r="K124" s="49">
        <v>0</v>
      </c>
      <c r="L124" s="49">
        <v>30</v>
      </c>
      <c r="M124" s="49">
        <v>11.546533</v>
      </c>
      <c r="N124" s="52">
        <v>123995700</v>
      </c>
      <c r="O124" s="49">
        <v>1</v>
      </c>
      <c r="P124" s="49">
        <v>25</v>
      </c>
      <c r="Q124" s="49">
        <v>7.8028500000000003</v>
      </c>
    </row>
    <row r="137" spans="2:18" ht="29.25" customHeight="1">
      <c r="B137" s="78" t="s">
        <v>179</v>
      </c>
      <c r="C137" s="79"/>
      <c r="D137" s="79"/>
      <c r="E137" s="79"/>
      <c r="F137" s="79"/>
      <c r="G137" s="79"/>
      <c r="H137" s="79"/>
      <c r="I137" s="79"/>
      <c r="J137" s="79"/>
      <c r="K137" s="79"/>
      <c r="L137" s="79"/>
      <c r="M137" s="79"/>
      <c r="N137" s="80"/>
    </row>
    <row r="139" spans="2:18">
      <c r="B139" s="63" t="s">
        <v>132</v>
      </c>
      <c r="C139" s="64"/>
      <c r="D139" s="64"/>
      <c r="E139" s="64"/>
      <c r="F139" s="64"/>
      <c r="G139" s="64"/>
      <c r="H139" s="64"/>
      <c r="I139" s="64"/>
      <c r="J139" s="64"/>
      <c r="K139" s="64"/>
      <c r="L139" s="64"/>
      <c r="M139" s="64"/>
      <c r="N139" s="65"/>
    </row>
    <row r="140" spans="2:18">
      <c r="B140" s="84" t="s">
        <v>181</v>
      </c>
      <c r="C140" s="85"/>
      <c r="D140" s="85"/>
      <c r="E140" s="85"/>
      <c r="F140" s="85"/>
      <c r="G140" s="85"/>
      <c r="H140" s="85"/>
      <c r="I140" s="85"/>
      <c r="J140" s="85"/>
      <c r="K140" s="85"/>
      <c r="L140" s="85"/>
      <c r="M140" s="85"/>
      <c r="N140" s="86"/>
    </row>
    <row r="143" spans="2:18">
      <c r="K143" s="67" t="s">
        <v>77</v>
      </c>
      <c r="L143" s="67"/>
      <c r="M143" s="67"/>
      <c r="N143" s="67" t="s">
        <v>30</v>
      </c>
      <c r="O143" s="67"/>
      <c r="P143" s="67"/>
      <c r="Q143" s="67"/>
      <c r="R143" s="46"/>
    </row>
    <row r="144" spans="2:18">
      <c r="K144" s="51"/>
      <c r="L144" s="51" t="s">
        <v>125</v>
      </c>
      <c r="M144" s="51" t="s">
        <v>126</v>
      </c>
      <c r="N144" s="51" t="s">
        <v>124</v>
      </c>
      <c r="O144" s="51" t="s">
        <v>136</v>
      </c>
      <c r="P144" s="51" t="s">
        <v>125</v>
      </c>
      <c r="Q144" s="51" t="s">
        <v>126</v>
      </c>
      <c r="R144" s="51" t="s">
        <v>124</v>
      </c>
    </row>
    <row r="145" spans="2:18">
      <c r="K145" s="47" t="s">
        <v>84</v>
      </c>
      <c r="L145" s="47"/>
      <c r="M145" s="47"/>
      <c r="N145" s="47"/>
      <c r="O145" s="47"/>
      <c r="P145" s="47"/>
      <c r="Q145" s="47"/>
      <c r="R145" s="47"/>
    </row>
    <row r="146" spans="2:18">
      <c r="K146" s="48" t="s">
        <v>87</v>
      </c>
      <c r="L146" s="49">
        <v>0</v>
      </c>
      <c r="M146" s="49">
        <v>30</v>
      </c>
      <c r="N146" s="49">
        <v>10.303201</v>
      </c>
      <c r="O146" s="49">
        <v>56663715.880000003</v>
      </c>
      <c r="P146" s="49">
        <v>1</v>
      </c>
      <c r="Q146" s="49">
        <v>25</v>
      </c>
      <c r="R146" s="49">
        <v>7.7966430000000004</v>
      </c>
    </row>
    <row r="147" spans="2:18">
      <c r="K147" s="47" t="s">
        <v>86</v>
      </c>
      <c r="L147" s="50">
        <v>0</v>
      </c>
      <c r="M147" s="50">
        <v>30</v>
      </c>
      <c r="N147" s="50">
        <v>10.199078999999999</v>
      </c>
      <c r="O147" s="50">
        <v>42592598.560000002</v>
      </c>
      <c r="P147" s="50">
        <v>1</v>
      </c>
      <c r="Q147" s="50">
        <v>25</v>
      </c>
      <c r="R147" s="50">
        <v>7.7864839999999997</v>
      </c>
    </row>
    <row r="148" spans="2:18">
      <c r="K148" s="48" t="s">
        <v>88</v>
      </c>
      <c r="L148" s="49">
        <v>0</v>
      </c>
      <c r="M148" s="49">
        <v>30</v>
      </c>
      <c r="N148" s="49">
        <v>10.233010999999999</v>
      </c>
      <c r="O148" s="49">
        <v>80489397.5</v>
      </c>
      <c r="P148" s="49">
        <v>1</v>
      </c>
      <c r="Q148" s="49">
        <v>25</v>
      </c>
      <c r="R148" s="49">
        <v>7.7990110000000001</v>
      </c>
    </row>
    <row r="149" spans="2:18">
      <c r="K149" s="47" t="s">
        <v>89</v>
      </c>
      <c r="L149" s="50">
        <v>0</v>
      </c>
      <c r="M149" s="50">
        <v>30</v>
      </c>
      <c r="N149" s="50">
        <v>10.181812000000001</v>
      </c>
      <c r="O149" s="50">
        <v>61848730.399999999</v>
      </c>
      <c r="P149" s="50">
        <v>1</v>
      </c>
      <c r="Q149" s="50">
        <v>25</v>
      </c>
      <c r="R149" s="50">
        <v>7.7949840000000004</v>
      </c>
    </row>
    <row r="159" spans="2:18" ht="33.75" customHeight="1">
      <c r="B159" s="78" t="s">
        <v>182</v>
      </c>
      <c r="C159" s="79"/>
      <c r="D159" s="79"/>
      <c r="E159" s="79"/>
      <c r="F159" s="79"/>
      <c r="G159" s="79"/>
      <c r="H159" s="79"/>
      <c r="I159" s="79"/>
      <c r="J159" s="79"/>
      <c r="K159" s="79"/>
      <c r="L159" s="79"/>
      <c r="M159" s="79"/>
      <c r="N159" s="80"/>
    </row>
    <row r="161" spans="2:14">
      <c r="B161" s="63" t="s">
        <v>133</v>
      </c>
      <c r="C161" s="64"/>
      <c r="D161" s="64"/>
      <c r="E161" s="64"/>
      <c r="F161" s="64"/>
      <c r="G161" s="64"/>
      <c r="H161" s="64"/>
      <c r="I161" s="64"/>
      <c r="J161" s="64"/>
      <c r="K161" s="64"/>
      <c r="L161" s="64"/>
      <c r="M161" s="64"/>
      <c r="N161" s="65"/>
    </row>
    <row r="162" spans="2:14" ht="36" customHeight="1">
      <c r="B162" s="87" t="s">
        <v>183</v>
      </c>
      <c r="C162" s="88"/>
      <c r="D162" s="88"/>
      <c r="E162" s="88"/>
      <c r="F162" s="88"/>
      <c r="G162" s="88"/>
      <c r="H162" s="88"/>
      <c r="I162" s="88"/>
      <c r="J162" s="88"/>
      <c r="K162" s="88"/>
      <c r="L162" s="88"/>
      <c r="M162" s="88"/>
      <c r="N162" s="89"/>
    </row>
    <row r="181" spans="2:14">
      <c r="B181" s="63" t="s">
        <v>134</v>
      </c>
      <c r="C181" s="64"/>
      <c r="D181" s="64"/>
      <c r="E181" s="64"/>
      <c r="F181" s="64"/>
      <c r="G181" s="64"/>
      <c r="H181" s="64"/>
      <c r="I181" s="64"/>
      <c r="J181" s="64"/>
      <c r="K181" s="64"/>
      <c r="L181" s="64"/>
      <c r="M181" s="64"/>
      <c r="N181" s="65"/>
    </row>
    <row r="182" spans="2:14">
      <c r="B182" s="87" t="s">
        <v>184</v>
      </c>
      <c r="C182" s="88"/>
      <c r="D182" s="88"/>
      <c r="E182" s="88"/>
      <c r="F182" s="88"/>
      <c r="G182" s="88"/>
      <c r="H182" s="88"/>
      <c r="I182" s="88"/>
      <c r="J182" s="88"/>
      <c r="K182" s="88"/>
      <c r="L182" s="88"/>
      <c r="M182" s="88"/>
      <c r="N182" s="89"/>
    </row>
    <row r="212" spans="2:14" ht="46.5" customHeight="1">
      <c r="B212" s="90" t="s">
        <v>185</v>
      </c>
      <c r="C212" s="79"/>
      <c r="D212" s="79"/>
      <c r="E212" s="79"/>
      <c r="F212" s="79"/>
      <c r="G212" s="79"/>
      <c r="H212" s="79"/>
      <c r="I212" s="79"/>
      <c r="J212" s="79"/>
      <c r="K212" s="79"/>
      <c r="L212" s="79"/>
      <c r="M212" s="79"/>
      <c r="N212" s="80"/>
    </row>
    <row r="214" spans="2:14" ht="34.5" customHeight="1">
      <c r="B214" s="69" t="s">
        <v>135</v>
      </c>
      <c r="C214" s="70"/>
      <c r="D214" s="70"/>
      <c r="E214" s="70"/>
      <c r="F214" s="70"/>
      <c r="G214" s="70"/>
      <c r="H214" s="70"/>
      <c r="I214" s="70"/>
      <c r="J214" s="70"/>
      <c r="K214" s="70"/>
      <c r="L214" s="70"/>
      <c r="M214" s="70"/>
      <c r="N214" s="71"/>
    </row>
    <row r="236" spans="3:10">
      <c r="C236" s="67" t="s">
        <v>77</v>
      </c>
      <c r="D236" s="67"/>
      <c r="E236" s="67"/>
      <c r="F236" s="67" t="s">
        <v>30</v>
      </c>
      <c r="G236" s="67"/>
      <c r="H236" s="67"/>
      <c r="I236" s="67"/>
      <c r="J236" s="46"/>
    </row>
    <row r="237" spans="3:10">
      <c r="C237" s="51"/>
      <c r="D237" s="51" t="s">
        <v>125</v>
      </c>
      <c r="E237" s="51" t="s">
        <v>126</v>
      </c>
      <c r="F237" s="51" t="s">
        <v>124</v>
      </c>
      <c r="G237" s="51" t="s">
        <v>136</v>
      </c>
      <c r="H237" s="51" t="s">
        <v>125</v>
      </c>
      <c r="I237" s="51" t="s">
        <v>126</v>
      </c>
      <c r="J237" s="51" t="s">
        <v>124</v>
      </c>
    </row>
    <row r="238" spans="3:10" ht="26">
      <c r="C238" s="47" t="s">
        <v>104</v>
      </c>
      <c r="D238" s="47"/>
      <c r="E238" s="47"/>
      <c r="F238" s="47"/>
      <c r="G238" s="47"/>
      <c r="H238" s="47"/>
      <c r="I238" s="47"/>
      <c r="J238" s="47"/>
    </row>
    <row r="239" spans="3:10" ht="26">
      <c r="C239" s="48" t="s">
        <v>143</v>
      </c>
      <c r="D239" s="49">
        <v>0</v>
      </c>
      <c r="E239" s="49">
        <v>30</v>
      </c>
      <c r="F239" s="49">
        <v>10.236041</v>
      </c>
      <c r="G239" s="52">
        <v>181211300</v>
      </c>
      <c r="H239" s="49">
        <v>1</v>
      </c>
      <c r="I239" s="49">
        <v>25</v>
      </c>
      <c r="J239" s="49">
        <v>7.7954999999999997</v>
      </c>
    </row>
    <row r="240" spans="3:10" ht="26">
      <c r="C240" s="47" t="s">
        <v>144</v>
      </c>
      <c r="D240" s="50">
        <v>0</v>
      </c>
      <c r="E240" s="50">
        <v>30</v>
      </c>
      <c r="F240" s="50">
        <v>10.213371</v>
      </c>
      <c r="G240" s="53">
        <v>60383110</v>
      </c>
      <c r="H240" s="50">
        <v>1</v>
      </c>
      <c r="I240" s="50">
        <v>25</v>
      </c>
      <c r="J240" s="50">
        <v>7.7943550000000004</v>
      </c>
    </row>
    <row r="241" spans="2:10">
      <c r="C241" s="47"/>
      <c r="D241" s="50"/>
      <c r="E241" s="50"/>
      <c r="F241" s="50"/>
      <c r="G241" s="53"/>
      <c r="H241" s="50"/>
      <c r="I241" s="50"/>
      <c r="J241" s="50"/>
    </row>
    <row r="242" spans="2:10">
      <c r="C242" s="47"/>
      <c r="D242" s="50"/>
      <c r="E242" s="50"/>
      <c r="F242" s="50"/>
      <c r="G242" s="53"/>
      <c r="H242" s="50"/>
      <c r="I242" s="50"/>
      <c r="J242" s="50"/>
    </row>
    <row r="244" spans="2:10">
      <c r="B244" s="68" t="s">
        <v>77</v>
      </c>
      <c r="C244" s="68"/>
      <c r="D244" s="68"/>
      <c r="E244" s="51"/>
      <c r="F244" s="51"/>
      <c r="G244" s="51" t="s">
        <v>30</v>
      </c>
      <c r="H244" s="51"/>
      <c r="I244" s="51"/>
      <c r="J244" s="51"/>
    </row>
    <row r="245" spans="2:10">
      <c r="C245" s="51"/>
      <c r="D245" s="51" t="s">
        <v>125</v>
      </c>
      <c r="E245" s="51" t="s">
        <v>126</v>
      </c>
      <c r="F245" s="51" t="s">
        <v>124</v>
      </c>
      <c r="G245" s="51" t="s">
        <v>136</v>
      </c>
      <c r="H245" s="51" t="s">
        <v>125</v>
      </c>
      <c r="I245" s="51" t="s">
        <v>126</v>
      </c>
      <c r="J245" s="51" t="s">
        <v>124</v>
      </c>
    </row>
    <row r="246" spans="2:10">
      <c r="C246" s="47" t="s">
        <v>94</v>
      </c>
      <c r="D246" s="47"/>
      <c r="E246" s="47"/>
      <c r="F246" s="47"/>
      <c r="G246" s="47"/>
      <c r="H246" s="47"/>
      <c r="I246" s="47"/>
      <c r="J246" s="47"/>
    </row>
    <row r="247" spans="2:10">
      <c r="C247" s="48" t="s">
        <v>137</v>
      </c>
      <c r="D247" s="49">
        <v>0</v>
      </c>
      <c r="E247" s="49">
        <v>30</v>
      </c>
      <c r="F247" s="49">
        <v>10.240610999999999</v>
      </c>
      <c r="G247" s="49">
        <v>94453626.859999999</v>
      </c>
      <c r="H247" s="49">
        <v>1</v>
      </c>
      <c r="I247" s="49">
        <v>25</v>
      </c>
      <c r="J247" s="49">
        <v>7.7962470000000001</v>
      </c>
    </row>
    <row r="248" spans="2:10">
      <c r="C248" s="47" t="s">
        <v>138</v>
      </c>
      <c r="D248" s="50">
        <v>0</v>
      </c>
      <c r="E248" s="50">
        <v>30</v>
      </c>
      <c r="F248" s="50">
        <v>10.211444</v>
      </c>
      <c r="G248" s="50">
        <v>63991946.119999997</v>
      </c>
      <c r="H248" s="50">
        <v>1</v>
      </c>
      <c r="I248" s="50">
        <v>25</v>
      </c>
      <c r="J248" s="50">
        <v>7.8012829999999997</v>
      </c>
    </row>
    <row r="249" spans="2:10" ht="26">
      <c r="C249" s="48" t="s">
        <v>139</v>
      </c>
      <c r="D249" s="49">
        <v>0</v>
      </c>
      <c r="E249" s="49">
        <v>30</v>
      </c>
      <c r="F249" s="49">
        <v>10.233302</v>
      </c>
      <c r="G249" s="49">
        <v>83148869.359999999</v>
      </c>
      <c r="H249" s="49">
        <v>1</v>
      </c>
      <c r="I249" s="49">
        <v>25</v>
      </c>
      <c r="J249" s="49">
        <v>7.789377</v>
      </c>
    </row>
    <row r="253" spans="2:10">
      <c r="C253" s="67" t="s">
        <v>77</v>
      </c>
      <c r="D253" s="67"/>
      <c r="E253" s="67"/>
      <c r="F253" s="67" t="s">
        <v>30</v>
      </c>
      <c r="G253" s="67"/>
      <c r="H253" s="67"/>
      <c r="I253" s="67"/>
      <c r="J253" s="46"/>
    </row>
    <row r="254" spans="2:10">
      <c r="C254" s="51"/>
      <c r="D254" s="51" t="s">
        <v>125</v>
      </c>
      <c r="E254" s="51" t="s">
        <v>126</v>
      </c>
      <c r="F254" s="51" t="s">
        <v>124</v>
      </c>
      <c r="G254" s="51" t="s">
        <v>136</v>
      </c>
      <c r="H254" s="51" t="s">
        <v>125</v>
      </c>
      <c r="I254" s="51" t="s">
        <v>126</v>
      </c>
      <c r="J254" s="51" t="s">
        <v>124</v>
      </c>
    </row>
    <row r="255" spans="2:10" ht="26">
      <c r="C255" s="47" t="s">
        <v>99</v>
      </c>
      <c r="D255" s="47"/>
      <c r="E255" s="47"/>
      <c r="F255" s="47"/>
      <c r="G255" s="47"/>
      <c r="H255" s="47"/>
      <c r="I255" s="47"/>
      <c r="J255" s="47"/>
    </row>
    <row r="256" spans="2:10" ht="26">
      <c r="C256" s="48" t="s">
        <v>140</v>
      </c>
      <c r="D256" s="49">
        <v>0</v>
      </c>
      <c r="E256" s="49">
        <v>30</v>
      </c>
      <c r="F256" s="49">
        <v>10.108985000000001</v>
      </c>
      <c r="G256" s="52">
        <v>22586040</v>
      </c>
      <c r="H256" s="49">
        <v>1</v>
      </c>
      <c r="I256" s="49">
        <v>25</v>
      </c>
      <c r="J256" s="49">
        <v>7.941433</v>
      </c>
    </row>
    <row r="257" spans="2:14" ht="26">
      <c r="C257" s="47" t="s">
        <v>141</v>
      </c>
      <c r="D257" s="50">
        <v>0</v>
      </c>
      <c r="E257" s="50">
        <v>30</v>
      </c>
      <c r="F257" s="50">
        <v>10.511028</v>
      </c>
      <c r="G257" s="53">
        <v>25027890</v>
      </c>
      <c r="H257" s="50">
        <v>1</v>
      </c>
      <c r="I257" s="50">
        <v>25</v>
      </c>
      <c r="J257" s="50">
        <v>6.7721499999999999</v>
      </c>
    </row>
    <row r="258" spans="2:14" ht="26">
      <c r="C258" s="48" t="s">
        <v>142</v>
      </c>
      <c r="D258" s="49">
        <v>0</v>
      </c>
      <c r="E258" s="49">
        <v>30</v>
      </c>
      <c r="F258" s="49">
        <v>10.202076</v>
      </c>
      <c r="G258" s="52">
        <v>193980500</v>
      </c>
      <c r="H258" s="49">
        <v>1</v>
      </c>
      <c r="I258" s="49">
        <v>25</v>
      </c>
      <c r="J258" s="49">
        <v>7.9328289999999999</v>
      </c>
    </row>
    <row r="260" spans="2:14" ht="68.25" customHeight="1">
      <c r="B260" s="90" t="s">
        <v>186</v>
      </c>
      <c r="C260" s="79"/>
      <c r="D260" s="79"/>
      <c r="E260" s="79"/>
      <c r="F260" s="79"/>
      <c r="G260" s="79"/>
      <c r="H260" s="79"/>
      <c r="I260" s="79"/>
      <c r="J260" s="79"/>
      <c r="K260" s="79"/>
      <c r="L260" s="79"/>
      <c r="M260" s="79"/>
      <c r="N260" s="80"/>
    </row>
  </sheetData>
  <mergeCells count="49">
    <mergeCell ref="C253:E253"/>
    <mergeCell ref="F253:I253"/>
    <mergeCell ref="B260:N260"/>
    <mergeCell ref="B212:N212"/>
    <mergeCell ref="B214:N214"/>
    <mergeCell ref="C236:E236"/>
    <mergeCell ref="F236:I236"/>
    <mergeCell ref="B244:D244"/>
    <mergeCell ref="B159:N159"/>
    <mergeCell ref="B161:N161"/>
    <mergeCell ref="B162:N162"/>
    <mergeCell ref="B181:N181"/>
    <mergeCell ref="B182:N182"/>
    <mergeCell ref="B137:N137"/>
    <mergeCell ref="B115:N115"/>
    <mergeCell ref="B139:N139"/>
    <mergeCell ref="K143:M143"/>
    <mergeCell ref="N143:Q143"/>
    <mergeCell ref="B140:N140"/>
    <mergeCell ref="B112:N112"/>
    <mergeCell ref="B113:N113"/>
    <mergeCell ref="B114:N114"/>
    <mergeCell ref="J119:L119"/>
    <mergeCell ref="M119:P119"/>
    <mergeCell ref="D118:E118"/>
    <mergeCell ref="B116:N116"/>
    <mergeCell ref="B79:N79"/>
    <mergeCell ref="B80:N80"/>
    <mergeCell ref="B81:N81"/>
    <mergeCell ref="B110:N110"/>
    <mergeCell ref="J83:M83"/>
    <mergeCell ref="N83:Q83"/>
    <mergeCell ref="B55:N55"/>
    <mergeCell ref="B57:N57"/>
    <mergeCell ref="B58:N58"/>
    <mergeCell ref="B77:N77"/>
    <mergeCell ref="J61:L61"/>
    <mergeCell ref="M61:P61"/>
    <mergeCell ref="B33:N33"/>
    <mergeCell ref="B35:N35"/>
    <mergeCell ref="B36:N36"/>
    <mergeCell ref="B37:N37"/>
    <mergeCell ref="C39:G39"/>
    <mergeCell ref="J39:N39"/>
    <mergeCell ref="B13:N13"/>
    <mergeCell ref="B14:N14"/>
    <mergeCell ref="B15:N15"/>
    <mergeCell ref="B16:F16"/>
    <mergeCell ref="I16:M16"/>
  </mergeCells>
  <conditionalFormatting sqref="M86:M106">
    <cfRule type="top10" dxfId="1" priority="2" bottom="1" rank="5"/>
  </conditionalFormatting>
  <conditionalFormatting sqref="Q86:Q106">
    <cfRule type="top10" dxfId="0" priority="1" rank="5"/>
  </conditionalFormatting>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Priyanka Mittal</cp:lastModifiedBy>
  <dcterms:created xsi:type="dcterms:W3CDTF">2020-03-05T18:09:11Z</dcterms:created>
  <dcterms:modified xsi:type="dcterms:W3CDTF">2023-07-27T14:06:29Z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