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0_STUDI_S3_SMT7\Submission 1st article\Revision Stage 1\Appendices Disubmit\"/>
    </mc:Choice>
  </mc:AlternateContent>
  <xr:revisionPtr revIDLastSave="0" documentId="13_ncr:1_{403E4DA5-D6BB-4A54-A989-3DBA19A02102}" xr6:coauthVersionLast="47" xr6:coauthVersionMax="47" xr10:uidLastSave="{00000000-0000-0000-0000-000000000000}"/>
  <bookViews>
    <workbookView xWindow="-98" yWindow="-98" windowWidth="21795" windowHeight="13096" xr2:uid="{23BA48DB-2E94-4985-BF72-85E2FCCAB243}"/>
  </bookViews>
  <sheets>
    <sheet name="PVI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H38" i="1"/>
  <c r="G38" i="1"/>
  <c r="F38" i="1"/>
  <c r="E38" i="1"/>
  <c r="D38" i="1"/>
  <c r="C38" i="1"/>
  <c r="B38" i="1"/>
  <c r="H37" i="1"/>
  <c r="O33" i="1" s="1"/>
  <c r="G37" i="1"/>
  <c r="F37" i="1"/>
  <c r="E37" i="1"/>
  <c r="D37" i="1"/>
  <c r="C37" i="1"/>
  <c r="B37" i="1"/>
  <c r="M33" i="1"/>
  <c r="M32" i="1"/>
  <c r="M25" i="1"/>
  <c r="M24" i="1"/>
  <c r="M23" i="1"/>
  <c r="M17" i="1"/>
  <c r="M16" i="1"/>
  <c r="M15" i="1"/>
  <c r="I13" i="1"/>
  <c r="M9" i="1"/>
  <c r="I8" i="1"/>
  <c r="I7" i="1"/>
  <c r="O1" i="1"/>
  <c r="N1" i="1"/>
  <c r="M1" i="1"/>
  <c r="L1" i="1"/>
  <c r="K1" i="1"/>
  <c r="J1" i="1"/>
  <c r="I1" i="1"/>
  <c r="I3" i="1" l="1"/>
  <c r="O18" i="1"/>
  <c r="O25" i="1"/>
  <c r="I5" i="1"/>
  <c r="O34" i="1"/>
  <c r="I6" i="1"/>
  <c r="O10" i="1"/>
  <c r="O17" i="1"/>
  <c r="I23" i="1"/>
  <c r="O24" i="1"/>
  <c r="M34" i="1"/>
  <c r="M26" i="1"/>
  <c r="M18" i="1"/>
  <c r="M10" i="1"/>
  <c r="M35" i="1"/>
  <c r="M27" i="1"/>
  <c r="M19" i="1"/>
  <c r="M11" i="1"/>
  <c r="M8" i="1"/>
  <c r="M28" i="1"/>
  <c r="M20" i="1"/>
  <c r="M12" i="1"/>
  <c r="M7" i="1"/>
  <c r="M6" i="1"/>
  <c r="M5" i="1"/>
  <c r="M4" i="1"/>
  <c r="M3" i="1"/>
  <c r="M2" i="1"/>
  <c r="M29" i="1"/>
  <c r="M21" i="1"/>
  <c r="M13" i="1"/>
  <c r="M31" i="1"/>
  <c r="O26" i="1"/>
  <c r="I32" i="1"/>
  <c r="I24" i="1"/>
  <c r="I16" i="1"/>
  <c r="I33" i="1"/>
  <c r="I25" i="1"/>
  <c r="I17" i="1"/>
  <c r="I34" i="1"/>
  <c r="I26" i="1"/>
  <c r="I18" i="1"/>
  <c r="I10" i="1"/>
  <c r="I9" i="1"/>
  <c r="I35" i="1"/>
  <c r="I27" i="1"/>
  <c r="I19" i="1"/>
  <c r="I11" i="1"/>
  <c r="I28" i="1"/>
  <c r="I20" i="1"/>
  <c r="I12" i="1"/>
  <c r="O9" i="1"/>
  <c r="I15" i="1"/>
  <c r="O16" i="1"/>
  <c r="I22" i="1"/>
  <c r="I29" i="1"/>
  <c r="I31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2" i="1"/>
  <c r="O35" i="1"/>
  <c r="O27" i="1"/>
  <c r="O19" i="1"/>
  <c r="O11" i="1"/>
  <c r="O8" i="1"/>
  <c r="O7" i="1"/>
  <c r="O6" i="1"/>
  <c r="O5" i="1"/>
  <c r="O4" i="1"/>
  <c r="O3" i="1"/>
  <c r="O2" i="1"/>
  <c r="O28" i="1"/>
  <c r="O20" i="1"/>
  <c r="O12" i="1"/>
  <c r="O29" i="1"/>
  <c r="O21" i="1"/>
  <c r="O13" i="1"/>
  <c r="O30" i="1"/>
  <c r="O22" i="1"/>
  <c r="O14" i="1"/>
  <c r="O31" i="1"/>
  <c r="O23" i="1"/>
  <c r="O15" i="1"/>
  <c r="O32" i="1"/>
  <c r="I4" i="1"/>
  <c r="I14" i="1"/>
  <c r="I21" i="1"/>
  <c r="L34" i="1"/>
  <c r="L33" i="1"/>
  <c r="L32" i="1"/>
  <c r="L31" i="1"/>
  <c r="L29" i="1"/>
  <c r="L26" i="1"/>
  <c r="L25" i="1"/>
  <c r="L24" i="1"/>
  <c r="L23" i="1"/>
  <c r="L21" i="1"/>
  <c r="L18" i="1"/>
  <c r="L17" i="1"/>
  <c r="L16" i="1"/>
  <c r="L15" i="1"/>
  <c r="L13" i="1"/>
  <c r="L10" i="1"/>
  <c r="L9" i="1"/>
  <c r="K2" i="1"/>
  <c r="K3" i="1"/>
  <c r="K5" i="1"/>
  <c r="K6" i="1"/>
  <c r="K8" i="1"/>
  <c r="M14" i="1"/>
  <c r="M22" i="1"/>
  <c r="M30" i="1"/>
  <c r="L2" i="1"/>
  <c r="L3" i="1"/>
  <c r="L4" i="1"/>
  <c r="L6" i="1"/>
  <c r="L7" i="1"/>
  <c r="K35" i="1"/>
  <c r="K33" i="1"/>
  <c r="K32" i="1"/>
  <c r="K31" i="1"/>
  <c r="K30" i="1"/>
  <c r="K29" i="1"/>
  <c r="K28" i="1"/>
  <c r="K27" i="1"/>
  <c r="K25" i="1"/>
  <c r="K24" i="1"/>
  <c r="K23" i="1"/>
  <c r="K22" i="1"/>
  <c r="K21" i="1"/>
  <c r="K20" i="1"/>
  <c r="K19" i="1"/>
  <c r="K17" i="1"/>
  <c r="K16" i="1"/>
  <c r="K15" i="1"/>
  <c r="K14" i="1"/>
  <c r="K13" i="1"/>
  <c r="K12" i="1"/>
  <c r="K11" i="1"/>
  <c r="K9" i="1"/>
  <c r="L12" i="1" l="1"/>
  <c r="L20" i="1"/>
  <c r="L28" i="1"/>
  <c r="P2" i="1"/>
  <c r="J33" i="1"/>
  <c r="J25" i="1"/>
  <c r="P25" i="1" s="1"/>
  <c r="J17" i="1"/>
  <c r="P17" i="1" s="1"/>
  <c r="J34" i="1"/>
  <c r="P34" i="1" s="1"/>
  <c r="J26" i="1"/>
  <c r="P26" i="1" s="1"/>
  <c r="J18" i="1"/>
  <c r="J10" i="1"/>
  <c r="J9" i="1"/>
  <c r="P9" i="1" s="1"/>
  <c r="J35" i="1"/>
  <c r="J27" i="1"/>
  <c r="J19" i="1"/>
  <c r="J11" i="1"/>
  <c r="P11" i="1" s="1"/>
  <c r="J28" i="1"/>
  <c r="P28" i="1" s="1"/>
  <c r="J20" i="1"/>
  <c r="P20" i="1" s="1"/>
  <c r="J12" i="1"/>
  <c r="J29" i="1"/>
  <c r="P29" i="1" s="1"/>
  <c r="J21" i="1"/>
  <c r="P21" i="1" s="1"/>
  <c r="J13" i="1"/>
  <c r="P13" i="1" s="1"/>
  <c r="J30" i="1"/>
  <c r="J24" i="1"/>
  <c r="J3" i="1"/>
  <c r="P3" i="1" s="1"/>
  <c r="J31" i="1"/>
  <c r="J22" i="1"/>
  <c r="J15" i="1"/>
  <c r="P15" i="1" s="1"/>
  <c r="J8" i="1"/>
  <c r="J7" i="1"/>
  <c r="P7" i="1" s="1"/>
  <c r="J5" i="1"/>
  <c r="P5" i="1" s="1"/>
  <c r="J32" i="1"/>
  <c r="P32" i="1" s="1"/>
  <c r="J14" i="1"/>
  <c r="P14" i="1" s="1"/>
  <c r="J4" i="1"/>
  <c r="J2" i="1"/>
  <c r="J23" i="1"/>
  <c r="P23" i="1" s="1"/>
  <c r="J16" i="1"/>
  <c r="P16" i="1" s="1"/>
  <c r="J6" i="1"/>
  <c r="P6" i="1" s="1"/>
  <c r="P33" i="1"/>
  <c r="P24" i="1"/>
  <c r="L8" i="1"/>
  <c r="K7" i="1"/>
  <c r="L11" i="1"/>
  <c r="L19" i="1"/>
  <c r="L27" i="1"/>
  <c r="L35" i="1"/>
  <c r="P31" i="1"/>
  <c r="K10" i="1"/>
  <c r="P10" i="1" s="1"/>
  <c r="K18" i="1"/>
  <c r="K26" i="1"/>
  <c r="K34" i="1"/>
  <c r="L5" i="1"/>
  <c r="K4" i="1"/>
  <c r="L14" i="1"/>
  <c r="L22" i="1"/>
  <c r="P22" i="1" s="1"/>
  <c r="L30" i="1"/>
  <c r="P19" i="1" l="1"/>
  <c r="P4" i="1"/>
  <c r="P18" i="1"/>
  <c r="P12" i="1"/>
  <c r="P27" i="1"/>
  <c r="P35" i="1"/>
  <c r="P8" i="1"/>
  <c r="P30" i="1"/>
</calcChain>
</file>

<file path=xl/sharedStrings.xml><?xml version="1.0" encoding="utf-8"?>
<sst xmlns="http://schemas.openxmlformats.org/spreadsheetml/2006/main" count="47" uniqueCount="47">
  <si>
    <t>BSS</t>
  </si>
  <si>
    <t>MVM1</t>
  </si>
  <si>
    <t>MVM2</t>
  </si>
  <si>
    <t>DVM1</t>
  </si>
  <si>
    <t>DVM2</t>
  </si>
  <si>
    <t>FVM1</t>
  </si>
  <si>
    <t>DTM2</t>
  </si>
  <si>
    <t>DTM1</t>
  </si>
  <si>
    <t>PVI3_okt</t>
  </si>
  <si>
    <t>BS007</t>
  </si>
  <si>
    <t>BS011</t>
  </si>
  <si>
    <t>BS016</t>
  </si>
  <si>
    <t>BS059</t>
  </si>
  <si>
    <t>BS060</t>
  </si>
  <si>
    <t>BS061</t>
  </si>
  <si>
    <t>BS084</t>
  </si>
  <si>
    <t>BS086</t>
  </si>
  <si>
    <t>BS087</t>
  </si>
  <si>
    <t>BS097</t>
  </si>
  <si>
    <t>BS102</t>
  </si>
  <si>
    <t>BS105</t>
  </si>
  <si>
    <t>BS121</t>
  </si>
  <si>
    <t>BS126</t>
  </si>
  <si>
    <t>BS128</t>
  </si>
  <si>
    <t>BS137</t>
  </si>
  <si>
    <t>BS142</t>
  </si>
  <si>
    <t>BS151</t>
  </si>
  <si>
    <t>BS162</t>
  </si>
  <si>
    <t>BS199</t>
  </si>
  <si>
    <t>BS218</t>
  </si>
  <si>
    <t>BS221</t>
  </si>
  <si>
    <t>BS229</t>
  </si>
  <si>
    <t>BS233</t>
  </si>
  <si>
    <t>BS247</t>
  </si>
  <si>
    <t>BS253</t>
  </si>
  <si>
    <t>BS259</t>
  </si>
  <si>
    <t>BS264</t>
  </si>
  <si>
    <t>BS268</t>
  </si>
  <si>
    <t>BS270</t>
  </si>
  <si>
    <t>BS279</t>
  </si>
  <si>
    <t>BS284</t>
  </si>
  <si>
    <t>BS289</t>
  </si>
  <si>
    <t>BS290</t>
  </si>
  <si>
    <t>Min</t>
  </si>
  <si>
    <t>Max</t>
  </si>
  <si>
    <t>Min_all</t>
  </si>
  <si>
    <t>Max_all (3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</si>
</sst>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2"/>
      <color theme="1"/>
      <name val="Times New Roman"/>
      <family val="1"/>
    </font>
    <font>
      <sz val="11"/>
      <color rgb="FF0070C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3" borderId="2" xfId="0" applyFont="1" applyFill="1" applyBorder="1"/>
    <xf numFmtId="0" fontId="0" fillId="4" borderId="0" xfId="0" applyFill="1"/>
    <xf numFmtId="2" fontId="0" fillId="0" borderId="0" xfId="0" applyNumberFormat="1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3B95-732D-4B08-A5AC-170ACE8D32A9}">
  <sheetPr>
    <tabColor rgb="FFFFFF00"/>
  </sheetPr>
  <dimension ref="A1:P45"/>
  <sheetViews>
    <sheetView tabSelected="1" workbookViewId="0">
      <selection activeCell="A2" sqref="A2:P35"/>
    </sheetView>
  </sheetViews>
  <sheetFormatPr defaultRowHeight="14.25" x14ac:dyDescent="0.45"/>
  <cols>
    <col min="1" max="1" width="17.53125" bestFit="1" customWidth="1"/>
  </cols>
  <sheetData>
    <row r="1" spans="1:1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tr">
        <f t="shared" ref="I1:O1" si="0">B1</f>
        <v>MVM1</v>
      </c>
      <c r="J1" s="5" t="str">
        <f t="shared" si="0"/>
        <v>MVM2</v>
      </c>
      <c r="K1" s="5" t="str">
        <f t="shared" si="0"/>
        <v>DVM1</v>
      </c>
      <c r="L1" s="5" t="str">
        <f t="shared" si="0"/>
        <v>DVM2</v>
      </c>
      <c r="M1" s="5" t="str">
        <f t="shared" si="0"/>
        <v>FVM1</v>
      </c>
      <c r="N1" s="5" t="str">
        <f t="shared" si="0"/>
        <v>DTM2</v>
      </c>
      <c r="O1" s="5" t="str">
        <f t="shared" si="0"/>
        <v>DTM1</v>
      </c>
      <c r="P1" s="6" t="s">
        <v>8</v>
      </c>
    </row>
    <row r="2" spans="1:16" x14ac:dyDescent="0.45">
      <c r="A2" s="11" t="s">
        <v>9</v>
      </c>
      <c r="B2" s="12">
        <v>58</v>
      </c>
      <c r="C2" s="12">
        <v>16</v>
      </c>
      <c r="D2" s="12">
        <v>9</v>
      </c>
      <c r="E2" s="12">
        <v>3</v>
      </c>
      <c r="F2" s="12">
        <v>4</v>
      </c>
      <c r="G2" s="13">
        <v>2</v>
      </c>
      <c r="H2" s="14">
        <v>7</v>
      </c>
      <c r="I2" s="15">
        <f>(B2-B$41)/(B$40-B$41)</f>
        <v>6.2432723358449946E-2</v>
      </c>
      <c r="J2" s="15">
        <f t="shared" ref="J2:O17" si="1">(C2-C$41)/(C$40-C$41)</f>
        <v>0.53333333333333333</v>
      </c>
      <c r="K2" s="15">
        <f t="shared" si="1"/>
        <v>0.29032258064516131</v>
      </c>
      <c r="L2" s="15">
        <f t="shared" si="1"/>
        <v>9.6774193548387094E-2</v>
      </c>
      <c r="M2" s="15">
        <f t="shared" si="1"/>
        <v>0.5</v>
      </c>
      <c r="N2" s="15">
        <f t="shared" si="1"/>
        <v>0.11764705882352941</v>
      </c>
      <c r="O2" s="15">
        <f t="shared" si="1"/>
        <v>0.11290322580645161</v>
      </c>
      <c r="P2" s="15">
        <f>SUM(I2:O2)/7</f>
        <v>0.24477330221647323</v>
      </c>
    </row>
    <row r="3" spans="1:16" x14ac:dyDescent="0.45">
      <c r="A3" s="11" t="s">
        <v>10</v>
      </c>
      <c r="B3" s="12">
        <v>23</v>
      </c>
      <c r="C3" s="12">
        <v>23</v>
      </c>
      <c r="D3" s="12">
        <v>1</v>
      </c>
      <c r="E3" s="12">
        <v>1</v>
      </c>
      <c r="F3" s="12">
        <v>1</v>
      </c>
      <c r="G3" s="13">
        <v>0</v>
      </c>
      <c r="H3" s="14">
        <v>0</v>
      </c>
      <c r="I3" s="15">
        <f t="shared" ref="I3:O35" si="2">(B3-B$41)/(B$40-B$41)</f>
        <v>2.4757804090419805E-2</v>
      </c>
      <c r="J3" s="15">
        <f t="shared" si="1"/>
        <v>0.76666666666666672</v>
      </c>
      <c r="K3" s="15">
        <f t="shared" si="1"/>
        <v>3.2258064516129031E-2</v>
      </c>
      <c r="L3" s="15">
        <f t="shared" si="1"/>
        <v>3.2258064516129031E-2</v>
      </c>
      <c r="M3" s="15">
        <f t="shared" si="1"/>
        <v>0.125</v>
      </c>
      <c r="N3" s="15">
        <f t="shared" si="1"/>
        <v>0</v>
      </c>
      <c r="O3" s="15">
        <f t="shared" si="1"/>
        <v>0</v>
      </c>
      <c r="P3" s="15">
        <f t="shared" ref="P3:P35" si="3">SUM(I3:O3)/7</f>
        <v>0.14013437139847779</v>
      </c>
    </row>
    <row r="4" spans="1:16" x14ac:dyDescent="0.45">
      <c r="A4" s="11" t="s">
        <v>11</v>
      </c>
      <c r="B4" s="12">
        <v>459</v>
      </c>
      <c r="C4" s="12">
        <v>24</v>
      </c>
      <c r="D4" s="12">
        <v>31</v>
      </c>
      <c r="E4" s="12">
        <v>31</v>
      </c>
      <c r="F4" s="12">
        <v>1</v>
      </c>
      <c r="G4" s="13">
        <v>12</v>
      </c>
      <c r="H4" s="14">
        <v>40</v>
      </c>
      <c r="I4" s="15">
        <f t="shared" si="2"/>
        <v>0.49407965554359529</v>
      </c>
      <c r="J4" s="15">
        <f t="shared" si="1"/>
        <v>0.8</v>
      </c>
      <c r="K4" s="15">
        <f t="shared" si="1"/>
        <v>1</v>
      </c>
      <c r="L4" s="15">
        <f t="shared" si="1"/>
        <v>1</v>
      </c>
      <c r="M4" s="15">
        <f t="shared" si="1"/>
        <v>0.125</v>
      </c>
      <c r="N4" s="15">
        <f t="shared" si="1"/>
        <v>0.70588235294117652</v>
      </c>
      <c r="O4" s="15">
        <f t="shared" si="1"/>
        <v>0.64516129032258063</v>
      </c>
      <c r="P4" s="15">
        <f t="shared" si="3"/>
        <v>0.68144618554390757</v>
      </c>
    </row>
    <row r="5" spans="1:16" x14ac:dyDescent="0.45">
      <c r="A5" s="11" t="s">
        <v>12</v>
      </c>
      <c r="B5" s="12">
        <v>22</v>
      </c>
      <c r="C5" s="12">
        <v>8</v>
      </c>
      <c r="D5" s="12">
        <v>7</v>
      </c>
      <c r="E5" s="12">
        <v>3</v>
      </c>
      <c r="F5" s="12">
        <v>5</v>
      </c>
      <c r="G5" s="13">
        <v>1</v>
      </c>
      <c r="H5" s="14">
        <v>7</v>
      </c>
      <c r="I5" s="15">
        <f t="shared" si="2"/>
        <v>2.3681377825618945E-2</v>
      </c>
      <c r="J5" s="15">
        <f t="shared" si="1"/>
        <v>0.26666666666666666</v>
      </c>
      <c r="K5" s="15">
        <f t="shared" si="1"/>
        <v>0.22580645161290322</v>
      </c>
      <c r="L5" s="15">
        <f t="shared" si="1"/>
        <v>9.6774193548387094E-2</v>
      </c>
      <c r="M5" s="15">
        <f t="shared" si="1"/>
        <v>0.625</v>
      </c>
      <c r="N5" s="15">
        <f t="shared" si="1"/>
        <v>5.8823529411764705E-2</v>
      </c>
      <c r="O5" s="15">
        <f t="shared" si="1"/>
        <v>0.11290322580645161</v>
      </c>
      <c r="P5" s="15">
        <f t="shared" si="3"/>
        <v>0.20137934926739889</v>
      </c>
    </row>
    <row r="6" spans="1:16" x14ac:dyDescent="0.45">
      <c r="A6" s="11" t="s">
        <v>13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3">
        <v>0</v>
      </c>
      <c r="H6" s="14">
        <v>0</v>
      </c>
      <c r="I6" s="15">
        <f t="shared" si="2"/>
        <v>0</v>
      </c>
      <c r="J6" s="15">
        <f t="shared" si="1"/>
        <v>0</v>
      </c>
      <c r="K6" s="15">
        <f t="shared" si="1"/>
        <v>0</v>
      </c>
      <c r="L6" s="15">
        <f t="shared" si="1"/>
        <v>0</v>
      </c>
      <c r="M6" s="15">
        <f t="shared" si="1"/>
        <v>0</v>
      </c>
      <c r="N6" s="15">
        <f t="shared" si="1"/>
        <v>0</v>
      </c>
      <c r="O6" s="15">
        <f t="shared" si="1"/>
        <v>0</v>
      </c>
      <c r="P6" s="15">
        <f t="shared" si="3"/>
        <v>0</v>
      </c>
    </row>
    <row r="7" spans="1:16" x14ac:dyDescent="0.45">
      <c r="A7" s="11" t="s">
        <v>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3">
        <v>0</v>
      </c>
      <c r="H7" s="14">
        <v>0</v>
      </c>
      <c r="I7" s="15">
        <f t="shared" si="2"/>
        <v>0</v>
      </c>
      <c r="J7" s="15">
        <f t="shared" si="1"/>
        <v>0</v>
      </c>
      <c r="K7" s="15">
        <f t="shared" si="1"/>
        <v>0</v>
      </c>
      <c r="L7" s="15">
        <f t="shared" si="1"/>
        <v>0</v>
      </c>
      <c r="M7" s="15">
        <f t="shared" si="1"/>
        <v>0</v>
      </c>
      <c r="N7" s="15">
        <f t="shared" si="1"/>
        <v>0</v>
      </c>
      <c r="O7" s="15">
        <f t="shared" si="1"/>
        <v>0</v>
      </c>
      <c r="P7" s="15">
        <f t="shared" si="3"/>
        <v>0</v>
      </c>
    </row>
    <row r="8" spans="1:16" x14ac:dyDescent="0.45">
      <c r="A8" s="11" t="s">
        <v>15</v>
      </c>
      <c r="B8" s="12">
        <v>22</v>
      </c>
      <c r="C8" s="12">
        <v>21</v>
      </c>
      <c r="D8" s="12">
        <v>2</v>
      </c>
      <c r="E8" s="12">
        <v>1</v>
      </c>
      <c r="F8" s="12">
        <v>2</v>
      </c>
      <c r="G8" s="13">
        <v>0</v>
      </c>
      <c r="H8" s="14">
        <v>0</v>
      </c>
      <c r="I8" s="15">
        <f t="shared" si="2"/>
        <v>2.3681377825618945E-2</v>
      </c>
      <c r="J8" s="15">
        <f t="shared" si="1"/>
        <v>0.7</v>
      </c>
      <c r="K8" s="15">
        <f t="shared" si="1"/>
        <v>6.4516129032258063E-2</v>
      </c>
      <c r="L8" s="15">
        <f t="shared" si="1"/>
        <v>3.2258064516129031E-2</v>
      </c>
      <c r="M8" s="15">
        <f t="shared" si="1"/>
        <v>0.25</v>
      </c>
      <c r="N8" s="15">
        <f t="shared" si="1"/>
        <v>0</v>
      </c>
      <c r="O8" s="15">
        <f t="shared" si="1"/>
        <v>0</v>
      </c>
      <c r="P8" s="15">
        <f t="shared" si="3"/>
        <v>0.15292222448200085</v>
      </c>
    </row>
    <row r="9" spans="1:16" x14ac:dyDescent="0.45">
      <c r="A9" s="11" t="s">
        <v>16</v>
      </c>
      <c r="B9" s="12">
        <v>5</v>
      </c>
      <c r="C9" s="12">
        <v>5</v>
      </c>
      <c r="D9" s="12">
        <v>1</v>
      </c>
      <c r="E9" s="12">
        <v>1</v>
      </c>
      <c r="F9" s="12">
        <v>1</v>
      </c>
      <c r="G9" s="13">
        <v>0</v>
      </c>
      <c r="H9" s="14">
        <v>0</v>
      </c>
      <c r="I9" s="15">
        <f t="shared" si="2"/>
        <v>5.3821313240043061E-3</v>
      </c>
      <c r="J9" s="15">
        <f t="shared" si="1"/>
        <v>0.16666666666666666</v>
      </c>
      <c r="K9" s="15">
        <f t="shared" si="1"/>
        <v>3.2258064516129031E-2</v>
      </c>
      <c r="L9" s="15">
        <f t="shared" si="1"/>
        <v>3.2258064516129031E-2</v>
      </c>
      <c r="M9" s="15">
        <f t="shared" si="1"/>
        <v>0.125</v>
      </c>
      <c r="N9" s="15">
        <f t="shared" si="1"/>
        <v>0</v>
      </c>
      <c r="O9" s="15">
        <f t="shared" si="1"/>
        <v>0</v>
      </c>
      <c r="P9" s="15">
        <f t="shared" si="3"/>
        <v>5.1652132431847006E-2</v>
      </c>
    </row>
    <row r="10" spans="1:16" x14ac:dyDescent="0.45">
      <c r="A10" s="11" t="s">
        <v>17</v>
      </c>
      <c r="B10" s="12">
        <v>486</v>
      </c>
      <c r="C10" s="12">
        <v>20</v>
      </c>
      <c r="D10" s="12">
        <v>31</v>
      </c>
      <c r="E10" s="12">
        <v>31</v>
      </c>
      <c r="F10" s="12">
        <v>1</v>
      </c>
      <c r="G10" s="13">
        <v>11</v>
      </c>
      <c r="H10" s="14">
        <v>27</v>
      </c>
      <c r="I10" s="15">
        <f t="shared" si="2"/>
        <v>0.52314316469321853</v>
      </c>
      <c r="J10" s="15">
        <f t="shared" si="1"/>
        <v>0.66666666666666663</v>
      </c>
      <c r="K10" s="15">
        <f t="shared" si="1"/>
        <v>1</v>
      </c>
      <c r="L10" s="15">
        <f t="shared" si="1"/>
        <v>1</v>
      </c>
      <c r="M10" s="15">
        <f t="shared" si="1"/>
        <v>0.125</v>
      </c>
      <c r="N10" s="15">
        <f t="shared" si="1"/>
        <v>0.6470588235294118</v>
      </c>
      <c r="O10" s="15">
        <f t="shared" si="1"/>
        <v>0.43548387096774194</v>
      </c>
      <c r="P10" s="15">
        <f t="shared" si="3"/>
        <v>0.62819321797957695</v>
      </c>
    </row>
    <row r="11" spans="1:16" x14ac:dyDescent="0.45">
      <c r="A11" s="11" t="s">
        <v>18</v>
      </c>
      <c r="B11" s="12">
        <v>624</v>
      </c>
      <c r="C11" s="12">
        <v>25</v>
      </c>
      <c r="D11" s="12">
        <v>31</v>
      </c>
      <c r="E11" s="12">
        <v>31</v>
      </c>
      <c r="F11" s="12">
        <v>1</v>
      </c>
      <c r="G11" s="13">
        <v>15</v>
      </c>
      <c r="H11" s="14">
        <v>36</v>
      </c>
      <c r="I11" s="15">
        <f t="shared" si="2"/>
        <v>0.67168998923573731</v>
      </c>
      <c r="J11" s="15">
        <f t="shared" si="1"/>
        <v>0.83333333333333337</v>
      </c>
      <c r="K11" s="15">
        <f t="shared" si="1"/>
        <v>1</v>
      </c>
      <c r="L11" s="15">
        <f t="shared" si="1"/>
        <v>1</v>
      </c>
      <c r="M11" s="15">
        <f t="shared" si="1"/>
        <v>0.125</v>
      </c>
      <c r="N11" s="15">
        <f t="shared" si="1"/>
        <v>0.88235294117647056</v>
      </c>
      <c r="O11" s="15">
        <f t="shared" si="1"/>
        <v>0.58064516129032262</v>
      </c>
      <c r="P11" s="15">
        <f t="shared" si="3"/>
        <v>0.72757448929083768</v>
      </c>
    </row>
    <row r="12" spans="1:16" x14ac:dyDescent="0.45">
      <c r="A12" s="11" t="s">
        <v>19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3">
        <v>0</v>
      </c>
      <c r="H12" s="14">
        <v>0</v>
      </c>
      <c r="I12" s="15">
        <f t="shared" si="2"/>
        <v>0</v>
      </c>
      <c r="J12" s="15">
        <f t="shared" si="1"/>
        <v>0</v>
      </c>
      <c r="K12" s="15">
        <f t="shared" si="1"/>
        <v>0</v>
      </c>
      <c r="L12" s="15">
        <f t="shared" si="1"/>
        <v>0</v>
      </c>
      <c r="M12" s="15">
        <f t="shared" si="1"/>
        <v>0</v>
      </c>
      <c r="N12" s="15">
        <f t="shared" si="1"/>
        <v>0</v>
      </c>
      <c r="O12" s="15">
        <f t="shared" si="1"/>
        <v>0</v>
      </c>
      <c r="P12" s="15">
        <f t="shared" si="3"/>
        <v>0</v>
      </c>
    </row>
    <row r="13" spans="1:16" x14ac:dyDescent="0.45">
      <c r="A13" s="11" t="s">
        <v>20</v>
      </c>
      <c r="B13" s="12">
        <v>2</v>
      </c>
      <c r="C13" s="12">
        <v>2</v>
      </c>
      <c r="D13" s="12">
        <v>1</v>
      </c>
      <c r="E13" s="12">
        <v>1</v>
      </c>
      <c r="F13" s="12">
        <v>1</v>
      </c>
      <c r="G13" s="13">
        <v>0</v>
      </c>
      <c r="H13" s="14">
        <v>0</v>
      </c>
      <c r="I13" s="15">
        <f t="shared" si="2"/>
        <v>2.1528525296017221E-3</v>
      </c>
      <c r="J13" s="15">
        <f t="shared" si="1"/>
        <v>6.6666666666666666E-2</v>
      </c>
      <c r="K13" s="15">
        <f t="shared" si="1"/>
        <v>3.2258064516129031E-2</v>
      </c>
      <c r="L13" s="15">
        <f t="shared" si="1"/>
        <v>3.2258064516129031E-2</v>
      </c>
      <c r="M13" s="15">
        <f t="shared" si="1"/>
        <v>0.125</v>
      </c>
      <c r="N13" s="15">
        <f t="shared" si="1"/>
        <v>0</v>
      </c>
      <c r="O13" s="15">
        <f t="shared" si="1"/>
        <v>0</v>
      </c>
      <c r="P13" s="15">
        <f t="shared" si="3"/>
        <v>3.6905092604075207E-2</v>
      </c>
    </row>
    <row r="14" spans="1:16" x14ac:dyDescent="0.45">
      <c r="A14" s="11" t="s">
        <v>21</v>
      </c>
      <c r="B14" s="12">
        <v>20</v>
      </c>
      <c r="C14" s="12">
        <v>7</v>
      </c>
      <c r="D14" s="12">
        <v>5</v>
      </c>
      <c r="E14" s="12">
        <v>2</v>
      </c>
      <c r="F14" s="12">
        <v>4</v>
      </c>
      <c r="G14" s="13">
        <v>1</v>
      </c>
      <c r="H14" s="14">
        <v>4</v>
      </c>
      <c r="I14" s="15">
        <f t="shared" si="2"/>
        <v>2.1528525296017224E-2</v>
      </c>
      <c r="J14" s="15">
        <f t="shared" si="1"/>
        <v>0.23333333333333334</v>
      </c>
      <c r="K14" s="15">
        <f t="shared" si="1"/>
        <v>0.16129032258064516</v>
      </c>
      <c r="L14" s="15">
        <f t="shared" si="1"/>
        <v>6.4516129032258063E-2</v>
      </c>
      <c r="M14" s="15">
        <f t="shared" si="1"/>
        <v>0.5</v>
      </c>
      <c r="N14" s="15">
        <f t="shared" si="1"/>
        <v>5.8823529411764705E-2</v>
      </c>
      <c r="O14" s="15">
        <f t="shared" si="1"/>
        <v>6.4516129032258063E-2</v>
      </c>
      <c r="P14" s="15">
        <f t="shared" si="3"/>
        <v>0.15771542409803949</v>
      </c>
    </row>
    <row r="15" spans="1:16" x14ac:dyDescent="0.45">
      <c r="A15" s="11" t="s">
        <v>22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3">
        <v>0</v>
      </c>
      <c r="H15" s="14">
        <v>0</v>
      </c>
      <c r="I15" s="15">
        <f t="shared" si="2"/>
        <v>0</v>
      </c>
      <c r="J15" s="15">
        <f t="shared" si="1"/>
        <v>0</v>
      </c>
      <c r="K15" s="15">
        <f t="shared" si="1"/>
        <v>0</v>
      </c>
      <c r="L15" s="15">
        <f t="shared" si="1"/>
        <v>0</v>
      </c>
      <c r="M15" s="15">
        <f t="shared" si="1"/>
        <v>0</v>
      </c>
      <c r="N15" s="15">
        <f t="shared" si="1"/>
        <v>0</v>
      </c>
      <c r="O15" s="15">
        <f t="shared" si="1"/>
        <v>0</v>
      </c>
      <c r="P15" s="15">
        <f t="shared" si="3"/>
        <v>0</v>
      </c>
    </row>
    <row r="16" spans="1:16" x14ac:dyDescent="0.45">
      <c r="A16" s="11" t="s">
        <v>23</v>
      </c>
      <c r="B16" s="12">
        <v>13</v>
      </c>
      <c r="C16" s="12">
        <v>6</v>
      </c>
      <c r="D16" s="12">
        <v>4</v>
      </c>
      <c r="E16" s="12">
        <v>2</v>
      </c>
      <c r="F16" s="12">
        <v>3</v>
      </c>
      <c r="G16" s="13">
        <v>1</v>
      </c>
      <c r="H16" s="14">
        <v>1</v>
      </c>
      <c r="I16" s="15">
        <f t="shared" si="2"/>
        <v>1.3993541442411194E-2</v>
      </c>
      <c r="J16" s="15">
        <f t="shared" si="1"/>
        <v>0.2</v>
      </c>
      <c r="K16" s="15">
        <f t="shared" si="1"/>
        <v>0.12903225806451613</v>
      </c>
      <c r="L16" s="15">
        <f t="shared" si="1"/>
        <v>6.4516129032258063E-2</v>
      </c>
      <c r="M16" s="15">
        <f t="shared" si="1"/>
        <v>0.375</v>
      </c>
      <c r="N16" s="15">
        <f t="shared" si="1"/>
        <v>5.8823529411764705E-2</v>
      </c>
      <c r="O16" s="15">
        <f t="shared" si="1"/>
        <v>1.6129032258064516E-2</v>
      </c>
      <c r="P16" s="15">
        <f t="shared" si="3"/>
        <v>0.12249921288700209</v>
      </c>
    </row>
    <row r="17" spans="1:16" x14ac:dyDescent="0.45">
      <c r="A17" s="11" t="s">
        <v>24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3">
        <v>0</v>
      </c>
      <c r="H17" s="14">
        <v>0</v>
      </c>
      <c r="I17" s="15">
        <f t="shared" si="2"/>
        <v>0</v>
      </c>
      <c r="J17" s="15">
        <f t="shared" si="1"/>
        <v>0</v>
      </c>
      <c r="K17" s="15">
        <f t="shared" si="1"/>
        <v>0</v>
      </c>
      <c r="L17" s="15">
        <f t="shared" si="1"/>
        <v>0</v>
      </c>
      <c r="M17" s="15">
        <f t="shared" si="1"/>
        <v>0</v>
      </c>
      <c r="N17" s="15">
        <f t="shared" si="1"/>
        <v>0</v>
      </c>
      <c r="O17" s="15">
        <f t="shared" si="1"/>
        <v>0</v>
      </c>
      <c r="P17" s="15">
        <f t="shared" si="3"/>
        <v>0</v>
      </c>
    </row>
    <row r="18" spans="1:16" x14ac:dyDescent="0.45">
      <c r="A18" s="11" t="s">
        <v>25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3">
        <v>0</v>
      </c>
      <c r="H18" s="14">
        <v>0</v>
      </c>
      <c r="I18" s="15">
        <f t="shared" si="2"/>
        <v>0</v>
      </c>
      <c r="J18" s="15">
        <f t="shared" si="2"/>
        <v>0</v>
      </c>
      <c r="K18" s="15">
        <f t="shared" si="2"/>
        <v>0</v>
      </c>
      <c r="L18" s="15">
        <f t="shared" si="2"/>
        <v>0</v>
      </c>
      <c r="M18" s="15">
        <f t="shared" si="2"/>
        <v>0</v>
      </c>
      <c r="N18" s="15">
        <f t="shared" si="2"/>
        <v>0</v>
      </c>
      <c r="O18" s="15">
        <f t="shared" si="2"/>
        <v>0</v>
      </c>
      <c r="P18" s="15">
        <f t="shared" si="3"/>
        <v>0</v>
      </c>
    </row>
    <row r="19" spans="1:16" x14ac:dyDescent="0.45">
      <c r="A19" s="11" t="s">
        <v>26</v>
      </c>
      <c r="B19" s="12">
        <v>53</v>
      </c>
      <c r="C19" s="12">
        <v>25</v>
      </c>
      <c r="D19" s="12">
        <v>4</v>
      </c>
      <c r="E19" s="12">
        <v>2</v>
      </c>
      <c r="F19" s="12">
        <v>3</v>
      </c>
      <c r="G19" s="13">
        <v>1</v>
      </c>
      <c r="H19" s="14">
        <v>3</v>
      </c>
      <c r="I19" s="15">
        <f t="shared" si="2"/>
        <v>5.7050592034445638E-2</v>
      </c>
      <c r="J19" s="15">
        <f t="shared" si="2"/>
        <v>0.83333333333333337</v>
      </c>
      <c r="K19" s="15">
        <f t="shared" si="2"/>
        <v>0.12903225806451613</v>
      </c>
      <c r="L19" s="15">
        <f t="shared" si="2"/>
        <v>6.4516129032258063E-2</v>
      </c>
      <c r="M19" s="15">
        <f t="shared" si="2"/>
        <v>0.375</v>
      </c>
      <c r="N19" s="15">
        <f t="shared" si="2"/>
        <v>5.8823529411764705E-2</v>
      </c>
      <c r="O19" s="15">
        <f t="shared" si="2"/>
        <v>4.8387096774193547E-2</v>
      </c>
      <c r="P19" s="15">
        <f t="shared" si="3"/>
        <v>0.22373470552150163</v>
      </c>
    </row>
    <row r="20" spans="1:16" x14ac:dyDescent="0.45">
      <c r="A20" s="11" t="s">
        <v>27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3">
        <v>0</v>
      </c>
      <c r="H20" s="14">
        <v>0</v>
      </c>
      <c r="I20" s="15">
        <f t="shared" si="2"/>
        <v>0</v>
      </c>
      <c r="J20" s="15">
        <f t="shared" si="2"/>
        <v>0</v>
      </c>
      <c r="K20" s="15">
        <f t="shared" si="2"/>
        <v>0</v>
      </c>
      <c r="L20" s="15">
        <f t="shared" si="2"/>
        <v>0</v>
      </c>
      <c r="M20" s="15">
        <f t="shared" si="2"/>
        <v>0</v>
      </c>
      <c r="N20" s="15">
        <f t="shared" si="2"/>
        <v>0</v>
      </c>
      <c r="O20" s="15">
        <f t="shared" si="2"/>
        <v>0</v>
      </c>
      <c r="P20" s="15">
        <f t="shared" si="3"/>
        <v>0</v>
      </c>
    </row>
    <row r="21" spans="1:16" x14ac:dyDescent="0.45">
      <c r="A21" s="11" t="s">
        <v>28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3">
        <v>0</v>
      </c>
      <c r="H21" s="14">
        <v>0</v>
      </c>
      <c r="I21" s="15">
        <f t="shared" si="2"/>
        <v>0</v>
      </c>
      <c r="J21" s="15">
        <f t="shared" si="2"/>
        <v>0</v>
      </c>
      <c r="K21" s="15">
        <f t="shared" si="2"/>
        <v>0</v>
      </c>
      <c r="L21" s="15">
        <f t="shared" si="2"/>
        <v>0</v>
      </c>
      <c r="M21" s="15">
        <f t="shared" si="2"/>
        <v>0</v>
      </c>
      <c r="N21" s="15">
        <f t="shared" si="2"/>
        <v>0</v>
      </c>
      <c r="O21" s="15">
        <f t="shared" si="2"/>
        <v>0</v>
      </c>
      <c r="P21" s="15">
        <f t="shared" si="3"/>
        <v>0</v>
      </c>
    </row>
    <row r="22" spans="1:16" x14ac:dyDescent="0.45">
      <c r="A22" s="11" t="s">
        <v>29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3">
        <v>0</v>
      </c>
      <c r="H22" s="14">
        <v>0</v>
      </c>
      <c r="I22" s="15">
        <f t="shared" si="2"/>
        <v>0</v>
      </c>
      <c r="J22" s="15">
        <f t="shared" si="2"/>
        <v>0</v>
      </c>
      <c r="K22" s="15">
        <f t="shared" si="2"/>
        <v>0</v>
      </c>
      <c r="L22" s="15">
        <f t="shared" si="2"/>
        <v>0</v>
      </c>
      <c r="M22" s="15">
        <f t="shared" si="2"/>
        <v>0</v>
      </c>
      <c r="N22" s="15">
        <f t="shared" si="2"/>
        <v>0</v>
      </c>
      <c r="O22" s="15">
        <f t="shared" si="2"/>
        <v>0</v>
      </c>
      <c r="P22" s="15">
        <f t="shared" si="3"/>
        <v>0</v>
      </c>
    </row>
    <row r="23" spans="1:16" x14ac:dyDescent="0.45">
      <c r="A23" s="11" t="s">
        <v>30</v>
      </c>
      <c r="B23" s="12">
        <v>6</v>
      </c>
      <c r="C23" s="12">
        <v>6</v>
      </c>
      <c r="D23" s="12">
        <v>1</v>
      </c>
      <c r="E23" s="12">
        <v>1</v>
      </c>
      <c r="F23" s="12">
        <v>1</v>
      </c>
      <c r="G23" s="13">
        <v>0</v>
      </c>
      <c r="H23" s="14">
        <v>0</v>
      </c>
      <c r="I23" s="15">
        <f t="shared" si="2"/>
        <v>6.4585575888051671E-3</v>
      </c>
      <c r="J23" s="15">
        <f t="shared" si="2"/>
        <v>0.2</v>
      </c>
      <c r="K23" s="15">
        <f t="shared" si="2"/>
        <v>3.2258064516129031E-2</v>
      </c>
      <c r="L23" s="15">
        <f t="shared" si="2"/>
        <v>3.2258064516129031E-2</v>
      </c>
      <c r="M23" s="15">
        <f t="shared" si="2"/>
        <v>0.125</v>
      </c>
      <c r="N23" s="15">
        <f t="shared" si="2"/>
        <v>0</v>
      </c>
      <c r="O23" s="15">
        <f t="shared" si="2"/>
        <v>0</v>
      </c>
      <c r="P23" s="15">
        <f t="shared" si="3"/>
        <v>5.6567812374437608E-2</v>
      </c>
    </row>
    <row r="24" spans="1:16" x14ac:dyDescent="0.45">
      <c r="A24" s="11" t="s">
        <v>31</v>
      </c>
      <c r="B24" s="12">
        <v>25</v>
      </c>
      <c r="C24" s="12">
        <v>25</v>
      </c>
      <c r="D24" s="12">
        <v>1</v>
      </c>
      <c r="E24" s="12">
        <v>1</v>
      </c>
      <c r="F24" s="12">
        <v>1</v>
      </c>
      <c r="G24" s="13">
        <v>0</v>
      </c>
      <c r="H24" s="14">
        <v>0</v>
      </c>
      <c r="I24" s="15">
        <f t="shared" si="2"/>
        <v>2.6910656620021529E-2</v>
      </c>
      <c r="J24" s="15">
        <f t="shared" si="2"/>
        <v>0.83333333333333337</v>
      </c>
      <c r="K24" s="15">
        <f t="shared" si="2"/>
        <v>3.2258064516129031E-2</v>
      </c>
      <c r="L24" s="15">
        <f t="shared" si="2"/>
        <v>3.2258064516129031E-2</v>
      </c>
      <c r="M24" s="15">
        <f t="shared" si="2"/>
        <v>0.125</v>
      </c>
      <c r="N24" s="15">
        <f t="shared" si="2"/>
        <v>0</v>
      </c>
      <c r="O24" s="15">
        <f t="shared" si="2"/>
        <v>0</v>
      </c>
      <c r="P24" s="15">
        <f t="shared" si="3"/>
        <v>0.149965731283659</v>
      </c>
    </row>
    <row r="25" spans="1:16" x14ac:dyDescent="0.45">
      <c r="A25" s="11" t="s">
        <v>32</v>
      </c>
      <c r="B25" s="12">
        <v>25</v>
      </c>
      <c r="C25" s="12">
        <v>25</v>
      </c>
      <c r="D25" s="12">
        <v>1</v>
      </c>
      <c r="E25" s="12">
        <v>1</v>
      </c>
      <c r="F25" s="12">
        <v>1</v>
      </c>
      <c r="G25" s="13">
        <v>0</v>
      </c>
      <c r="H25" s="14">
        <v>0</v>
      </c>
      <c r="I25" s="15">
        <f t="shared" si="2"/>
        <v>2.6910656620021529E-2</v>
      </c>
      <c r="J25" s="15">
        <f t="shared" si="2"/>
        <v>0.83333333333333337</v>
      </c>
      <c r="K25" s="15">
        <f t="shared" si="2"/>
        <v>3.2258064516129031E-2</v>
      </c>
      <c r="L25" s="15">
        <f t="shared" si="2"/>
        <v>3.2258064516129031E-2</v>
      </c>
      <c r="M25" s="15">
        <f t="shared" si="2"/>
        <v>0.125</v>
      </c>
      <c r="N25" s="15">
        <f t="shared" si="2"/>
        <v>0</v>
      </c>
      <c r="O25" s="15">
        <f t="shared" si="2"/>
        <v>0</v>
      </c>
      <c r="P25" s="15">
        <f t="shared" si="3"/>
        <v>0.149965731283659</v>
      </c>
    </row>
    <row r="26" spans="1:16" x14ac:dyDescent="0.45">
      <c r="A26" s="11" t="s">
        <v>33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3">
        <v>0</v>
      </c>
      <c r="H26" s="14">
        <v>0</v>
      </c>
      <c r="I26" s="15">
        <f t="shared" si="2"/>
        <v>0</v>
      </c>
      <c r="J26" s="15">
        <f t="shared" si="2"/>
        <v>0</v>
      </c>
      <c r="K26" s="15">
        <f t="shared" si="2"/>
        <v>0</v>
      </c>
      <c r="L26" s="15">
        <f t="shared" si="2"/>
        <v>0</v>
      </c>
      <c r="M26" s="15">
        <f t="shared" si="2"/>
        <v>0</v>
      </c>
      <c r="N26" s="15">
        <f t="shared" si="2"/>
        <v>0</v>
      </c>
      <c r="O26" s="15">
        <f t="shared" si="2"/>
        <v>0</v>
      </c>
      <c r="P26" s="15">
        <f t="shared" si="3"/>
        <v>0</v>
      </c>
    </row>
    <row r="27" spans="1:16" x14ac:dyDescent="0.45">
      <c r="A27" s="11" t="s">
        <v>34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3">
        <v>0</v>
      </c>
      <c r="H27" s="14">
        <v>0</v>
      </c>
      <c r="I27" s="15">
        <f t="shared" si="2"/>
        <v>0</v>
      </c>
      <c r="J27" s="15">
        <f t="shared" si="2"/>
        <v>0</v>
      </c>
      <c r="K27" s="15">
        <f t="shared" si="2"/>
        <v>0</v>
      </c>
      <c r="L27" s="15">
        <f t="shared" si="2"/>
        <v>0</v>
      </c>
      <c r="M27" s="15">
        <f t="shared" si="2"/>
        <v>0</v>
      </c>
      <c r="N27" s="15">
        <f t="shared" si="2"/>
        <v>0</v>
      </c>
      <c r="O27" s="15">
        <f t="shared" si="2"/>
        <v>0</v>
      </c>
      <c r="P27" s="15">
        <f t="shared" si="3"/>
        <v>0</v>
      </c>
    </row>
    <row r="28" spans="1:16" x14ac:dyDescent="0.45">
      <c r="A28" s="11" t="s">
        <v>35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3">
        <v>0</v>
      </c>
      <c r="H28" s="14">
        <v>0</v>
      </c>
      <c r="I28" s="15">
        <f t="shared" si="2"/>
        <v>0</v>
      </c>
      <c r="J28" s="15">
        <f t="shared" si="2"/>
        <v>0</v>
      </c>
      <c r="K28" s="15">
        <f t="shared" si="2"/>
        <v>0</v>
      </c>
      <c r="L28" s="15">
        <f t="shared" si="2"/>
        <v>0</v>
      </c>
      <c r="M28" s="15">
        <f t="shared" si="2"/>
        <v>0</v>
      </c>
      <c r="N28" s="15">
        <f t="shared" si="2"/>
        <v>0</v>
      </c>
      <c r="O28" s="15">
        <f t="shared" si="2"/>
        <v>0</v>
      </c>
      <c r="P28" s="15">
        <f t="shared" si="3"/>
        <v>0</v>
      </c>
    </row>
    <row r="29" spans="1:16" x14ac:dyDescent="0.45">
      <c r="A29" s="11" t="s">
        <v>36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3">
        <v>0</v>
      </c>
      <c r="H29" s="14">
        <v>0</v>
      </c>
      <c r="I29" s="15">
        <f t="shared" si="2"/>
        <v>0</v>
      </c>
      <c r="J29" s="15">
        <f t="shared" si="2"/>
        <v>0</v>
      </c>
      <c r="K29" s="15">
        <f t="shared" si="2"/>
        <v>0</v>
      </c>
      <c r="L29" s="15">
        <f t="shared" si="2"/>
        <v>0</v>
      </c>
      <c r="M29" s="15">
        <f t="shared" si="2"/>
        <v>0</v>
      </c>
      <c r="N29" s="15">
        <f t="shared" si="2"/>
        <v>0</v>
      </c>
      <c r="O29" s="15">
        <f t="shared" si="2"/>
        <v>0</v>
      </c>
      <c r="P29" s="15">
        <f t="shared" si="3"/>
        <v>0</v>
      </c>
    </row>
    <row r="30" spans="1:16" x14ac:dyDescent="0.45">
      <c r="A30" s="11" t="s">
        <v>37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3">
        <v>0</v>
      </c>
      <c r="H30" s="14">
        <v>0</v>
      </c>
      <c r="I30" s="15">
        <f t="shared" si="2"/>
        <v>0</v>
      </c>
      <c r="J30" s="15">
        <f t="shared" si="2"/>
        <v>0</v>
      </c>
      <c r="K30" s="15">
        <f t="shared" si="2"/>
        <v>0</v>
      </c>
      <c r="L30" s="15">
        <f t="shared" si="2"/>
        <v>0</v>
      </c>
      <c r="M30" s="15">
        <f t="shared" si="2"/>
        <v>0</v>
      </c>
      <c r="N30" s="15">
        <f t="shared" si="2"/>
        <v>0</v>
      </c>
      <c r="O30" s="15">
        <f t="shared" si="2"/>
        <v>0</v>
      </c>
      <c r="P30" s="15">
        <f t="shared" si="3"/>
        <v>0</v>
      </c>
    </row>
    <row r="31" spans="1:16" x14ac:dyDescent="0.45">
      <c r="A31" s="11" t="s">
        <v>38</v>
      </c>
      <c r="B31" s="12">
        <v>160</v>
      </c>
      <c r="C31" s="12">
        <v>25</v>
      </c>
      <c r="D31" s="12">
        <v>12</v>
      </c>
      <c r="E31" s="12">
        <v>6</v>
      </c>
      <c r="F31" s="12">
        <v>4</v>
      </c>
      <c r="G31" s="13">
        <v>3</v>
      </c>
      <c r="H31" s="14">
        <v>46</v>
      </c>
      <c r="I31" s="15">
        <f t="shared" si="2"/>
        <v>0.17222820236813779</v>
      </c>
      <c r="J31" s="15">
        <f t="shared" si="2"/>
        <v>0.83333333333333337</v>
      </c>
      <c r="K31" s="15">
        <f t="shared" si="2"/>
        <v>0.38709677419354838</v>
      </c>
      <c r="L31" s="15">
        <f t="shared" si="2"/>
        <v>0.19354838709677419</v>
      </c>
      <c r="M31" s="15">
        <f t="shared" si="2"/>
        <v>0.5</v>
      </c>
      <c r="N31" s="15">
        <f t="shared" si="2"/>
        <v>0.17647058823529413</v>
      </c>
      <c r="O31" s="15">
        <f t="shared" si="2"/>
        <v>0.74193548387096775</v>
      </c>
      <c r="P31" s="15">
        <f t="shared" si="3"/>
        <v>0.42923039558543646</v>
      </c>
    </row>
    <row r="32" spans="1:16" x14ac:dyDescent="0.45">
      <c r="A32" s="11" t="s">
        <v>39</v>
      </c>
      <c r="B32" s="12">
        <v>592</v>
      </c>
      <c r="C32" s="12">
        <v>24</v>
      </c>
      <c r="D32" s="12">
        <v>31</v>
      </c>
      <c r="E32" s="12">
        <v>31</v>
      </c>
      <c r="F32" s="12">
        <v>1</v>
      </c>
      <c r="G32" s="13">
        <v>10</v>
      </c>
      <c r="H32" s="14">
        <v>26</v>
      </c>
      <c r="I32" s="15">
        <f t="shared" si="2"/>
        <v>0.63724434876210978</v>
      </c>
      <c r="J32" s="15">
        <f t="shared" si="2"/>
        <v>0.8</v>
      </c>
      <c r="K32" s="15">
        <f t="shared" si="2"/>
        <v>1</v>
      </c>
      <c r="L32" s="15">
        <f t="shared" si="2"/>
        <v>1</v>
      </c>
      <c r="M32" s="15">
        <f t="shared" si="2"/>
        <v>0.125</v>
      </c>
      <c r="N32" s="15">
        <f t="shared" si="2"/>
        <v>0.58823529411764708</v>
      </c>
      <c r="O32" s="15">
        <f t="shared" si="2"/>
        <v>0.41935483870967744</v>
      </c>
      <c r="P32" s="15">
        <f t="shared" si="3"/>
        <v>0.65283349736991902</v>
      </c>
    </row>
    <row r="33" spans="1:16" x14ac:dyDescent="0.45">
      <c r="A33" s="11" t="s">
        <v>40</v>
      </c>
      <c r="B33" s="12">
        <v>610</v>
      </c>
      <c r="C33" s="12">
        <v>25</v>
      </c>
      <c r="D33" s="12">
        <v>31</v>
      </c>
      <c r="E33" s="12">
        <v>31</v>
      </c>
      <c r="F33" s="12">
        <v>1</v>
      </c>
      <c r="G33" s="13">
        <v>15</v>
      </c>
      <c r="H33" s="14">
        <v>36</v>
      </c>
      <c r="I33" s="15">
        <f t="shared" si="2"/>
        <v>0.65662002152852528</v>
      </c>
      <c r="J33" s="15">
        <f t="shared" si="2"/>
        <v>0.83333333333333337</v>
      </c>
      <c r="K33" s="15">
        <f t="shared" si="2"/>
        <v>1</v>
      </c>
      <c r="L33" s="15">
        <f t="shared" si="2"/>
        <v>1</v>
      </c>
      <c r="M33" s="15">
        <f t="shared" si="2"/>
        <v>0.125</v>
      </c>
      <c r="N33" s="15">
        <f t="shared" si="2"/>
        <v>0.88235294117647056</v>
      </c>
      <c r="O33" s="15">
        <f t="shared" si="2"/>
        <v>0.58064516129032262</v>
      </c>
      <c r="P33" s="15">
        <f t="shared" si="3"/>
        <v>0.72542163676123617</v>
      </c>
    </row>
    <row r="34" spans="1:16" x14ac:dyDescent="0.45">
      <c r="A34" s="11" t="s">
        <v>41</v>
      </c>
      <c r="B34" s="12">
        <v>575</v>
      </c>
      <c r="C34" s="12">
        <v>23</v>
      </c>
      <c r="D34" s="12">
        <v>31</v>
      </c>
      <c r="E34" s="12">
        <v>31</v>
      </c>
      <c r="F34" s="12">
        <v>1</v>
      </c>
      <c r="G34" s="13">
        <v>14</v>
      </c>
      <c r="H34" s="14">
        <v>35</v>
      </c>
      <c r="I34" s="15">
        <f t="shared" si="2"/>
        <v>0.61894510226049515</v>
      </c>
      <c r="J34" s="15">
        <f t="shared" si="2"/>
        <v>0.76666666666666672</v>
      </c>
      <c r="K34" s="15">
        <f t="shared" si="2"/>
        <v>1</v>
      </c>
      <c r="L34" s="15">
        <f t="shared" si="2"/>
        <v>1</v>
      </c>
      <c r="M34" s="15">
        <f t="shared" si="2"/>
        <v>0.125</v>
      </c>
      <c r="N34" s="15">
        <f t="shared" si="2"/>
        <v>0.82352941176470584</v>
      </c>
      <c r="O34" s="15">
        <f t="shared" si="2"/>
        <v>0.56451612903225812</v>
      </c>
      <c r="P34" s="15">
        <f t="shared" si="3"/>
        <v>0.6998081871034465</v>
      </c>
    </row>
    <row r="35" spans="1:16" x14ac:dyDescent="0.45">
      <c r="A35" s="11" t="s">
        <v>42</v>
      </c>
      <c r="B35" s="12">
        <v>571</v>
      </c>
      <c r="C35" s="12">
        <v>24</v>
      </c>
      <c r="D35" s="12">
        <v>31</v>
      </c>
      <c r="E35" s="12">
        <v>31</v>
      </c>
      <c r="F35" s="12">
        <v>1</v>
      </c>
      <c r="G35" s="13">
        <v>13</v>
      </c>
      <c r="H35" s="14">
        <v>37</v>
      </c>
      <c r="I35" s="15">
        <f t="shared" si="2"/>
        <v>0.61463939720129168</v>
      </c>
      <c r="J35" s="15">
        <f t="shared" si="2"/>
        <v>0.8</v>
      </c>
      <c r="K35" s="15">
        <f t="shared" si="2"/>
        <v>1</v>
      </c>
      <c r="L35" s="15">
        <f t="shared" si="2"/>
        <v>1</v>
      </c>
      <c r="M35" s="15">
        <f t="shared" si="2"/>
        <v>0.125</v>
      </c>
      <c r="N35" s="15">
        <f t="shared" si="2"/>
        <v>0.76470588235294112</v>
      </c>
      <c r="O35" s="15">
        <f t="shared" si="2"/>
        <v>0.59677419354838712</v>
      </c>
      <c r="P35" s="15">
        <f t="shared" si="3"/>
        <v>0.70015992472894573</v>
      </c>
    </row>
    <row r="37" spans="1:16" x14ac:dyDescent="0.45">
      <c r="A37" t="s">
        <v>43</v>
      </c>
      <c r="B37" s="7">
        <f>MIN(B2:B35)</f>
        <v>0</v>
      </c>
      <c r="C37" s="7">
        <f t="shared" ref="C37:H37" si="4">MIN(C2:C35)</f>
        <v>0</v>
      </c>
      <c r="D37" s="7">
        <f t="shared" si="4"/>
        <v>0</v>
      </c>
      <c r="E37" s="7">
        <f t="shared" si="4"/>
        <v>0</v>
      </c>
      <c r="F37" s="7">
        <f t="shared" si="4"/>
        <v>0</v>
      </c>
      <c r="G37" s="7">
        <f t="shared" si="4"/>
        <v>0</v>
      </c>
      <c r="H37" s="7">
        <f t="shared" si="4"/>
        <v>0</v>
      </c>
    </row>
    <row r="38" spans="1:16" x14ac:dyDescent="0.45">
      <c r="A38" t="s">
        <v>44</v>
      </c>
      <c r="B38" s="7">
        <f>MAX(B2:B35)</f>
        <v>624</v>
      </c>
      <c r="C38" s="7">
        <f t="shared" ref="C38:H38" si="5">MAX(C2:C35)</f>
        <v>25</v>
      </c>
      <c r="D38" s="7">
        <f t="shared" si="5"/>
        <v>31</v>
      </c>
      <c r="E38" s="7">
        <f t="shared" si="5"/>
        <v>31</v>
      </c>
      <c r="F38" s="7">
        <f t="shared" si="5"/>
        <v>5</v>
      </c>
      <c r="G38" s="7">
        <f t="shared" si="5"/>
        <v>15</v>
      </c>
      <c r="H38" s="7">
        <f t="shared" si="5"/>
        <v>46</v>
      </c>
    </row>
    <row r="40" spans="1:16" ht="15.4" x14ac:dyDescent="0.45">
      <c r="A40" s="8" t="s">
        <v>46</v>
      </c>
      <c r="B40" s="9">
        <v>929</v>
      </c>
      <c r="C40" s="9">
        <v>30</v>
      </c>
      <c r="D40" s="9">
        <v>31</v>
      </c>
      <c r="E40" s="9">
        <v>31</v>
      </c>
      <c r="F40" s="9">
        <v>8</v>
      </c>
      <c r="G40" s="9">
        <v>17</v>
      </c>
      <c r="H40" s="9">
        <v>62</v>
      </c>
    </row>
    <row r="41" spans="1:16" x14ac:dyDescent="0.45">
      <c r="A41" s="10" t="s">
        <v>45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</row>
    <row r="45" spans="1:16" x14ac:dyDescent="0.45">
      <c r="B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Priyandari</dc:creator>
  <cp:lastModifiedBy>Priyandari</cp:lastModifiedBy>
  <dcterms:created xsi:type="dcterms:W3CDTF">2025-07-21T18:23:15Z</dcterms:created>
  <dcterms:modified xsi:type="dcterms:W3CDTF">2025-07-21T19:01:44Z</dcterms:modified>
</cp:coreProperties>
</file>